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0f2b73cc617bec3/Desktop/Портфолио/portfolio_full/Расчет метрик и визуализация в Excel/"/>
    </mc:Choice>
  </mc:AlternateContent>
  <bookViews>
    <workbookView xWindow="0" yWindow="0" windowWidth="23040" windowHeight="10512" firstSheet="3" activeTab="6"/>
  </bookViews>
  <sheets>
    <sheet name=" Продажи (общая книга)" sheetId="1" r:id="rId1"/>
    <sheet name="Динамика Green" sheetId="2" r:id="rId2"/>
    <sheet name="Динамика 3-х параметров" sheetId="3" r:id="rId3"/>
    <sheet name="Динамика оффтейка" sheetId="4" r:id="rId4"/>
    <sheet name="Динамика доли рынка" sheetId="6" r:id="rId5"/>
    <sheet name="Расчет доли рынка" sheetId="7" r:id="rId6"/>
    <sheet name="Динамика продаж" sheetId="8" r:id="rId7"/>
  </sheets>
  <definedNames>
    <definedName name="_xlnm._FilterDatabase" localSheetId="0" hidden="1">' Продажи (общая книга)'!$A$1:$AA$2009</definedName>
    <definedName name="_xlnm._FilterDatabase" localSheetId="2" hidden="1">'Динамика 3-х параметров'!$A$1:$F$37</definedName>
    <definedName name="_xlnm._FilterDatabase" localSheetId="4" hidden="1">'Динамика доли рынка'!$F$266:$L$290</definedName>
    <definedName name="_xlnm._FilterDatabase" localSheetId="3" hidden="1">'Динамика оффтейка'!$K$2:$M$14</definedName>
  </definedNames>
  <calcPr calcId="162913"/>
  <pivotCaches>
    <pivotCache cacheId="9" r:id="rId8"/>
    <pivotCache cacheId="16" r:id="rId9"/>
    <pivotCache cacheId="23" r:id="rId10"/>
  </pivotCaches>
  <extLst>
    <ext uri="GoogleSheetsCustomDataVersion2">
      <go:sheetsCustomData xmlns:go="http://customooxmlschemas.google.com/" r:id="rId15" roundtripDataChecksum="jAT6zm4wRpHc+ruRwoM+Rags1mnb1leYOyE3FLUYByc="/>
    </ext>
  </extLst>
</workbook>
</file>

<file path=xl/calcChain.xml><?xml version="1.0" encoding="utf-8"?>
<calcChain xmlns="http://schemas.openxmlformats.org/spreadsheetml/2006/main">
  <c r="F28" i="2" l="1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L2009" i="1"/>
  <c r="K2009" i="1"/>
  <c r="M2009" i="1" s="1"/>
  <c r="J2009" i="1"/>
  <c r="H2009" i="1"/>
  <c r="L2008" i="1"/>
  <c r="M2008" i="1" s="1"/>
  <c r="K2008" i="1"/>
  <c r="J2008" i="1"/>
  <c r="H2008" i="1"/>
  <c r="L2007" i="1"/>
  <c r="K2007" i="1"/>
  <c r="M2007" i="1" s="1"/>
  <c r="H2007" i="1"/>
  <c r="J2007" i="1" s="1"/>
  <c r="L2006" i="1"/>
  <c r="K2006" i="1"/>
  <c r="M2006" i="1" s="1"/>
  <c r="H2006" i="1"/>
  <c r="J2006" i="1" s="1"/>
  <c r="L2005" i="1"/>
  <c r="M2005" i="1" s="1"/>
  <c r="K2005" i="1"/>
  <c r="J2005" i="1"/>
  <c r="H2005" i="1"/>
  <c r="L2004" i="1"/>
  <c r="K2004" i="1"/>
  <c r="M2004" i="1" s="1"/>
  <c r="H2004" i="1"/>
  <c r="J2004" i="1" s="1"/>
  <c r="M2003" i="1"/>
  <c r="L2003" i="1"/>
  <c r="K2003" i="1"/>
  <c r="H2003" i="1"/>
  <c r="J2003" i="1" s="1"/>
  <c r="L2002" i="1"/>
  <c r="K2002" i="1"/>
  <c r="H2002" i="1"/>
  <c r="J2002" i="1" s="1"/>
  <c r="L2001" i="1"/>
  <c r="K2001" i="1"/>
  <c r="M2001" i="1" s="1"/>
  <c r="H2001" i="1"/>
  <c r="J2001" i="1" s="1"/>
  <c r="L2000" i="1"/>
  <c r="K2000" i="1"/>
  <c r="M2000" i="1" s="1"/>
  <c r="J2000" i="1"/>
  <c r="H2000" i="1"/>
  <c r="L1999" i="1"/>
  <c r="K1999" i="1"/>
  <c r="M1999" i="1" s="1"/>
  <c r="H1999" i="1"/>
  <c r="J1999" i="1" s="1"/>
  <c r="L1998" i="1"/>
  <c r="K1998" i="1"/>
  <c r="M1998" i="1" s="1"/>
  <c r="J1998" i="1"/>
  <c r="H1998" i="1"/>
  <c r="L1997" i="1"/>
  <c r="K1997" i="1"/>
  <c r="M1997" i="1" s="1"/>
  <c r="J1997" i="1"/>
  <c r="H1997" i="1"/>
  <c r="L1996" i="1"/>
  <c r="K1996" i="1"/>
  <c r="M1996" i="1" s="1"/>
  <c r="H1996" i="1"/>
  <c r="J1996" i="1" s="1"/>
  <c r="L1995" i="1"/>
  <c r="K1995" i="1"/>
  <c r="M1995" i="1" s="1"/>
  <c r="H1995" i="1"/>
  <c r="J1995" i="1" s="1"/>
  <c r="L1994" i="1"/>
  <c r="K1994" i="1"/>
  <c r="M1994" i="1" s="1"/>
  <c r="H1994" i="1"/>
  <c r="J1994" i="1" s="1"/>
  <c r="M1993" i="1"/>
  <c r="L1993" i="1"/>
  <c r="K1993" i="1"/>
  <c r="H1993" i="1"/>
  <c r="J1993" i="1" s="1"/>
  <c r="L1992" i="1"/>
  <c r="K1992" i="1"/>
  <c r="M1992" i="1" s="1"/>
  <c r="H1992" i="1"/>
  <c r="J1992" i="1" s="1"/>
  <c r="M1991" i="1"/>
  <c r="L1991" i="1"/>
  <c r="K1991" i="1"/>
  <c r="H1991" i="1"/>
  <c r="J1991" i="1" s="1"/>
  <c r="L1990" i="1"/>
  <c r="K1990" i="1"/>
  <c r="M1990" i="1" s="1"/>
  <c r="H1990" i="1"/>
  <c r="J1990" i="1" s="1"/>
  <c r="L1989" i="1"/>
  <c r="K1989" i="1"/>
  <c r="M1989" i="1" s="1"/>
  <c r="H1989" i="1"/>
  <c r="J1989" i="1" s="1"/>
  <c r="L1988" i="1"/>
  <c r="K1988" i="1"/>
  <c r="H1988" i="1"/>
  <c r="J1988" i="1" s="1"/>
  <c r="M1987" i="1"/>
  <c r="L1987" i="1"/>
  <c r="K1987" i="1"/>
  <c r="H1987" i="1"/>
  <c r="J1987" i="1" s="1"/>
  <c r="L1986" i="1"/>
  <c r="K1986" i="1"/>
  <c r="M1986" i="1" s="1"/>
  <c r="J1986" i="1"/>
  <c r="H1986" i="1"/>
  <c r="L1985" i="1"/>
  <c r="K1985" i="1"/>
  <c r="M1985" i="1" s="1"/>
  <c r="H1985" i="1"/>
  <c r="J1985" i="1" s="1"/>
  <c r="L1984" i="1"/>
  <c r="K1984" i="1"/>
  <c r="M1984" i="1" s="1"/>
  <c r="H1984" i="1"/>
  <c r="J1984" i="1" s="1"/>
  <c r="M1983" i="1"/>
  <c r="L1983" i="1"/>
  <c r="K1983" i="1"/>
  <c r="H1983" i="1"/>
  <c r="J1983" i="1" s="1"/>
  <c r="L1982" i="1"/>
  <c r="K1982" i="1"/>
  <c r="M1982" i="1" s="1"/>
  <c r="H1982" i="1"/>
  <c r="J1982" i="1" s="1"/>
  <c r="L1981" i="1"/>
  <c r="M1981" i="1" s="1"/>
  <c r="K1981" i="1"/>
  <c r="H1981" i="1"/>
  <c r="J1981" i="1" s="1"/>
  <c r="L1980" i="1"/>
  <c r="M1980" i="1" s="1"/>
  <c r="K1980" i="1"/>
  <c r="H1980" i="1"/>
  <c r="J1980" i="1" s="1"/>
  <c r="L1979" i="1"/>
  <c r="K1979" i="1"/>
  <c r="M1979" i="1" s="1"/>
  <c r="H1979" i="1"/>
  <c r="J1979" i="1" s="1"/>
  <c r="L1978" i="1"/>
  <c r="K1978" i="1"/>
  <c r="M1978" i="1" s="1"/>
  <c r="J1978" i="1"/>
  <c r="H1978" i="1"/>
  <c r="L1977" i="1"/>
  <c r="K1977" i="1"/>
  <c r="M1977" i="1" s="1"/>
  <c r="H1977" i="1"/>
  <c r="J1977" i="1" s="1"/>
  <c r="L1976" i="1"/>
  <c r="K1976" i="1"/>
  <c r="J1976" i="1"/>
  <c r="H1976" i="1"/>
  <c r="L1975" i="1"/>
  <c r="K1975" i="1"/>
  <c r="M1975" i="1" s="1"/>
  <c r="H1975" i="1"/>
  <c r="J1975" i="1" s="1"/>
  <c r="L1974" i="1"/>
  <c r="K1974" i="1"/>
  <c r="J1974" i="1"/>
  <c r="H1974" i="1"/>
  <c r="L1973" i="1"/>
  <c r="K1973" i="1"/>
  <c r="H1973" i="1"/>
  <c r="J1973" i="1" s="1"/>
  <c r="L1972" i="1"/>
  <c r="K1972" i="1"/>
  <c r="M1972" i="1" s="1"/>
  <c r="J1972" i="1"/>
  <c r="H1972" i="1"/>
  <c r="M1971" i="1"/>
  <c r="L1971" i="1"/>
  <c r="K1971" i="1"/>
  <c r="H1971" i="1"/>
  <c r="J1971" i="1" s="1"/>
  <c r="L1970" i="1"/>
  <c r="K1970" i="1"/>
  <c r="M1970" i="1" s="1"/>
  <c r="H1970" i="1"/>
  <c r="J1970" i="1" s="1"/>
  <c r="M1969" i="1"/>
  <c r="L1969" i="1"/>
  <c r="K1969" i="1"/>
  <c r="J1969" i="1"/>
  <c r="H1969" i="1"/>
  <c r="K1968" i="1"/>
  <c r="M1968" i="1" s="1"/>
  <c r="H1968" i="1"/>
  <c r="J1968" i="1" s="1"/>
  <c r="L1967" i="1"/>
  <c r="M1967" i="1" s="1"/>
  <c r="K1967" i="1"/>
  <c r="J1967" i="1"/>
  <c r="H1967" i="1"/>
  <c r="L1966" i="1"/>
  <c r="K1966" i="1"/>
  <c r="M1966" i="1" s="1"/>
  <c r="J1966" i="1"/>
  <c r="H1966" i="1"/>
  <c r="L1965" i="1"/>
  <c r="K1965" i="1"/>
  <c r="M1965" i="1" s="1"/>
  <c r="H1965" i="1"/>
  <c r="J1965" i="1" s="1"/>
  <c r="L1964" i="1"/>
  <c r="K1964" i="1"/>
  <c r="M1964" i="1" s="1"/>
  <c r="H1964" i="1"/>
  <c r="J1964" i="1" s="1"/>
  <c r="L1963" i="1"/>
  <c r="K1963" i="1"/>
  <c r="M1963" i="1" s="1"/>
  <c r="J1963" i="1"/>
  <c r="H1963" i="1"/>
  <c r="L1962" i="1"/>
  <c r="K1962" i="1"/>
  <c r="M1962" i="1" s="1"/>
  <c r="H1962" i="1"/>
  <c r="J1962" i="1" s="1"/>
  <c r="K1961" i="1"/>
  <c r="M1961" i="1" s="1"/>
  <c r="H1961" i="1"/>
  <c r="J1961" i="1" s="1"/>
  <c r="M1960" i="1"/>
  <c r="K1960" i="1"/>
  <c r="H1960" i="1"/>
  <c r="J1960" i="1" s="1"/>
  <c r="L1959" i="1"/>
  <c r="K1959" i="1"/>
  <c r="M1959" i="1" s="1"/>
  <c r="J1959" i="1"/>
  <c r="H1959" i="1"/>
  <c r="M1958" i="1"/>
  <c r="L1958" i="1"/>
  <c r="K1958" i="1"/>
  <c r="H1958" i="1"/>
  <c r="J1958" i="1" s="1"/>
  <c r="L1957" i="1"/>
  <c r="K1957" i="1"/>
  <c r="M1957" i="1" s="1"/>
  <c r="J1957" i="1"/>
  <c r="H1957" i="1"/>
  <c r="L1956" i="1"/>
  <c r="K1956" i="1"/>
  <c r="M1956" i="1" s="1"/>
  <c r="J1956" i="1"/>
  <c r="H1956" i="1"/>
  <c r="L1955" i="1"/>
  <c r="K1955" i="1"/>
  <c r="H1955" i="1"/>
  <c r="J1955" i="1" s="1"/>
  <c r="M1954" i="1"/>
  <c r="L1954" i="1"/>
  <c r="K1954" i="1"/>
  <c r="H1954" i="1"/>
  <c r="J1954" i="1" s="1"/>
  <c r="L1953" i="1"/>
  <c r="K1953" i="1"/>
  <c r="M1953" i="1" s="1"/>
  <c r="H1953" i="1"/>
  <c r="J1953" i="1" s="1"/>
  <c r="L1952" i="1"/>
  <c r="K1952" i="1"/>
  <c r="M1952" i="1" s="1"/>
  <c r="J1952" i="1"/>
  <c r="H1952" i="1"/>
  <c r="M1951" i="1"/>
  <c r="L1951" i="1"/>
  <c r="K1951" i="1"/>
  <c r="J1951" i="1"/>
  <c r="H1951" i="1"/>
  <c r="M1950" i="1"/>
  <c r="L1950" i="1"/>
  <c r="K1950" i="1"/>
  <c r="H1950" i="1"/>
  <c r="J1950" i="1" s="1"/>
  <c r="M1949" i="1"/>
  <c r="L1949" i="1"/>
  <c r="K1949" i="1"/>
  <c r="H1949" i="1"/>
  <c r="J1949" i="1" s="1"/>
  <c r="L1948" i="1"/>
  <c r="M1948" i="1" s="1"/>
  <c r="K1948" i="1"/>
  <c r="H1948" i="1"/>
  <c r="J1948" i="1" s="1"/>
  <c r="M1947" i="1"/>
  <c r="L1947" i="1"/>
  <c r="K1947" i="1"/>
  <c r="H1947" i="1"/>
  <c r="J1947" i="1" s="1"/>
  <c r="M1946" i="1"/>
  <c r="L1946" i="1"/>
  <c r="K1946" i="1"/>
  <c r="H1946" i="1"/>
  <c r="J1946" i="1" s="1"/>
  <c r="L1945" i="1"/>
  <c r="M1945" i="1" s="1"/>
  <c r="K1945" i="1"/>
  <c r="H1945" i="1"/>
  <c r="J1945" i="1" s="1"/>
  <c r="L1944" i="1"/>
  <c r="K1944" i="1"/>
  <c r="M1944" i="1" s="1"/>
  <c r="H1944" i="1"/>
  <c r="J1944" i="1" s="1"/>
  <c r="L1943" i="1"/>
  <c r="K1943" i="1"/>
  <c r="M1943" i="1" s="1"/>
  <c r="H1943" i="1"/>
  <c r="J1943" i="1" s="1"/>
  <c r="M1942" i="1"/>
  <c r="L1942" i="1"/>
  <c r="K1942" i="1"/>
  <c r="H1942" i="1"/>
  <c r="J1942" i="1" s="1"/>
  <c r="K1941" i="1"/>
  <c r="M1941" i="1" s="1"/>
  <c r="J1941" i="1"/>
  <c r="H1941" i="1"/>
  <c r="L1940" i="1"/>
  <c r="K1940" i="1"/>
  <c r="M1940" i="1" s="1"/>
  <c r="H1940" i="1"/>
  <c r="J1940" i="1" s="1"/>
  <c r="L1939" i="1"/>
  <c r="K1939" i="1"/>
  <c r="M1939" i="1" s="1"/>
  <c r="H1939" i="1"/>
  <c r="J1939" i="1" s="1"/>
  <c r="L1938" i="1"/>
  <c r="M1938" i="1" s="1"/>
  <c r="K1938" i="1"/>
  <c r="H1938" i="1"/>
  <c r="J1938" i="1" s="1"/>
  <c r="L1937" i="1"/>
  <c r="K1937" i="1"/>
  <c r="H1937" i="1"/>
  <c r="J1937" i="1" s="1"/>
  <c r="L1936" i="1"/>
  <c r="K1936" i="1"/>
  <c r="M1936" i="1" s="1"/>
  <c r="H1936" i="1"/>
  <c r="J1936" i="1" s="1"/>
  <c r="L1935" i="1"/>
  <c r="K1935" i="1"/>
  <c r="M1935" i="1" s="1"/>
  <c r="H1935" i="1"/>
  <c r="J1935" i="1" s="1"/>
  <c r="M1934" i="1"/>
  <c r="L1934" i="1"/>
  <c r="K1934" i="1"/>
  <c r="H1934" i="1"/>
  <c r="J1934" i="1" s="1"/>
  <c r="M1933" i="1"/>
  <c r="K1933" i="1"/>
  <c r="H1933" i="1"/>
  <c r="J1933" i="1" s="1"/>
  <c r="L1932" i="1"/>
  <c r="M1932" i="1" s="1"/>
  <c r="K1932" i="1"/>
  <c r="H1932" i="1"/>
  <c r="J1932" i="1" s="1"/>
  <c r="L1931" i="1"/>
  <c r="K1931" i="1"/>
  <c r="M1931" i="1" s="1"/>
  <c r="J1931" i="1"/>
  <c r="H1931" i="1"/>
  <c r="L1930" i="1"/>
  <c r="K1930" i="1"/>
  <c r="M1930" i="1" s="1"/>
  <c r="H1930" i="1"/>
  <c r="J1930" i="1" s="1"/>
  <c r="L1929" i="1"/>
  <c r="K1929" i="1"/>
  <c r="M1929" i="1" s="1"/>
  <c r="H1929" i="1"/>
  <c r="J1929" i="1" s="1"/>
  <c r="L1928" i="1"/>
  <c r="K1928" i="1"/>
  <c r="M1928" i="1" s="1"/>
  <c r="J1928" i="1"/>
  <c r="H1928" i="1"/>
  <c r="L1927" i="1"/>
  <c r="K1927" i="1"/>
  <c r="M1927" i="1" s="1"/>
  <c r="H1927" i="1"/>
  <c r="J1927" i="1" s="1"/>
  <c r="L1926" i="1"/>
  <c r="K1926" i="1"/>
  <c r="M1926" i="1" s="1"/>
  <c r="H1926" i="1"/>
  <c r="J1926" i="1" s="1"/>
  <c r="L1925" i="1"/>
  <c r="K1925" i="1"/>
  <c r="M1925" i="1" s="1"/>
  <c r="H1925" i="1"/>
  <c r="J1925" i="1" s="1"/>
  <c r="M1924" i="1"/>
  <c r="K1924" i="1"/>
  <c r="J1924" i="1"/>
  <c r="H1924" i="1"/>
  <c r="L1923" i="1"/>
  <c r="M1923" i="1" s="1"/>
  <c r="K1923" i="1"/>
  <c r="H1923" i="1"/>
  <c r="J1923" i="1" s="1"/>
  <c r="M1922" i="1"/>
  <c r="L1922" i="1"/>
  <c r="K1922" i="1"/>
  <c r="J1922" i="1"/>
  <c r="H1922" i="1"/>
  <c r="L1921" i="1"/>
  <c r="K1921" i="1"/>
  <c r="M1921" i="1" s="1"/>
  <c r="J1921" i="1"/>
  <c r="H1921" i="1"/>
  <c r="L1920" i="1"/>
  <c r="K1920" i="1"/>
  <c r="M1920" i="1" s="1"/>
  <c r="H1920" i="1"/>
  <c r="J1920" i="1" s="1"/>
  <c r="M1919" i="1"/>
  <c r="L1919" i="1"/>
  <c r="K1919" i="1"/>
  <c r="H1919" i="1"/>
  <c r="J1919" i="1" s="1"/>
  <c r="L1918" i="1"/>
  <c r="K1918" i="1"/>
  <c r="M1918" i="1" s="1"/>
  <c r="J1918" i="1"/>
  <c r="H1918" i="1"/>
  <c r="L1917" i="1"/>
  <c r="K1917" i="1"/>
  <c r="M1917" i="1" s="1"/>
  <c r="H1917" i="1"/>
  <c r="J1917" i="1" s="1"/>
  <c r="M1916" i="1"/>
  <c r="L1916" i="1"/>
  <c r="K1916" i="1"/>
  <c r="H1916" i="1"/>
  <c r="J1916" i="1" s="1"/>
  <c r="L1915" i="1"/>
  <c r="K1915" i="1"/>
  <c r="M1915" i="1" s="1"/>
  <c r="J1915" i="1"/>
  <c r="H1915" i="1"/>
  <c r="L1914" i="1"/>
  <c r="K1914" i="1"/>
  <c r="M1914" i="1" s="1"/>
  <c r="J1914" i="1"/>
  <c r="H1914" i="1"/>
  <c r="L1913" i="1"/>
  <c r="K1913" i="1"/>
  <c r="M1913" i="1" s="1"/>
  <c r="H1913" i="1"/>
  <c r="J1913" i="1" s="1"/>
  <c r="M1912" i="1"/>
  <c r="L1912" i="1"/>
  <c r="K1912" i="1"/>
  <c r="J1912" i="1"/>
  <c r="H1912" i="1"/>
  <c r="L1911" i="1"/>
  <c r="K1911" i="1"/>
  <c r="M1911" i="1" s="1"/>
  <c r="H1911" i="1"/>
  <c r="J1911" i="1" s="1"/>
  <c r="K1910" i="1"/>
  <c r="M1910" i="1" s="1"/>
  <c r="H1910" i="1"/>
  <c r="J1910" i="1" s="1"/>
  <c r="L1909" i="1"/>
  <c r="K1909" i="1"/>
  <c r="M1909" i="1" s="1"/>
  <c r="H1909" i="1"/>
  <c r="J1909" i="1" s="1"/>
  <c r="M1908" i="1"/>
  <c r="L1908" i="1"/>
  <c r="K1908" i="1"/>
  <c r="H1908" i="1"/>
  <c r="J1908" i="1" s="1"/>
  <c r="L1907" i="1"/>
  <c r="K1907" i="1"/>
  <c r="M1907" i="1" s="1"/>
  <c r="H1907" i="1"/>
  <c r="J1907" i="1" s="1"/>
  <c r="K1906" i="1"/>
  <c r="M1906" i="1" s="1"/>
  <c r="H1906" i="1"/>
  <c r="J1906" i="1" s="1"/>
  <c r="M1905" i="1"/>
  <c r="L1905" i="1"/>
  <c r="K1905" i="1"/>
  <c r="H1905" i="1"/>
  <c r="J1905" i="1" s="1"/>
  <c r="L1904" i="1"/>
  <c r="K1904" i="1"/>
  <c r="M1904" i="1" s="1"/>
  <c r="J1904" i="1"/>
  <c r="H1904" i="1"/>
  <c r="M1903" i="1"/>
  <c r="L1903" i="1"/>
  <c r="K1903" i="1"/>
  <c r="H1903" i="1"/>
  <c r="J1903" i="1" s="1"/>
  <c r="L1902" i="1"/>
  <c r="K1902" i="1"/>
  <c r="M1902" i="1" s="1"/>
  <c r="J1902" i="1"/>
  <c r="H1902" i="1"/>
  <c r="M1901" i="1"/>
  <c r="L1901" i="1"/>
  <c r="K1901" i="1"/>
  <c r="H1901" i="1"/>
  <c r="J1901" i="1" s="1"/>
  <c r="L1900" i="1"/>
  <c r="K1900" i="1"/>
  <c r="M1900" i="1" s="1"/>
  <c r="J1900" i="1"/>
  <c r="H1900" i="1"/>
  <c r="L1899" i="1"/>
  <c r="M1899" i="1" s="1"/>
  <c r="K1899" i="1"/>
  <c r="H1899" i="1"/>
  <c r="J1899" i="1" s="1"/>
  <c r="L1898" i="1"/>
  <c r="K1898" i="1"/>
  <c r="M1898" i="1" s="1"/>
  <c r="J1898" i="1"/>
  <c r="H1898" i="1"/>
  <c r="M1897" i="1"/>
  <c r="L1897" i="1"/>
  <c r="K1897" i="1"/>
  <c r="H1897" i="1"/>
  <c r="J1897" i="1" s="1"/>
  <c r="L1896" i="1"/>
  <c r="K1896" i="1"/>
  <c r="M1896" i="1" s="1"/>
  <c r="H1896" i="1"/>
  <c r="J1896" i="1" s="1"/>
  <c r="L1895" i="1"/>
  <c r="M1895" i="1" s="1"/>
  <c r="K1895" i="1"/>
  <c r="J1895" i="1"/>
  <c r="H1895" i="1"/>
  <c r="M1894" i="1"/>
  <c r="L1894" i="1"/>
  <c r="K1894" i="1"/>
  <c r="H1894" i="1"/>
  <c r="J1894" i="1" s="1"/>
  <c r="M1893" i="1"/>
  <c r="L1893" i="1"/>
  <c r="K1893" i="1"/>
  <c r="H1893" i="1"/>
  <c r="J1893" i="1" s="1"/>
  <c r="M1892" i="1"/>
  <c r="L1892" i="1"/>
  <c r="K1892" i="1"/>
  <c r="J1892" i="1"/>
  <c r="H1892" i="1"/>
  <c r="L1891" i="1"/>
  <c r="K1891" i="1"/>
  <c r="M1891" i="1" s="1"/>
  <c r="H1891" i="1"/>
  <c r="J1891" i="1" s="1"/>
  <c r="L1890" i="1"/>
  <c r="M1890" i="1" s="1"/>
  <c r="K1890" i="1"/>
  <c r="H1890" i="1"/>
  <c r="J1890" i="1" s="1"/>
  <c r="M1889" i="1"/>
  <c r="L1889" i="1"/>
  <c r="K1889" i="1"/>
  <c r="H1889" i="1"/>
  <c r="J1889" i="1" s="1"/>
  <c r="L1888" i="1"/>
  <c r="K1888" i="1"/>
  <c r="M1888" i="1" s="1"/>
  <c r="H1888" i="1"/>
  <c r="J1888" i="1" s="1"/>
  <c r="M1887" i="1"/>
  <c r="K1887" i="1"/>
  <c r="J1887" i="1"/>
  <c r="H1887" i="1"/>
  <c r="L1886" i="1"/>
  <c r="K1886" i="1"/>
  <c r="M1886" i="1" s="1"/>
  <c r="J1886" i="1"/>
  <c r="H1886" i="1"/>
  <c r="M1885" i="1"/>
  <c r="L1885" i="1"/>
  <c r="K1885" i="1"/>
  <c r="H1885" i="1"/>
  <c r="J1885" i="1" s="1"/>
  <c r="L1884" i="1"/>
  <c r="K1884" i="1"/>
  <c r="M1884" i="1" s="1"/>
  <c r="H1884" i="1"/>
  <c r="J1884" i="1" s="1"/>
  <c r="M1883" i="1"/>
  <c r="L1883" i="1"/>
  <c r="K1883" i="1"/>
  <c r="J1883" i="1"/>
  <c r="H1883" i="1"/>
  <c r="L1882" i="1"/>
  <c r="K1882" i="1"/>
  <c r="M1882" i="1" s="1"/>
  <c r="J1882" i="1"/>
  <c r="H1882" i="1"/>
  <c r="L1881" i="1"/>
  <c r="M1881" i="1" s="1"/>
  <c r="K1881" i="1"/>
  <c r="H1881" i="1"/>
  <c r="J1881" i="1" s="1"/>
  <c r="M1880" i="1"/>
  <c r="L1880" i="1"/>
  <c r="K1880" i="1"/>
  <c r="H1880" i="1"/>
  <c r="J1880" i="1" s="1"/>
  <c r="K1879" i="1"/>
  <c r="M1879" i="1" s="1"/>
  <c r="J1879" i="1"/>
  <c r="H1879" i="1"/>
  <c r="L1878" i="1"/>
  <c r="K1878" i="1"/>
  <c r="M1878" i="1" s="1"/>
  <c r="H1878" i="1"/>
  <c r="J1878" i="1" s="1"/>
  <c r="L1877" i="1"/>
  <c r="K1877" i="1"/>
  <c r="M1877" i="1" s="1"/>
  <c r="J1877" i="1"/>
  <c r="H1877" i="1"/>
  <c r="L1876" i="1"/>
  <c r="K1876" i="1"/>
  <c r="M1876" i="1" s="1"/>
  <c r="H1876" i="1"/>
  <c r="J1876" i="1" s="1"/>
  <c r="L1875" i="1"/>
  <c r="K1875" i="1"/>
  <c r="H1875" i="1"/>
  <c r="J1875" i="1" s="1"/>
  <c r="L1874" i="1"/>
  <c r="M1874" i="1" s="1"/>
  <c r="K1874" i="1"/>
  <c r="H1874" i="1"/>
  <c r="J1874" i="1" s="1"/>
  <c r="L1873" i="1"/>
  <c r="K1873" i="1"/>
  <c r="M1873" i="1" s="1"/>
  <c r="J1873" i="1"/>
  <c r="H1873" i="1"/>
  <c r="L1872" i="1"/>
  <c r="K1872" i="1"/>
  <c r="M1872" i="1" s="1"/>
  <c r="J1872" i="1"/>
  <c r="H1872" i="1"/>
  <c r="L1871" i="1"/>
  <c r="K1871" i="1"/>
  <c r="M1871" i="1" s="1"/>
  <c r="J1871" i="1"/>
  <c r="H1871" i="1"/>
  <c r="M1870" i="1"/>
  <c r="K1870" i="1"/>
  <c r="H1870" i="1"/>
  <c r="J1870" i="1" s="1"/>
  <c r="L1869" i="1"/>
  <c r="K1869" i="1"/>
  <c r="M1869" i="1" s="1"/>
  <c r="J1869" i="1"/>
  <c r="H1869" i="1"/>
  <c r="L1868" i="1"/>
  <c r="K1868" i="1"/>
  <c r="M1868" i="1" s="1"/>
  <c r="H1868" i="1"/>
  <c r="J1868" i="1" s="1"/>
  <c r="M1867" i="1"/>
  <c r="L1867" i="1"/>
  <c r="K1867" i="1"/>
  <c r="H1867" i="1"/>
  <c r="J1867" i="1" s="1"/>
  <c r="L1866" i="1"/>
  <c r="K1866" i="1"/>
  <c r="M1866" i="1" s="1"/>
  <c r="J1866" i="1"/>
  <c r="H1866" i="1"/>
  <c r="L1865" i="1"/>
  <c r="M1865" i="1" s="1"/>
  <c r="K1865" i="1"/>
  <c r="J1865" i="1"/>
  <c r="H1865" i="1"/>
  <c r="L1864" i="1"/>
  <c r="K1864" i="1"/>
  <c r="M1864" i="1" s="1"/>
  <c r="H1864" i="1"/>
  <c r="J1864" i="1" s="1"/>
  <c r="L1863" i="1"/>
  <c r="M1863" i="1" s="1"/>
  <c r="K1863" i="1"/>
  <c r="H1863" i="1"/>
  <c r="J1863" i="1" s="1"/>
  <c r="L1862" i="1"/>
  <c r="M1862" i="1" s="1"/>
  <c r="K1862" i="1"/>
  <c r="H1862" i="1"/>
  <c r="J1862" i="1" s="1"/>
  <c r="L1861" i="1"/>
  <c r="K1861" i="1"/>
  <c r="M1861" i="1" s="1"/>
  <c r="J1861" i="1"/>
  <c r="H1861" i="1"/>
  <c r="K1860" i="1"/>
  <c r="M1860" i="1" s="1"/>
  <c r="J1860" i="1"/>
  <c r="H1860" i="1"/>
  <c r="L1859" i="1"/>
  <c r="K1859" i="1"/>
  <c r="M1859" i="1" s="1"/>
  <c r="J1859" i="1"/>
  <c r="H1859" i="1"/>
  <c r="L1858" i="1"/>
  <c r="K1858" i="1"/>
  <c r="M1858" i="1" s="1"/>
  <c r="J1858" i="1"/>
  <c r="H1858" i="1"/>
  <c r="M1857" i="1"/>
  <c r="K1857" i="1"/>
  <c r="H1857" i="1"/>
  <c r="J1857" i="1" s="1"/>
  <c r="M1856" i="1"/>
  <c r="L1856" i="1"/>
  <c r="K1856" i="1"/>
  <c r="H1856" i="1"/>
  <c r="J1856" i="1" s="1"/>
  <c r="L1855" i="1"/>
  <c r="K1855" i="1"/>
  <c r="M1855" i="1" s="1"/>
  <c r="H1855" i="1"/>
  <c r="J1855" i="1" s="1"/>
  <c r="M1854" i="1"/>
  <c r="L1854" i="1"/>
  <c r="K1854" i="1"/>
  <c r="H1854" i="1"/>
  <c r="J1854" i="1" s="1"/>
  <c r="L1853" i="1"/>
  <c r="K1853" i="1"/>
  <c r="M1853" i="1" s="1"/>
  <c r="J1853" i="1"/>
  <c r="H1853" i="1"/>
  <c r="M1852" i="1"/>
  <c r="L1852" i="1"/>
  <c r="K1852" i="1"/>
  <c r="H1852" i="1"/>
  <c r="J1852" i="1" s="1"/>
  <c r="M1851" i="1"/>
  <c r="K1851" i="1"/>
  <c r="H1851" i="1"/>
  <c r="J1851" i="1" s="1"/>
  <c r="L1850" i="1"/>
  <c r="K1850" i="1"/>
  <c r="H1850" i="1"/>
  <c r="J1850" i="1" s="1"/>
  <c r="L1849" i="1"/>
  <c r="K1849" i="1"/>
  <c r="M1849" i="1" s="1"/>
  <c r="H1849" i="1"/>
  <c r="J1849" i="1" s="1"/>
  <c r="M1848" i="1"/>
  <c r="L1848" i="1"/>
  <c r="K1848" i="1"/>
  <c r="H1848" i="1"/>
  <c r="J1848" i="1" s="1"/>
  <c r="M1847" i="1"/>
  <c r="L1847" i="1"/>
  <c r="K1847" i="1"/>
  <c r="J1847" i="1"/>
  <c r="H1847" i="1"/>
  <c r="L1846" i="1"/>
  <c r="K1846" i="1"/>
  <c r="M1846" i="1" s="1"/>
  <c r="J1846" i="1"/>
  <c r="H1846" i="1"/>
  <c r="L1845" i="1"/>
  <c r="K1845" i="1"/>
  <c r="M1845" i="1" s="1"/>
  <c r="H1845" i="1"/>
  <c r="J1845" i="1" s="1"/>
  <c r="L1844" i="1"/>
  <c r="M1844" i="1" s="1"/>
  <c r="K1844" i="1"/>
  <c r="H1844" i="1"/>
  <c r="J1844" i="1" s="1"/>
  <c r="L1843" i="1"/>
  <c r="K1843" i="1"/>
  <c r="M1843" i="1" s="1"/>
  <c r="H1843" i="1"/>
  <c r="J1843" i="1" s="1"/>
  <c r="L1842" i="1"/>
  <c r="M1842" i="1" s="1"/>
  <c r="K1842" i="1"/>
  <c r="H1842" i="1"/>
  <c r="J1842" i="1" s="1"/>
  <c r="L1841" i="1"/>
  <c r="K1841" i="1"/>
  <c r="M1841" i="1" s="1"/>
  <c r="J1841" i="1"/>
  <c r="H1841" i="1"/>
  <c r="M1840" i="1"/>
  <c r="L1840" i="1"/>
  <c r="K1840" i="1"/>
  <c r="H1840" i="1"/>
  <c r="J1840" i="1" s="1"/>
  <c r="L1839" i="1"/>
  <c r="K1839" i="1"/>
  <c r="M1839" i="1" s="1"/>
  <c r="H1839" i="1"/>
  <c r="J1839" i="1" s="1"/>
  <c r="L1838" i="1"/>
  <c r="K1838" i="1"/>
  <c r="M1838" i="1" s="1"/>
  <c r="J1838" i="1"/>
  <c r="H1838" i="1"/>
  <c r="M1837" i="1"/>
  <c r="L1837" i="1"/>
  <c r="K1837" i="1"/>
  <c r="H1837" i="1"/>
  <c r="J1837" i="1" s="1"/>
  <c r="M1836" i="1"/>
  <c r="L1836" i="1"/>
  <c r="K1836" i="1"/>
  <c r="H1836" i="1"/>
  <c r="J1836" i="1" s="1"/>
  <c r="L1835" i="1"/>
  <c r="K1835" i="1"/>
  <c r="M1835" i="1" s="1"/>
  <c r="H1835" i="1"/>
  <c r="J1835" i="1" s="1"/>
  <c r="L1834" i="1"/>
  <c r="K1834" i="1"/>
  <c r="M1834" i="1" s="1"/>
  <c r="H1834" i="1"/>
  <c r="J1834" i="1" s="1"/>
  <c r="M1833" i="1"/>
  <c r="K1833" i="1"/>
  <c r="H1833" i="1"/>
  <c r="J1833" i="1" s="1"/>
  <c r="L1832" i="1"/>
  <c r="K1832" i="1"/>
  <c r="J1832" i="1"/>
  <c r="H1832" i="1"/>
  <c r="L1831" i="1"/>
  <c r="M1831" i="1" s="1"/>
  <c r="K1831" i="1"/>
  <c r="H1831" i="1"/>
  <c r="J1831" i="1" s="1"/>
  <c r="L1830" i="1"/>
  <c r="K1830" i="1"/>
  <c r="M1830" i="1" s="1"/>
  <c r="H1830" i="1"/>
  <c r="J1830" i="1" s="1"/>
  <c r="L1829" i="1"/>
  <c r="M1829" i="1" s="1"/>
  <c r="K1829" i="1"/>
  <c r="H1829" i="1"/>
  <c r="J1829" i="1" s="1"/>
  <c r="L1828" i="1"/>
  <c r="K1828" i="1"/>
  <c r="M1828" i="1" s="1"/>
  <c r="J1828" i="1"/>
  <c r="H1828" i="1"/>
  <c r="L1827" i="1"/>
  <c r="K1827" i="1"/>
  <c r="M1827" i="1" s="1"/>
  <c r="J1827" i="1"/>
  <c r="H1827" i="1"/>
  <c r="L1826" i="1"/>
  <c r="K1826" i="1"/>
  <c r="M1826" i="1" s="1"/>
  <c r="H1826" i="1"/>
  <c r="J1826" i="1" s="1"/>
  <c r="K1825" i="1"/>
  <c r="M1825" i="1" s="1"/>
  <c r="J1825" i="1"/>
  <c r="H1825" i="1"/>
  <c r="L1824" i="1"/>
  <c r="K1824" i="1"/>
  <c r="M1824" i="1" s="1"/>
  <c r="J1824" i="1"/>
  <c r="H1824" i="1"/>
  <c r="L1823" i="1"/>
  <c r="K1823" i="1"/>
  <c r="H1823" i="1"/>
  <c r="J1823" i="1" s="1"/>
  <c r="L1822" i="1"/>
  <c r="M1822" i="1" s="1"/>
  <c r="K1822" i="1"/>
  <c r="H1822" i="1"/>
  <c r="J1822" i="1" s="1"/>
  <c r="L1821" i="1"/>
  <c r="K1821" i="1"/>
  <c r="M1821" i="1" s="1"/>
  <c r="H1821" i="1"/>
  <c r="J1821" i="1" s="1"/>
  <c r="L1820" i="1"/>
  <c r="K1820" i="1"/>
  <c r="M1820" i="1" s="1"/>
  <c r="J1820" i="1"/>
  <c r="H1820" i="1"/>
  <c r="L1819" i="1"/>
  <c r="K1819" i="1"/>
  <c r="M1819" i="1" s="1"/>
  <c r="J1819" i="1"/>
  <c r="H1819" i="1"/>
  <c r="L1818" i="1"/>
  <c r="K1818" i="1"/>
  <c r="M1818" i="1" s="1"/>
  <c r="J1818" i="1"/>
  <c r="H1818" i="1"/>
  <c r="K1817" i="1"/>
  <c r="M1817" i="1" s="1"/>
  <c r="H1817" i="1"/>
  <c r="J1817" i="1" s="1"/>
  <c r="M1816" i="1"/>
  <c r="L1816" i="1"/>
  <c r="K1816" i="1"/>
  <c r="H1816" i="1"/>
  <c r="J1816" i="1" s="1"/>
  <c r="L1815" i="1"/>
  <c r="K1815" i="1"/>
  <c r="M1815" i="1" s="1"/>
  <c r="J1815" i="1"/>
  <c r="H1815" i="1"/>
  <c r="L1814" i="1"/>
  <c r="K1814" i="1"/>
  <c r="M1814" i="1" s="1"/>
  <c r="J1814" i="1"/>
  <c r="H1814" i="1"/>
  <c r="L1813" i="1"/>
  <c r="K1813" i="1"/>
  <c r="M1813" i="1" s="1"/>
  <c r="H1813" i="1"/>
  <c r="J1813" i="1" s="1"/>
  <c r="L1812" i="1"/>
  <c r="K1812" i="1"/>
  <c r="M1812" i="1" s="1"/>
  <c r="H1812" i="1"/>
  <c r="J1812" i="1" s="1"/>
  <c r="L1811" i="1"/>
  <c r="K1811" i="1"/>
  <c r="M1811" i="1" s="1"/>
  <c r="J1811" i="1"/>
  <c r="H1811" i="1"/>
  <c r="M1810" i="1"/>
  <c r="L1810" i="1"/>
  <c r="K1810" i="1"/>
  <c r="J1810" i="1"/>
  <c r="H1810" i="1"/>
  <c r="L1809" i="1"/>
  <c r="K1809" i="1"/>
  <c r="M1809" i="1" s="1"/>
  <c r="J1809" i="1"/>
  <c r="H1809" i="1"/>
  <c r="L1808" i="1"/>
  <c r="K1808" i="1"/>
  <c r="M1808" i="1" s="1"/>
  <c r="J1808" i="1"/>
  <c r="H1808" i="1"/>
  <c r="K1807" i="1"/>
  <c r="M1807" i="1" s="1"/>
  <c r="H1807" i="1"/>
  <c r="J1807" i="1" s="1"/>
  <c r="L1806" i="1"/>
  <c r="K1806" i="1"/>
  <c r="J1806" i="1"/>
  <c r="H1806" i="1"/>
  <c r="L1805" i="1"/>
  <c r="K1805" i="1"/>
  <c r="M1805" i="1" s="1"/>
  <c r="H1805" i="1"/>
  <c r="J1805" i="1" s="1"/>
  <c r="L1804" i="1"/>
  <c r="K1804" i="1"/>
  <c r="M1804" i="1" s="1"/>
  <c r="J1804" i="1"/>
  <c r="H1804" i="1"/>
  <c r="M1803" i="1"/>
  <c r="K1803" i="1"/>
  <c r="H1803" i="1"/>
  <c r="J1803" i="1" s="1"/>
  <c r="K1802" i="1"/>
  <c r="M1802" i="1" s="1"/>
  <c r="J1802" i="1"/>
  <c r="H1802" i="1"/>
  <c r="L1801" i="1"/>
  <c r="K1801" i="1"/>
  <c r="M1801" i="1" s="1"/>
  <c r="H1801" i="1"/>
  <c r="J1801" i="1" s="1"/>
  <c r="M1800" i="1"/>
  <c r="L1800" i="1"/>
  <c r="K1800" i="1"/>
  <c r="H1800" i="1"/>
  <c r="J1800" i="1" s="1"/>
  <c r="M1799" i="1"/>
  <c r="L1799" i="1"/>
  <c r="K1799" i="1"/>
  <c r="H1799" i="1"/>
  <c r="J1799" i="1" s="1"/>
  <c r="L1798" i="1"/>
  <c r="K1798" i="1"/>
  <c r="M1798" i="1" s="1"/>
  <c r="H1798" i="1"/>
  <c r="J1798" i="1" s="1"/>
  <c r="L1797" i="1"/>
  <c r="M1797" i="1" s="1"/>
  <c r="K1797" i="1"/>
  <c r="H1797" i="1"/>
  <c r="J1797" i="1" s="1"/>
  <c r="L1796" i="1"/>
  <c r="K1796" i="1"/>
  <c r="M1796" i="1" s="1"/>
  <c r="H1796" i="1"/>
  <c r="J1796" i="1" s="1"/>
  <c r="L1795" i="1"/>
  <c r="K1795" i="1"/>
  <c r="M1795" i="1" s="1"/>
  <c r="H1795" i="1"/>
  <c r="J1795" i="1" s="1"/>
  <c r="M1794" i="1"/>
  <c r="L1794" i="1"/>
  <c r="K1794" i="1"/>
  <c r="H1794" i="1"/>
  <c r="J1794" i="1" s="1"/>
  <c r="L1793" i="1"/>
  <c r="K1793" i="1"/>
  <c r="M1793" i="1" s="1"/>
  <c r="H1793" i="1"/>
  <c r="J1793" i="1" s="1"/>
  <c r="M1792" i="1"/>
  <c r="L1792" i="1"/>
  <c r="K1792" i="1"/>
  <c r="H1792" i="1"/>
  <c r="J1792" i="1" s="1"/>
  <c r="L1791" i="1"/>
  <c r="K1791" i="1"/>
  <c r="M1791" i="1" s="1"/>
  <c r="H1791" i="1"/>
  <c r="J1791" i="1" s="1"/>
  <c r="L1790" i="1"/>
  <c r="M1790" i="1" s="1"/>
  <c r="K1790" i="1"/>
  <c r="H1790" i="1"/>
  <c r="J1790" i="1" s="1"/>
  <c r="L1789" i="1"/>
  <c r="M1789" i="1" s="1"/>
  <c r="K1789" i="1"/>
  <c r="J1789" i="1"/>
  <c r="H1789" i="1"/>
  <c r="L1788" i="1"/>
  <c r="K1788" i="1"/>
  <c r="M1788" i="1" s="1"/>
  <c r="J1788" i="1"/>
  <c r="H1788" i="1"/>
  <c r="L1787" i="1"/>
  <c r="K1787" i="1"/>
  <c r="M1787" i="1" s="1"/>
  <c r="H1787" i="1"/>
  <c r="J1787" i="1" s="1"/>
  <c r="M1786" i="1"/>
  <c r="L1786" i="1"/>
  <c r="K1786" i="1"/>
  <c r="H1786" i="1"/>
  <c r="J1786" i="1" s="1"/>
  <c r="K1785" i="1"/>
  <c r="M1785" i="1" s="1"/>
  <c r="H1785" i="1"/>
  <c r="J1785" i="1" s="1"/>
  <c r="L1784" i="1"/>
  <c r="K1784" i="1"/>
  <c r="J1784" i="1"/>
  <c r="H1784" i="1"/>
  <c r="L1783" i="1"/>
  <c r="K1783" i="1"/>
  <c r="M1783" i="1" s="1"/>
  <c r="J1783" i="1"/>
  <c r="H1783" i="1"/>
  <c r="L1782" i="1"/>
  <c r="K1782" i="1"/>
  <c r="H1782" i="1"/>
  <c r="J1782" i="1" s="1"/>
  <c r="L1781" i="1"/>
  <c r="K1781" i="1"/>
  <c r="M1781" i="1" s="1"/>
  <c r="H1781" i="1"/>
  <c r="J1781" i="1" s="1"/>
  <c r="L1780" i="1"/>
  <c r="K1780" i="1"/>
  <c r="M1780" i="1" s="1"/>
  <c r="H1780" i="1"/>
  <c r="J1780" i="1" s="1"/>
  <c r="M1779" i="1"/>
  <c r="L1779" i="1"/>
  <c r="K1779" i="1"/>
  <c r="J1779" i="1"/>
  <c r="H1779" i="1"/>
  <c r="L1778" i="1"/>
  <c r="K1778" i="1"/>
  <c r="M1778" i="1" s="1"/>
  <c r="J1778" i="1"/>
  <c r="H1778" i="1"/>
  <c r="M1777" i="1"/>
  <c r="L1777" i="1"/>
  <c r="K1777" i="1"/>
  <c r="H1777" i="1"/>
  <c r="J1777" i="1" s="1"/>
  <c r="L1776" i="1"/>
  <c r="K1776" i="1"/>
  <c r="H1776" i="1"/>
  <c r="J1776" i="1" s="1"/>
  <c r="L1775" i="1"/>
  <c r="K1775" i="1"/>
  <c r="M1775" i="1" s="1"/>
  <c r="J1775" i="1"/>
  <c r="H1775" i="1"/>
  <c r="L1774" i="1"/>
  <c r="K1774" i="1"/>
  <c r="M1774" i="1" s="1"/>
  <c r="H1774" i="1"/>
  <c r="J1774" i="1" s="1"/>
  <c r="M1773" i="1"/>
  <c r="K1773" i="1"/>
  <c r="H1773" i="1"/>
  <c r="J1773" i="1" s="1"/>
  <c r="L1772" i="1"/>
  <c r="K1772" i="1"/>
  <c r="M1772" i="1" s="1"/>
  <c r="J1772" i="1"/>
  <c r="H1772" i="1"/>
  <c r="L1771" i="1"/>
  <c r="K1771" i="1"/>
  <c r="M1771" i="1" s="1"/>
  <c r="H1771" i="1"/>
  <c r="J1771" i="1" s="1"/>
  <c r="L1770" i="1"/>
  <c r="K1770" i="1"/>
  <c r="M1770" i="1" s="1"/>
  <c r="J1770" i="1"/>
  <c r="H1770" i="1"/>
  <c r="L1769" i="1"/>
  <c r="M1769" i="1" s="1"/>
  <c r="K1769" i="1"/>
  <c r="J1769" i="1"/>
  <c r="H1769" i="1"/>
  <c r="L1768" i="1"/>
  <c r="K1768" i="1"/>
  <c r="M1768" i="1" s="1"/>
  <c r="H1768" i="1"/>
  <c r="J1768" i="1" s="1"/>
  <c r="L1767" i="1"/>
  <c r="K1767" i="1"/>
  <c r="M1767" i="1" s="1"/>
  <c r="H1767" i="1"/>
  <c r="J1767" i="1" s="1"/>
  <c r="L1766" i="1"/>
  <c r="K1766" i="1"/>
  <c r="M1766" i="1" s="1"/>
  <c r="H1766" i="1"/>
  <c r="J1766" i="1" s="1"/>
  <c r="M1765" i="1"/>
  <c r="K1765" i="1"/>
  <c r="H1765" i="1"/>
  <c r="J1765" i="1" s="1"/>
  <c r="M1764" i="1"/>
  <c r="L1764" i="1"/>
  <c r="K1764" i="1"/>
  <c r="H1764" i="1"/>
  <c r="J1764" i="1" s="1"/>
  <c r="L1763" i="1"/>
  <c r="K1763" i="1"/>
  <c r="M1763" i="1" s="1"/>
  <c r="H1763" i="1"/>
  <c r="J1763" i="1" s="1"/>
  <c r="M1762" i="1"/>
  <c r="L1762" i="1"/>
  <c r="K1762" i="1"/>
  <c r="H1762" i="1"/>
  <c r="J1762" i="1" s="1"/>
  <c r="M1761" i="1"/>
  <c r="L1761" i="1"/>
  <c r="K1761" i="1"/>
  <c r="H1761" i="1"/>
  <c r="J1761" i="1" s="1"/>
  <c r="M1760" i="1"/>
  <c r="L1760" i="1"/>
  <c r="K1760" i="1"/>
  <c r="H1760" i="1"/>
  <c r="J1760" i="1" s="1"/>
  <c r="L1759" i="1"/>
  <c r="K1759" i="1"/>
  <c r="M1759" i="1" s="1"/>
  <c r="H1759" i="1"/>
  <c r="J1759" i="1" s="1"/>
  <c r="M1758" i="1"/>
  <c r="L1758" i="1"/>
  <c r="K1758" i="1"/>
  <c r="J1758" i="1"/>
  <c r="H1758" i="1"/>
  <c r="L1757" i="1"/>
  <c r="K1757" i="1"/>
  <c r="M1757" i="1" s="1"/>
  <c r="H1757" i="1"/>
  <c r="J1757" i="1" s="1"/>
  <c r="M1756" i="1"/>
  <c r="L1756" i="1"/>
  <c r="K1756" i="1"/>
  <c r="H1756" i="1"/>
  <c r="J1756" i="1" s="1"/>
  <c r="M1755" i="1"/>
  <c r="K1755" i="1"/>
  <c r="H1755" i="1"/>
  <c r="J1755" i="1" s="1"/>
  <c r="M1754" i="1"/>
  <c r="L1754" i="1"/>
  <c r="K1754" i="1"/>
  <c r="H1754" i="1"/>
  <c r="J1754" i="1" s="1"/>
  <c r="L1753" i="1"/>
  <c r="K1753" i="1"/>
  <c r="M1753" i="1" s="1"/>
  <c r="H1753" i="1"/>
  <c r="J1753" i="1" s="1"/>
  <c r="K1752" i="1"/>
  <c r="M1752" i="1" s="1"/>
  <c r="J1752" i="1"/>
  <c r="H1752" i="1"/>
  <c r="L1751" i="1"/>
  <c r="K1751" i="1"/>
  <c r="M1751" i="1" s="1"/>
  <c r="H1751" i="1"/>
  <c r="J1751" i="1" s="1"/>
  <c r="L1750" i="1"/>
  <c r="K1750" i="1"/>
  <c r="M1750" i="1" s="1"/>
  <c r="J1750" i="1"/>
  <c r="H1750" i="1"/>
  <c r="M1749" i="1"/>
  <c r="L1749" i="1"/>
  <c r="K1749" i="1"/>
  <c r="H1749" i="1"/>
  <c r="J1749" i="1" s="1"/>
  <c r="L1748" i="1"/>
  <c r="K1748" i="1"/>
  <c r="M1748" i="1" s="1"/>
  <c r="J1748" i="1"/>
  <c r="H1748" i="1"/>
  <c r="L1747" i="1"/>
  <c r="K1747" i="1"/>
  <c r="M1747" i="1" s="1"/>
  <c r="H1747" i="1"/>
  <c r="J1747" i="1" s="1"/>
  <c r="L1746" i="1"/>
  <c r="K1746" i="1"/>
  <c r="M1746" i="1" s="1"/>
  <c r="H1746" i="1"/>
  <c r="J1746" i="1" s="1"/>
  <c r="M1745" i="1"/>
  <c r="L1745" i="1"/>
  <c r="K1745" i="1"/>
  <c r="H1745" i="1"/>
  <c r="J1745" i="1" s="1"/>
  <c r="L1744" i="1"/>
  <c r="K1744" i="1"/>
  <c r="M1744" i="1" s="1"/>
  <c r="H1744" i="1"/>
  <c r="J1744" i="1" s="1"/>
  <c r="L1743" i="1"/>
  <c r="K1743" i="1"/>
  <c r="M1743" i="1" s="1"/>
  <c r="H1743" i="1"/>
  <c r="J1743" i="1" s="1"/>
  <c r="L1742" i="1"/>
  <c r="K1742" i="1"/>
  <c r="M1742" i="1" s="1"/>
  <c r="J1742" i="1"/>
  <c r="H1742" i="1"/>
  <c r="L1741" i="1"/>
  <c r="K1741" i="1"/>
  <c r="M1741" i="1" s="1"/>
  <c r="H1741" i="1"/>
  <c r="J1741" i="1" s="1"/>
  <c r="L1740" i="1"/>
  <c r="K1740" i="1"/>
  <c r="M1740" i="1" s="1"/>
  <c r="J1740" i="1"/>
  <c r="H1740" i="1"/>
  <c r="L1739" i="1"/>
  <c r="K1739" i="1"/>
  <c r="M1739" i="1" s="1"/>
  <c r="H1739" i="1"/>
  <c r="J1739" i="1" s="1"/>
  <c r="M1738" i="1"/>
  <c r="L1738" i="1"/>
  <c r="K1738" i="1"/>
  <c r="J1738" i="1"/>
  <c r="H1738" i="1"/>
  <c r="L1737" i="1"/>
  <c r="K1737" i="1"/>
  <c r="M1737" i="1" s="1"/>
  <c r="J1737" i="1"/>
  <c r="H1737" i="1"/>
  <c r="K1736" i="1"/>
  <c r="M1736" i="1" s="1"/>
  <c r="H1736" i="1"/>
  <c r="J1736" i="1" s="1"/>
  <c r="M1735" i="1"/>
  <c r="L1735" i="1"/>
  <c r="K1735" i="1"/>
  <c r="H1735" i="1"/>
  <c r="J1735" i="1" s="1"/>
  <c r="L1734" i="1"/>
  <c r="K1734" i="1"/>
  <c r="M1734" i="1" s="1"/>
  <c r="J1734" i="1"/>
  <c r="H1734" i="1"/>
  <c r="L1733" i="1"/>
  <c r="K1733" i="1"/>
  <c r="H1733" i="1"/>
  <c r="J1733" i="1" s="1"/>
  <c r="L1732" i="1"/>
  <c r="M1732" i="1" s="1"/>
  <c r="K1732" i="1"/>
  <c r="H1732" i="1"/>
  <c r="J1732" i="1" s="1"/>
  <c r="M1731" i="1"/>
  <c r="L1731" i="1"/>
  <c r="K1731" i="1"/>
  <c r="H1731" i="1"/>
  <c r="J1731" i="1" s="1"/>
  <c r="M1730" i="1"/>
  <c r="L1730" i="1"/>
  <c r="K1730" i="1"/>
  <c r="J1730" i="1"/>
  <c r="H1730" i="1"/>
  <c r="L1729" i="1"/>
  <c r="K1729" i="1"/>
  <c r="M1729" i="1" s="1"/>
  <c r="J1729" i="1"/>
  <c r="H1729" i="1"/>
  <c r="L1728" i="1"/>
  <c r="K1728" i="1"/>
  <c r="M1728" i="1" s="1"/>
  <c r="J1728" i="1"/>
  <c r="H1728" i="1"/>
  <c r="L1727" i="1"/>
  <c r="K1727" i="1"/>
  <c r="M1727" i="1" s="1"/>
  <c r="H1727" i="1"/>
  <c r="J1727" i="1" s="1"/>
  <c r="L1726" i="1"/>
  <c r="K1726" i="1"/>
  <c r="J1726" i="1"/>
  <c r="H1726" i="1"/>
  <c r="L1725" i="1"/>
  <c r="K1725" i="1"/>
  <c r="M1725" i="1" s="1"/>
  <c r="J1725" i="1"/>
  <c r="H1725" i="1"/>
  <c r="L1724" i="1"/>
  <c r="K1724" i="1"/>
  <c r="H1724" i="1"/>
  <c r="J1724" i="1" s="1"/>
  <c r="L1723" i="1"/>
  <c r="K1723" i="1"/>
  <c r="M1723" i="1" s="1"/>
  <c r="J1723" i="1"/>
  <c r="H1723" i="1"/>
  <c r="L1722" i="1"/>
  <c r="K1722" i="1"/>
  <c r="M1722" i="1" s="1"/>
  <c r="J1722" i="1"/>
  <c r="H1722" i="1"/>
  <c r="L1721" i="1"/>
  <c r="K1721" i="1"/>
  <c r="H1721" i="1"/>
  <c r="J1721" i="1" s="1"/>
  <c r="L1720" i="1"/>
  <c r="K1720" i="1"/>
  <c r="M1720" i="1" s="1"/>
  <c r="H1720" i="1"/>
  <c r="J1720" i="1" s="1"/>
  <c r="L1719" i="1"/>
  <c r="K1719" i="1"/>
  <c r="M1719" i="1" s="1"/>
  <c r="H1719" i="1"/>
  <c r="J1719" i="1" s="1"/>
  <c r="K1718" i="1"/>
  <c r="M1718" i="1" s="1"/>
  <c r="H1718" i="1"/>
  <c r="J1718" i="1" s="1"/>
  <c r="L1717" i="1"/>
  <c r="K1717" i="1"/>
  <c r="M1717" i="1" s="1"/>
  <c r="H1717" i="1"/>
  <c r="J1717" i="1" s="1"/>
  <c r="L1716" i="1"/>
  <c r="K1716" i="1"/>
  <c r="J1716" i="1"/>
  <c r="H1716" i="1"/>
  <c r="L1715" i="1"/>
  <c r="K1715" i="1"/>
  <c r="M1715" i="1" s="1"/>
  <c r="J1715" i="1"/>
  <c r="H1715" i="1"/>
  <c r="L1714" i="1"/>
  <c r="M1714" i="1" s="1"/>
  <c r="K1714" i="1"/>
  <c r="J1714" i="1"/>
  <c r="H1714" i="1"/>
  <c r="L1713" i="1"/>
  <c r="K1713" i="1"/>
  <c r="M1713" i="1" s="1"/>
  <c r="H1713" i="1"/>
  <c r="J1713" i="1" s="1"/>
  <c r="L1712" i="1"/>
  <c r="K1712" i="1"/>
  <c r="M1712" i="1" s="1"/>
  <c r="J1712" i="1"/>
  <c r="H1712" i="1"/>
  <c r="L1711" i="1"/>
  <c r="K1711" i="1"/>
  <c r="M1711" i="1" s="1"/>
  <c r="H1711" i="1"/>
  <c r="J1711" i="1" s="1"/>
  <c r="M1710" i="1"/>
  <c r="K1710" i="1"/>
  <c r="J1710" i="1"/>
  <c r="H1710" i="1"/>
  <c r="M1709" i="1"/>
  <c r="L1709" i="1"/>
  <c r="K1709" i="1"/>
  <c r="H1709" i="1"/>
  <c r="J1709" i="1" s="1"/>
  <c r="L1708" i="1"/>
  <c r="K1708" i="1"/>
  <c r="M1708" i="1" s="1"/>
  <c r="H1708" i="1"/>
  <c r="J1708" i="1" s="1"/>
  <c r="M1707" i="1"/>
  <c r="L1707" i="1"/>
  <c r="K1707" i="1"/>
  <c r="J1707" i="1"/>
  <c r="H1707" i="1"/>
  <c r="L1706" i="1"/>
  <c r="K1706" i="1"/>
  <c r="M1706" i="1" s="1"/>
  <c r="J1706" i="1"/>
  <c r="H1706" i="1"/>
  <c r="M1705" i="1"/>
  <c r="L1705" i="1"/>
  <c r="K1705" i="1"/>
  <c r="H1705" i="1"/>
  <c r="J1705" i="1" s="1"/>
  <c r="L1704" i="1"/>
  <c r="K1704" i="1"/>
  <c r="H1704" i="1"/>
  <c r="J1704" i="1" s="1"/>
  <c r="M1703" i="1"/>
  <c r="L1703" i="1"/>
  <c r="K1703" i="1"/>
  <c r="J1703" i="1"/>
  <c r="H1703" i="1"/>
  <c r="L1702" i="1"/>
  <c r="K1702" i="1"/>
  <c r="J1702" i="1"/>
  <c r="H1702" i="1"/>
  <c r="M1701" i="1"/>
  <c r="L1701" i="1"/>
  <c r="K1701" i="1"/>
  <c r="J1701" i="1"/>
  <c r="H1701" i="1"/>
  <c r="L1700" i="1"/>
  <c r="K1700" i="1"/>
  <c r="M1700" i="1" s="1"/>
  <c r="H1700" i="1"/>
  <c r="J1700" i="1" s="1"/>
  <c r="M1699" i="1"/>
  <c r="K1699" i="1"/>
  <c r="H1699" i="1"/>
  <c r="J1699" i="1" s="1"/>
  <c r="L1698" i="1"/>
  <c r="K1698" i="1"/>
  <c r="M1698" i="1" s="1"/>
  <c r="H1698" i="1"/>
  <c r="J1698" i="1" s="1"/>
  <c r="L1697" i="1"/>
  <c r="M1697" i="1" s="1"/>
  <c r="K1697" i="1"/>
  <c r="H1697" i="1"/>
  <c r="J1697" i="1" s="1"/>
  <c r="L1696" i="1"/>
  <c r="K1696" i="1"/>
  <c r="M1696" i="1" s="1"/>
  <c r="H1696" i="1"/>
  <c r="J1696" i="1" s="1"/>
  <c r="L1695" i="1"/>
  <c r="K1695" i="1"/>
  <c r="J1695" i="1"/>
  <c r="H1695" i="1"/>
  <c r="L1694" i="1"/>
  <c r="K1694" i="1"/>
  <c r="M1694" i="1" s="1"/>
  <c r="J1694" i="1"/>
  <c r="H1694" i="1"/>
  <c r="M1693" i="1"/>
  <c r="L1693" i="1"/>
  <c r="K1693" i="1"/>
  <c r="H1693" i="1"/>
  <c r="J1693" i="1" s="1"/>
  <c r="M1692" i="1"/>
  <c r="L1692" i="1"/>
  <c r="K1692" i="1"/>
  <c r="H1692" i="1"/>
  <c r="J1692" i="1" s="1"/>
  <c r="L1691" i="1"/>
  <c r="M1691" i="1" s="1"/>
  <c r="K1691" i="1"/>
  <c r="H1691" i="1"/>
  <c r="J1691" i="1" s="1"/>
  <c r="L1690" i="1"/>
  <c r="K1690" i="1"/>
  <c r="M1690" i="1" s="1"/>
  <c r="H1690" i="1"/>
  <c r="J1690" i="1" s="1"/>
  <c r="L1689" i="1"/>
  <c r="M1689" i="1" s="1"/>
  <c r="K1689" i="1"/>
  <c r="H1689" i="1"/>
  <c r="J1689" i="1" s="1"/>
  <c r="L1688" i="1"/>
  <c r="K1688" i="1"/>
  <c r="M1688" i="1" s="1"/>
  <c r="H1688" i="1"/>
  <c r="J1688" i="1" s="1"/>
  <c r="L1687" i="1"/>
  <c r="K1687" i="1"/>
  <c r="M1687" i="1" s="1"/>
  <c r="H1687" i="1"/>
  <c r="J1687" i="1" s="1"/>
  <c r="M1686" i="1"/>
  <c r="L1686" i="1"/>
  <c r="K1686" i="1"/>
  <c r="H1686" i="1"/>
  <c r="J1686" i="1" s="1"/>
  <c r="L1685" i="1"/>
  <c r="M1685" i="1" s="1"/>
  <c r="K1685" i="1"/>
  <c r="H1685" i="1"/>
  <c r="J1685" i="1" s="1"/>
  <c r="M1684" i="1"/>
  <c r="K1684" i="1"/>
  <c r="H1684" i="1"/>
  <c r="J1684" i="1" s="1"/>
  <c r="L1683" i="1"/>
  <c r="K1683" i="1"/>
  <c r="M1683" i="1" s="1"/>
  <c r="J1683" i="1"/>
  <c r="H1683" i="1"/>
  <c r="L1682" i="1"/>
  <c r="K1682" i="1"/>
  <c r="M1682" i="1" s="1"/>
  <c r="J1682" i="1"/>
  <c r="H1682" i="1"/>
  <c r="L1681" i="1"/>
  <c r="K1681" i="1"/>
  <c r="M1681" i="1" s="1"/>
  <c r="J1681" i="1"/>
  <c r="H1681" i="1"/>
  <c r="L1680" i="1"/>
  <c r="K1680" i="1"/>
  <c r="M1680" i="1" s="1"/>
  <c r="H1680" i="1"/>
  <c r="J1680" i="1" s="1"/>
  <c r="M1679" i="1"/>
  <c r="L1679" i="1"/>
  <c r="K1679" i="1"/>
  <c r="H1679" i="1"/>
  <c r="J1679" i="1" s="1"/>
  <c r="M1678" i="1"/>
  <c r="L1678" i="1"/>
  <c r="K1678" i="1"/>
  <c r="H1678" i="1"/>
  <c r="J1678" i="1" s="1"/>
  <c r="L1677" i="1"/>
  <c r="K1677" i="1"/>
  <c r="M1677" i="1" s="1"/>
  <c r="J1677" i="1"/>
  <c r="H1677" i="1"/>
  <c r="L1676" i="1"/>
  <c r="K1676" i="1"/>
  <c r="M1676" i="1" s="1"/>
  <c r="H1676" i="1"/>
  <c r="J1676" i="1" s="1"/>
  <c r="L1675" i="1"/>
  <c r="K1675" i="1"/>
  <c r="M1675" i="1" s="1"/>
  <c r="J1675" i="1"/>
  <c r="H1675" i="1"/>
  <c r="L1674" i="1"/>
  <c r="K1674" i="1"/>
  <c r="M1674" i="1" s="1"/>
  <c r="H1674" i="1"/>
  <c r="J1674" i="1" s="1"/>
  <c r="M1673" i="1"/>
  <c r="L1673" i="1"/>
  <c r="K1673" i="1"/>
  <c r="J1673" i="1"/>
  <c r="H1673" i="1"/>
  <c r="L1672" i="1"/>
  <c r="K1672" i="1"/>
  <c r="J1672" i="1"/>
  <c r="H1672" i="1"/>
  <c r="L1671" i="1"/>
  <c r="K1671" i="1"/>
  <c r="M1671" i="1" s="1"/>
  <c r="H1671" i="1"/>
  <c r="J1671" i="1" s="1"/>
  <c r="L1670" i="1"/>
  <c r="K1670" i="1"/>
  <c r="M1670" i="1" s="1"/>
  <c r="J1670" i="1"/>
  <c r="H1670" i="1"/>
  <c r="L1669" i="1"/>
  <c r="M1669" i="1" s="1"/>
  <c r="K1669" i="1"/>
  <c r="J1669" i="1"/>
  <c r="H1669" i="1"/>
  <c r="L1668" i="1"/>
  <c r="K1668" i="1"/>
  <c r="M1668" i="1" s="1"/>
  <c r="H1668" i="1"/>
  <c r="J1668" i="1" s="1"/>
  <c r="L1667" i="1"/>
  <c r="M1667" i="1" s="1"/>
  <c r="K1667" i="1"/>
  <c r="H1667" i="1"/>
  <c r="J1667" i="1" s="1"/>
  <c r="L1666" i="1"/>
  <c r="K1666" i="1"/>
  <c r="M1666" i="1" s="1"/>
  <c r="H1666" i="1"/>
  <c r="J1666" i="1" s="1"/>
  <c r="L1665" i="1"/>
  <c r="K1665" i="1"/>
  <c r="M1665" i="1" s="1"/>
  <c r="J1665" i="1"/>
  <c r="H1665" i="1"/>
  <c r="L1664" i="1"/>
  <c r="K1664" i="1"/>
  <c r="H1664" i="1"/>
  <c r="J1664" i="1" s="1"/>
  <c r="L1663" i="1"/>
  <c r="K1663" i="1"/>
  <c r="M1663" i="1" s="1"/>
  <c r="J1663" i="1"/>
  <c r="H1663" i="1"/>
  <c r="L1662" i="1"/>
  <c r="K1662" i="1"/>
  <c r="M1662" i="1" s="1"/>
  <c r="H1662" i="1"/>
  <c r="J1662" i="1" s="1"/>
  <c r="M1661" i="1"/>
  <c r="L1661" i="1"/>
  <c r="K1661" i="1"/>
  <c r="J1661" i="1"/>
  <c r="H1661" i="1"/>
  <c r="L1660" i="1"/>
  <c r="K1660" i="1"/>
  <c r="M1660" i="1" s="1"/>
  <c r="H1660" i="1"/>
  <c r="J1660" i="1" s="1"/>
  <c r="K1659" i="1"/>
  <c r="M1659" i="1" s="1"/>
  <c r="H1659" i="1"/>
  <c r="J1659" i="1" s="1"/>
  <c r="L1658" i="1"/>
  <c r="M1658" i="1" s="1"/>
  <c r="K1658" i="1"/>
  <c r="H1658" i="1"/>
  <c r="J1658" i="1" s="1"/>
  <c r="L1657" i="1"/>
  <c r="K1657" i="1"/>
  <c r="M1657" i="1" s="1"/>
  <c r="J1657" i="1"/>
  <c r="H1657" i="1"/>
  <c r="L1656" i="1"/>
  <c r="K1656" i="1"/>
  <c r="J1656" i="1"/>
  <c r="H1656" i="1"/>
  <c r="L1655" i="1"/>
  <c r="K1655" i="1"/>
  <c r="M1655" i="1" s="1"/>
  <c r="H1655" i="1"/>
  <c r="J1655" i="1" s="1"/>
  <c r="L1654" i="1"/>
  <c r="K1654" i="1"/>
  <c r="M1654" i="1" s="1"/>
  <c r="J1654" i="1"/>
  <c r="H1654" i="1"/>
  <c r="L1653" i="1"/>
  <c r="K1653" i="1"/>
  <c r="M1653" i="1" s="1"/>
  <c r="J1653" i="1"/>
  <c r="H1653" i="1"/>
  <c r="L1652" i="1"/>
  <c r="K1652" i="1"/>
  <c r="H1652" i="1"/>
  <c r="J1652" i="1" s="1"/>
  <c r="L1651" i="1"/>
  <c r="K1651" i="1"/>
  <c r="M1651" i="1" s="1"/>
  <c r="H1651" i="1"/>
  <c r="J1651" i="1" s="1"/>
  <c r="L1650" i="1"/>
  <c r="K1650" i="1"/>
  <c r="M1650" i="1" s="1"/>
  <c r="H1650" i="1"/>
  <c r="J1650" i="1" s="1"/>
  <c r="M1649" i="1"/>
  <c r="L1649" i="1"/>
  <c r="K1649" i="1"/>
  <c r="J1649" i="1"/>
  <c r="H1649" i="1"/>
  <c r="L1648" i="1"/>
  <c r="K1648" i="1"/>
  <c r="J1648" i="1"/>
  <c r="H1648" i="1"/>
  <c r="M1647" i="1"/>
  <c r="L1647" i="1"/>
  <c r="K1647" i="1"/>
  <c r="J1647" i="1"/>
  <c r="H1647" i="1"/>
  <c r="L1646" i="1"/>
  <c r="K1646" i="1"/>
  <c r="M1646" i="1" s="1"/>
  <c r="J1646" i="1"/>
  <c r="H1646" i="1"/>
  <c r="K1645" i="1"/>
  <c r="M1645" i="1" s="1"/>
  <c r="J1645" i="1"/>
  <c r="H1645" i="1"/>
  <c r="L1644" i="1"/>
  <c r="K1644" i="1"/>
  <c r="M1644" i="1" s="1"/>
  <c r="J1644" i="1"/>
  <c r="H1644" i="1"/>
  <c r="L1643" i="1"/>
  <c r="K1643" i="1"/>
  <c r="M1643" i="1" s="1"/>
  <c r="H1643" i="1"/>
  <c r="J1643" i="1" s="1"/>
  <c r="L1642" i="1"/>
  <c r="K1642" i="1"/>
  <c r="M1642" i="1" s="1"/>
  <c r="H1642" i="1"/>
  <c r="J1642" i="1" s="1"/>
  <c r="L1641" i="1"/>
  <c r="K1641" i="1"/>
  <c r="M1641" i="1" s="1"/>
  <c r="H1641" i="1"/>
  <c r="J1641" i="1" s="1"/>
  <c r="L1640" i="1"/>
  <c r="K1640" i="1"/>
  <c r="M1640" i="1" s="1"/>
  <c r="J1640" i="1"/>
  <c r="H1640" i="1"/>
  <c r="L1639" i="1"/>
  <c r="M1639" i="1" s="1"/>
  <c r="K1639" i="1"/>
  <c r="J1639" i="1"/>
  <c r="H1639" i="1"/>
  <c r="L1638" i="1"/>
  <c r="K1638" i="1"/>
  <c r="M1638" i="1" s="1"/>
  <c r="H1638" i="1"/>
  <c r="J1638" i="1" s="1"/>
  <c r="L1637" i="1"/>
  <c r="K1637" i="1"/>
  <c r="M1637" i="1" s="1"/>
  <c r="J1637" i="1"/>
  <c r="H1637" i="1"/>
  <c r="L1636" i="1"/>
  <c r="K1636" i="1"/>
  <c r="M1636" i="1" s="1"/>
  <c r="H1636" i="1"/>
  <c r="J1636" i="1" s="1"/>
  <c r="M1635" i="1"/>
  <c r="L1635" i="1"/>
  <c r="K1635" i="1"/>
  <c r="H1635" i="1"/>
  <c r="J1635" i="1" s="1"/>
  <c r="L1634" i="1"/>
  <c r="K1634" i="1"/>
  <c r="M1634" i="1" s="1"/>
  <c r="H1634" i="1"/>
  <c r="J1634" i="1" s="1"/>
  <c r="M1633" i="1"/>
  <c r="K1633" i="1"/>
  <c r="H1633" i="1"/>
  <c r="J1633" i="1" s="1"/>
  <c r="M1632" i="1"/>
  <c r="L1632" i="1"/>
  <c r="K1632" i="1"/>
  <c r="J1632" i="1"/>
  <c r="H1632" i="1"/>
  <c r="L1631" i="1"/>
  <c r="K1631" i="1"/>
  <c r="M1631" i="1" s="1"/>
  <c r="J1631" i="1"/>
  <c r="H1631" i="1"/>
  <c r="M1630" i="1"/>
  <c r="L1630" i="1"/>
  <c r="K1630" i="1"/>
  <c r="J1630" i="1"/>
  <c r="H1630" i="1"/>
  <c r="L1629" i="1"/>
  <c r="K1629" i="1"/>
  <c r="M1629" i="1" s="1"/>
  <c r="J1629" i="1"/>
  <c r="H1629" i="1"/>
  <c r="M1628" i="1"/>
  <c r="L1628" i="1"/>
  <c r="K1628" i="1"/>
  <c r="H1628" i="1"/>
  <c r="J1628" i="1" s="1"/>
  <c r="M1627" i="1"/>
  <c r="L1627" i="1"/>
  <c r="K1627" i="1"/>
  <c r="J1627" i="1"/>
  <c r="H1627" i="1"/>
  <c r="L1626" i="1"/>
  <c r="K1626" i="1"/>
  <c r="M1626" i="1" s="1"/>
  <c r="J1626" i="1"/>
  <c r="H1626" i="1"/>
  <c r="L1625" i="1"/>
  <c r="K1625" i="1"/>
  <c r="M1625" i="1" s="1"/>
  <c r="J1625" i="1"/>
  <c r="H1625" i="1"/>
  <c r="M1624" i="1"/>
  <c r="L1624" i="1"/>
  <c r="K1624" i="1"/>
  <c r="H1624" i="1"/>
  <c r="J1624" i="1" s="1"/>
  <c r="L1623" i="1"/>
  <c r="K1623" i="1"/>
  <c r="M1623" i="1" s="1"/>
  <c r="J1623" i="1"/>
  <c r="H1623" i="1"/>
  <c r="L1622" i="1"/>
  <c r="K1622" i="1"/>
  <c r="M1622" i="1" s="1"/>
  <c r="J1622" i="1"/>
  <c r="H1622" i="1"/>
  <c r="L1621" i="1"/>
  <c r="K1621" i="1"/>
  <c r="M1621" i="1" s="1"/>
  <c r="H1621" i="1"/>
  <c r="J1621" i="1" s="1"/>
  <c r="M1620" i="1"/>
  <c r="L1620" i="1"/>
  <c r="K1620" i="1"/>
  <c r="H1620" i="1"/>
  <c r="J1620" i="1" s="1"/>
  <c r="L1619" i="1"/>
  <c r="K1619" i="1"/>
  <c r="M1619" i="1" s="1"/>
  <c r="J1619" i="1"/>
  <c r="H1619" i="1"/>
  <c r="M1618" i="1"/>
  <c r="L1618" i="1"/>
  <c r="K1618" i="1"/>
  <c r="J1618" i="1"/>
  <c r="H1618" i="1"/>
  <c r="L1617" i="1"/>
  <c r="K1617" i="1"/>
  <c r="M1617" i="1" s="1"/>
  <c r="J1617" i="1"/>
  <c r="H1617" i="1"/>
  <c r="M1616" i="1"/>
  <c r="L1616" i="1"/>
  <c r="K1616" i="1"/>
  <c r="H1616" i="1"/>
  <c r="J1616" i="1" s="1"/>
  <c r="L1615" i="1"/>
  <c r="K1615" i="1"/>
  <c r="M1615" i="1" s="1"/>
  <c r="J1615" i="1"/>
  <c r="H1615" i="1"/>
  <c r="M1614" i="1"/>
  <c r="L1614" i="1"/>
  <c r="K1614" i="1"/>
  <c r="J1614" i="1"/>
  <c r="H1614" i="1"/>
  <c r="L1613" i="1"/>
  <c r="K1613" i="1"/>
  <c r="M1613" i="1" s="1"/>
  <c r="H1613" i="1"/>
  <c r="J1613" i="1" s="1"/>
  <c r="M1612" i="1"/>
  <c r="L1612" i="1"/>
  <c r="K1612" i="1"/>
  <c r="H1612" i="1"/>
  <c r="J1612" i="1" s="1"/>
  <c r="L1611" i="1"/>
  <c r="K1611" i="1"/>
  <c r="M1611" i="1" s="1"/>
  <c r="J1611" i="1"/>
  <c r="H1611" i="1"/>
  <c r="L1610" i="1"/>
  <c r="K1610" i="1"/>
  <c r="M1610" i="1" s="1"/>
  <c r="J1610" i="1"/>
  <c r="H1610" i="1"/>
  <c r="L1609" i="1"/>
  <c r="K1609" i="1"/>
  <c r="M1609" i="1" s="1"/>
  <c r="J1609" i="1"/>
  <c r="H1609" i="1"/>
  <c r="M1608" i="1"/>
  <c r="K1608" i="1"/>
  <c r="H1608" i="1"/>
  <c r="J1608" i="1" s="1"/>
  <c r="M1607" i="1"/>
  <c r="L1607" i="1"/>
  <c r="K1607" i="1"/>
  <c r="H1607" i="1"/>
  <c r="J1607" i="1" s="1"/>
  <c r="L1606" i="1"/>
  <c r="K1606" i="1"/>
  <c r="M1606" i="1" s="1"/>
  <c r="H1606" i="1"/>
  <c r="J1606" i="1" s="1"/>
  <c r="M1605" i="1"/>
  <c r="L1605" i="1"/>
  <c r="K1605" i="1"/>
  <c r="H1605" i="1"/>
  <c r="J1605" i="1" s="1"/>
  <c r="L1604" i="1"/>
  <c r="M1604" i="1" s="1"/>
  <c r="K1604" i="1"/>
  <c r="H1604" i="1"/>
  <c r="J1604" i="1" s="1"/>
  <c r="L1603" i="1"/>
  <c r="M1603" i="1" s="1"/>
  <c r="K1603" i="1"/>
  <c r="H1603" i="1"/>
  <c r="J1603" i="1" s="1"/>
  <c r="L1602" i="1"/>
  <c r="M1602" i="1" s="1"/>
  <c r="K1602" i="1"/>
  <c r="J1602" i="1"/>
  <c r="H1602" i="1"/>
  <c r="L1601" i="1"/>
  <c r="K1601" i="1"/>
  <c r="M1601" i="1" s="1"/>
  <c r="H1601" i="1"/>
  <c r="J1601" i="1" s="1"/>
  <c r="M1600" i="1"/>
  <c r="L1600" i="1"/>
  <c r="K1600" i="1"/>
  <c r="H1600" i="1"/>
  <c r="J1600" i="1" s="1"/>
  <c r="L1599" i="1"/>
  <c r="K1599" i="1"/>
  <c r="M1599" i="1" s="1"/>
  <c r="J1599" i="1"/>
  <c r="H1599" i="1"/>
  <c r="M1598" i="1"/>
  <c r="L1598" i="1"/>
  <c r="K1598" i="1"/>
  <c r="H1598" i="1"/>
  <c r="J1598" i="1" s="1"/>
  <c r="K1597" i="1"/>
  <c r="M1597" i="1" s="1"/>
  <c r="H1597" i="1"/>
  <c r="J1597" i="1" s="1"/>
  <c r="L1596" i="1"/>
  <c r="M1596" i="1" s="1"/>
  <c r="K1596" i="1"/>
  <c r="H1596" i="1"/>
  <c r="J1596" i="1" s="1"/>
  <c r="L1595" i="1"/>
  <c r="K1595" i="1"/>
  <c r="M1595" i="1" s="1"/>
  <c r="J1595" i="1"/>
  <c r="H1595" i="1"/>
  <c r="L1594" i="1"/>
  <c r="K1594" i="1"/>
  <c r="M1594" i="1" s="1"/>
  <c r="H1594" i="1"/>
  <c r="J1594" i="1" s="1"/>
  <c r="L1593" i="1"/>
  <c r="K1593" i="1"/>
  <c r="H1593" i="1"/>
  <c r="J1593" i="1" s="1"/>
  <c r="L1592" i="1"/>
  <c r="K1592" i="1"/>
  <c r="M1592" i="1" s="1"/>
  <c r="J1592" i="1"/>
  <c r="H1592" i="1"/>
  <c r="L1591" i="1"/>
  <c r="K1591" i="1"/>
  <c r="M1591" i="1" s="1"/>
  <c r="H1591" i="1"/>
  <c r="J1591" i="1" s="1"/>
  <c r="L1590" i="1"/>
  <c r="K1590" i="1"/>
  <c r="M1590" i="1" s="1"/>
  <c r="J1590" i="1"/>
  <c r="H1590" i="1"/>
  <c r="L1589" i="1"/>
  <c r="K1589" i="1"/>
  <c r="M1589" i="1" s="1"/>
  <c r="J1589" i="1"/>
  <c r="H1589" i="1"/>
  <c r="L1588" i="1"/>
  <c r="K1588" i="1"/>
  <c r="M1588" i="1" s="1"/>
  <c r="J1588" i="1"/>
  <c r="H1588" i="1"/>
  <c r="L1587" i="1"/>
  <c r="K1587" i="1"/>
  <c r="M1587" i="1" s="1"/>
  <c r="H1587" i="1"/>
  <c r="J1587" i="1" s="1"/>
  <c r="L1586" i="1"/>
  <c r="K1586" i="1"/>
  <c r="M1586" i="1" s="1"/>
  <c r="H1586" i="1"/>
  <c r="J1586" i="1" s="1"/>
  <c r="L1585" i="1"/>
  <c r="K1585" i="1"/>
  <c r="M1585" i="1" s="1"/>
  <c r="J1585" i="1"/>
  <c r="H1585" i="1"/>
  <c r="M1584" i="1"/>
  <c r="L1584" i="1"/>
  <c r="K1584" i="1"/>
  <c r="J1584" i="1"/>
  <c r="H1584" i="1"/>
  <c r="M1583" i="1"/>
  <c r="L1583" i="1"/>
  <c r="K1583" i="1"/>
  <c r="J1583" i="1"/>
  <c r="H1583" i="1"/>
  <c r="L1582" i="1"/>
  <c r="K1582" i="1"/>
  <c r="M1582" i="1" s="1"/>
  <c r="H1582" i="1"/>
  <c r="J1582" i="1" s="1"/>
  <c r="K1581" i="1"/>
  <c r="M1581" i="1" s="1"/>
  <c r="H1581" i="1"/>
  <c r="J1581" i="1" s="1"/>
  <c r="L1580" i="1"/>
  <c r="K1580" i="1"/>
  <c r="M1580" i="1" s="1"/>
  <c r="J1580" i="1"/>
  <c r="H1580" i="1"/>
  <c r="L1579" i="1"/>
  <c r="K1579" i="1"/>
  <c r="M1579" i="1" s="1"/>
  <c r="H1579" i="1"/>
  <c r="J1579" i="1" s="1"/>
  <c r="L1578" i="1"/>
  <c r="K1578" i="1"/>
  <c r="M1578" i="1" s="1"/>
  <c r="H1578" i="1"/>
  <c r="J1578" i="1" s="1"/>
  <c r="L1577" i="1"/>
  <c r="M1577" i="1" s="1"/>
  <c r="K1577" i="1"/>
  <c r="J1577" i="1"/>
  <c r="H1577" i="1"/>
  <c r="L1576" i="1"/>
  <c r="K1576" i="1"/>
  <c r="M1576" i="1" s="1"/>
  <c r="J1576" i="1"/>
  <c r="H1576" i="1"/>
  <c r="L1575" i="1"/>
  <c r="K1575" i="1"/>
  <c r="J1575" i="1"/>
  <c r="H1575" i="1"/>
  <c r="M1574" i="1"/>
  <c r="L1574" i="1"/>
  <c r="K1574" i="1"/>
  <c r="J1574" i="1"/>
  <c r="H1574" i="1"/>
  <c r="L1573" i="1"/>
  <c r="K1573" i="1"/>
  <c r="M1573" i="1" s="1"/>
  <c r="H1573" i="1"/>
  <c r="J1573" i="1" s="1"/>
  <c r="L1572" i="1"/>
  <c r="K1572" i="1"/>
  <c r="M1572" i="1" s="1"/>
  <c r="J1572" i="1"/>
  <c r="H1572" i="1"/>
  <c r="L1571" i="1"/>
  <c r="K1571" i="1"/>
  <c r="H1571" i="1"/>
  <c r="J1571" i="1" s="1"/>
  <c r="L1570" i="1"/>
  <c r="M1570" i="1" s="1"/>
  <c r="K1570" i="1"/>
  <c r="J1570" i="1"/>
  <c r="H1570" i="1"/>
  <c r="L1569" i="1"/>
  <c r="K1569" i="1"/>
  <c r="M1569" i="1" s="1"/>
  <c r="J1569" i="1"/>
  <c r="H1569" i="1"/>
  <c r="M1568" i="1"/>
  <c r="L1568" i="1"/>
  <c r="K1568" i="1"/>
  <c r="J1568" i="1"/>
  <c r="H1568" i="1"/>
  <c r="L1567" i="1"/>
  <c r="K1567" i="1"/>
  <c r="M1567" i="1" s="1"/>
  <c r="J1567" i="1"/>
  <c r="H1567" i="1"/>
  <c r="L1566" i="1"/>
  <c r="K1566" i="1"/>
  <c r="M1566" i="1" s="1"/>
  <c r="J1566" i="1"/>
  <c r="H1566" i="1"/>
  <c r="L1565" i="1"/>
  <c r="K1565" i="1"/>
  <c r="M1565" i="1" s="1"/>
  <c r="H1565" i="1"/>
  <c r="J1565" i="1" s="1"/>
  <c r="L1564" i="1"/>
  <c r="K1564" i="1"/>
  <c r="J1564" i="1"/>
  <c r="H1564" i="1"/>
  <c r="L1563" i="1"/>
  <c r="K1563" i="1"/>
  <c r="H1563" i="1"/>
  <c r="J1563" i="1" s="1"/>
  <c r="L1562" i="1"/>
  <c r="K1562" i="1"/>
  <c r="M1562" i="1" s="1"/>
  <c r="H1562" i="1"/>
  <c r="J1562" i="1" s="1"/>
  <c r="L1561" i="1"/>
  <c r="M1561" i="1" s="1"/>
  <c r="K1561" i="1"/>
  <c r="H1561" i="1"/>
  <c r="J1561" i="1" s="1"/>
  <c r="L1560" i="1"/>
  <c r="K1560" i="1"/>
  <c r="M1560" i="1" s="1"/>
  <c r="J1560" i="1"/>
  <c r="H1560" i="1"/>
  <c r="L1559" i="1"/>
  <c r="K1559" i="1"/>
  <c r="H1559" i="1"/>
  <c r="J1559" i="1" s="1"/>
  <c r="K1558" i="1"/>
  <c r="M1558" i="1" s="1"/>
  <c r="J1558" i="1"/>
  <c r="H1558" i="1"/>
  <c r="L1557" i="1"/>
  <c r="K1557" i="1"/>
  <c r="M1557" i="1" s="1"/>
  <c r="J1557" i="1"/>
  <c r="H1557" i="1"/>
  <c r="L1556" i="1"/>
  <c r="K1556" i="1"/>
  <c r="M1556" i="1" s="1"/>
  <c r="H1556" i="1"/>
  <c r="J1556" i="1" s="1"/>
  <c r="L1555" i="1"/>
  <c r="K1555" i="1"/>
  <c r="M1555" i="1" s="1"/>
  <c r="H1555" i="1"/>
  <c r="J1555" i="1" s="1"/>
  <c r="L1554" i="1"/>
  <c r="K1554" i="1"/>
  <c r="M1554" i="1" s="1"/>
  <c r="J1554" i="1"/>
  <c r="H1554" i="1"/>
  <c r="L1553" i="1"/>
  <c r="K1553" i="1"/>
  <c r="M1553" i="1" s="1"/>
  <c r="H1553" i="1"/>
  <c r="J1553" i="1" s="1"/>
  <c r="M1552" i="1"/>
  <c r="L1552" i="1"/>
  <c r="K1552" i="1"/>
  <c r="J1552" i="1"/>
  <c r="H1552" i="1"/>
  <c r="L1551" i="1"/>
  <c r="K1551" i="1"/>
  <c r="M1551" i="1" s="1"/>
  <c r="H1551" i="1"/>
  <c r="J1551" i="1" s="1"/>
  <c r="L1550" i="1"/>
  <c r="K1550" i="1"/>
  <c r="M1550" i="1" s="1"/>
  <c r="H1550" i="1"/>
  <c r="J1550" i="1" s="1"/>
  <c r="L1549" i="1"/>
  <c r="M1549" i="1" s="1"/>
  <c r="K1549" i="1"/>
  <c r="H1549" i="1"/>
  <c r="J1549" i="1" s="1"/>
  <c r="L1548" i="1"/>
  <c r="M1548" i="1" s="1"/>
  <c r="K1548" i="1"/>
  <c r="H1548" i="1"/>
  <c r="J1548" i="1" s="1"/>
  <c r="M1547" i="1"/>
  <c r="K1547" i="1"/>
  <c r="H1547" i="1"/>
  <c r="J1547" i="1" s="1"/>
  <c r="L1546" i="1"/>
  <c r="K1546" i="1"/>
  <c r="M1546" i="1" s="1"/>
  <c r="H1546" i="1"/>
  <c r="J1546" i="1" s="1"/>
  <c r="L1545" i="1"/>
  <c r="K1545" i="1"/>
  <c r="M1545" i="1" s="1"/>
  <c r="J1545" i="1"/>
  <c r="H1545" i="1"/>
  <c r="M1544" i="1"/>
  <c r="L1544" i="1"/>
  <c r="K1544" i="1"/>
  <c r="J1544" i="1"/>
  <c r="H1544" i="1"/>
  <c r="M1543" i="1"/>
  <c r="L1543" i="1"/>
  <c r="K1543" i="1"/>
  <c r="H1543" i="1"/>
  <c r="J1543" i="1" s="1"/>
  <c r="L1542" i="1"/>
  <c r="K1542" i="1"/>
  <c r="M1542" i="1" s="1"/>
  <c r="H1542" i="1"/>
  <c r="J1542" i="1" s="1"/>
  <c r="M1541" i="1"/>
  <c r="L1541" i="1"/>
  <c r="K1541" i="1"/>
  <c r="H1541" i="1"/>
  <c r="J1541" i="1" s="1"/>
  <c r="K1540" i="1"/>
  <c r="M1540" i="1" s="1"/>
  <c r="H1540" i="1"/>
  <c r="J1540" i="1" s="1"/>
  <c r="M1539" i="1"/>
  <c r="L1539" i="1"/>
  <c r="K1539" i="1"/>
  <c r="H1539" i="1"/>
  <c r="J1539" i="1" s="1"/>
  <c r="L1538" i="1"/>
  <c r="K1538" i="1"/>
  <c r="M1538" i="1" s="1"/>
  <c r="H1538" i="1"/>
  <c r="J1538" i="1" s="1"/>
  <c r="L1537" i="1"/>
  <c r="K1537" i="1"/>
  <c r="M1537" i="1" s="1"/>
  <c r="J1537" i="1"/>
  <c r="H1537" i="1"/>
  <c r="M1536" i="1"/>
  <c r="L1536" i="1"/>
  <c r="K1536" i="1"/>
  <c r="H1536" i="1"/>
  <c r="J1536" i="1" s="1"/>
  <c r="L1535" i="1"/>
  <c r="M1535" i="1" s="1"/>
  <c r="K1535" i="1"/>
  <c r="H1535" i="1"/>
  <c r="J1535" i="1" s="1"/>
  <c r="L1534" i="1"/>
  <c r="K1534" i="1"/>
  <c r="M1534" i="1" s="1"/>
  <c r="J1534" i="1"/>
  <c r="H1534" i="1"/>
  <c r="L1533" i="1"/>
  <c r="K1533" i="1"/>
  <c r="M1533" i="1" s="1"/>
  <c r="H1533" i="1"/>
  <c r="J1533" i="1" s="1"/>
  <c r="L1532" i="1"/>
  <c r="K1532" i="1"/>
  <c r="M1532" i="1" s="1"/>
  <c r="J1532" i="1"/>
  <c r="H1532" i="1"/>
  <c r="L1531" i="1"/>
  <c r="M1531" i="1" s="1"/>
  <c r="K1531" i="1"/>
  <c r="H1531" i="1"/>
  <c r="J1531" i="1" s="1"/>
  <c r="L1530" i="1"/>
  <c r="K1530" i="1"/>
  <c r="M1530" i="1" s="1"/>
  <c r="J1530" i="1"/>
  <c r="H1530" i="1"/>
  <c r="L1529" i="1"/>
  <c r="M1529" i="1" s="1"/>
  <c r="K1529" i="1"/>
  <c r="H1529" i="1"/>
  <c r="J1529" i="1" s="1"/>
  <c r="K1528" i="1"/>
  <c r="M1528" i="1" s="1"/>
  <c r="J1528" i="1"/>
  <c r="H1528" i="1"/>
  <c r="M1527" i="1"/>
  <c r="L1527" i="1"/>
  <c r="K1527" i="1"/>
  <c r="J1527" i="1"/>
  <c r="H1527" i="1"/>
  <c r="M1526" i="1"/>
  <c r="L1526" i="1"/>
  <c r="K1526" i="1"/>
  <c r="H1526" i="1"/>
  <c r="J1526" i="1" s="1"/>
  <c r="L1525" i="1"/>
  <c r="K1525" i="1"/>
  <c r="M1525" i="1" s="1"/>
  <c r="J1525" i="1"/>
  <c r="H1525" i="1"/>
  <c r="L1524" i="1"/>
  <c r="K1524" i="1"/>
  <c r="M1524" i="1" s="1"/>
  <c r="H1524" i="1"/>
  <c r="J1524" i="1" s="1"/>
  <c r="M1523" i="1"/>
  <c r="L1523" i="1"/>
  <c r="K1523" i="1"/>
  <c r="J1523" i="1"/>
  <c r="H1523" i="1"/>
  <c r="L1522" i="1"/>
  <c r="K1522" i="1"/>
  <c r="M1522" i="1" s="1"/>
  <c r="H1522" i="1"/>
  <c r="J1522" i="1" s="1"/>
  <c r="L1521" i="1"/>
  <c r="K1521" i="1"/>
  <c r="M1521" i="1" s="1"/>
  <c r="H1521" i="1"/>
  <c r="J1521" i="1" s="1"/>
  <c r="M1520" i="1"/>
  <c r="L1520" i="1"/>
  <c r="K1520" i="1"/>
  <c r="H1520" i="1"/>
  <c r="J1520" i="1" s="1"/>
  <c r="L1519" i="1"/>
  <c r="K1519" i="1"/>
  <c r="M1519" i="1" s="1"/>
  <c r="J1519" i="1"/>
  <c r="H1519" i="1"/>
  <c r="M1518" i="1"/>
  <c r="L1518" i="1"/>
  <c r="K1518" i="1"/>
  <c r="H1518" i="1"/>
  <c r="J1518" i="1" s="1"/>
  <c r="L1517" i="1"/>
  <c r="K1517" i="1"/>
  <c r="M1517" i="1" s="1"/>
  <c r="H1517" i="1"/>
  <c r="J1517" i="1" s="1"/>
  <c r="M1516" i="1"/>
  <c r="L1516" i="1"/>
  <c r="K1516" i="1"/>
  <c r="J1516" i="1"/>
  <c r="H1516" i="1"/>
  <c r="L1515" i="1"/>
  <c r="K1515" i="1"/>
  <c r="M1515" i="1" s="1"/>
  <c r="J1515" i="1"/>
  <c r="H1515" i="1"/>
  <c r="M1514" i="1"/>
  <c r="K1514" i="1"/>
  <c r="J1514" i="1"/>
  <c r="H1514" i="1"/>
  <c r="M1513" i="1"/>
  <c r="L1513" i="1"/>
  <c r="K1513" i="1"/>
  <c r="J1513" i="1"/>
  <c r="H1513" i="1"/>
  <c r="L1512" i="1"/>
  <c r="K1512" i="1"/>
  <c r="M1512" i="1" s="1"/>
  <c r="H1512" i="1"/>
  <c r="J1512" i="1" s="1"/>
  <c r="L1511" i="1"/>
  <c r="K1511" i="1"/>
  <c r="M1511" i="1" s="1"/>
  <c r="J1511" i="1"/>
  <c r="H1511" i="1"/>
  <c r="L1510" i="1"/>
  <c r="K1510" i="1"/>
  <c r="M1510" i="1" s="1"/>
  <c r="H1510" i="1"/>
  <c r="J1510" i="1" s="1"/>
  <c r="L1509" i="1"/>
  <c r="K1509" i="1"/>
  <c r="M1509" i="1" s="1"/>
  <c r="J1509" i="1"/>
  <c r="H1509" i="1"/>
  <c r="K1508" i="1"/>
  <c r="M1508" i="1" s="1"/>
  <c r="H1508" i="1"/>
  <c r="J1508" i="1" s="1"/>
  <c r="L1507" i="1"/>
  <c r="K1507" i="1"/>
  <c r="M1507" i="1" s="1"/>
  <c r="J1507" i="1"/>
  <c r="H1507" i="1"/>
  <c r="L1506" i="1"/>
  <c r="K1506" i="1"/>
  <c r="M1506" i="1" s="1"/>
  <c r="H1506" i="1"/>
  <c r="J1506" i="1" s="1"/>
  <c r="L1505" i="1"/>
  <c r="K1505" i="1"/>
  <c r="M1505" i="1" s="1"/>
  <c r="H1505" i="1"/>
  <c r="J1505" i="1" s="1"/>
  <c r="M1504" i="1"/>
  <c r="L1504" i="1"/>
  <c r="K1504" i="1"/>
  <c r="H1504" i="1"/>
  <c r="J1504" i="1" s="1"/>
  <c r="L1503" i="1"/>
  <c r="K1503" i="1"/>
  <c r="M1503" i="1" s="1"/>
  <c r="H1503" i="1"/>
  <c r="J1503" i="1" s="1"/>
  <c r="L1502" i="1"/>
  <c r="K1502" i="1"/>
  <c r="M1502" i="1" s="1"/>
  <c r="H1502" i="1"/>
  <c r="J1502" i="1" s="1"/>
  <c r="M1501" i="1"/>
  <c r="L1501" i="1"/>
  <c r="K1501" i="1"/>
  <c r="H1501" i="1"/>
  <c r="J1501" i="1" s="1"/>
  <c r="L1500" i="1"/>
  <c r="K1500" i="1"/>
  <c r="M1500" i="1" s="1"/>
  <c r="J1500" i="1"/>
  <c r="H1500" i="1"/>
  <c r="L1499" i="1"/>
  <c r="K1499" i="1"/>
  <c r="H1499" i="1"/>
  <c r="J1499" i="1" s="1"/>
  <c r="M1498" i="1"/>
  <c r="K1498" i="1"/>
  <c r="J1498" i="1"/>
  <c r="H1498" i="1"/>
  <c r="L1497" i="1"/>
  <c r="M1497" i="1" s="1"/>
  <c r="K1497" i="1"/>
  <c r="J1497" i="1"/>
  <c r="H1497" i="1"/>
  <c r="L1496" i="1"/>
  <c r="K1496" i="1"/>
  <c r="M1496" i="1" s="1"/>
  <c r="H1496" i="1"/>
  <c r="J1496" i="1" s="1"/>
  <c r="K1495" i="1"/>
  <c r="M1495" i="1" s="1"/>
  <c r="J1495" i="1"/>
  <c r="H1495" i="1"/>
  <c r="M1494" i="1"/>
  <c r="L1494" i="1"/>
  <c r="K1494" i="1"/>
  <c r="H1494" i="1"/>
  <c r="J1494" i="1" s="1"/>
  <c r="L1493" i="1"/>
  <c r="K1493" i="1"/>
  <c r="M1493" i="1" s="1"/>
  <c r="J1493" i="1"/>
  <c r="H1493" i="1"/>
  <c r="M1492" i="1"/>
  <c r="L1492" i="1"/>
  <c r="K1492" i="1"/>
  <c r="H1492" i="1"/>
  <c r="J1492" i="1" s="1"/>
  <c r="L1491" i="1"/>
  <c r="M1491" i="1" s="1"/>
  <c r="K1491" i="1"/>
  <c r="H1491" i="1"/>
  <c r="J1491" i="1" s="1"/>
  <c r="L1490" i="1"/>
  <c r="M1490" i="1" s="1"/>
  <c r="K1490" i="1"/>
  <c r="H1490" i="1"/>
  <c r="J1490" i="1" s="1"/>
  <c r="K1489" i="1"/>
  <c r="M1489" i="1" s="1"/>
  <c r="H1489" i="1"/>
  <c r="J1489" i="1" s="1"/>
  <c r="M1488" i="1"/>
  <c r="L1488" i="1"/>
  <c r="K1488" i="1"/>
  <c r="H1488" i="1"/>
  <c r="J1488" i="1" s="1"/>
  <c r="L1487" i="1"/>
  <c r="M1487" i="1" s="1"/>
  <c r="K1487" i="1"/>
  <c r="H1487" i="1"/>
  <c r="J1487" i="1" s="1"/>
  <c r="L1486" i="1"/>
  <c r="K1486" i="1"/>
  <c r="M1486" i="1" s="1"/>
  <c r="J1486" i="1"/>
  <c r="H1486" i="1"/>
  <c r="L1485" i="1"/>
  <c r="K1485" i="1"/>
  <c r="M1485" i="1" s="1"/>
  <c r="H1485" i="1"/>
  <c r="J1485" i="1" s="1"/>
  <c r="L1484" i="1"/>
  <c r="K1484" i="1"/>
  <c r="M1484" i="1" s="1"/>
  <c r="H1484" i="1"/>
  <c r="J1484" i="1" s="1"/>
  <c r="L1483" i="1"/>
  <c r="K1483" i="1"/>
  <c r="M1483" i="1" s="1"/>
  <c r="J1483" i="1"/>
  <c r="H1483" i="1"/>
  <c r="M1482" i="1"/>
  <c r="L1482" i="1"/>
  <c r="K1482" i="1"/>
  <c r="J1482" i="1"/>
  <c r="H1482" i="1"/>
  <c r="L1481" i="1"/>
  <c r="K1481" i="1"/>
  <c r="M1481" i="1" s="1"/>
  <c r="J1481" i="1"/>
  <c r="H1481" i="1"/>
  <c r="M1480" i="1"/>
  <c r="K1480" i="1"/>
  <c r="J1480" i="1"/>
  <c r="H1480" i="1"/>
  <c r="L1479" i="1"/>
  <c r="K1479" i="1"/>
  <c r="M1479" i="1" s="1"/>
  <c r="J1479" i="1"/>
  <c r="H1479" i="1"/>
  <c r="L1478" i="1"/>
  <c r="M1478" i="1" s="1"/>
  <c r="K1478" i="1"/>
  <c r="J1478" i="1"/>
  <c r="H1478" i="1"/>
  <c r="L1477" i="1"/>
  <c r="K1477" i="1"/>
  <c r="M1477" i="1" s="1"/>
  <c r="J1477" i="1"/>
  <c r="H1477" i="1"/>
  <c r="L1476" i="1"/>
  <c r="M1476" i="1" s="1"/>
  <c r="K1476" i="1"/>
  <c r="H1476" i="1"/>
  <c r="J1476" i="1" s="1"/>
  <c r="L1475" i="1"/>
  <c r="K1475" i="1"/>
  <c r="H1475" i="1"/>
  <c r="J1475" i="1" s="1"/>
  <c r="K1474" i="1"/>
  <c r="M1474" i="1" s="1"/>
  <c r="J1474" i="1"/>
  <c r="H1474" i="1"/>
  <c r="L1473" i="1"/>
  <c r="K1473" i="1"/>
  <c r="M1473" i="1" s="1"/>
  <c r="H1473" i="1"/>
  <c r="J1473" i="1" s="1"/>
  <c r="L1472" i="1"/>
  <c r="K1472" i="1"/>
  <c r="M1472" i="1" s="1"/>
  <c r="H1472" i="1"/>
  <c r="J1472" i="1" s="1"/>
  <c r="L1471" i="1"/>
  <c r="K1471" i="1"/>
  <c r="M1471" i="1" s="1"/>
  <c r="J1471" i="1"/>
  <c r="H1471" i="1"/>
  <c r="L1470" i="1"/>
  <c r="K1470" i="1"/>
  <c r="M1470" i="1" s="1"/>
  <c r="H1470" i="1"/>
  <c r="J1470" i="1" s="1"/>
  <c r="L1469" i="1"/>
  <c r="K1469" i="1"/>
  <c r="M1469" i="1" s="1"/>
  <c r="J1469" i="1"/>
  <c r="H1469" i="1"/>
  <c r="L1468" i="1"/>
  <c r="K1468" i="1"/>
  <c r="M1468" i="1" s="1"/>
  <c r="H1468" i="1"/>
  <c r="J1468" i="1" s="1"/>
  <c r="L1467" i="1"/>
  <c r="K1467" i="1"/>
  <c r="M1467" i="1" s="1"/>
  <c r="H1467" i="1"/>
  <c r="J1467" i="1" s="1"/>
  <c r="M1466" i="1"/>
  <c r="L1466" i="1"/>
  <c r="K1466" i="1"/>
  <c r="H1466" i="1"/>
  <c r="J1466" i="1" s="1"/>
  <c r="L1465" i="1"/>
  <c r="K1465" i="1"/>
  <c r="M1465" i="1" s="1"/>
  <c r="H1465" i="1"/>
  <c r="J1465" i="1" s="1"/>
  <c r="M1464" i="1"/>
  <c r="L1464" i="1"/>
  <c r="K1464" i="1"/>
  <c r="J1464" i="1"/>
  <c r="H1464" i="1"/>
  <c r="L1463" i="1"/>
  <c r="M1463" i="1" s="1"/>
  <c r="K1463" i="1"/>
  <c r="J1463" i="1"/>
  <c r="H1463" i="1"/>
  <c r="K1462" i="1"/>
  <c r="M1462" i="1" s="1"/>
  <c r="J1462" i="1"/>
  <c r="H1462" i="1"/>
  <c r="M1461" i="1"/>
  <c r="L1461" i="1"/>
  <c r="K1461" i="1"/>
  <c r="J1461" i="1"/>
  <c r="H1461" i="1"/>
  <c r="L1460" i="1"/>
  <c r="M1460" i="1" s="1"/>
  <c r="K1460" i="1"/>
  <c r="H1460" i="1"/>
  <c r="J1460" i="1" s="1"/>
  <c r="K1459" i="1"/>
  <c r="M1459" i="1" s="1"/>
  <c r="J1459" i="1"/>
  <c r="H1459" i="1"/>
  <c r="L1458" i="1"/>
  <c r="K1458" i="1"/>
  <c r="M1458" i="1" s="1"/>
  <c r="H1458" i="1"/>
  <c r="J1458" i="1" s="1"/>
  <c r="L1457" i="1"/>
  <c r="M1457" i="1" s="1"/>
  <c r="K1457" i="1"/>
  <c r="H1457" i="1"/>
  <c r="J1457" i="1" s="1"/>
  <c r="L1456" i="1"/>
  <c r="K1456" i="1"/>
  <c r="M1456" i="1" s="1"/>
  <c r="J1456" i="1"/>
  <c r="H1456" i="1"/>
  <c r="L1455" i="1"/>
  <c r="K1455" i="1"/>
  <c r="H1455" i="1"/>
  <c r="J1455" i="1" s="1"/>
  <c r="L1454" i="1"/>
  <c r="K1454" i="1"/>
  <c r="M1454" i="1" s="1"/>
  <c r="J1454" i="1"/>
  <c r="H1454" i="1"/>
  <c r="L1453" i="1"/>
  <c r="M1453" i="1" s="1"/>
  <c r="K1453" i="1"/>
  <c r="H1453" i="1"/>
  <c r="J1453" i="1" s="1"/>
  <c r="M1452" i="1"/>
  <c r="K1452" i="1"/>
  <c r="H1452" i="1"/>
  <c r="J1452" i="1" s="1"/>
  <c r="L1451" i="1"/>
  <c r="M1451" i="1" s="1"/>
  <c r="K1451" i="1"/>
  <c r="H1451" i="1"/>
  <c r="J1451" i="1" s="1"/>
  <c r="L1450" i="1"/>
  <c r="M1450" i="1" s="1"/>
  <c r="K1450" i="1"/>
  <c r="J1450" i="1"/>
  <c r="H1450" i="1"/>
  <c r="L1449" i="1"/>
  <c r="K1449" i="1"/>
  <c r="M1449" i="1" s="1"/>
  <c r="H1449" i="1"/>
  <c r="J1449" i="1" s="1"/>
  <c r="M1448" i="1"/>
  <c r="L1448" i="1"/>
  <c r="K1448" i="1"/>
  <c r="H1448" i="1"/>
  <c r="J1448" i="1" s="1"/>
  <c r="L1447" i="1"/>
  <c r="K1447" i="1"/>
  <c r="M1447" i="1" s="1"/>
  <c r="H1447" i="1"/>
  <c r="J1447" i="1" s="1"/>
  <c r="L1446" i="1"/>
  <c r="K1446" i="1"/>
  <c r="M1446" i="1" s="1"/>
  <c r="H1446" i="1"/>
  <c r="J1446" i="1" s="1"/>
  <c r="K1445" i="1"/>
  <c r="M1445" i="1" s="1"/>
  <c r="J1445" i="1"/>
  <c r="H1445" i="1"/>
  <c r="L1444" i="1"/>
  <c r="K1444" i="1"/>
  <c r="M1444" i="1" s="1"/>
  <c r="H1444" i="1"/>
  <c r="J1444" i="1" s="1"/>
  <c r="L1443" i="1"/>
  <c r="M1443" i="1" s="1"/>
  <c r="K1443" i="1"/>
  <c r="H1443" i="1"/>
  <c r="J1443" i="1" s="1"/>
  <c r="L1442" i="1"/>
  <c r="M1442" i="1" s="1"/>
  <c r="K1442" i="1"/>
  <c r="H1442" i="1"/>
  <c r="J1442" i="1" s="1"/>
  <c r="K1441" i="1"/>
  <c r="M1441" i="1" s="1"/>
  <c r="H1441" i="1"/>
  <c r="J1441" i="1" s="1"/>
  <c r="L1440" i="1"/>
  <c r="K1440" i="1"/>
  <c r="M1440" i="1" s="1"/>
  <c r="J1440" i="1"/>
  <c r="H1440" i="1"/>
  <c r="L1439" i="1"/>
  <c r="K1439" i="1"/>
  <c r="M1439" i="1" s="1"/>
  <c r="H1439" i="1"/>
  <c r="J1439" i="1" s="1"/>
  <c r="M1438" i="1"/>
  <c r="K1438" i="1"/>
  <c r="J1438" i="1"/>
  <c r="H1438" i="1"/>
  <c r="L1437" i="1"/>
  <c r="M1437" i="1" s="1"/>
  <c r="K1437" i="1"/>
  <c r="H1437" i="1"/>
  <c r="J1437" i="1" s="1"/>
  <c r="M1436" i="1"/>
  <c r="L1436" i="1"/>
  <c r="K1436" i="1"/>
  <c r="H1436" i="1"/>
  <c r="J1436" i="1" s="1"/>
  <c r="M1435" i="1"/>
  <c r="K1435" i="1"/>
  <c r="H1435" i="1"/>
  <c r="J1435" i="1" s="1"/>
  <c r="L1434" i="1"/>
  <c r="K1434" i="1"/>
  <c r="M1434" i="1" s="1"/>
  <c r="J1434" i="1"/>
  <c r="H1434" i="1"/>
  <c r="L1433" i="1"/>
  <c r="K1433" i="1"/>
  <c r="M1433" i="1" s="1"/>
  <c r="J1433" i="1"/>
  <c r="H1433" i="1"/>
  <c r="M1432" i="1"/>
  <c r="L1432" i="1"/>
  <c r="K1432" i="1"/>
  <c r="H1432" i="1"/>
  <c r="J1432" i="1" s="1"/>
  <c r="M1431" i="1"/>
  <c r="L1431" i="1"/>
  <c r="K1431" i="1"/>
  <c r="H1431" i="1"/>
  <c r="J1431" i="1" s="1"/>
  <c r="L1430" i="1"/>
  <c r="K1430" i="1"/>
  <c r="M1430" i="1" s="1"/>
  <c r="J1430" i="1"/>
  <c r="H1430" i="1"/>
  <c r="L1429" i="1"/>
  <c r="K1429" i="1"/>
  <c r="M1429" i="1" s="1"/>
  <c r="H1429" i="1"/>
  <c r="J1429" i="1" s="1"/>
  <c r="L1428" i="1"/>
  <c r="M1428" i="1" s="1"/>
  <c r="K1428" i="1"/>
  <c r="H1428" i="1"/>
  <c r="J1428" i="1" s="1"/>
  <c r="L1427" i="1"/>
  <c r="K1427" i="1"/>
  <c r="M1427" i="1" s="1"/>
  <c r="H1427" i="1"/>
  <c r="J1427" i="1" s="1"/>
  <c r="M1426" i="1"/>
  <c r="L1426" i="1"/>
  <c r="K1426" i="1"/>
  <c r="H1426" i="1"/>
  <c r="J1426" i="1" s="1"/>
  <c r="L1425" i="1"/>
  <c r="K1425" i="1"/>
  <c r="M1425" i="1" s="1"/>
  <c r="H1425" i="1"/>
  <c r="J1425" i="1" s="1"/>
  <c r="M1424" i="1"/>
  <c r="K1424" i="1"/>
  <c r="J1424" i="1"/>
  <c r="H1424" i="1"/>
  <c r="L1423" i="1"/>
  <c r="K1423" i="1"/>
  <c r="M1423" i="1" s="1"/>
  <c r="J1423" i="1"/>
  <c r="H1423" i="1"/>
  <c r="L1422" i="1"/>
  <c r="M1422" i="1" s="1"/>
  <c r="K1422" i="1"/>
  <c r="H1422" i="1"/>
  <c r="J1422" i="1" s="1"/>
  <c r="L1421" i="1"/>
  <c r="K1421" i="1"/>
  <c r="M1421" i="1" s="1"/>
  <c r="H1421" i="1"/>
  <c r="J1421" i="1" s="1"/>
  <c r="M1420" i="1"/>
  <c r="L1420" i="1"/>
  <c r="K1420" i="1"/>
  <c r="J1420" i="1"/>
  <c r="H1420" i="1"/>
  <c r="M1419" i="1"/>
  <c r="K1419" i="1"/>
  <c r="H1419" i="1"/>
  <c r="J1419" i="1" s="1"/>
  <c r="L1418" i="1"/>
  <c r="K1418" i="1"/>
  <c r="M1418" i="1" s="1"/>
  <c r="H1418" i="1"/>
  <c r="J1418" i="1" s="1"/>
  <c r="L1417" i="1"/>
  <c r="K1417" i="1"/>
  <c r="M1417" i="1" s="1"/>
  <c r="H1417" i="1"/>
  <c r="J1417" i="1" s="1"/>
  <c r="M1416" i="1"/>
  <c r="K1416" i="1"/>
  <c r="J1416" i="1"/>
  <c r="H1416" i="1"/>
  <c r="L1415" i="1"/>
  <c r="K1415" i="1"/>
  <c r="M1415" i="1" s="1"/>
  <c r="J1415" i="1"/>
  <c r="H1415" i="1"/>
  <c r="L1414" i="1"/>
  <c r="K1414" i="1"/>
  <c r="M1414" i="1" s="1"/>
  <c r="H1414" i="1"/>
  <c r="J1414" i="1" s="1"/>
  <c r="L1413" i="1"/>
  <c r="K1413" i="1"/>
  <c r="M1413" i="1" s="1"/>
  <c r="H1413" i="1"/>
  <c r="J1413" i="1" s="1"/>
  <c r="L1412" i="1"/>
  <c r="M1412" i="1" s="1"/>
  <c r="K1412" i="1"/>
  <c r="H1412" i="1"/>
  <c r="J1412" i="1" s="1"/>
  <c r="L1411" i="1"/>
  <c r="K1411" i="1"/>
  <c r="M1411" i="1" s="1"/>
  <c r="H1411" i="1"/>
  <c r="J1411" i="1" s="1"/>
  <c r="L1410" i="1"/>
  <c r="K1410" i="1"/>
  <c r="M1410" i="1" s="1"/>
  <c r="H1410" i="1"/>
  <c r="J1410" i="1" s="1"/>
  <c r="L1409" i="1"/>
  <c r="M1409" i="1" s="1"/>
  <c r="K1409" i="1"/>
  <c r="H1409" i="1"/>
  <c r="J1409" i="1" s="1"/>
  <c r="L1408" i="1"/>
  <c r="K1408" i="1"/>
  <c r="M1408" i="1" s="1"/>
  <c r="H1408" i="1"/>
  <c r="J1408" i="1" s="1"/>
  <c r="L1407" i="1"/>
  <c r="K1407" i="1"/>
  <c r="M1407" i="1" s="1"/>
  <c r="J1407" i="1"/>
  <c r="H1407" i="1"/>
  <c r="L1406" i="1"/>
  <c r="K1406" i="1"/>
  <c r="M1406" i="1" s="1"/>
  <c r="J1406" i="1"/>
  <c r="H1406" i="1"/>
  <c r="L1405" i="1"/>
  <c r="K1405" i="1"/>
  <c r="M1405" i="1" s="1"/>
  <c r="J1405" i="1"/>
  <c r="H1405" i="1"/>
  <c r="K1404" i="1"/>
  <c r="M1404" i="1" s="1"/>
  <c r="H1404" i="1"/>
  <c r="J1404" i="1" s="1"/>
  <c r="M1403" i="1"/>
  <c r="L1403" i="1"/>
  <c r="K1403" i="1"/>
  <c r="H1403" i="1"/>
  <c r="J1403" i="1" s="1"/>
  <c r="L1402" i="1"/>
  <c r="K1402" i="1"/>
  <c r="H1402" i="1"/>
  <c r="J1402" i="1" s="1"/>
  <c r="L1401" i="1"/>
  <c r="K1401" i="1"/>
  <c r="M1401" i="1" s="1"/>
  <c r="H1401" i="1"/>
  <c r="J1401" i="1" s="1"/>
  <c r="L1400" i="1"/>
  <c r="K1400" i="1"/>
  <c r="M1400" i="1" s="1"/>
  <c r="J1400" i="1"/>
  <c r="H1400" i="1"/>
  <c r="M1399" i="1"/>
  <c r="L1399" i="1"/>
  <c r="K1399" i="1"/>
  <c r="H1399" i="1"/>
  <c r="J1399" i="1" s="1"/>
  <c r="L1398" i="1"/>
  <c r="K1398" i="1"/>
  <c r="M1398" i="1" s="1"/>
  <c r="J1398" i="1"/>
  <c r="H1398" i="1"/>
  <c r="K1397" i="1"/>
  <c r="M1397" i="1" s="1"/>
  <c r="H1397" i="1"/>
  <c r="J1397" i="1" s="1"/>
  <c r="L1396" i="1"/>
  <c r="K1396" i="1"/>
  <c r="M1396" i="1" s="1"/>
  <c r="H1396" i="1"/>
  <c r="J1396" i="1" s="1"/>
  <c r="M1395" i="1"/>
  <c r="L1395" i="1"/>
  <c r="K1395" i="1"/>
  <c r="H1395" i="1"/>
  <c r="J1395" i="1" s="1"/>
  <c r="L1394" i="1"/>
  <c r="K1394" i="1"/>
  <c r="M1394" i="1" s="1"/>
  <c r="H1394" i="1"/>
  <c r="J1394" i="1" s="1"/>
  <c r="L1393" i="1"/>
  <c r="M1393" i="1" s="1"/>
  <c r="K1393" i="1"/>
  <c r="H1393" i="1"/>
  <c r="J1393" i="1" s="1"/>
  <c r="L1392" i="1"/>
  <c r="K1392" i="1"/>
  <c r="M1392" i="1" s="1"/>
  <c r="H1392" i="1"/>
  <c r="J1392" i="1" s="1"/>
  <c r="L1391" i="1"/>
  <c r="M1391" i="1" s="1"/>
  <c r="K1391" i="1"/>
  <c r="H1391" i="1"/>
  <c r="J1391" i="1" s="1"/>
  <c r="L1390" i="1"/>
  <c r="K1390" i="1"/>
  <c r="M1390" i="1" s="1"/>
  <c r="H1390" i="1"/>
  <c r="J1390" i="1" s="1"/>
  <c r="L1389" i="1"/>
  <c r="K1389" i="1"/>
  <c r="M1389" i="1" s="1"/>
  <c r="J1389" i="1"/>
  <c r="H1389" i="1"/>
  <c r="K1388" i="1"/>
  <c r="M1388" i="1" s="1"/>
  <c r="H1388" i="1"/>
  <c r="J1388" i="1" s="1"/>
  <c r="L1387" i="1"/>
  <c r="K1387" i="1"/>
  <c r="M1387" i="1" s="1"/>
  <c r="H1387" i="1"/>
  <c r="J1387" i="1" s="1"/>
  <c r="L1386" i="1"/>
  <c r="M1386" i="1" s="1"/>
  <c r="K1386" i="1"/>
  <c r="H1386" i="1"/>
  <c r="J1386" i="1" s="1"/>
  <c r="L1385" i="1"/>
  <c r="K1385" i="1"/>
  <c r="H1385" i="1"/>
  <c r="J1385" i="1" s="1"/>
  <c r="M1384" i="1"/>
  <c r="L1384" i="1"/>
  <c r="K1384" i="1"/>
  <c r="H1384" i="1"/>
  <c r="J1384" i="1" s="1"/>
  <c r="M1383" i="1"/>
  <c r="K1383" i="1"/>
  <c r="J1383" i="1"/>
  <c r="H1383" i="1"/>
  <c r="L1382" i="1"/>
  <c r="K1382" i="1"/>
  <c r="H1382" i="1"/>
  <c r="J1382" i="1" s="1"/>
  <c r="L1381" i="1"/>
  <c r="K1381" i="1"/>
  <c r="M1381" i="1" s="1"/>
  <c r="H1381" i="1"/>
  <c r="J1381" i="1" s="1"/>
  <c r="L1380" i="1"/>
  <c r="K1380" i="1"/>
  <c r="M1380" i="1" s="1"/>
  <c r="J1380" i="1"/>
  <c r="H1380" i="1"/>
  <c r="M1379" i="1"/>
  <c r="K1379" i="1"/>
  <c r="H1379" i="1"/>
  <c r="J1379" i="1" s="1"/>
  <c r="L1378" i="1"/>
  <c r="K1378" i="1"/>
  <c r="M1378" i="1" s="1"/>
  <c r="H1378" i="1"/>
  <c r="J1378" i="1" s="1"/>
  <c r="L1377" i="1"/>
  <c r="M1377" i="1" s="1"/>
  <c r="K1377" i="1"/>
  <c r="J1377" i="1"/>
  <c r="H1377" i="1"/>
  <c r="M1376" i="1"/>
  <c r="L1376" i="1"/>
  <c r="K1376" i="1"/>
  <c r="J1376" i="1"/>
  <c r="H1376" i="1"/>
  <c r="L1375" i="1"/>
  <c r="K1375" i="1"/>
  <c r="M1375" i="1" s="1"/>
  <c r="H1375" i="1"/>
  <c r="J1375" i="1" s="1"/>
  <c r="L1374" i="1"/>
  <c r="K1374" i="1"/>
  <c r="M1374" i="1" s="1"/>
  <c r="H1374" i="1"/>
  <c r="J1374" i="1" s="1"/>
  <c r="L1373" i="1"/>
  <c r="K1373" i="1"/>
  <c r="M1373" i="1" s="1"/>
  <c r="H1373" i="1"/>
  <c r="J1373" i="1" s="1"/>
  <c r="L1372" i="1"/>
  <c r="K1372" i="1"/>
  <c r="M1372" i="1" s="1"/>
  <c r="H1372" i="1"/>
  <c r="J1372" i="1" s="1"/>
  <c r="M1371" i="1"/>
  <c r="L1371" i="1"/>
  <c r="K1371" i="1"/>
  <c r="J1371" i="1"/>
  <c r="H1371" i="1"/>
  <c r="L1370" i="1"/>
  <c r="K1370" i="1"/>
  <c r="M1370" i="1" s="1"/>
  <c r="H1370" i="1"/>
  <c r="J1370" i="1" s="1"/>
  <c r="L1369" i="1"/>
  <c r="K1369" i="1"/>
  <c r="M1369" i="1" s="1"/>
  <c r="J1369" i="1"/>
  <c r="H1369" i="1"/>
  <c r="L1368" i="1"/>
  <c r="K1368" i="1"/>
  <c r="M1368" i="1" s="1"/>
  <c r="J1368" i="1"/>
  <c r="H1368" i="1"/>
  <c r="L1367" i="1"/>
  <c r="M1367" i="1" s="1"/>
  <c r="K1367" i="1"/>
  <c r="J1367" i="1"/>
  <c r="H1367" i="1"/>
  <c r="K1366" i="1"/>
  <c r="M1366" i="1" s="1"/>
  <c r="J1366" i="1"/>
  <c r="H1366" i="1"/>
  <c r="L1365" i="1"/>
  <c r="K1365" i="1"/>
  <c r="M1365" i="1" s="1"/>
  <c r="H1365" i="1"/>
  <c r="J1365" i="1" s="1"/>
  <c r="L1364" i="1"/>
  <c r="K1364" i="1"/>
  <c r="M1364" i="1" s="1"/>
  <c r="H1364" i="1"/>
  <c r="J1364" i="1" s="1"/>
  <c r="L1363" i="1"/>
  <c r="K1363" i="1"/>
  <c r="M1363" i="1" s="1"/>
  <c r="H1363" i="1"/>
  <c r="J1363" i="1" s="1"/>
  <c r="M1362" i="1"/>
  <c r="K1362" i="1"/>
  <c r="H1362" i="1"/>
  <c r="J1362" i="1" s="1"/>
  <c r="L1361" i="1"/>
  <c r="M1361" i="1" s="1"/>
  <c r="K1361" i="1"/>
  <c r="H1361" i="1"/>
  <c r="J1361" i="1" s="1"/>
  <c r="L1360" i="1"/>
  <c r="K1360" i="1"/>
  <c r="H1360" i="1"/>
  <c r="J1360" i="1" s="1"/>
  <c r="L1359" i="1"/>
  <c r="K1359" i="1"/>
  <c r="M1359" i="1" s="1"/>
  <c r="H1359" i="1"/>
  <c r="J1359" i="1" s="1"/>
  <c r="M1358" i="1"/>
  <c r="L1358" i="1"/>
  <c r="K1358" i="1"/>
  <c r="H1358" i="1"/>
  <c r="J1358" i="1" s="1"/>
  <c r="L1357" i="1"/>
  <c r="K1357" i="1"/>
  <c r="M1357" i="1" s="1"/>
  <c r="J1357" i="1"/>
  <c r="H1357" i="1"/>
  <c r="L1356" i="1"/>
  <c r="K1356" i="1"/>
  <c r="M1356" i="1" s="1"/>
  <c r="J1356" i="1"/>
  <c r="H1356" i="1"/>
  <c r="M1355" i="1"/>
  <c r="L1355" i="1"/>
  <c r="K1355" i="1"/>
  <c r="H1355" i="1"/>
  <c r="J1355" i="1" s="1"/>
  <c r="L1354" i="1"/>
  <c r="M1354" i="1" s="1"/>
  <c r="K1354" i="1"/>
  <c r="H1354" i="1"/>
  <c r="J1354" i="1" s="1"/>
  <c r="M1353" i="1"/>
  <c r="L1353" i="1"/>
  <c r="K1353" i="1"/>
  <c r="H1353" i="1"/>
  <c r="J1353" i="1" s="1"/>
  <c r="M1352" i="1"/>
  <c r="L1352" i="1"/>
  <c r="K1352" i="1"/>
  <c r="J1352" i="1"/>
  <c r="H1352" i="1"/>
  <c r="K1351" i="1"/>
  <c r="M1351" i="1" s="1"/>
  <c r="H1351" i="1"/>
  <c r="J1351" i="1" s="1"/>
  <c r="M1350" i="1"/>
  <c r="L1350" i="1"/>
  <c r="K1350" i="1"/>
  <c r="H1350" i="1"/>
  <c r="J1350" i="1" s="1"/>
  <c r="K1349" i="1"/>
  <c r="M1349" i="1" s="1"/>
  <c r="J1349" i="1"/>
  <c r="H1349" i="1"/>
  <c r="L1348" i="1"/>
  <c r="M1348" i="1" s="1"/>
  <c r="K1348" i="1"/>
  <c r="H1348" i="1"/>
  <c r="J1348" i="1" s="1"/>
  <c r="M1347" i="1"/>
  <c r="L1347" i="1"/>
  <c r="K1347" i="1"/>
  <c r="H1347" i="1"/>
  <c r="J1347" i="1" s="1"/>
  <c r="L1346" i="1"/>
  <c r="K1346" i="1"/>
  <c r="M1346" i="1" s="1"/>
  <c r="J1346" i="1"/>
  <c r="H1346" i="1"/>
  <c r="L1345" i="1"/>
  <c r="K1345" i="1"/>
  <c r="M1345" i="1" s="1"/>
  <c r="H1345" i="1"/>
  <c r="J1345" i="1" s="1"/>
  <c r="K1344" i="1"/>
  <c r="M1344" i="1" s="1"/>
  <c r="J1344" i="1"/>
  <c r="H1344" i="1"/>
  <c r="L1343" i="1"/>
  <c r="K1343" i="1"/>
  <c r="M1343" i="1" s="1"/>
  <c r="H1343" i="1"/>
  <c r="J1343" i="1" s="1"/>
  <c r="L1342" i="1"/>
  <c r="K1342" i="1"/>
  <c r="M1342" i="1" s="1"/>
  <c r="J1342" i="1"/>
  <c r="H1342" i="1"/>
  <c r="L1341" i="1"/>
  <c r="K1341" i="1"/>
  <c r="M1341" i="1" s="1"/>
  <c r="J1341" i="1"/>
  <c r="H1341" i="1"/>
  <c r="L1340" i="1"/>
  <c r="K1340" i="1"/>
  <c r="M1340" i="1" s="1"/>
  <c r="H1340" i="1"/>
  <c r="J1340" i="1" s="1"/>
  <c r="L1339" i="1"/>
  <c r="K1339" i="1"/>
  <c r="H1339" i="1"/>
  <c r="J1339" i="1" s="1"/>
  <c r="M1338" i="1"/>
  <c r="L1338" i="1"/>
  <c r="K1338" i="1"/>
  <c r="H1338" i="1"/>
  <c r="J1338" i="1" s="1"/>
  <c r="L1337" i="1"/>
  <c r="K1337" i="1"/>
  <c r="M1337" i="1" s="1"/>
  <c r="H1337" i="1"/>
  <c r="J1337" i="1" s="1"/>
  <c r="M1336" i="1"/>
  <c r="L1336" i="1"/>
  <c r="K1336" i="1"/>
  <c r="H1336" i="1"/>
  <c r="J1336" i="1" s="1"/>
  <c r="L1335" i="1"/>
  <c r="K1335" i="1"/>
  <c r="M1335" i="1" s="1"/>
  <c r="H1335" i="1"/>
  <c r="J1335" i="1" s="1"/>
  <c r="L1334" i="1"/>
  <c r="M1334" i="1" s="1"/>
  <c r="K1334" i="1"/>
  <c r="J1334" i="1"/>
  <c r="H1334" i="1"/>
  <c r="L1333" i="1"/>
  <c r="K1333" i="1"/>
  <c r="M1333" i="1" s="1"/>
  <c r="H1333" i="1"/>
  <c r="J1333" i="1" s="1"/>
  <c r="M1332" i="1"/>
  <c r="L1332" i="1"/>
  <c r="K1332" i="1"/>
  <c r="H1332" i="1"/>
  <c r="J1332" i="1" s="1"/>
  <c r="L1331" i="1"/>
  <c r="K1331" i="1"/>
  <c r="M1331" i="1" s="1"/>
  <c r="H1331" i="1"/>
  <c r="J1331" i="1" s="1"/>
  <c r="L1330" i="1"/>
  <c r="K1330" i="1"/>
  <c r="M1330" i="1" s="1"/>
  <c r="H1330" i="1"/>
  <c r="J1330" i="1" s="1"/>
  <c r="L1329" i="1"/>
  <c r="K1329" i="1"/>
  <c r="M1329" i="1" s="1"/>
  <c r="H1329" i="1"/>
  <c r="J1329" i="1" s="1"/>
  <c r="L1328" i="1"/>
  <c r="K1328" i="1"/>
  <c r="H1328" i="1"/>
  <c r="J1328" i="1" s="1"/>
  <c r="L1327" i="1"/>
  <c r="M1327" i="1" s="1"/>
  <c r="K1327" i="1"/>
  <c r="H1327" i="1"/>
  <c r="J1327" i="1" s="1"/>
  <c r="L1326" i="1"/>
  <c r="K1326" i="1"/>
  <c r="M1326" i="1" s="1"/>
  <c r="J1326" i="1"/>
  <c r="H1326" i="1"/>
  <c r="L1325" i="1"/>
  <c r="K1325" i="1"/>
  <c r="M1325" i="1" s="1"/>
  <c r="H1325" i="1"/>
  <c r="J1325" i="1" s="1"/>
  <c r="L1324" i="1"/>
  <c r="K1324" i="1"/>
  <c r="M1324" i="1" s="1"/>
  <c r="H1324" i="1"/>
  <c r="J1324" i="1" s="1"/>
  <c r="L1323" i="1"/>
  <c r="K1323" i="1"/>
  <c r="M1323" i="1" s="1"/>
  <c r="J1323" i="1"/>
  <c r="H1323" i="1"/>
  <c r="L1322" i="1"/>
  <c r="K1322" i="1"/>
  <c r="M1322" i="1" s="1"/>
  <c r="H1322" i="1"/>
  <c r="J1322" i="1" s="1"/>
  <c r="L1321" i="1"/>
  <c r="K1321" i="1"/>
  <c r="M1321" i="1" s="1"/>
  <c r="H1321" i="1"/>
  <c r="J1321" i="1" s="1"/>
  <c r="L1320" i="1"/>
  <c r="K1320" i="1"/>
  <c r="M1320" i="1" s="1"/>
  <c r="H1320" i="1"/>
  <c r="J1320" i="1" s="1"/>
  <c r="L1319" i="1"/>
  <c r="K1319" i="1"/>
  <c r="M1319" i="1" s="1"/>
  <c r="J1319" i="1"/>
  <c r="H1319" i="1"/>
  <c r="L1318" i="1"/>
  <c r="K1318" i="1"/>
  <c r="M1318" i="1" s="1"/>
  <c r="H1318" i="1"/>
  <c r="J1318" i="1" s="1"/>
  <c r="L1317" i="1"/>
  <c r="K1317" i="1"/>
  <c r="M1317" i="1" s="1"/>
  <c r="J1317" i="1"/>
  <c r="H1317" i="1"/>
  <c r="M1316" i="1"/>
  <c r="L1316" i="1"/>
  <c r="K1316" i="1"/>
  <c r="J1316" i="1"/>
  <c r="H1316" i="1"/>
  <c r="L1315" i="1"/>
  <c r="K1315" i="1"/>
  <c r="M1315" i="1" s="1"/>
  <c r="J1315" i="1"/>
  <c r="H1315" i="1"/>
  <c r="L1314" i="1"/>
  <c r="M1314" i="1" s="1"/>
  <c r="K1314" i="1"/>
  <c r="J1314" i="1"/>
  <c r="H1314" i="1"/>
  <c r="L1313" i="1"/>
  <c r="K1313" i="1"/>
  <c r="M1313" i="1" s="1"/>
  <c r="H1313" i="1"/>
  <c r="J1313" i="1" s="1"/>
  <c r="L1312" i="1"/>
  <c r="K1312" i="1"/>
  <c r="J1312" i="1"/>
  <c r="H1312" i="1"/>
  <c r="L1311" i="1"/>
  <c r="K1311" i="1"/>
  <c r="H1311" i="1"/>
  <c r="J1311" i="1" s="1"/>
  <c r="L1310" i="1"/>
  <c r="K1310" i="1"/>
  <c r="M1310" i="1" s="1"/>
  <c r="H1310" i="1"/>
  <c r="J1310" i="1" s="1"/>
  <c r="L1309" i="1"/>
  <c r="K1309" i="1"/>
  <c r="M1309" i="1" s="1"/>
  <c r="J1309" i="1"/>
  <c r="H1309" i="1"/>
  <c r="L1308" i="1"/>
  <c r="K1308" i="1"/>
  <c r="M1308" i="1" s="1"/>
  <c r="H1308" i="1"/>
  <c r="J1308" i="1" s="1"/>
  <c r="L1307" i="1"/>
  <c r="K1307" i="1"/>
  <c r="M1307" i="1" s="1"/>
  <c r="H1307" i="1"/>
  <c r="J1307" i="1" s="1"/>
  <c r="M1306" i="1"/>
  <c r="L1306" i="1"/>
  <c r="K1306" i="1"/>
  <c r="J1306" i="1"/>
  <c r="H1306" i="1"/>
  <c r="L1305" i="1"/>
  <c r="K1305" i="1"/>
  <c r="M1305" i="1" s="1"/>
  <c r="H1305" i="1"/>
  <c r="J1305" i="1" s="1"/>
  <c r="L1304" i="1"/>
  <c r="K1304" i="1"/>
  <c r="M1304" i="1" s="1"/>
  <c r="H1304" i="1"/>
  <c r="J1304" i="1" s="1"/>
  <c r="L1303" i="1"/>
  <c r="M1303" i="1" s="1"/>
  <c r="K1303" i="1"/>
  <c r="H1303" i="1"/>
  <c r="J1303" i="1" s="1"/>
  <c r="L1302" i="1"/>
  <c r="K1302" i="1"/>
  <c r="M1302" i="1" s="1"/>
  <c r="J1302" i="1"/>
  <c r="H1302" i="1"/>
  <c r="L1301" i="1"/>
  <c r="K1301" i="1"/>
  <c r="M1301" i="1" s="1"/>
  <c r="H1301" i="1"/>
  <c r="J1301" i="1" s="1"/>
  <c r="L1300" i="1"/>
  <c r="K1300" i="1"/>
  <c r="M1300" i="1" s="1"/>
  <c r="H1300" i="1"/>
  <c r="J1300" i="1" s="1"/>
  <c r="L1299" i="1"/>
  <c r="M1299" i="1" s="1"/>
  <c r="K1299" i="1"/>
  <c r="J1299" i="1"/>
  <c r="H1299" i="1"/>
  <c r="L1298" i="1"/>
  <c r="K1298" i="1"/>
  <c r="M1298" i="1" s="1"/>
  <c r="H1298" i="1"/>
  <c r="J1298" i="1" s="1"/>
  <c r="M1297" i="1"/>
  <c r="K1297" i="1"/>
  <c r="H1297" i="1"/>
  <c r="J1297" i="1" s="1"/>
  <c r="M1296" i="1"/>
  <c r="L1296" i="1"/>
  <c r="K1296" i="1"/>
  <c r="J1296" i="1"/>
  <c r="H1296" i="1"/>
  <c r="L1295" i="1"/>
  <c r="K1295" i="1"/>
  <c r="M1295" i="1" s="1"/>
  <c r="J1295" i="1"/>
  <c r="H1295" i="1"/>
  <c r="K1294" i="1"/>
  <c r="M1294" i="1" s="1"/>
  <c r="J1294" i="1"/>
  <c r="H1294" i="1"/>
  <c r="L1293" i="1"/>
  <c r="M1293" i="1" s="1"/>
  <c r="K1293" i="1"/>
  <c r="H1293" i="1"/>
  <c r="J1293" i="1" s="1"/>
  <c r="L1292" i="1"/>
  <c r="M1292" i="1" s="1"/>
  <c r="K1292" i="1"/>
  <c r="J1292" i="1"/>
  <c r="H1292" i="1"/>
  <c r="M1291" i="1"/>
  <c r="K1291" i="1"/>
  <c r="H1291" i="1"/>
  <c r="J1291" i="1" s="1"/>
  <c r="M1290" i="1"/>
  <c r="L1290" i="1"/>
  <c r="K1290" i="1"/>
  <c r="H1290" i="1"/>
  <c r="J1290" i="1" s="1"/>
  <c r="L1289" i="1"/>
  <c r="K1289" i="1"/>
  <c r="M1289" i="1" s="1"/>
  <c r="J1289" i="1"/>
  <c r="H1289" i="1"/>
  <c r="L1288" i="1"/>
  <c r="K1288" i="1"/>
  <c r="M1288" i="1" s="1"/>
  <c r="H1288" i="1"/>
  <c r="J1288" i="1" s="1"/>
  <c r="L1287" i="1"/>
  <c r="K1287" i="1"/>
  <c r="M1287" i="1" s="1"/>
  <c r="H1287" i="1"/>
  <c r="J1287" i="1" s="1"/>
  <c r="L1286" i="1"/>
  <c r="K1286" i="1"/>
  <c r="M1286" i="1" s="1"/>
  <c r="J1286" i="1"/>
  <c r="H1286" i="1"/>
  <c r="L1285" i="1"/>
  <c r="K1285" i="1"/>
  <c r="M1285" i="1" s="1"/>
  <c r="J1285" i="1"/>
  <c r="H1285" i="1"/>
  <c r="L1284" i="1"/>
  <c r="K1284" i="1"/>
  <c r="M1284" i="1" s="1"/>
  <c r="H1284" i="1"/>
  <c r="J1284" i="1" s="1"/>
  <c r="L1283" i="1"/>
  <c r="K1283" i="1"/>
  <c r="M1283" i="1" s="1"/>
  <c r="H1283" i="1"/>
  <c r="J1283" i="1" s="1"/>
  <c r="L1282" i="1"/>
  <c r="K1282" i="1"/>
  <c r="M1282" i="1" s="1"/>
  <c r="H1282" i="1"/>
  <c r="J1282" i="1" s="1"/>
  <c r="L1281" i="1"/>
  <c r="K1281" i="1"/>
  <c r="M1281" i="1" s="1"/>
  <c r="J1281" i="1"/>
  <c r="H1281" i="1"/>
  <c r="L1280" i="1"/>
  <c r="K1280" i="1"/>
  <c r="M1280" i="1" s="1"/>
  <c r="H1280" i="1"/>
  <c r="J1280" i="1" s="1"/>
  <c r="L1279" i="1"/>
  <c r="K1279" i="1"/>
  <c r="M1279" i="1" s="1"/>
  <c r="J1279" i="1"/>
  <c r="H1279" i="1"/>
  <c r="L1278" i="1"/>
  <c r="K1278" i="1"/>
  <c r="M1278" i="1" s="1"/>
  <c r="H1278" i="1"/>
  <c r="J1278" i="1" s="1"/>
  <c r="M1277" i="1"/>
  <c r="L1277" i="1"/>
  <c r="K1277" i="1"/>
  <c r="J1277" i="1"/>
  <c r="H1277" i="1"/>
  <c r="K1276" i="1"/>
  <c r="M1276" i="1" s="1"/>
  <c r="H1276" i="1"/>
  <c r="J1276" i="1" s="1"/>
  <c r="L1275" i="1"/>
  <c r="K1275" i="1"/>
  <c r="M1275" i="1" s="1"/>
  <c r="H1275" i="1"/>
  <c r="J1275" i="1" s="1"/>
  <c r="M1274" i="1"/>
  <c r="L1274" i="1"/>
  <c r="K1274" i="1"/>
  <c r="J1274" i="1"/>
  <c r="H1274" i="1"/>
  <c r="L1273" i="1"/>
  <c r="M1273" i="1" s="1"/>
  <c r="K1273" i="1"/>
  <c r="J1273" i="1"/>
  <c r="H1273" i="1"/>
  <c r="L1272" i="1"/>
  <c r="K1272" i="1"/>
  <c r="H1272" i="1"/>
  <c r="J1272" i="1" s="1"/>
  <c r="L1271" i="1"/>
  <c r="M1271" i="1" s="1"/>
  <c r="K1271" i="1"/>
  <c r="J1271" i="1"/>
  <c r="H1271" i="1"/>
  <c r="L1270" i="1"/>
  <c r="K1270" i="1"/>
  <c r="M1270" i="1" s="1"/>
  <c r="J1270" i="1"/>
  <c r="H1270" i="1"/>
  <c r="L1269" i="1"/>
  <c r="K1269" i="1"/>
  <c r="M1269" i="1" s="1"/>
  <c r="J1269" i="1"/>
  <c r="H1269" i="1"/>
  <c r="L1268" i="1"/>
  <c r="K1268" i="1"/>
  <c r="M1268" i="1" s="1"/>
  <c r="H1268" i="1"/>
  <c r="J1268" i="1" s="1"/>
  <c r="L1267" i="1"/>
  <c r="K1267" i="1"/>
  <c r="M1267" i="1" s="1"/>
  <c r="H1267" i="1"/>
  <c r="J1267" i="1" s="1"/>
  <c r="L1266" i="1"/>
  <c r="K1266" i="1"/>
  <c r="M1266" i="1" s="1"/>
  <c r="H1266" i="1"/>
  <c r="J1266" i="1" s="1"/>
  <c r="M1265" i="1"/>
  <c r="K1265" i="1"/>
  <c r="H1265" i="1"/>
  <c r="J1265" i="1" s="1"/>
  <c r="L1264" i="1"/>
  <c r="K1264" i="1"/>
  <c r="M1264" i="1" s="1"/>
  <c r="J1264" i="1"/>
  <c r="H1264" i="1"/>
  <c r="L1263" i="1"/>
  <c r="M1263" i="1" s="1"/>
  <c r="K1263" i="1"/>
  <c r="J1263" i="1"/>
  <c r="H1263" i="1"/>
  <c r="L1262" i="1"/>
  <c r="K1262" i="1"/>
  <c r="M1262" i="1" s="1"/>
  <c r="H1262" i="1"/>
  <c r="J1262" i="1" s="1"/>
  <c r="L1261" i="1"/>
  <c r="K1261" i="1"/>
  <c r="M1261" i="1" s="1"/>
  <c r="H1261" i="1"/>
  <c r="J1261" i="1" s="1"/>
  <c r="L1260" i="1"/>
  <c r="K1260" i="1"/>
  <c r="M1260" i="1" s="1"/>
  <c r="J1260" i="1"/>
  <c r="H1260" i="1"/>
  <c r="M1259" i="1"/>
  <c r="L1259" i="1"/>
  <c r="K1259" i="1"/>
  <c r="J1259" i="1"/>
  <c r="H1259" i="1"/>
  <c r="M1258" i="1"/>
  <c r="L1258" i="1"/>
  <c r="K1258" i="1"/>
  <c r="H1258" i="1"/>
  <c r="J1258" i="1" s="1"/>
  <c r="K1257" i="1"/>
  <c r="M1257" i="1" s="1"/>
  <c r="H1257" i="1"/>
  <c r="J1257" i="1" s="1"/>
  <c r="M1256" i="1"/>
  <c r="L1256" i="1"/>
  <c r="K1256" i="1"/>
  <c r="H1256" i="1"/>
  <c r="J1256" i="1" s="1"/>
  <c r="L1255" i="1"/>
  <c r="M1255" i="1" s="1"/>
  <c r="K1255" i="1"/>
  <c r="H1255" i="1"/>
  <c r="J1255" i="1" s="1"/>
  <c r="M1254" i="1"/>
  <c r="L1254" i="1"/>
  <c r="K1254" i="1"/>
  <c r="J1254" i="1"/>
  <c r="H1254" i="1"/>
  <c r="L1253" i="1"/>
  <c r="K1253" i="1"/>
  <c r="M1253" i="1" s="1"/>
  <c r="J1253" i="1"/>
  <c r="H1253" i="1"/>
  <c r="M1252" i="1"/>
  <c r="L1252" i="1"/>
  <c r="K1252" i="1"/>
  <c r="J1252" i="1"/>
  <c r="H1252" i="1"/>
  <c r="L1251" i="1"/>
  <c r="K1251" i="1"/>
  <c r="M1251" i="1" s="1"/>
  <c r="H1251" i="1"/>
  <c r="J1251" i="1" s="1"/>
  <c r="M1250" i="1"/>
  <c r="L1250" i="1"/>
  <c r="K1250" i="1"/>
  <c r="H1250" i="1"/>
  <c r="J1250" i="1" s="1"/>
  <c r="L1249" i="1"/>
  <c r="K1249" i="1"/>
  <c r="M1249" i="1" s="1"/>
  <c r="H1249" i="1"/>
  <c r="J1249" i="1" s="1"/>
  <c r="M1248" i="1"/>
  <c r="L1248" i="1"/>
  <c r="K1248" i="1"/>
  <c r="H1248" i="1"/>
  <c r="J1248" i="1" s="1"/>
  <c r="K1247" i="1"/>
  <c r="M1247" i="1" s="1"/>
  <c r="J1247" i="1"/>
  <c r="H1247" i="1"/>
  <c r="K1246" i="1"/>
  <c r="M1246" i="1" s="1"/>
  <c r="J1246" i="1"/>
  <c r="H1246" i="1"/>
  <c r="L1245" i="1"/>
  <c r="K1245" i="1"/>
  <c r="M1245" i="1" s="1"/>
  <c r="H1245" i="1"/>
  <c r="J1245" i="1" s="1"/>
  <c r="L1244" i="1"/>
  <c r="K1244" i="1"/>
  <c r="M1244" i="1" s="1"/>
  <c r="H1244" i="1"/>
  <c r="J1244" i="1" s="1"/>
  <c r="K1243" i="1"/>
  <c r="M1243" i="1" s="1"/>
  <c r="J1243" i="1"/>
  <c r="H1243" i="1"/>
  <c r="L1242" i="1"/>
  <c r="M1242" i="1" s="1"/>
  <c r="K1242" i="1"/>
  <c r="H1242" i="1"/>
  <c r="J1242" i="1" s="1"/>
  <c r="L1241" i="1"/>
  <c r="K1241" i="1"/>
  <c r="M1241" i="1" s="1"/>
  <c r="H1241" i="1"/>
  <c r="J1241" i="1" s="1"/>
  <c r="L1240" i="1"/>
  <c r="M1240" i="1" s="1"/>
  <c r="K1240" i="1"/>
  <c r="J1240" i="1"/>
  <c r="H1240" i="1"/>
  <c r="L1239" i="1"/>
  <c r="K1239" i="1"/>
  <c r="M1239" i="1" s="1"/>
  <c r="J1239" i="1"/>
  <c r="H1239" i="1"/>
  <c r="L1238" i="1"/>
  <c r="K1238" i="1"/>
  <c r="M1238" i="1" s="1"/>
  <c r="H1238" i="1"/>
  <c r="J1238" i="1" s="1"/>
  <c r="M1237" i="1"/>
  <c r="L1237" i="1"/>
  <c r="K1237" i="1"/>
  <c r="H1237" i="1"/>
  <c r="J1237" i="1" s="1"/>
  <c r="M1236" i="1"/>
  <c r="L1236" i="1"/>
  <c r="K1236" i="1"/>
  <c r="J1236" i="1"/>
  <c r="H1236" i="1"/>
  <c r="L1235" i="1"/>
  <c r="K1235" i="1"/>
  <c r="M1235" i="1" s="1"/>
  <c r="H1235" i="1"/>
  <c r="J1235" i="1" s="1"/>
  <c r="L1234" i="1"/>
  <c r="M1234" i="1" s="1"/>
  <c r="K1234" i="1"/>
  <c r="J1234" i="1"/>
  <c r="H1234" i="1"/>
  <c r="L1233" i="1"/>
  <c r="M1233" i="1" s="1"/>
  <c r="K1233" i="1"/>
  <c r="H1233" i="1"/>
  <c r="J1233" i="1" s="1"/>
  <c r="L1232" i="1"/>
  <c r="K1232" i="1"/>
  <c r="M1232" i="1" s="1"/>
  <c r="J1232" i="1"/>
  <c r="H1232" i="1"/>
  <c r="L1231" i="1"/>
  <c r="K1231" i="1"/>
  <c r="H1231" i="1"/>
  <c r="J1231" i="1" s="1"/>
  <c r="L1230" i="1"/>
  <c r="K1230" i="1"/>
  <c r="M1230" i="1" s="1"/>
  <c r="J1230" i="1"/>
  <c r="H1230" i="1"/>
  <c r="M1229" i="1"/>
  <c r="L1229" i="1"/>
  <c r="K1229" i="1"/>
  <c r="J1229" i="1"/>
  <c r="H1229" i="1"/>
  <c r="L1228" i="1"/>
  <c r="K1228" i="1"/>
  <c r="M1228" i="1" s="1"/>
  <c r="J1228" i="1"/>
  <c r="H1228" i="1"/>
  <c r="L1227" i="1"/>
  <c r="K1227" i="1"/>
  <c r="M1227" i="1" s="1"/>
  <c r="J1227" i="1"/>
  <c r="H1227" i="1"/>
  <c r="L1226" i="1"/>
  <c r="K1226" i="1"/>
  <c r="M1226" i="1" s="1"/>
  <c r="H1226" i="1"/>
  <c r="J1226" i="1" s="1"/>
  <c r="L1225" i="1"/>
  <c r="M1225" i="1" s="1"/>
  <c r="K1225" i="1"/>
  <c r="H1225" i="1"/>
  <c r="J1225" i="1" s="1"/>
  <c r="L1224" i="1"/>
  <c r="K1224" i="1"/>
  <c r="M1224" i="1" s="1"/>
  <c r="J1224" i="1"/>
  <c r="H1224" i="1"/>
  <c r="K1223" i="1"/>
  <c r="M1223" i="1" s="1"/>
  <c r="J1223" i="1"/>
  <c r="H1223" i="1"/>
  <c r="L1222" i="1"/>
  <c r="K1222" i="1"/>
  <c r="M1222" i="1" s="1"/>
  <c r="H1222" i="1"/>
  <c r="J1222" i="1" s="1"/>
  <c r="L1221" i="1"/>
  <c r="K1221" i="1"/>
  <c r="M1221" i="1" s="1"/>
  <c r="H1221" i="1"/>
  <c r="J1221" i="1" s="1"/>
  <c r="L1220" i="1"/>
  <c r="M1220" i="1" s="1"/>
  <c r="K1220" i="1"/>
  <c r="H1220" i="1"/>
  <c r="J1220" i="1" s="1"/>
  <c r="L1219" i="1"/>
  <c r="K1219" i="1"/>
  <c r="M1219" i="1" s="1"/>
  <c r="H1219" i="1"/>
  <c r="J1219" i="1" s="1"/>
  <c r="L1218" i="1"/>
  <c r="K1218" i="1"/>
  <c r="M1218" i="1" s="1"/>
  <c r="J1218" i="1"/>
  <c r="H1218" i="1"/>
  <c r="M1217" i="1"/>
  <c r="L1217" i="1"/>
  <c r="K1217" i="1"/>
  <c r="H1217" i="1"/>
  <c r="J1217" i="1" s="1"/>
  <c r="M1216" i="1"/>
  <c r="L1216" i="1"/>
  <c r="K1216" i="1"/>
  <c r="H1216" i="1"/>
  <c r="J1216" i="1" s="1"/>
  <c r="L1215" i="1"/>
  <c r="K1215" i="1"/>
  <c r="M1215" i="1" s="1"/>
  <c r="H1215" i="1"/>
  <c r="J1215" i="1" s="1"/>
  <c r="M1214" i="1"/>
  <c r="L1214" i="1"/>
  <c r="K1214" i="1"/>
  <c r="J1214" i="1"/>
  <c r="H1214" i="1"/>
  <c r="L1213" i="1"/>
  <c r="K1213" i="1"/>
  <c r="M1213" i="1" s="1"/>
  <c r="H1213" i="1"/>
  <c r="J1213" i="1" s="1"/>
  <c r="L1212" i="1"/>
  <c r="K1212" i="1"/>
  <c r="M1212" i="1" s="1"/>
  <c r="J1212" i="1"/>
  <c r="H1212" i="1"/>
  <c r="L1211" i="1"/>
  <c r="K1211" i="1"/>
  <c r="M1211" i="1" s="1"/>
  <c r="J1211" i="1"/>
  <c r="H1211" i="1"/>
  <c r="L1210" i="1"/>
  <c r="K1210" i="1"/>
  <c r="M1210" i="1" s="1"/>
  <c r="J1210" i="1"/>
  <c r="H1210" i="1"/>
  <c r="L1209" i="1"/>
  <c r="K1209" i="1"/>
  <c r="M1209" i="1" s="1"/>
  <c r="J1209" i="1"/>
  <c r="H1209" i="1"/>
  <c r="L1208" i="1"/>
  <c r="K1208" i="1"/>
  <c r="M1208" i="1" s="1"/>
  <c r="J1208" i="1"/>
  <c r="H1208" i="1"/>
  <c r="K1207" i="1"/>
  <c r="M1207" i="1" s="1"/>
  <c r="J1207" i="1"/>
  <c r="H1207" i="1"/>
  <c r="L1206" i="1"/>
  <c r="K1206" i="1"/>
  <c r="M1206" i="1" s="1"/>
  <c r="J1206" i="1"/>
  <c r="H1206" i="1"/>
  <c r="L1205" i="1"/>
  <c r="M1205" i="1" s="1"/>
  <c r="K1205" i="1"/>
  <c r="H1205" i="1"/>
  <c r="J1205" i="1" s="1"/>
  <c r="M1204" i="1"/>
  <c r="L1204" i="1"/>
  <c r="K1204" i="1"/>
  <c r="H1204" i="1"/>
  <c r="J1204" i="1" s="1"/>
  <c r="M1203" i="1"/>
  <c r="L1203" i="1"/>
  <c r="K1203" i="1"/>
  <c r="J1203" i="1"/>
  <c r="H1203" i="1"/>
  <c r="L1202" i="1"/>
  <c r="K1202" i="1"/>
  <c r="M1202" i="1" s="1"/>
  <c r="H1202" i="1"/>
  <c r="J1202" i="1" s="1"/>
  <c r="M1201" i="1"/>
  <c r="L1201" i="1"/>
  <c r="K1201" i="1"/>
  <c r="H1201" i="1"/>
  <c r="J1201" i="1" s="1"/>
  <c r="M1200" i="1"/>
  <c r="L1200" i="1"/>
  <c r="K1200" i="1"/>
  <c r="H1200" i="1"/>
  <c r="J1200" i="1" s="1"/>
  <c r="M1199" i="1"/>
  <c r="L1199" i="1"/>
  <c r="K1199" i="1"/>
  <c r="J1199" i="1"/>
  <c r="H1199" i="1"/>
  <c r="K1198" i="1"/>
  <c r="M1198" i="1" s="1"/>
  <c r="H1198" i="1"/>
  <c r="J1198" i="1" s="1"/>
  <c r="L1197" i="1"/>
  <c r="K1197" i="1"/>
  <c r="M1197" i="1" s="1"/>
  <c r="H1197" i="1"/>
  <c r="J1197" i="1" s="1"/>
  <c r="L1196" i="1"/>
  <c r="M1196" i="1" s="1"/>
  <c r="K1196" i="1"/>
  <c r="H1196" i="1"/>
  <c r="J1196" i="1" s="1"/>
  <c r="L1195" i="1"/>
  <c r="M1195" i="1" s="1"/>
  <c r="K1195" i="1"/>
  <c r="H1195" i="1"/>
  <c r="J1195" i="1" s="1"/>
  <c r="M1194" i="1"/>
  <c r="L1194" i="1"/>
  <c r="K1194" i="1"/>
  <c r="H1194" i="1"/>
  <c r="J1194" i="1" s="1"/>
  <c r="L1193" i="1"/>
  <c r="K1193" i="1"/>
  <c r="M1193" i="1" s="1"/>
  <c r="J1193" i="1"/>
  <c r="H1193" i="1"/>
  <c r="K1192" i="1"/>
  <c r="M1192" i="1" s="1"/>
  <c r="J1192" i="1"/>
  <c r="H1192" i="1"/>
  <c r="K1191" i="1"/>
  <c r="M1191" i="1" s="1"/>
  <c r="J1191" i="1"/>
  <c r="H1191" i="1"/>
  <c r="L1190" i="1"/>
  <c r="K1190" i="1"/>
  <c r="J1190" i="1"/>
  <c r="H1190" i="1"/>
  <c r="M1189" i="1"/>
  <c r="L1189" i="1"/>
  <c r="K1189" i="1"/>
  <c r="H1189" i="1"/>
  <c r="J1189" i="1" s="1"/>
  <c r="L1188" i="1"/>
  <c r="K1188" i="1"/>
  <c r="J1188" i="1"/>
  <c r="H1188" i="1"/>
  <c r="M1187" i="1"/>
  <c r="L1187" i="1"/>
  <c r="K1187" i="1"/>
  <c r="J1187" i="1"/>
  <c r="H1187" i="1"/>
  <c r="L1186" i="1"/>
  <c r="K1186" i="1"/>
  <c r="H1186" i="1"/>
  <c r="J1186" i="1" s="1"/>
  <c r="L1185" i="1"/>
  <c r="K1185" i="1"/>
  <c r="M1185" i="1" s="1"/>
  <c r="J1185" i="1"/>
  <c r="H1185" i="1"/>
  <c r="L1184" i="1"/>
  <c r="K1184" i="1"/>
  <c r="M1184" i="1" s="1"/>
  <c r="H1184" i="1"/>
  <c r="J1184" i="1" s="1"/>
  <c r="L1183" i="1"/>
  <c r="K1183" i="1"/>
  <c r="M1183" i="1" s="1"/>
  <c r="J1183" i="1"/>
  <c r="H1183" i="1"/>
  <c r="L1182" i="1"/>
  <c r="K1182" i="1"/>
  <c r="M1182" i="1" s="1"/>
  <c r="J1182" i="1"/>
  <c r="H1182" i="1"/>
  <c r="L1181" i="1"/>
  <c r="M1181" i="1" s="1"/>
  <c r="K1181" i="1"/>
  <c r="J1181" i="1"/>
  <c r="H1181" i="1"/>
  <c r="M1180" i="1"/>
  <c r="L1180" i="1"/>
  <c r="K1180" i="1"/>
  <c r="H1180" i="1"/>
  <c r="J1180" i="1" s="1"/>
  <c r="L1179" i="1"/>
  <c r="K1179" i="1"/>
  <c r="M1179" i="1" s="1"/>
  <c r="J1179" i="1"/>
  <c r="H1179" i="1"/>
  <c r="L1178" i="1"/>
  <c r="K1178" i="1"/>
  <c r="M1178" i="1" s="1"/>
  <c r="H1178" i="1"/>
  <c r="J1178" i="1" s="1"/>
  <c r="L1177" i="1"/>
  <c r="K1177" i="1"/>
  <c r="M1177" i="1" s="1"/>
  <c r="J1177" i="1"/>
  <c r="H1177" i="1"/>
  <c r="L1176" i="1"/>
  <c r="K1176" i="1"/>
  <c r="H1176" i="1"/>
  <c r="J1176" i="1" s="1"/>
  <c r="L1175" i="1"/>
  <c r="K1175" i="1"/>
  <c r="M1175" i="1" s="1"/>
  <c r="J1175" i="1"/>
  <c r="H1175" i="1"/>
  <c r="L1174" i="1"/>
  <c r="K1174" i="1"/>
  <c r="H1174" i="1"/>
  <c r="J1174" i="1" s="1"/>
  <c r="M1173" i="1"/>
  <c r="L1173" i="1"/>
  <c r="K1173" i="1"/>
  <c r="H1173" i="1"/>
  <c r="J1173" i="1" s="1"/>
  <c r="L1172" i="1"/>
  <c r="K1172" i="1"/>
  <c r="M1172" i="1" s="1"/>
  <c r="J1172" i="1"/>
  <c r="H1172" i="1"/>
  <c r="L1171" i="1"/>
  <c r="K1171" i="1"/>
  <c r="M1171" i="1" s="1"/>
  <c r="J1171" i="1"/>
  <c r="H1171" i="1"/>
  <c r="L1170" i="1"/>
  <c r="K1170" i="1"/>
  <c r="M1170" i="1" s="1"/>
  <c r="H1170" i="1"/>
  <c r="J1170" i="1" s="1"/>
  <c r="M1169" i="1"/>
  <c r="K1169" i="1"/>
  <c r="H1169" i="1"/>
  <c r="J1169" i="1" s="1"/>
  <c r="L1168" i="1"/>
  <c r="K1168" i="1"/>
  <c r="M1168" i="1" s="1"/>
  <c r="H1168" i="1"/>
  <c r="J1168" i="1" s="1"/>
  <c r="L1167" i="1"/>
  <c r="K1167" i="1"/>
  <c r="M1167" i="1" s="1"/>
  <c r="J1167" i="1"/>
  <c r="H1167" i="1"/>
  <c r="L1166" i="1"/>
  <c r="K1166" i="1"/>
  <c r="M1166" i="1" s="1"/>
  <c r="H1166" i="1"/>
  <c r="J1166" i="1" s="1"/>
  <c r="M1165" i="1"/>
  <c r="L1165" i="1"/>
  <c r="K1165" i="1"/>
  <c r="J1165" i="1"/>
  <c r="H1165" i="1"/>
  <c r="M1164" i="1"/>
  <c r="L1164" i="1"/>
  <c r="K1164" i="1"/>
  <c r="J1164" i="1"/>
  <c r="H1164" i="1"/>
  <c r="L1163" i="1"/>
  <c r="K1163" i="1"/>
  <c r="M1163" i="1" s="1"/>
  <c r="H1163" i="1"/>
  <c r="J1163" i="1" s="1"/>
  <c r="L1162" i="1"/>
  <c r="K1162" i="1"/>
  <c r="M1162" i="1" s="1"/>
  <c r="J1162" i="1"/>
  <c r="H1162" i="1"/>
  <c r="L1161" i="1"/>
  <c r="K1161" i="1"/>
  <c r="M1161" i="1" s="1"/>
  <c r="J1161" i="1"/>
  <c r="H1161" i="1"/>
  <c r="L1160" i="1"/>
  <c r="K1160" i="1"/>
  <c r="M1160" i="1" s="1"/>
  <c r="H1160" i="1"/>
  <c r="J1160" i="1" s="1"/>
  <c r="L1159" i="1"/>
  <c r="K1159" i="1"/>
  <c r="M1159" i="1" s="1"/>
  <c r="H1159" i="1"/>
  <c r="J1159" i="1" s="1"/>
  <c r="L1158" i="1"/>
  <c r="K1158" i="1"/>
  <c r="M1158" i="1" s="1"/>
  <c r="H1158" i="1"/>
  <c r="J1158" i="1" s="1"/>
  <c r="L1157" i="1"/>
  <c r="K1157" i="1"/>
  <c r="M1157" i="1" s="1"/>
  <c r="H1157" i="1"/>
  <c r="J1157" i="1" s="1"/>
  <c r="M1156" i="1"/>
  <c r="L1156" i="1"/>
  <c r="K1156" i="1"/>
  <c r="J1156" i="1"/>
  <c r="H1156" i="1"/>
  <c r="L1155" i="1"/>
  <c r="M1155" i="1" s="1"/>
  <c r="K1155" i="1"/>
  <c r="H1155" i="1"/>
  <c r="J1155" i="1" s="1"/>
  <c r="L1154" i="1"/>
  <c r="K1154" i="1"/>
  <c r="M1154" i="1" s="1"/>
  <c r="H1154" i="1"/>
  <c r="J1154" i="1" s="1"/>
  <c r="K1153" i="1"/>
  <c r="M1153" i="1" s="1"/>
  <c r="J1153" i="1"/>
  <c r="H1153" i="1"/>
  <c r="L1152" i="1"/>
  <c r="K1152" i="1"/>
  <c r="M1152" i="1" s="1"/>
  <c r="H1152" i="1"/>
  <c r="J1152" i="1" s="1"/>
  <c r="L1151" i="1"/>
  <c r="M1151" i="1" s="1"/>
  <c r="K1151" i="1"/>
  <c r="H1151" i="1"/>
  <c r="J1151" i="1" s="1"/>
  <c r="M1150" i="1"/>
  <c r="L1150" i="1"/>
  <c r="K1150" i="1"/>
  <c r="H1150" i="1"/>
  <c r="J1150" i="1" s="1"/>
  <c r="M1149" i="1"/>
  <c r="L1149" i="1"/>
  <c r="K1149" i="1"/>
  <c r="H1149" i="1"/>
  <c r="J1149" i="1" s="1"/>
  <c r="L1148" i="1"/>
  <c r="K1148" i="1"/>
  <c r="M1148" i="1" s="1"/>
  <c r="H1148" i="1"/>
  <c r="J1148" i="1" s="1"/>
  <c r="L1147" i="1"/>
  <c r="K1147" i="1"/>
  <c r="M1147" i="1" s="1"/>
  <c r="H1147" i="1"/>
  <c r="J1147" i="1" s="1"/>
  <c r="M1146" i="1"/>
  <c r="L1146" i="1"/>
  <c r="K1146" i="1"/>
  <c r="H1146" i="1"/>
  <c r="J1146" i="1" s="1"/>
  <c r="L1145" i="1"/>
  <c r="K1145" i="1"/>
  <c r="M1145" i="1" s="1"/>
  <c r="H1145" i="1"/>
  <c r="J1145" i="1" s="1"/>
  <c r="K1144" i="1"/>
  <c r="M1144" i="1" s="1"/>
  <c r="J1144" i="1"/>
  <c r="H1144" i="1"/>
  <c r="L1143" i="1"/>
  <c r="K1143" i="1"/>
  <c r="M1143" i="1" s="1"/>
  <c r="J1143" i="1"/>
  <c r="H1143" i="1"/>
  <c r="L1142" i="1"/>
  <c r="M1142" i="1" s="1"/>
  <c r="K1142" i="1"/>
  <c r="H1142" i="1"/>
  <c r="J1142" i="1" s="1"/>
  <c r="L1141" i="1"/>
  <c r="K1141" i="1"/>
  <c r="M1141" i="1" s="1"/>
  <c r="H1141" i="1"/>
  <c r="J1141" i="1" s="1"/>
  <c r="M1140" i="1"/>
  <c r="L1140" i="1"/>
  <c r="K1140" i="1"/>
  <c r="H1140" i="1"/>
  <c r="J1140" i="1" s="1"/>
  <c r="L1139" i="1"/>
  <c r="K1139" i="1"/>
  <c r="M1139" i="1" s="1"/>
  <c r="H1139" i="1"/>
  <c r="J1139" i="1" s="1"/>
  <c r="M1138" i="1"/>
  <c r="K1138" i="1"/>
  <c r="J1138" i="1"/>
  <c r="H1138" i="1"/>
  <c r="L1137" i="1"/>
  <c r="K1137" i="1"/>
  <c r="M1137" i="1" s="1"/>
  <c r="H1137" i="1"/>
  <c r="J1137" i="1" s="1"/>
  <c r="L1136" i="1"/>
  <c r="K1136" i="1"/>
  <c r="M1136" i="1" s="1"/>
  <c r="H1136" i="1"/>
  <c r="J1136" i="1" s="1"/>
  <c r="L1135" i="1"/>
  <c r="K1135" i="1"/>
  <c r="M1135" i="1" s="1"/>
  <c r="J1135" i="1"/>
  <c r="H1135" i="1"/>
  <c r="K1134" i="1"/>
  <c r="M1134" i="1" s="1"/>
  <c r="J1134" i="1"/>
  <c r="H1134" i="1"/>
  <c r="L1133" i="1"/>
  <c r="K1133" i="1"/>
  <c r="H1133" i="1"/>
  <c r="J1133" i="1" s="1"/>
  <c r="L1132" i="1"/>
  <c r="K1132" i="1"/>
  <c r="M1132" i="1" s="1"/>
  <c r="H1132" i="1"/>
  <c r="J1132" i="1" s="1"/>
  <c r="L1131" i="1"/>
  <c r="K1131" i="1"/>
  <c r="M1131" i="1" s="1"/>
  <c r="H1131" i="1"/>
  <c r="J1131" i="1" s="1"/>
  <c r="L1130" i="1"/>
  <c r="K1130" i="1"/>
  <c r="M1130" i="1" s="1"/>
  <c r="J1130" i="1"/>
  <c r="H1130" i="1"/>
  <c r="L1129" i="1"/>
  <c r="K1129" i="1"/>
  <c r="M1129" i="1" s="1"/>
  <c r="J1129" i="1"/>
  <c r="H1129" i="1"/>
  <c r="L1128" i="1"/>
  <c r="M1128" i="1" s="1"/>
  <c r="K1128" i="1"/>
  <c r="H1128" i="1"/>
  <c r="J1128" i="1" s="1"/>
  <c r="L1127" i="1"/>
  <c r="K1127" i="1"/>
  <c r="M1127" i="1" s="1"/>
  <c r="J1127" i="1"/>
  <c r="H1127" i="1"/>
  <c r="L1126" i="1"/>
  <c r="K1126" i="1"/>
  <c r="M1126" i="1" s="1"/>
  <c r="J1126" i="1"/>
  <c r="H1126" i="1"/>
  <c r="L1125" i="1"/>
  <c r="K1125" i="1"/>
  <c r="H1125" i="1"/>
  <c r="J1125" i="1" s="1"/>
  <c r="L1124" i="1"/>
  <c r="K1124" i="1"/>
  <c r="M1124" i="1" s="1"/>
  <c r="H1124" i="1"/>
  <c r="J1124" i="1" s="1"/>
  <c r="L1123" i="1"/>
  <c r="K1123" i="1"/>
  <c r="M1123" i="1" s="1"/>
  <c r="H1123" i="1"/>
  <c r="J1123" i="1" s="1"/>
  <c r="L1122" i="1"/>
  <c r="K1122" i="1"/>
  <c r="J1122" i="1"/>
  <c r="H1122" i="1"/>
  <c r="L1121" i="1"/>
  <c r="K1121" i="1"/>
  <c r="M1121" i="1" s="1"/>
  <c r="J1121" i="1"/>
  <c r="H1121" i="1"/>
  <c r="L1120" i="1"/>
  <c r="M1120" i="1" s="1"/>
  <c r="K1120" i="1"/>
  <c r="H1120" i="1"/>
  <c r="J1120" i="1" s="1"/>
  <c r="M1119" i="1"/>
  <c r="L1119" i="1"/>
  <c r="K1119" i="1"/>
  <c r="H1119" i="1"/>
  <c r="J1119" i="1" s="1"/>
  <c r="L1118" i="1"/>
  <c r="K1118" i="1"/>
  <c r="M1118" i="1" s="1"/>
  <c r="J1118" i="1"/>
  <c r="H1118" i="1"/>
  <c r="L1117" i="1"/>
  <c r="K1117" i="1"/>
  <c r="H1117" i="1"/>
  <c r="J1117" i="1" s="1"/>
  <c r="L1116" i="1"/>
  <c r="K1116" i="1"/>
  <c r="M1116" i="1" s="1"/>
  <c r="H1116" i="1"/>
  <c r="J1116" i="1" s="1"/>
  <c r="K1115" i="1"/>
  <c r="M1115" i="1" s="1"/>
  <c r="J1115" i="1"/>
  <c r="H1115" i="1"/>
  <c r="L1114" i="1"/>
  <c r="M1114" i="1" s="1"/>
  <c r="K1114" i="1"/>
  <c r="H1114" i="1"/>
  <c r="J1114" i="1" s="1"/>
  <c r="L1113" i="1"/>
  <c r="K1113" i="1"/>
  <c r="M1113" i="1" s="1"/>
  <c r="H1113" i="1"/>
  <c r="J1113" i="1" s="1"/>
  <c r="L1112" i="1"/>
  <c r="K1112" i="1"/>
  <c r="M1112" i="1" s="1"/>
  <c r="H1112" i="1"/>
  <c r="J1112" i="1" s="1"/>
  <c r="L1111" i="1"/>
  <c r="K1111" i="1"/>
  <c r="M1111" i="1" s="1"/>
  <c r="H1111" i="1"/>
  <c r="J1111" i="1" s="1"/>
  <c r="L1110" i="1"/>
  <c r="K1110" i="1"/>
  <c r="M1110" i="1" s="1"/>
  <c r="J1110" i="1"/>
  <c r="H1110" i="1"/>
  <c r="L1109" i="1"/>
  <c r="K1109" i="1"/>
  <c r="M1109" i="1" s="1"/>
  <c r="H1109" i="1"/>
  <c r="J1109" i="1" s="1"/>
  <c r="L1108" i="1"/>
  <c r="K1108" i="1"/>
  <c r="M1108" i="1" s="1"/>
  <c r="J1108" i="1"/>
  <c r="H1108" i="1"/>
  <c r="L1107" i="1"/>
  <c r="M1107" i="1" s="1"/>
  <c r="K1107" i="1"/>
  <c r="J1107" i="1"/>
  <c r="H1107" i="1"/>
  <c r="L1106" i="1"/>
  <c r="K1106" i="1"/>
  <c r="M1106" i="1" s="1"/>
  <c r="H1106" i="1"/>
  <c r="J1106" i="1" s="1"/>
  <c r="L1105" i="1"/>
  <c r="K1105" i="1"/>
  <c r="M1105" i="1" s="1"/>
  <c r="H1105" i="1"/>
  <c r="J1105" i="1" s="1"/>
  <c r="L1104" i="1"/>
  <c r="K1104" i="1"/>
  <c r="M1104" i="1" s="1"/>
  <c r="J1104" i="1"/>
  <c r="H1104" i="1"/>
  <c r="L1103" i="1"/>
  <c r="K1103" i="1"/>
  <c r="M1103" i="1" s="1"/>
  <c r="H1103" i="1"/>
  <c r="J1103" i="1" s="1"/>
  <c r="L1102" i="1"/>
  <c r="K1102" i="1"/>
  <c r="M1102" i="1" s="1"/>
  <c r="J1102" i="1"/>
  <c r="H1102" i="1"/>
  <c r="L1101" i="1"/>
  <c r="K1101" i="1"/>
  <c r="M1101" i="1" s="1"/>
  <c r="H1101" i="1"/>
  <c r="J1101" i="1" s="1"/>
  <c r="M1100" i="1"/>
  <c r="L1100" i="1"/>
  <c r="K1100" i="1"/>
  <c r="H1100" i="1"/>
  <c r="J1100" i="1" s="1"/>
  <c r="M1099" i="1"/>
  <c r="K1099" i="1"/>
  <c r="H1099" i="1"/>
  <c r="J1099" i="1" s="1"/>
  <c r="L1098" i="1"/>
  <c r="K1098" i="1"/>
  <c r="M1098" i="1" s="1"/>
  <c r="J1098" i="1"/>
  <c r="H1098" i="1"/>
  <c r="M1097" i="1"/>
  <c r="L1097" i="1"/>
  <c r="K1097" i="1"/>
  <c r="H1097" i="1"/>
  <c r="J1097" i="1" s="1"/>
  <c r="L1096" i="1"/>
  <c r="K1096" i="1"/>
  <c r="M1096" i="1" s="1"/>
  <c r="H1096" i="1"/>
  <c r="J1096" i="1" s="1"/>
  <c r="L1095" i="1"/>
  <c r="K1095" i="1"/>
  <c r="M1095" i="1" s="1"/>
  <c r="H1095" i="1"/>
  <c r="J1095" i="1" s="1"/>
  <c r="M1094" i="1"/>
  <c r="L1094" i="1"/>
  <c r="K1094" i="1"/>
  <c r="J1094" i="1"/>
  <c r="H1094" i="1"/>
  <c r="L1093" i="1"/>
  <c r="M1093" i="1" s="1"/>
  <c r="K1093" i="1"/>
  <c r="H1093" i="1"/>
  <c r="J1093" i="1" s="1"/>
  <c r="L1092" i="1"/>
  <c r="K1092" i="1"/>
  <c r="M1092" i="1" s="1"/>
  <c r="H1092" i="1"/>
  <c r="J1092" i="1" s="1"/>
  <c r="M1091" i="1"/>
  <c r="L1091" i="1"/>
  <c r="K1091" i="1"/>
  <c r="H1091" i="1"/>
  <c r="J1091" i="1" s="1"/>
  <c r="M1090" i="1"/>
  <c r="K1090" i="1"/>
  <c r="H1090" i="1"/>
  <c r="J1090" i="1" s="1"/>
  <c r="L1089" i="1"/>
  <c r="K1089" i="1"/>
  <c r="M1089" i="1" s="1"/>
  <c r="H1089" i="1"/>
  <c r="J1089" i="1" s="1"/>
  <c r="L1088" i="1"/>
  <c r="K1088" i="1"/>
  <c r="M1088" i="1" s="1"/>
  <c r="H1088" i="1"/>
  <c r="J1088" i="1" s="1"/>
  <c r="L1087" i="1"/>
  <c r="M1087" i="1" s="1"/>
  <c r="K1087" i="1"/>
  <c r="J1087" i="1"/>
  <c r="H1087" i="1"/>
  <c r="L1086" i="1"/>
  <c r="K1086" i="1"/>
  <c r="M1086" i="1" s="1"/>
  <c r="H1086" i="1"/>
  <c r="J1086" i="1" s="1"/>
  <c r="M1085" i="1"/>
  <c r="L1085" i="1"/>
  <c r="K1085" i="1"/>
  <c r="H1085" i="1"/>
  <c r="J1085" i="1" s="1"/>
  <c r="K1084" i="1"/>
  <c r="M1084" i="1" s="1"/>
  <c r="J1084" i="1"/>
  <c r="H1084" i="1"/>
  <c r="K1083" i="1"/>
  <c r="M1083" i="1" s="1"/>
  <c r="J1083" i="1"/>
  <c r="H1083" i="1"/>
  <c r="L1082" i="1"/>
  <c r="K1082" i="1"/>
  <c r="M1082" i="1" s="1"/>
  <c r="H1082" i="1"/>
  <c r="J1082" i="1" s="1"/>
  <c r="L1081" i="1"/>
  <c r="K1081" i="1"/>
  <c r="M1081" i="1" s="1"/>
  <c r="H1081" i="1"/>
  <c r="J1081" i="1" s="1"/>
  <c r="M1080" i="1"/>
  <c r="L1080" i="1"/>
  <c r="K1080" i="1"/>
  <c r="H1080" i="1"/>
  <c r="J1080" i="1" s="1"/>
  <c r="L1079" i="1"/>
  <c r="K1079" i="1"/>
  <c r="M1079" i="1" s="1"/>
  <c r="H1079" i="1"/>
  <c r="J1079" i="1" s="1"/>
  <c r="M1078" i="1"/>
  <c r="L1078" i="1"/>
  <c r="K1078" i="1"/>
  <c r="H1078" i="1"/>
  <c r="J1078" i="1" s="1"/>
  <c r="M1077" i="1"/>
  <c r="L1077" i="1"/>
  <c r="K1077" i="1"/>
  <c r="H1077" i="1"/>
  <c r="J1077" i="1" s="1"/>
  <c r="L1076" i="1"/>
  <c r="M1076" i="1" s="1"/>
  <c r="K1076" i="1"/>
  <c r="J1076" i="1"/>
  <c r="H1076" i="1"/>
  <c r="L1075" i="1"/>
  <c r="K1075" i="1"/>
  <c r="M1075" i="1" s="1"/>
  <c r="H1075" i="1"/>
  <c r="J1075" i="1" s="1"/>
  <c r="L1074" i="1"/>
  <c r="K1074" i="1"/>
  <c r="M1074" i="1" s="1"/>
  <c r="H1074" i="1"/>
  <c r="J1074" i="1" s="1"/>
  <c r="M1073" i="1"/>
  <c r="L1073" i="1"/>
  <c r="K1073" i="1"/>
  <c r="H1073" i="1"/>
  <c r="J1073" i="1" s="1"/>
  <c r="L1072" i="1"/>
  <c r="K1072" i="1"/>
  <c r="M1072" i="1" s="1"/>
  <c r="H1072" i="1"/>
  <c r="J1072" i="1" s="1"/>
  <c r="L1071" i="1"/>
  <c r="M1071" i="1" s="1"/>
  <c r="K1071" i="1"/>
  <c r="H1071" i="1"/>
  <c r="J1071" i="1" s="1"/>
  <c r="L1070" i="1"/>
  <c r="K1070" i="1"/>
  <c r="M1070" i="1" s="1"/>
  <c r="H1070" i="1"/>
  <c r="J1070" i="1" s="1"/>
  <c r="L1069" i="1"/>
  <c r="K1069" i="1"/>
  <c r="M1069" i="1" s="1"/>
  <c r="H1069" i="1"/>
  <c r="J1069" i="1" s="1"/>
  <c r="L1068" i="1"/>
  <c r="K1068" i="1"/>
  <c r="M1068" i="1" s="1"/>
  <c r="H1068" i="1"/>
  <c r="J1068" i="1" s="1"/>
  <c r="M1067" i="1"/>
  <c r="L1067" i="1"/>
  <c r="K1067" i="1"/>
  <c r="H1067" i="1"/>
  <c r="J1067" i="1" s="1"/>
  <c r="L1066" i="1"/>
  <c r="K1066" i="1"/>
  <c r="M1066" i="1" s="1"/>
  <c r="H1066" i="1"/>
  <c r="J1066" i="1" s="1"/>
  <c r="L1065" i="1"/>
  <c r="K1065" i="1"/>
  <c r="M1065" i="1" s="1"/>
  <c r="J1065" i="1"/>
  <c r="H1065" i="1"/>
  <c r="L1064" i="1"/>
  <c r="K1064" i="1"/>
  <c r="M1064" i="1" s="1"/>
  <c r="H1064" i="1"/>
  <c r="J1064" i="1" s="1"/>
  <c r="L1063" i="1"/>
  <c r="K1063" i="1"/>
  <c r="M1063" i="1" s="1"/>
  <c r="H1063" i="1"/>
  <c r="J1063" i="1" s="1"/>
  <c r="L1062" i="1"/>
  <c r="M1062" i="1" s="1"/>
  <c r="K1062" i="1"/>
  <c r="H1062" i="1"/>
  <c r="J1062" i="1" s="1"/>
  <c r="L1061" i="1"/>
  <c r="K1061" i="1"/>
  <c r="M1061" i="1" s="1"/>
  <c r="J1061" i="1"/>
  <c r="H1061" i="1"/>
  <c r="K1060" i="1"/>
  <c r="M1060" i="1" s="1"/>
  <c r="H1060" i="1"/>
  <c r="J1060" i="1" s="1"/>
  <c r="L1059" i="1"/>
  <c r="K1059" i="1"/>
  <c r="M1059" i="1" s="1"/>
  <c r="J1059" i="1"/>
  <c r="H1059" i="1"/>
  <c r="L1058" i="1"/>
  <c r="K1058" i="1"/>
  <c r="M1058" i="1" s="1"/>
  <c r="J1058" i="1"/>
  <c r="H1058" i="1"/>
  <c r="L1057" i="1"/>
  <c r="M1057" i="1" s="1"/>
  <c r="K1057" i="1"/>
  <c r="H1057" i="1"/>
  <c r="J1057" i="1" s="1"/>
  <c r="L1056" i="1"/>
  <c r="M1056" i="1" s="1"/>
  <c r="K1056" i="1"/>
  <c r="H1056" i="1"/>
  <c r="J1056" i="1" s="1"/>
  <c r="L1055" i="1"/>
  <c r="K1055" i="1"/>
  <c r="M1055" i="1" s="1"/>
  <c r="H1055" i="1"/>
  <c r="J1055" i="1" s="1"/>
  <c r="L1054" i="1"/>
  <c r="K1054" i="1"/>
  <c r="M1054" i="1" s="1"/>
  <c r="J1054" i="1"/>
  <c r="H1054" i="1"/>
  <c r="L1053" i="1"/>
  <c r="M1053" i="1" s="1"/>
  <c r="K1053" i="1"/>
  <c r="H1053" i="1"/>
  <c r="J1053" i="1" s="1"/>
  <c r="L1052" i="1"/>
  <c r="K1052" i="1"/>
  <c r="M1052" i="1" s="1"/>
  <c r="H1052" i="1"/>
  <c r="J1052" i="1" s="1"/>
  <c r="L1051" i="1"/>
  <c r="K1051" i="1"/>
  <c r="M1051" i="1" s="1"/>
  <c r="H1051" i="1"/>
  <c r="J1051" i="1" s="1"/>
  <c r="L1050" i="1"/>
  <c r="K1050" i="1"/>
  <c r="M1050" i="1" s="1"/>
  <c r="J1050" i="1"/>
  <c r="H1050" i="1"/>
  <c r="L1049" i="1"/>
  <c r="M1049" i="1" s="1"/>
  <c r="K1049" i="1"/>
  <c r="H1049" i="1"/>
  <c r="J1049" i="1" s="1"/>
  <c r="L1048" i="1"/>
  <c r="K1048" i="1"/>
  <c r="M1048" i="1" s="1"/>
  <c r="J1048" i="1"/>
  <c r="H1048" i="1"/>
  <c r="L1047" i="1"/>
  <c r="K1047" i="1"/>
  <c r="M1047" i="1" s="1"/>
  <c r="H1047" i="1"/>
  <c r="J1047" i="1" s="1"/>
  <c r="L1046" i="1"/>
  <c r="K1046" i="1"/>
  <c r="M1046" i="1" s="1"/>
  <c r="J1046" i="1"/>
  <c r="H1046" i="1"/>
  <c r="L1045" i="1"/>
  <c r="M1045" i="1" s="1"/>
  <c r="K1045" i="1"/>
  <c r="H1045" i="1"/>
  <c r="J1045" i="1" s="1"/>
  <c r="M1044" i="1"/>
  <c r="K1044" i="1"/>
  <c r="H1044" i="1"/>
  <c r="J1044" i="1" s="1"/>
  <c r="M1043" i="1"/>
  <c r="L1043" i="1"/>
  <c r="K1043" i="1"/>
  <c r="H1043" i="1"/>
  <c r="J1043" i="1" s="1"/>
  <c r="L1042" i="1"/>
  <c r="K1042" i="1"/>
  <c r="M1042" i="1" s="1"/>
  <c r="H1042" i="1"/>
  <c r="J1042" i="1" s="1"/>
  <c r="L1041" i="1"/>
  <c r="K1041" i="1"/>
  <c r="M1041" i="1" s="1"/>
  <c r="H1041" i="1"/>
  <c r="J1041" i="1" s="1"/>
  <c r="L1040" i="1"/>
  <c r="M1040" i="1" s="1"/>
  <c r="K1040" i="1"/>
  <c r="J1040" i="1"/>
  <c r="H1040" i="1"/>
  <c r="L1039" i="1"/>
  <c r="K1039" i="1"/>
  <c r="M1039" i="1" s="1"/>
  <c r="H1039" i="1"/>
  <c r="J1039" i="1" s="1"/>
  <c r="L1038" i="1"/>
  <c r="K1038" i="1"/>
  <c r="M1038" i="1" s="1"/>
  <c r="J1038" i="1"/>
  <c r="H1038" i="1"/>
  <c r="L1037" i="1"/>
  <c r="K1037" i="1"/>
  <c r="M1037" i="1" s="1"/>
  <c r="H1037" i="1"/>
  <c r="J1037" i="1" s="1"/>
  <c r="L1036" i="1"/>
  <c r="K1036" i="1"/>
  <c r="M1036" i="1" s="1"/>
  <c r="J1036" i="1"/>
  <c r="H1036" i="1"/>
  <c r="M1035" i="1"/>
  <c r="L1035" i="1"/>
  <c r="K1035" i="1"/>
  <c r="H1035" i="1"/>
  <c r="J1035" i="1" s="1"/>
  <c r="L1034" i="1"/>
  <c r="K1034" i="1"/>
  <c r="M1034" i="1" s="1"/>
  <c r="H1034" i="1"/>
  <c r="J1034" i="1" s="1"/>
  <c r="L1033" i="1"/>
  <c r="K1033" i="1"/>
  <c r="M1033" i="1" s="1"/>
  <c r="H1033" i="1"/>
  <c r="J1033" i="1" s="1"/>
  <c r="K1032" i="1"/>
  <c r="M1032" i="1" s="1"/>
  <c r="J1032" i="1"/>
  <c r="H1032" i="1"/>
  <c r="L1031" i="1"/>
  <c r="M1031" i="1" s="1"/>
  <c r="K1031" i="1"/>
  <c r="H1031" i="1"/>
  <c r="J1031" i="1" s="1"/>
  <c r="L1030" i="1"/>
  <c r="K1030" i="1"/>
  <c r="M1030" i="1" s="1"/>
  <c r="H1030" i="1"/>
  <c r="J1030" i="1" s="1"/>
  <c r="M1029" i="1"/>
  <c r="K1029" i="1"/>
  <c r="H1029" i="1"/>
  <c r="J1029" i="1" s="1"/>
  <c r="L1028" i="1"/>
  <c r="K1028" i="1"/>
  <c r="H1028" i="1"/>
  <c r="J1028" i="1" s="1"/>
  <c r="L1027" i="1"/>
  <c r="K1027" i="1"/>
  <c r="M1027" i="1" s="1"/>
  <c r="H1027" i="1"/>
  <c r="J1027" i="1" s="1"/>
  <c r="L1026" i="1"/>
  <c r="K1026" i="1"/>
  <c r="M1026" i="1" s="1"/>
  <c r="J1026" i="1"/>
  <c r="H1026" i="1"/>
  <c r="M1025" i="1"/>
  <c r="L1025" i="1"/>
  <c r="K1025" i="1"/>
  <c r="H1025" i="1"/>
  <c r="J1025" i="1" s="1"/>
  <c r="L1024" i="1"/>
  <c r="K1024" i="1"/>
  <c r="M1024" i="1" s="1"/>
  <c r="J1024" i="1"/>
  <c r="H1024" i="1"/>
  <c r="L1023" i="1"/>
  <c r="K1023" i="1"/>
  <c r="M1023" i="1" s="1"/>
  <c r="H1023" i="1"/>
  <c r="J1023" i="1" s="1"/>
  <c r="L1022" i="1"/>
  <c r="K1022" i="1"/>
  <c r="J1022" i="1"/>
  <c r="H1022" i="1"/>
  <c r="L1021" i="1"/>
  <c r="M1021" i="1" s="1"/>
  <c r="K1021" i="1"/>
  <c r="H1021" i="1"/>
  <c r="J1021" i="1" s="1"/>
  <c r="L1020" i="1"/>
  <c r="K1020" i="1"/>
  <c r="M1020" i="1" s="1"/>
  <c r="H1020" i="1"/>
  <c r="J1020" i="1" s="1"/>
  <c r="M1019" i="1"/>
  <c r="L1019" i="1"/>
  <c r="K1019" i="1"/>
  <c r="H1019" i="1"/>
  <c r="J1019" i="1" s="1"/>
  <c r="L1018" i="1"/>
  <c r="K1018" i="1"/>
  <c r="M1018" i="1" s="1"/>
  <c r="H1018" i="1"/>
  <c r="J1018" i="1" s="1"/>
  <c r="L1017" i="1"/>
  <c r="M1017" i="1" s="1"/>
  <c r="K1017" i="1"/>
  <c r="H1017" i="1"/>
  <c r="J1017" i="1" s="1"/>
  <c r="L1016" i="1"/>
  <c r="K1016" i="1"/>
  <c r="H1016" i="1"/>
  <c r="J1016" i="1" s="1"/>
  <c r="L1015" i="1"/>
  <c r="K1015" i="1"/>
  <c r="M1015" i="1" s="1"/>
  <c r="J1015" i="1"/>
  <c r="H1015" i="1"/>
  <c r="M1014" i="1"/>
  <c r="L1014" i="1"/>
  <c r="K1014" i="1"/>
  <c r="J1014" i="1"/>
  <c r="H1014" i="1"/>
  <c r="L1013" i="1"/>
  <c r="M1013" i="1" s="1"/>
  <c r="K1013" i="1"/>
  <c r="H1013" i="1"/>
  <c r="J1013" i="1" s="1"/>
  <c r="L1012" i="1"/>
  <c r="K1012" i="1"/>
  <c r="J1012" i="1"/>
  <c r="H1012" i="1"/>
  <c r="L1011" i="1"/>
  <c r="K1011" i="1"/>
  <c r="M1011" i="1" s="1"/>
  <c r="J1011" i="1"/>
  <c r="H1011" i="1"/>
  <c r="L1010" i="1"/>
  <c r="K1010" i="1"/>
  <c r="M1010" i="1" s="1"/>
  <c r="J1010" i="1"/>
  <c r="H1010" i="1"/>
  <c r="L1009" i="1"/>
  <c r="M1009" i="1" s="1"/>
  <c r="K1009" i="1"/>
  <c r="H1009" i="1"/>
  <c r="J1009" i="1" s="1"/>
  <c r="L1008" i="1"/>
  <c r="K1008" i="1"/>
  <c r="H1008" i="1"/>
  <c r="J1008" i="1" s="1"/>
  <c r="M1007" i="1"/>
  <c r="L1007" i="1"/>
  <c r="K1007" i="1"/>
  <c r="H1007" i="1"/>
  <c r="J1007" i="1" s="1"/>
  <c r="K1006" i="1"/>
  <c r="M1006" i="1" s="1"/>
  <c r="H1006" i="1"/>
  <c r="J1006" i="1" s="1"/>
  <c r="L1005" i="1"/>
  <c r="K1005" i="1"/>
  <c r="M1005" i="1" s="1"/>
  <c r="H1005" i="1"/>
  <c r="J1005" i="1" s="1"/>
  <c r="L1004" i="1"/>
  <c r="K1004" i="1"/>
  <c r="M1004" i="1" s="1"/>
  <c r="H1004" i="1"/>
  <c r="J1004" i="1" s="1"/>
  <c r="L1003" i="1"/>
  <c r="K1003" i="1"/>
  <c r="M1003" i="1" s="1"/>
  <c r="H1003" i="1"/>
  <c r="J1003" i="1" s="1"/>
  <c r="L1002" i="1"/>
  <c r="K1002" i="1"/>
  <c r="M1002" i="1" s="1"/>
  <c r="J1002" i="1"/>
  <c r="H1002" i="1"/>
  <c r="L1001" i="1"/>
  <c r="K1001" i="1"/>
  <c r="H1001" i="1"/>
  <c r="J1001" i="1" s="1"/>
  <c r="M1000" i="1"/>
  <c r="L1000" i="1"/>
  <c r="K1000" i="1"/>
  <c r="H1000" i="1"/>
  <c r="J1000" i="1" s="1"/>
  <c r="L999" i="1"/>
  <c r="K999" i="1"/>
  <c r="M999" i="1" s="1"/>
  <c r="J999" i="1"/>
  <c r="H999" i="1"/>
  <c r="L998" i="1"/>
  <c r="K998" i="1"/>
  <c r="M998" i="1" s="1"/>
  <c r="H998" i="1"/>
  <c r="J998" i="1" s="1"/>
  <c r="L997" i="1"/>
  <c r="K997" i="1"/>
  <c r="M997" i="1" s="1"/>
  <c r="H997" i="1"/>
  <c r="J997" i="1" s="1"/>
  <c r="L996" i="1"/>
  <c r="K996" i="1"/>
  <c r="M996" i="1" s="1"/>
  <c r="J996" i="1"/>
  <c r="H996" i="1"/>
  <c r="L995" i="1"/>
  <c r="K995" i="1"/>
  <c r="M995" i="1" s="1"/>
  <c r="H995" i="1"/>
  <c r="J995" i="1" s="1"/>
  <c r="L994" i="1"/>
  <c r="K994" i="1"/>
  <c r="M994" i="1" s="1"/>
  <c r="H994" i="1"/>
  <c r="J994" i="1" s="1"/>
  <c r="L993" i="1"/>
  <c r="K993" i="1"/>
  <c r="M993" i="1" s="1"/>
  <c r="H993" i="1"/>
  <c r="J993" i="1" s="1"/>
  <c r="M992" i="1"/>
  <c r="L992" i="1"/>
  <c r="K992" i="1"/>
  <c r="J992" i="1"/>
  <c r="H992" i="1"/>
  <c r="L991" i="1"/>
  <c r="M991" i="1" s="1"/>
  <c r="K991" i="1"/>
  <c r="H991" i="1"/>
  <c r="J991" i="1" s="1"/>
  <c r="M990" i="1"/>
  <c r="K990" i="1"/>
  <c r="H990" i="1"/>
  <c r="J990" i="1" s="1"/>
  <c r="L989" i="1"/>
  <c r="K989" i="1"/>
  <c r="M989" i="1" s="1"/>
  <c r="J989" i="1"/>
  <c r="H989" i="1"/>
  <c r="L988" i="1"/>
  <c r="M988" i="1" s="1"/>
  <c r="K988" i="1"/>
  <c r="H988" i="1"/>
  <c r="J988" i="1" s="1"/>
  <c r="M987" i="1"/>
  <c r="L987" i="1"/>
  <c r="K987" i="1"/>
  <c r="J987" i="1"/>
  <c r="H987" i="1"/>
  <c r="M986" i="1"/>
  <c r="L986" i="1"/>
  <c r="K986" i="1"/>
  <c r="H986" i="1"/>
  <c r="J986" i="1" s="1"/>
  <c r="L985" i="1"/>
  <c r="K985" i="1"/>
  <c r="M985" i="1" s="1"/>
  <c r="J985" i="1"/>
  <c r="H985" i="1"/>
  <c r="L984" i="1"/>
  <c r="M984" i="1" s="1"/>
  <c r="K984" i="1"/>
  <c r="J984" i="1"/>
  <c r="H984" i="1"/>
  <c r="L983" i="1"/>
  <c r="K983" i="1"/>
  <c r="M983" i="1" s="1"/>
  <c r="J983" i="1"/>
  <c r="H983" i="1"/>
  <c r="L982" i="1"/>
  <c r="K982" i="1"/>
  <c r="M982" i="1" s="1"/>
  <c r="J982" i="1"/>
  <c r="H982" i="1"/>
  <c r="L981" i="1"/>
  <c r="K981" i="1"/>
  <c r="M981" i="1" s="1"/>
  <c r="J981" i="1"/>
  <c r="H981" i="1"/>
  <c r="L980" i="1"/>
  <c r="M980" i="1" s="1"/>
  <c r="K980" i="1"/>
  <c r="H980" i="1"/>
  <c r="J980" i="1" s="1"/>
  <c r="L979" i="1"/>
  <c r="K979" i="1"/>
  <c r="M979" i="1" s="1"/>
  <c r="H979" i="1"/>
  <c r="J979" i="1" s="1"/>
  <c r="M978" i="1"/>
  <c r="L978" i="1"/>
  <c r="K978" i="1"/>
  <c r="J978" i="1"/>
  <c r="H978" i="1"/>
  <c r="K977" i="1"/>
  <c r="M977" i="1" s="1"/>
  <c r="H977" i="1"/>
  <c r="J977" i="1" s="1"/>
  <c r="L976" i="1"/>
  <c r="K976" i="1"/>
  <c r="M976" i="1" s="1"/>
  <c r="H976" i="1"/>
  <c r="J976" i="1" s="1"/>
  <c r="L975" i="1"/>
  <c r="K975" i="1"/>
  <c r="M975" i="1" s="1"/>
  <c r="H975" i="1"/>
  <c r="J975" i="1" s="1"/>
  <c r="M974" i="1"/>
  <c r="K974" i="1"/>
  <c r="J974" i="1"/>
  <c r="H974" i="1"/>
  <c r="L973" i="1"/>
  <c r="K973" i="1"/>
  <c r="M973" i="1" s="1"/>
  <c r="J973" i="1"/>
  <c r="H973" i="1"/>
  <c r="M972" i="1"/>
  <c r="L972" i="1"/>
  <c r="K972" i="1"/>
  <c r="J972" i="1"/>
  <c r="H972" i="1"/>
  <c r="L971" i="1"/>
  <c r="K971" i="1"/>
  <c r="M971" i="1" s="1"/>
  <c r="H971" i="1"/>
  <c r="J971" i="1" s="1"/>
  <c r="M970" i="1"/>
  <c r="L970" i="1"/>
  <c r="K970" i="1"/>
  <c r="J970" i="1"/>
  <c r="H970" i="1"/>
  <c r="M969" i="1"/>
  <c r="L969" i="1"/>
  <c r="K969" i="1"/>
  <c r="J969" i="1"/>
  <c r="H969" i="1"/>
  <c r="M968" i="1"/>
  <c r="L968" i="1"/>
  <c r="K968" i="1"/>
  <c r="J968" i="1"/>
  <c r="H968" i="1"/>
  <c r="L967" i="1"/>
  <c r="K967" i="1"/>
  <c r="M967" i="1" s="1"/>
  <c r="H967" i="1"/>
  <c r="J967" i="1" s="1"/>
  <c r="L966" i="1"/>
  <c r="K966" i="1"/>
  <c r="J966" i="1"/>
  <c r="H966" i="1"/>
  <c r="L965" i="1"/>
  <c r="K965" i="1"/>
  <c r="M965" i="1" s="1"/>
  <c r="J965" i="1"/>
  <c r="H965" i="1"/>
  <c r="M964" i="1"/>
  <c r="L964" i="1"/>
  <c r="K964" i="1"/>
  <c r="J964" i="1"/>
  <c r="H964" i="1"/>
  <c r="L963" i="1"/>
  <c r="K963" i="1"/>
  <c r="M963" i="1" s="1"/>
  <c r="H963" i="1"/>
  <c r="J963" i="1" s="1"/>
  <c r="M962" i="1"/>
  <c r="L962" i="1"/>
  <c r="K962" i="1"/>
  <c r="J962" i="1"/>
  <c r="H962" i="1"/>
  <c r="M961" i="1"/>
  <c r="L961" i="1"/>
  <c r="K961" i="1"/>
  <c r="J961" i="1"/>
  <c r="H961" i="1"/>
  <c r="M960" i="1"/>
  <c r="L960" i="1"/>
  <c r="K960" i="1"/>
  <c r="J960" i="1"/>
  <c r="H960" i="1"/>
  <c r="L959" i="1"/>
  <c r="K959" i="1"/>
  <c r="M959" i="1" s="1"/>
  <c r="H959" i="1"/>
  <c r="J959" i="1" s="1"/>
  <c r="L958" i="1"/>
  <c r="K958" i="1"/>
  <c r="M958" i="1" s="1"/>
  <c r="J958" i="1"/>
  <c r="H958" i="1"/>
  <c r="L957" i="1"/>
  <c r="K957" i="1"/>
  <c r="M957" i="1" s="1"/>
  <c r="J957" i="1"/>
  <c r="H957" i="1"/>
  <c r="M956" i="1"/>
  <c r="L956" i="1"/>
  <c r="K956" i="1"/>
  <c r="J956" i="1"/>
  <c r="H956" i="1"/>
  <c r="L955" i="1"/>
  <c r="K955" i="1"/>
  <c r="M955" i="1" s="1"/>
  <c r="H955" i="1"/>
  <c r="J955" i="1" s="1"/>
  <c r="L954" i="1"/>
  <c r="K954" i="1"/>
  <c r="M954" i="1" s="1"/>
  <c r="J954" i="1"/>
  <c r="H954" i="1"/>
  <c r="L953" i="1"/>
  <c r="M953" i="1" s="1"/>
  <c r="K953" i="1"/>
  <c r="J953" i="1"/>
  <c r="H953" i="1"/>
  <c r="M952" i="1"/>
  <c r="L952" i="1"/>
  <c r="K952" i="1"/>
  <c r="J952" i="1"/>
  <c r="H952" i="1"/>
  <c r="K951" i="1"/>
  <c r="M951" i="1" s="1"/>
  <c r="J951" i="1"/>
  <c r="H951" i="1"/>
  <c r="L950" i="1"/>
  <c r="K950" i="1"/>
  <c r="M950" i="1" s="1"/>
  <c r="H950" i="1"/>
  <c r="J950" i="1" s="1"/>
  <c r="L949" i="1"/>
  <c r="K949" i="1"/>
  <c r="M949" i="1" s="1"/>
  <c r="H949" i="1"/>
  <c r="J949" i="1" s="1"/>
  <c r="L948" i="1"/>
  <c r="M948" i="1" s="1"/>
  <c r="K948" i="1"/>
  <c r="H948" i="1"/>
  <c r="J948" i="1" s="1"/>
  <c r="L947" i="1"/>
  <c r="K947" i="1"/>
  <c r="M947" i="1" s="1"/>
  <c r="J947" i="1"/>
  <c r="H947" i="1"/>
  <c r="L946" i="1"/>
  <c r="K946" i="1"/>
  <c r="M946" i="1" s="1"/>
  <c r="J946" i="1"/>
  <c r="H946" i="1"/>
  <c r="L945" i="1"/>
  <c r="K945" i="1"/>
  <c r="M945" i="1" s="1"/>
  <c r="H945" i="1"/>
  <c r="J945" i="1" s="1"/>
  <c r="L944" i="1"/>
  <c r="M944" i="1" s="1"/>
  <c r="K944" i="1"/>
  <c r="H944" i="1"/>
  <c r="J944" i="1" s="1"/>
  <c r="L943" i="1"/>
  <c r="K943" i="1"/>
  <c r="M943" i="1" s="1"/>
  <c r="H943" i="1"/>
  <c r="J943" i="1" s="1"/>
  <c r="L942" i="1"/>
  <c r="K942" i="1"/>
  <c r="M942" i="1" s="1"/>
  <c r="J942" i="1"/>
  <c r="H942" i="1"/>
  <c r="L941" i="1"/>
  <c r="K941" i="1"/>
  <c r="M941" i="1" s="1"/>
  <c r="H941" i="1"/>
  <c r="J941" i="1" s="1"/>
  <c r="M940" i="1"/>
  <c r="L940" i="1"/>
  <c r="K940" i="1"/>
  <c r="H940" i="1"/>
  <c r="J940" i="1" s="1"/>
  <c r="L939" i="1"/>
  <c r="K939" i="1"/>
  <c r="M939" i="1" s="1"/>
  <c r="H939" i="1"/>
  <c r="J939" i="1" s="1"/>
  <c r="M938" i="1"/>
  <c r="L938" i="1"/>
  <c r="K938" i="1"/>
  <c r="H938" i="1"/>
  <c r="J938" i="1" s="1"/>
  <c r="L937" i="1"/>
  <c r="K937" i="1"/>
  <c r="H937" i="1"/>
  <c r="J937" i="1" s="1"/>
  <c r="M936" i="1"/>
  <c r="L936" i="1"/>
  <c r="K936" i="1"/>
  <c r="H936" i="1"/>
  <c r="J936" i="1" s="1"/>
  <c r="K935" i="1"/>
  <c r="M935" i="1" s="1"/>
  <c r="J935" i="1"/>
  <c r="H935" i="1"/>
  <c r="L934" i="1"/>
  <c r="K934" i="1"/>
  <c r="M934" i="1" s="1"/>
  <c r="J934" i="1"/>
  <c r="H934" i="1"/>
  <c r="L933" i="1"/>
  <c r="K933" i="1"/>
  <c r="M933" i="1" s="1"/>
  <c r="H933" i="1"/>
  <c r="J933" i="1" s="1"/>
  <c r="L932" i="1"/>
  <c r="K932" i="1"/>
  <c r="M932" i="1" s="1"/>
  <c r="H932" i="1"/>
  <c r="J932" i="1" s="1"/>
  <c r="L931" i="1"/>
  <c r="K931" i="1"/>
  <c r="M931" i="1" s="1"/>
  <c r="H931" i="1"/>
  <c r="J931" i="1" s="1"/>
  <c r="L930" i="1"/>
  <c r="K930" i="1"/>
  <c r="M930" i="1" s="1"/>
  <c r="H930" i="1"/>
  <c r="J930" i="1" s="1"/>
  <c r="L929" i="1"/>
  <c r="K929" i="1"/>
  <c r="M929" i="1" s="1"/>
  <c r="H929" i="1"/>
  <c r="J929" i="1" s="1"/>
  <c r="L928" i="1"/>
  <c r="K928" i="1"/>
  <c r="M928" i="1" s="1"/>
  <c r="H928" i="1"/>
  <c r="J928" i="1" s="1"/>
  <c r="L927" i="1"/>
  <c r="K927" i="1"/>
  <c r="M927" i="1" s="1"/>
  <c r="H927" i="1"/>
  <c r="J927" i="1" s="1"/>
  <c r="M926" i="1"/>
  <c r="L926" i="1"/>
  <c r="K926" i="1"/>
  <c r="H926" i="1"/>
  <c r="J926" i="1" s="1"/>
  <c r="L925" i="1"/>
  <c r="M925" i="1" s="1"/>
  <c r="K925" i="1"/>
  <c r="H925" i="1"/>
  <c r="J925" i="1" s="1"/>
  <c r="L924" i="1"/>
  <c r="K924" i="1"/>
  <c r="M924" i="1" s="1"/>
  <c r="H924" i="1"/>
  <c r="J924" i="1" s="1"/>
  <c r="L923" i="1"/>
  <c r="K923" i="1"/>
  <c r="M923" i="1" s="1"/>
  <c r="J923" i="1"/>
  <c r="H923" i="1"/>
  <c r="L922" i="1"/>
  <c r="M922" i="1" s="1"/>
  <c r="K922" i="1"/>
  <c r="H922" i="1"/>
  <c r="J922" i="1" s="1"/>
  <c r="L921" i="1"/>
  <c r="K921" i="1"/>
  <c r="H921" i="1"/>
  <c r="J921" i="1" s="1"/>
  <c r="K920" i="1"/>
  <c r="M920" i="1" s="1"/>
  <c r="J920" i="1"/>
  <c r="H920" i="1"/>
  <c r="K919" i="1"/>
  <c r="M919" i="1" s="1"/>
  <c r="H919" i="1"/>
  <c r="J919" i="1" s="1"/>
  <c r="L918" i="1"/>
  <c r="K918" i="1"/>
  <c r="M918" i="1" s="1"/>
  <c r="H918" i="1"/>
  <c r="J918" i="1" s="1"/>
  <c r="M917" i="1"/>
  <c r="L917" i="1"/>
  <c r="K917" i="1"/>
  <c r="H917" i="1"/>
  <c r="J917" i="1" s="1"/>
  <c r="L916" i="1"/>
  <c r="K916" i="1"/>
  <c r="M916" i="1" s="1"/>
  <c r="J916" i="1"/>
  <c r="H916" i="1"/>
  <c r="L915" i="1"/>
  <c r="K915" i="1"/>
  <c r="M915" i="1" s="1"/>
  <c r="H915" i="1"/>
  <c r="J915" i="1" s="1"/>
  <c r="L914" i="1"/>
  <c r="K914" i="1"/>
  <c r="M914" i="1" s="1"/>
  <c r="H914" i="1"/>
  <c r="J914" i="1" s="1"/>
  <c r="L913" i="1"/>
  <c r="K913" i="1"/>
  <c r="M913" i="1" s="1"/>
  <c r="H913" i="1"/>
  <c r="J913" i="1" s="1"/>
  <c r="L912" i="1"/>
  <c r="K912" i="1"/>
  <c r="M912" i="1" s="1"/>
  <c r="H912" i="1"/>
  <c r="J912" i="1" s="1"/>
  <c r="L911" i="1"/>
  <c r="K911" i="1"/>
  <c r="M911" i="1" s="1"/>
  <c r="H911" i="1"/>
  <c r="J911" i="1" s="1"/>
  <c r="L910" i="1"/>
  <c r="K910" i="1"/>
  <c r="M910" i="1" s="1"/>
  <c r="J910" i="1"/>
  <c r="H910" i="1"/>
  <c r="L909" i="1"/>
  <c r="K909" i="1"/>
  <c r="M909" i="1" s="1"/>
  <c r="H909" i="1"/>
  <c r="J909" i="1" s="1"/>
  <c r="L908" i="1"/>
  <c r="K908" i="1"/>
  <c r="M908" i="1" s="1"/>
  <c r="H908" i="1"/>
  <c r="J908" i="1" s="1"/>
  <c r="L907" i="1"/>
  <c r="K907" i="1"/>
  <c r="M907" i="1" s="1"/>
  <c r="H907" i="1"/>
  <c r="J907" i="1" s="1"/>
  <c r="M906" i="1"/>
  <c r="L906" i="1"/>
  <c r="K906" i="1"/>
  <c r="H906" i="1"/>
  <c r="J906" i="1" s="1"/>
  <c r="L905" i="1"/>
  <c r="K905" i="1"/>
  <c r="M905" i="1" s="1"/>
  <c r="H905" i="1"/>
  <c r="J905" i="1" s="1"/>
  <c r="L904" i="1"/>
  <c r="M904" i="1" s="1"/>
  <c r="K904" i="1"/>
  <c r="H904" i="1"/>
  <c r="J904" i="1" s="1"/>
  <c r="L903" i="1"/>
  <c r="K903" i="1"/>
  <c r="M903" i="1" s="1"/>
  <c r="H903" i="1"/>
  <c r="J903" i="1" s="1"/>
  <c r="L902" i="1"/>
  <c r="K902" i="1"/>
  <c r="M902" i="1" s="1"/>
  <c r="J902" i="1"/>
  <c r="H902" i="1"/>
  <c r="L901" i="1"/>
  <c r="K901" i="1"/>
  <c r="M901" i="1" s="1"/>
  <c r="J901" i="1"/>
  <c r="H901" i="1"/>
  <c r="M900" i="1"/>
  <c r="L900" i="1"/>
  <c r="K900" i="1"/>
  <c r="J900" i="1"/>
  <c r="H900" i="1"/>
  <c r="L899" i="1"/>
  <c r="K899" i="1"/>
  <c r="M899" i="1" s="1"/>
  <c r="H899" i="1"/>
  <c r="J899" i="1" s="1"/>
  <c r="K898" i="1"/>
  <c r="M898" i="1" s="1"/>
  <c r="J898" i="1"/>
  <c r="H898" i="1"/>
  <c r="L897" i="1"/>
  <c r="K897" i="1"/>
  <c r="M897" i="1" s="1"/>
  <c r="J897" i="1"/>
  <c r="H897" i="1"/>
  <c r="L896" i="1"/>
  <c r="K896" i="1"/>
  <c r="M896" i="1" s="1"/>
  <c r="J896" i="1"/>
  <c r="H896" i="1"/>
  <c r="M895" i="1"/>
  <c r="L895" i="1"/>
  <c r="K895" i="1"/>
  <c r="J895" i="1"/>
  <c r="H895" i="1"/>
  <c r="L894" i="1"/>
  <c r="K894" i="1"/>
  <c r="M894" i="1" s="1"/>
  <c r="H894" i="1"/>
  <c r="J894" i="1" s="1"/>
  <c r="L893" i="1"/>
  <c r="K893" i="1"/>
  <c r="M893" i="1" s="1"/>
  <c r="J893" i="1"/>
  <c r="H893" i="1"/>
  <c r="L892" i="1"/>
  <c r="M892" i="1" s="1"/>
  <c r="K892" i="1"/>
  <c r="H892" i="1"/>
  <c r="J892" i="1" s="1"/>
  <c r="M891" i="1"/>
  <c r="L891" i="1"/>
  <c r="K891" i="1"/>
  <c r="J891" i="1"/>
  <c r="H891" i="1"/>
  <c r="L890" i="1"/>
  <c r="K890" i="1"/>
  <c r="H890" i="1"/>
  <c r="J890" i="1" s="1"/>
  <c r="L889" i="1"/>
  <c r="K889" i="1"/>
  <c r="M889" i="1" s="1"/>
  <c r="H889" i="1"/>
  <c r="J889" i="1" s="1"/>
  <c r="L888" i="1"/>
  <c r="K888" i="1"/>
  <c r="M888" i="1" s="1"/>
  <c r="H888" i="1"/>
  <c r="J888" i="1" s="1"/>
  <c r="M887" i="1"/>
  <c r="L887" i="1"/>
  <c r="K887" i="1"/>
  <c r="J887" i="1"/>
  <c r="H887" i="1"/>
  <c r="L886" i="1"/>
  <c r="K886" i="1"/>
  <c r="M886" i="1" s="1"/>
  <c r="H886" i="1"/>
  <c r="J886" i="1" s="1"/>
  <c r="L885" i="1"/>
  <c r="K885" i="1"/>
  <c r="M885" i="1" s="1"/>
  <c r="H885" i="1"/>
  <c r="J885" i="1" s="1"/>
  <c r="M884" i="1"/>
  <c r="L884" i="1"/>
  <c r="K884" i="1"/>
  <c r="J884" i="1"/>
  <c r="H884" i="1"/>
  <c r="M883" i="1"/>
  <c r="L883" i="1"/>
  <c r="K883" i="1"/>
  <c r="J883" i="1"/>
  <c r="H883" i="1"/>
  <c r="L882" i="1"/>
  <c r="K882" i="1"/>
  <c r="M882" i="1" s="1"/>
  <c r="J882" i="1"/>
  <c r="H882" i="1"/>
  <c r="M881" i="1"/>
  <c r="K881" i="1"/>
  <c r="H881" i="1"/>
  <c r="J881" i="1" s="1"/>
  <c r="L880" i="1"/>
  <c r="K880" i="1"/>
  <c r="M880" i="1" s="1"/>
  <c r="H880" i="1"/>
  <c r="J880" i="1" s="1"/>
  <c r="L879" i="1"/>
  <c r="M879" i="1" s="1"/>
  <c r="K879" i="1"/>
  <c r="H879" i="1"/>
  <c r="J879" i="1" s="1"/>
  <c r="L878" i="1"/>
  <c r="K878" i="1"/>
  <c r="M878" i="1" s="1"/>
  <c r="H878" i="1"/>
  <c r="J878" i="1" s="1"/>
  <c r="L877" i="1"/>
  <c r="K877" i="1"/>
  <c r="M877" i="1" s="1"/>
  <c r="J877" i="1"/>
  <c r="H877" i="1"/>
  <c r="M876" i="1"/>
  <c r="L876" i="1"/>
  <c r="K876" i="1"/>
  <c r="J876" i="1"/>
  <c r="H876" i="1"/>
  <c r="L875" i="1"/>
  <c r="M875" i="1" s="1"/>
  <c r="K875" i="1"/>
  <c r="J875" i="1"/>
  <c r="H875" i="1"/>
  <c r="L874" i="1"/>
  <c r="K874" i="1"/>
  <c r="M874" i="1" s="1"/>
  <c r="H874" i="1"/>
  <c r="J874" i="1" s="1"/>
  <c r="L873" i="1"/>
  <c r="K873" i="1"/>
  <c r="M873" i="1" s="1"/>
  <c r="J873" i="1"/>
  <c r="H873" i="1"/>
  <c r="L872" i="1"/>
  <c r="K872" i="1"/>
  <c r="M872" i="1" s="1"/>
  <c r="J872" i="1"/>
  <c r="H872" i="1"/>
  <c r="L871" i="1"/>
  <c r="M871" i="1" s="1"/>
  <c r="K871" i="1"/>
  <c r="H871" i="1"/>
  <c r="J871" i="1" s="1"/>
  <c r="L870" i="1"/>
  <c r="K870" i="1"/>
  <c r="M870" i="1" s="1"/>
  <c r="H870" i="1"/>
  <c r="J870" i="1" s="1"/>
  <c r="L869" i="1"/>
  <c r="K869" i="1"/>
  <c r="M869" i="1" s="1"/>
  <c r="H869" i="1"/>
  <c r="J869" i="1" s="1"/>
  <c r="M868" i="1"/>
  <c r="K868" i="1"/>
  <c r="J868" i="1"/>
  <c r="H868" i="1"/>
  <c r="M867" i="1"/>
  <c r="L867" i="1"/>
  <c r="K867" i="1"/>
  <c r="H867" i="1"/>
  <c r="J867" i="1" s="1"/>
  <c r="L866" i="1"/>
  <c r="K866" i="1"/>
  <c r="M866" i="1" s="1"/>
  <c r="H866" i="1"/>
  <c r="J866" i="1" s="1"/>
  <c r="K865" i="1"/>
  <c r="M865" i="1" s="1"/>
  <c r="H865" i="1"/>
  <c r="J865" i="1" s="1"/>
  <c r="L864" i="1"/>
  <c r="K864" i="1"/>
  <c r="M864" i="1" s="1"/>
  <c r="H864" i="1"/>
  <c r="J864" i="1" s="1"/>
  <c r="M863" i="1"/>
  <c r="L863" i="1"/>
  <c r="K863" i="1"/>
  <c r="J863" i="1"/>
  <c r="H863" i="1"/>
  <c r="L862" i="1"/>
  <c r="K862" i="1"/>
  <c r="M862" i="1" s="1"/>
  <c r="J862" i="1"/>
  <c r="H862" i="1"/>
  <c r="L861" i="1"/>
  <c r="K861" i="1"/>
  <c r="M861" i="1" s="1"/>
  <c r="J861" i="1"/>
  <c r="H861" i="1"/>
  <c r="M860" i="1"/>
  <c r="L860" i="1"/>
  <c r="K860" i="1"/>
  <c r="J860" i="1"/>
  <c r="H860" i="1"/>
  <c r="L859" i="1"/>
  <c r="K859" i="1"/>
  <c r="M859" i="1" s="1"/>
  <c r="J859" i="1"/>
  <c r="H859" i="1"/>
  <c r="L858" i="1"/>
  <c r="K858" i="1"/>
  <c r="J858" i="1"/>
  <c r="H858" i="1"/>
  <c r="L857" i="1"/>
  <c r="K857" i="1"/>
  <c r="M857" i="1" s="1"/>
  <c r="H857" i="1"/>
  <c r="J857" i="1" s="1"/>
  <c r="M856" i="1"/>
  <c r="L856" i="1"/>
  <c r="K856" i="1"/>
  <c r="H856" i="1"/>
  <c r="J856" i="1" s="1"/>
  <c r="L855" i="1"/>
  <c r="K855" i="1"/>
  <c r="M855" i="1" s="1"/>
  <c r="J855" i="1"/>
  <c r="H855" i="1"/>
  <c r="L854" i="1"/>
  <c r="K854" i="1"/>
  <c r="J854" i="1"/>
  <c r="H854" i="1"/>
  <c r="L853" i="1"/>
  <c r="K853" i="1"/>
  <c r="M853" i="1" s="1"/>
  <c r="H853" i="1"/>
  <c r="J853" i="1" s="1"/>
  <c r="M852" i="1"/>
  <c r="L852" i="1"/>
  <c r="K852" i="1"/>
  <c r="H852" i="1"/>
  <c r="J852" i="1" s="1"/>
  <c r="L851" i="1"/>
  <c r="K851" i="1"/>
  <c r="M851" i="1" s="1"/>
  <c r="J851" i="1"/>
  <c r="H851" i="1"/>
  <c r="L850" i="1"/>
  <c r="K850" i="1"/>
  <c r="M850" i="1" s="1"/>
  <c r="J850" i="1"/>
  <c r="H850" i="1"/>
  <c r="L849" i="1"/>
  <c r="K849" i="1"/>
  <c r="M849" i="1" s="1"/>
  <c r="H849" i="1"/>
  <c r="J849" i="1" s="1"/>
  <c r="L848" i="1"/>
  <c r="K848" i="1"/>
  <c r="M848" i="1" s="1"/>
  <c r="J848" i="1"/>
  <c r="H848" i="1"/>
  <c r="L847" i="1"/>
  <c r="K847" i="1"/>
  <c r="M847" i="1" s="1"/>
  <c r="J847" i="1"/>
  <c r="H847" i="1"/>
  <c r="L846" i="1"/>
  <c r="K846" i="1"/>
  <c r="J846" i="1"/>
  <c r="H846" i="1"/>
  <c r="L845" i="1"/>
  <c r="K845" i="1"/>
  <c r="M845" i="1" s="1"/>
  <c r="H845" i="1"/>
  <c r="J845" i="1" s="1"/>
  <c r="L844" i="1"/>
  <c r="K844" i="1"/>
  <c r="M844" i="1" s="1"/>
  <c r="H844" i="1"/>
  <c r="J844" i="1" s="1"/>
  <c r="L843" i="1"/>
  <c r="K843" i="1"/>
  <c r="M843" i="1" s="1"/>
  <c r="J843" i="1"/>
  <c r="H843" i="1"/>
  <c r="M842" i="1"/>
  <c r="K842" i="1"/>
  <c r="H842" i="1"/>
  <c r="J842" i="1" s="1"/>
  <c r="L841" i="1"/>
  <c r="K841" i="1"/>
  <c r="M841" i="1" s="1"/>
  <c r="H841" i="1"/>
  <c r="J841" i="1" s="1"/>
  <c r="L840" i="1"/>
  <c r="K840" i="1"/>
  <c r="M840" i="1" s="1"/>
  <c r="H840" i="1"/>
  <c r="J840" i="1" s="1"/>
  <c r="L839" i="1"/>
  <c r="K839" i="1"/>
  <c r="M839" i="1" s="1"/>
  <c r="H839" i="1"/>
  <c r="J839" i="1" s="1"/>
  <c r="L838" i="1"/>
  <c r="K838" i="1"/>
  <c r="M838" i="1" s="1"/>
  <c r="H838" i="1"/>
  <c r="J838" i="1" s="1"/>
  <c r="M837" i="1"/>
  <c r="L837" i="1"/>
  <c r="K837" i="1"/>
  <c r="H837" i="1"/>
  <c r="J837" i="1" s="1"/>
  <c r="M836" i="1"/>
  <c r="L836" i="1"/>
  <c r="K836" i="1"/>
  <c r="H836" i="1"/>
  <c r="J836" i="1" s="1"/>
  <c r="L835" i="1"/>
  <c r="K835" i="1"/>
  <c r="M835" i="1" s="1"/>
  <c r="J835" i="1"/>
  <c r="H835" i="1"/>
  <c r="L834" i="1"/>
  <c r="K834" i="1"/>
  <c r="M834" i="1" s="1"/>
  <c r="H834" i="1"/>
  <c r="J834" i="1" s="1"/>
  <c r="L833" i="1"/>
  <c r="M833" i="1" s="1"/>
  <c r="K833" i="1"/>
  <c r="H833" i="1"/>
  <c r="J833" i="1" s="1"/>
  <c r="L832" i="1"/>
  <c r="K832" i="1"/>
  <c r="M832" i="1" s="1"/>
  <c r="H832" i="1"/>
  <c r="J832" i="1" s="1"/>
  <c r="M831" i="1"/>
  <c r="L831" i="1"/>
  <c r="K831" i="1"/>
  <c r="H831" i="1"/>
  <c r="J831" i="1" s="1"/>
  <c r="L830" i="1"/>
  <c r="K830" i="1"/>
  <c r="M830" i="1" s="1"/>
  <c r="J830" i="1"/>
  <c r="H830" i="1"/>
  <c r="L829" i="1"/>
  <c r="K829" i="1"/>
  <c r="M829" i="1" s="1"/>
  <c r="H829" i="1"/>
  <c r="J829" i="1" s="1"/>
  <c r="L828" i="1"/>
  <c r="K828" i="1"/>
  <c r="M828" i="1" s="1"/>
  <c r="J828" i="1"/>
  <c r="H828" i="1"/>
  <c r="L827" i="1"/>
  <c r="K827" i="1"/>
  <c r="M827" i="1" s="1"/>
  <c r="H827" i="1"/>
  <c r="J827" i="1" s="1"/>
  <c r="K826" i="1"/>
  <c r="M826" i="1" s="1"/>
  <c r="H826" i="1"/>
  <c r="J826" i="1" s="1"/>
  <c r="M825" i="1"/>
  <c r="L825" i="1"/>
  <c r="K825" i="1"/>
  <c r="H825" i="1"/>
  <c r="J825" i="1" s="1"/>
  <c r="L824" i="1"/>
  <c r="K824" i="1"/>
  <c r="M824" i="1" s="1"/>
  <c r="H824" i="1"/>
  <c r="J824" i="1" s="1"/>
  <c r="L823" i="1"/>
  <c r="K823" i="1"/>
  <c r="H823" i="1"/>
  <c r="J823" i="1" s="1"/>
  <c r="L822" i="1"/>
  <c r="K822" i="1"/>
  <c r="M822" i="1" s="1"/>
  <c r="H822" i="1"/>
  <c r="J822" i="1" s="1"/>
  <c r="M821" i="1"/>
  <c r="L821" i="1"/>
  <c r="K821" i="1"/>
  <c r="J821" i="1"/>
  <c r="H821" i="1"/>
  <c r="L820" i="1"/>
  <c r="K820" i="1"/>
  <c r="M820" i="1" s="1"/>
  <c r="H820" i="1"/>
  <c r="J820" i="1" s="1"/>
  <c r="L819" i="1"/>
  <c r="K819" i="1"/>
  <c r="M819" i="1" s="1"/>
  <c r="H819" i="1"/>
  <c r="J819" i="1" s="1"/>
  <c r="M818" i="1"/>
  <c r="L818" i="1"/>
  <c r="K818" i="1"/>
  <c r="H818" i="1"/>
  <c r="J818" i="1" s="1"/>
  <c r="L817" i="1"/>
  <c r="K817" i="1"/>
  <c r="M817" i="1" s="1"/>
  <c r="H817" i="1"/>
  <c r="J817" i="1" s="1"/>
  <c r="L816" i="1"/>
  <c r="K816" i="1"/>
  <c r="M816" i="1" s="1"/>
  <c r="H816" i="1"/>
  <c r="J816" i="1" s="1"/>
  <c r="L815" i="1"/>
  <c r="K815" i="1"/>
  <c r="M815" i="1" s="1"/>
  <c r="J815" i="1"/>
  <c r="H815" i="1"/>
  <c r="L814" i="1"/>
  <c r="K814" i="1"/>
  <c r="M814" i="1" s="1"/>
  <c r="H814" i="1"/>
  <c r="J814" i="1" s="1"/>
  <c r="L813" i="1"/>
  <c r="K813" i="1"/>
  <c r="M813" i="1" s="1"/>
  <c r="H813" i="1"/>
  <c r="J813" i="1" s="1"/>
  <c r="L812" i="1"/>
  <c r="K812" i="1"/>
  <c r="M812" i="1" s="1"/>
  <c r="H812" i="1"/>
  <c r="J812" i="1" s="1"/>
  <c r="K811" i="1"/>
  <c r="M811" i="1" s="1"/>
  <c r="J811" i="1"/>
  <c r="H811" i="1"/>
  <c r="K810" i="1"/>
  <c r="M810" i="1" s="1"/>
  <c r="H810" i="1"/>
  <c r="J810" i="1" s="1"/>
  <c r="M809" i="1"/>
  <c r="L809" i="1"/>
  <c r="K809" i="1"/>
  <c r="H809" i="1"/>
  <c r="J809" i="1" s="1"/>
  <c r="M808" i="1"/>
  <c r="L808" i="1"/>
  <c r="K808" i="1"/>
  <c r="H808" i="1"/>
  <c r="J808" i="1" s="1"/>
  <c r="L807" i="1"/>
  <c r="K807" i="1"/>
  <c r="H807" i="1"/>
  <c r="J807" i="1" s="1"/>
  <c r="L806" i="1"/>
  <c r="K806" i="1"/>
  <c r="M806" i="1" s="1"/>
  <c r="H806" i="1"/>
  <c r="J806" i="1" s="1"/>
  <c r="M805" i="1"/>
  <c r="L805" i="1"/>
  <c r="K805" i="1"/>
  <c r="H805" i="1"/>
  <c r="J805" i="1" s="1"/>
  <c r="M804" i="1"/>
  <c r="L804" i="1"/>
  <c r="K804" i="1"/>
  <c r="J804" i="1"/>
  <c r="H804" i="1"/>
  <c r="L803" i="1"/>
  <c r="K803" i="1"/>
  <c r="M803" i="1" s="1"/>
  <c r="J803" i="1"/>
  <c r="H803" i="1"/>
  <c r="L802" i="1"/>
  <c r="K802" i="1"/>
  <c r="M802" i="1" s="1"/>
  <c r="H802" i="1"/>
  <c r="J802" i="1" s="1"/>
  <c r="L801" i="1"/>
  <c r="K801" i="1"/>
  <c r="M801" i="1" s="1"/>
  <c r="J801" i="1"/>
  <c r="H801" i="1"/>
  <c r="L800" i="1"/>
  <c r="K800" i="1"/>
  <c r="M800" i="1" s="1"/>
  <c r="J800" i="1"/>
  <c r="H800" i="1"/>
  <c r="L799" i="1"/>
  <c r="K799" i="1"/>
  <c r="M799" i="1" s="1"/>
  <c r="H799" i="1"/>
  <c r="J799" i="1" s="1"/>
  <c r="M798" i="1"/>
  <c r="L798" i="1"/>
  <c r="K798" i="1"/>
  <c r="H798" i="1"/>
  <c r="J798" i="1" s="1"/>
  <c r="L797" i="1"/>
  <c r="K797" i="1"/>
  <c r="M797" i="1" s="1"/>
  <c r="H797" i="1"/>
  <c r="J797" i="1" s="1"/>
  <c r="L796" i="1"/>
  <c r="K796" i="1"/>
  <c r="M796" i="1" s="1"/>
  <c r="J796" i="1"/>
  <c r="H796" i="1"/>
  <c r="M795" i="1"/>
  <c r="L795" i="1"/>
  <c r="K795" i="1"/>
  <c r="H795" i="1"/>
  <c r="J795" i="1" s="1"/>
  <c r="L794" i="1"/>
  <c r="K794" i="1"/>
  <c r="M794" i="1" s="1"/>
  <c r="H794" i="1"/>
  <c r="J794" i="1" s="1"/>
  <c r="L793" i="1"/>
  <c r="K793" i="1"/>
  <c r="M793" i="1" s="1"/>
  <c r="H793" i="1"/>
  <c r="J793" i="1" s="1"/>
  <c r="L792" i="1"/>
  <c r="K792" i="1"/>
  <c r="M792" i="1" s="1"/>
  <c r="J792" i="1"/>
  <c r="H792" i="1"/>
  <c r="M791" i="1"/>
  <c r="L791" i="1"/>
  <c r="K791" i="1"/>
  <c r="H791" i="1"/>
  <c r="J791" i="1" s="1"/>
  <c r="M790" i="1"/>
  <c r="L790" i="1"/>
  <c r="K790" i="1"/>
  <c r="H790" i="1"/>
  <c r="J790" i="1" s="1"/>
  <c r="M789" i="1"/>
  <c r="L789" i="1"/>
  <c r="K789" i="1"/>
  <c r="H789" i="1"/>
  <c r="J789" i="1" s="1"/>
  <c r="K788" i="1"/>
  <c r="M788" i="1" s="1"/>
  <c r="H788" i="1"/>
  <c r="J788" i="1" s="1"/>
  <c r="L787" i="1"/>
  <c r="K787" i="1"/>
  <c r="M787" i="1" s="1"/>
  <c r="J787" i="1"/>
  <c r="H787" i="1"/>
  <c r="L786" i="1"/>
  <c r="K786" i="1"/>
  <c r="M786" i="1" s="1"/>
  <c r="J786" i="1"/>
  <c r="H786" i="1"/>
  <c r="L785" i="1"/>
  <c r="K785" i="1"/>
  <c r="M785" i="1" s="1"/>
  <c r="H785" i="1"/>
  <c r="J785" i="1" s="1"/>
  <c r="L784" i="1"/>
  <c r="K784" i="1"/>
  <c r="M784" i="1" s="1"/>
  <c r="J784" i="1"/>
  <c r="H784" i="1"/>
  <c r="L783" i="1"/>
  <c r="M783" i="1" s="1"/>
  <c r="K783" i="1"/>
  <c r="J783" i="1"/>
  <c r="H783" i="1"/>
  <c r="L782" i="1"/>
  <c r="K782" i="1"/>
  <c r="M782" i="1" s="1"/>
  <c r="J782" i="1"/>
  <c r="H782" i="1"/>
  <c r="L781" i="1"/>
  <c r="K781" i="1"/>
  <c r="M781" i="1" s="1"/>
  <c r="J781" i="1"/>
  <c r="H781" i="1"/>
  <c r="L780" i="1"/>
  <c r="K780" i="1"/>
  <c r="M780" i="1" s="1"/>
  <c r="H780" i="1"/>
  <c r="J780" i="1" s="1"/>
  <c r="L779" i="1"/>
  <c r="K779" i="1"/>
  <c r="M779" i="1" s="1"/>
  <c r="J779" i="1"/>
  <c r="H779" i="1"/>
  <c r="L778" i="1"/>
  <c r="K778" i="1"/>
  <c r="M778" i="1" s="1"/>
  <c r="J778" i="1"/>
  <c r="H778" i="1"/>
  <c r="L777" i="1"/>
  <c r="K777" i="1"/>
  <c r="M777" i="1" s="1"/>
  <c r="H777" i="1"/>
  <c r="J777" i="1" s="1"/>
  <c r="L776" i="1"/>
  <c r="K776" i="1"/>
  <c r="M776" i="1" s="1"/>
  <c r="H776" i="1"/>
  <c r="J776" i="1" s="1"/>
  <c r="M775" i="1"/>
  <c r="L775" i="1"/>
  <c r="K775" i="1"/>
  <c r="J775" i="1"/>
  <c r="H775" i="1"/>
  <c r="L774" i="1"/>
  <c r="K774" i="1"/>
  <c r="M774" i="1" s="1"/>
  <c r="J774" i="1"/>
  <c r="H774" i="1"/>
  <c r="L773" i="1"/>
  <c r="K773" i="1"/>
  <c r="M773" i="1" s="1"/>
  <c r="H773" i="1"/>
  <c r="J773" i="1" s="1"/>
  <c r="M772" i="1"/>
  <c r="L772" i="1"/>
  <c r="K772" i="1"/>
  <c r="H772" i="1"/>
  <c r="J772" i="1" s="1"/>
  <c r="L771" i="1"/>
  <c r="K771" i="1"/>
  <c r="M771" i="1" s="1"/>
  <c r="J771" i="1"/>
  <c r="H771" i="1"/>
  <c r="K770" i="1"/>
  <c r="M770" i="1" s="1"/>
  <c r="J770" i="1"/>
  <c r="H770" i="1"/>
  <c r="L769" i="1"/>
  <c r="K769" i="1"/>
  <c r="M769" i="1" s="1"/>
  <c r="H769" i="1"/>
  <c r="J769" i="1" s="1"/>
  <c r="L768" i="1"/>
  <c r="K768" i="1"/>
  <c r="M768" i="1" s="1"/>
  <c r="J768" i="1"/>
  <c r="H768" i="1"/>
  <c r="L767" i="1"/>
  <c r="K767" i="1"/>
  <c r="M767" i="1" s="1"/>
  <c r="H767" i="1"/>
  <c r="J767" i="1" s="1"/>
  <c r="M766" i="1"/>
  <c r="L766" i="1"/>
  <c r="K766" i="1"/>
  <c r="H766" i="1"/>
  <c r="J766" i="1" s="1"/>
  <c r="L765" i="1"/>
  <c r="K765" i="1"/>
  <c r="J765" i="1"/>
  <c r="H765" i="1"/>
  <c r="L764" i="1"/>
  <c r="K764" i="1"/>
  <c r="M764" i="1" s="1"/>
  <c r="J764" i="1"/>
  <c r="H764" i="1"/>
  <c r="M763" i="1"/>
  <c r="L763" i="1"/>
  <c r="K763" i="1"/>
  <c r="H763" i="1"/>
  <c r="J763" i="1" s="1"/>
  <c r="L762" i="1"/>
  <c r="M762" i="1" s="1"/>
  <c r="K762" i="1"/>
  <c r="H762" i="1"/>
  <c r="J762" i="1" s="1"/>
  <c r="L761" i="1"/>
  <c r="K761" i="1"/>
  <c r="M761" i="1" s="1"/>
  <c r="H761" i="1"/>
  <c r="J761" i="1" s="1"/>
  <c r="L760" i="1"/>
  <c r="K760" i="1"/>
  <c r="M760" i="1" s="1"/>
  <c r="J760" i="1"/>
  <c r="H760" i="1"/>
  <c r="L759" i="1"/>
  <c r="M759" i="1" s="1"/>
  <c r="K759" i="1"/>
  <c r="H759" i="1"/>
  <c r="J759" i="1" s="1"/>
  <c r="L758" i="1"/>
  <c r="K758" i="1"/>
  <c r="M758" i="1" s="1"/>
  <c r="H758" i="1"/>
  <c r="J758" i="1" s="1"/>
  <c r="K757" i="1"/>
  <c r="M757" i="1" s="1"/>
  <c r="H757" i="1"/>
  <c r="J757" i="1" s="1"/>
  <c r="M756" i="1"/>
  <c r="L756" i="1"/>
  <c r="K756" i="1"/>
  <c r="J756" i="1"/>
  <c r="H756" i="1"/>
  <c r="L755" i="1"/>
  <c r="K755" i="1"/>
  <c r="M755" i="1" s="1"/>
  <c r="J755" i="1"/>
  <c r="H755" i="1"/>
  <c r="M754" i="1"/>
  <c r="L754" i="1"/>
  <c r="K754" i="1"/>
  <c r="H754" i="1"/>
  <c r="J754" i="1" s="1"/>
  <c r="M753" i="1"/>
  <c r="K753" i="1"/>
  <c r="H753" i="1"/>
  <c r="J753" i="1" s="1"/>
  <c r="L752" i="1"/>
  <c r="K752" i="1"/>
  <c r="H752" i="1"/>
  <c r="J752" i="1" s="1"/>
  <c r="L751" i="1"/>
  <c r="K751" i="1"/>
  <c r="M751" i="1" s="1"/>
  <c r="J751" i="1"/>
  <c r="H751" i="1"/>
  <c r="L750" i="1"/>
  <c r="K750" i="1"/>
  <c r="M750" i="1" s="1"/>
  <c r="H750" i="1"/>
  <c r="J750" i="1" s="1"/>
  <c r="M749" i="1"/>
  <c r="L749" i="1"/>
  <c r="K749" i="1"/>
  <c r="H749" i="1"/>
  <c r="J749" i="1" s="1"/>
  <c r="L748" i="1"/>
  <c r="K748" i="1"/>
  <c r="H748" i="1"/>
  <c r="J748" i="1" s="1"/>
  <c r="L747" i="1"/>
  <c r="K747" i="1"/>
  <c r="M747" i="1" s="1"/>
  <c r="J747" i="1"/>
  <c r="H747" i="1"/>
  <c r="L746" i="1"/>
  <c r="K746" i="1"/>
  <c r="M746" i="1" s="1"/>
  <c r="J746" i="1"/>
  <c r="H746" i="1"/>
  <c r="M745" i="1"/>
  <c r="L745" i="1"/>
  <c r="K745" i="1"/>
  <c r="H745" i="1"/>
  <c r="J745" i="1" s="1"/>
  <c r="L744" i="1"/>
  <c r="K744" i="1"/>
  <c r="M744" i="1" s="1"/>
  <c r="H744" i="1"/>
  <c r="J744" i="1" s="1"/>
  <c r="L743" i="1"/>
  <c r="K743" i="1"/>
  <c r="M743" i="1" s="1"/>
  <c r="J743" i="1"/>
  <c r="H743" i="1"/>
  <c r="L742" i="1"/>
  <c r="M742" i="1" s="1"/>
  <c r="K742" i="1"/>
  <c r="H742" i="1"/>
  <c r="J742" i="1" s="1"/>
  <c r="M741" i="1"/>
  <c r="L741" i="1"/>
  <c r="K741" i="1"/>
  <c r="H741" i="1"/>
  <c r="J741" i="1" s="1"/>
  <c r="L740" i="1"/>
  <c r="K740" i="1"/>
  <c r="H740" i="1"/>
  <c r="J740" i="1" s="1"/>
  <c r="L739" i="1"/>
  <c r="K739" i="1"/>
  <c r="M739" i="1" s="1"/>
  <c r="J739" i="1"/>
  <c r="H739" i="1"/>
  <c r="L738" i="1"/>
  <c r="K738" i="1"/>
  <c r="M738" i="1" s="1"/>
  <c r="H738" i="1"/>
  <c r="J738" i="1" s="1"/>
  <c r="M737" i="1"/>
  <c r="L737" i="1"/>
  <c r="K737" i="1"/>
  <c r="H737" i="1"/>
  <c r="J737" i="1" s="1"/>
  <c r="L736" i="1"/>
  <c r="K736" i="1"/>
  <c r="M736" i="1" s="1"/>
  <c r="H736" i="1"/>
  <c r="J736" i="1" s="1"/>
  <c r="L735" i="1"/>
  <c r="K735" i="1"/>
  <c r="M735" i="1" s="1"/>
  <c r="H735" i="1"/>
  <c r="J735" i="1" s="1"/>
  <c r="M734" i="1"/>
  <c r="K734" i="1"/>
  <c r="H734" i="1"/>
  <c r="J734" i="1" s="1"/>
  <c r="L733" i="1"/>
  <c r="M733" i="1" s="1"/>
  <c r="K733" i="1"/>
  <c r="H733" i="1"/>
  <c r="J733" i="1" s="1"/>
  <c r="L732" i="1"/>
  <c r="K732" i="1"/>
  <c r="M732" i="1" s="1"/>
  <c r="H732" i="1"/>
  <c r="J732" i="1" s="1"/>
  <c r="L731" i="1"/>
  <c r="K731" i="1"/>
  <c r="M731" i="1" s="1"/>
  <c r="J731" i="1"/>
  <c r="H731" i="1"/>
  <c r="L730" i="1"/>
  <c r="K730" i="1"/>
  <c r="M730" i="1" s="1"/>
  <c r="H730" i="1"/>
  <c r="J730" i="1" s="1"/>
  <c r="L729" i="1"/>
  <c r="K729" i="1"/>
  <c r="M729" i="1" s="1"/>
  <c r="H729" i="1"/>
  <c r="J729" i="1" s="1"/>
  <c r="L728" i="1"/>
  <c r="K728" i="1"/>
  <c r="M728" i="1" s="1"/>
  <c r="H728" i="1"/>
  <c r="J728" i="1" s="1"/>
  <c r="L727" i="1"/>
  <c r="K727" i="1"/>
  <c r="M727" i="1" s="1"/>
  <c r="H727" i="1"/>
  <c r="J727" i="1" s="1"/>
  <c r="L726" i="1"/>
  <c r="M726" i="1" s="1"/>
  <c r="K726" i="1"/>
  <c r="J726" i="1"/>
  <c r="H726" i="1"/>
  <c r="L725" i="1"/>
  <c r="K725" i="1"/>
  <c r="M725" i="1" s="1"/>
  <c r="H725" i="1"/>
  <c r="J725" i="1" s="1"/>
  <c r="K724" i="1"/>
  <c r="M724" i="1" s="1"/>
  <c r="H724" i="1"/>
  <c r="J724" i="1" s="1"/>
  <c r="M723" i="1"/>
  <c r="L723" i="1"/>
  <c r="K723" i="1"/>
  <c r="H723" i="1"/>
  <c r="J723" i="1" s="1"/>
  <c r="L722" i="1"/>
  <c r="K722" i="1"/>
  <c r="H722" i="1"/>
  <c r="J722" i="1" s="1"/>
  <c r="L721" i="1"/>
  <c r="K721" i="1"/>
  <c r="M721" i="1" s="1"/>
  <c r="J721" i="1"/>
  <c r="H721" i="1"/>
  <c r="M720" i="1"/>
  <c r="L720" i="1"/>
  <c r="K720" i="1"/>
  <c r="H720" i="1"/>
  <c r="J720" i="1" s="1"/>
  <c r="L719" i="1"/>
  <c r="M719" i="1" s="1"/>
  <c r="K719" i="1"/>
  <c r="H719" i="1"/>
  <c r="J719" i="1" s="1"/>
  <c r="L718" i="1"/>
  <c r="K718" i="1"/>
  <c r="M718" i="1" s="1"/>
  <c r="H718" i="1"/>
  <c r="J718" i="1" s="1"/>
  <c r="M717" i="1"/>
  <c r="L717" i="1"/>
  <c r="K717" i="1"/>
  <c r="J717" i="1"/>
  <c r="H717" i="1"/>
  <c r="M716" i="1"/>
  <c r="L716" i="1"/>
  <c r="K716" i="1"/>
  <c r="H716" i="1"/>
  <c r="J716" i="1" s="1"/>
  <c r="K715" i="1"/>
  <c r="M715" i="1" s="1"/>
  <c r="J715" i="1"/>
  <c r="H715" i="1"/>
  <c r="L714" i="1"/>
  <c r="K714" i="1"/>
  <c r="M714" i="1" s="1"/>
  <c r="H714" i="1"/>
  <c r="J714" i="1" s="1"/>
  <c r="L713" i="1"/>
  <c r="K713" i="1"/>
  <c r="M713" i="1" s="1"/>
  <c r="J713" i="1"/>
  <c r="H713" i="1"/>
  <c r="L712" i="1"/>
  <c r="K712" i="1"/>
  <c r="M712" i="1" s="1"/>
  <c r="H712" i="1"/>
  <c r="J712" i="1" s="1"/>
  <c r="L711" i="1"/>
  <c r="K711" i="1"/>
  <c r="M711" i="1" s="1"/>
  <c r="H711" i="1"/>
  <c r="J711" i="1" s="1"/>
  <c r="L710" i="1"/>
  <c r="M710" i="1" s="1"/>
  <c r="K710" i="1"/>
  <c r="H710" i="1"/>
  <c r="J710" i="1" s="1"/>
  <c r="L709" i="1"/>
  <c r="K709" i="1"/>
  <c r="M709" i="1" s="1"/>
  <c r="H709" i="1"/>
  <c r="J709" i="1" s="1"/>
  <c r="K708" i="1"/>
  <c r="M708" i="1" s="1"/>
  <c r="H708" i="1"/>
  <c r="J708" i="1" s="1"/>
  <c r="L707" i="1"/>
  <c r="K707" i="1"/>
  <c r="M707" i="1" s="1"/>
  <c r="J707" i="1"/>
  <c r="H707" i="1"/>
  <c r="L706" i="1"/>
  <c r="M706" i="1" s="1"/>
  <c r="K706" i="1"/>
  <c r="H706" i="1"/>
  <c r="J706" i="1" s="1"/>
  <c r="L705" i="1"/>
  <c r="K705" i="1"/>
  <c r="M705" i="1" s="1"/>
  <c r="H705" i="1"/>
  <c r="J705" i="1" s="1"/>
  <c r="L704" i="1"/>
  <c r="K704" i="1"/>
  <c r="M704" i="1" s="1"/>
  <c r="H704" i="1"/>
  <c r="J704" i="1" s="1"/>
  <c r="L703" i="1"/>
  <c r="K703" i="1"/>
  <c r="M703" i="1" s="1"/>
  <c r="H703" i="1"/>
  <c r="J703" i="1" s="1"/>
  <c r="L702" i="1"/>
  <c r="K702" i="1"/>
  <c r="M702" i="1" s="1"/>
  <c r="H702" i="1"/>
  <c r="J702" i="1" s="1"/>
  <c r="M701" i="1"/>
  <c r="L701" i="1"/>
  <c r="K701" i="1"/>
  <c r="H701" i="1"/>
  <c r="J701" i="1" s="1"/>
  <c r="M700" i="1"/>
  <c r="K700" i="1"/>
  <c r="H700" i="1"/>
  <c r="J700" i="1" s="1"/>
  <c r="M699" i="1"/>
  <c r="L699" i="1"/>
  <c r="K699" i="1"/>
  <c r="H699" i="1"/>
  <c r="J699" i="1" s="1"/>
  <c r="L698" i="1"/>
  <c r="K698" i="1"/>
  <c r="M698" i="1" s="1"/>
  <c r="J698" i="1"/>
  <c r="H698" i="1"/>
  <c r="K697" i="1"/>
  <c r="M697" i="1" s="1"/>
  <c r="J697" i="1"/>
  <c r="H697" i="1"/>
  <c r="L696" i="1"/>
  <c r="K696" i="1"/>
  <c r="M696" i="1" s="1"/>
  <c r="H696" i="1"/>
  <c r="J696" i="1" s="1"/>
  <c r="L695" i="1"/>
  <c r="K695" i="1"/>
  <c r="M695" i="1" s="1"/>
  <c r="H695" i="1"/>
  <c r="J695" i="1" s="1"/>
  <c r="L694" i="1"/>
  <c r="K694" i="1"/>
  <c r="M694" i="1" s="1"/>
  <c r="H694" i="1"/>
  <c r="J694" i="1" s="1"/>
  <c r="L693" i="1"/>
  <c r="K693" i="1"/>
  <c r="M693" i="1" s="1"/>
  <c r="J693" i="1"/>
  <c r="H693" i="1"/>
  <c r="L692" i="1"/>
  <c r="M692" i="1" s="1"/>
  <c r="K692" i="1"/>
  <c r="H692" i="1"/>
  <c r="J692" i="1" s="1"/>
  <c r="L691" i="1"/>
  <c r="K691" i="1"/>
  <c r="M691" i="1" s="1"/>
  <c r="J691" i="1"/>
  <c r="H691" i="1"/>
  <c r="L690" i="1"/>
  <c r="K690" i="1"/>
  <c r="M690" i="1" s="1"/>
  <c r="H690" i="1"/>
  <c r="J690" i="1" s="1"/>
  <c r="L689" i="1"/>
  <c r="K689" i="1"/>
  <c r="M689" i="1" s="1"/>
  <c r="J689" i="1"/>
  <c r="H689" i="1"/>
  <c r="L688" i="1"/>
  <c r="K688" i="1"/>
  <c r="H688" i="1"/>
  <c r="J688" i="1" s="1"/>
  <c r="L687" i="1"/>
  <c r="K687" i="1"/>
  <c r="M687" i="1" s="1"/>
  <c r="H687" i="1"/>
  <c r="J687" i="1" s="1"/>
  <c r="L686" i="1"/>
  <c r="K686" i="1"/>
  <c r="M686" i="1" s="1"/>
  <c r="H686" i="1"/>
  <c r="J686" i="1" s="1"/>
  <c r="M685" i="1"/>
  <c r="L685" i="1"/>
  <c r="K685" i="1"/>
  <c r="H685" i="1"/>
  <c r="J685" i="1" s="1"/>
  <c r="L684" i="1"/>
  <c r="K684" i="1"/>
  <c r="M684" i="1" s="1"/>
  <c r="H684" i="1"/>
  <c r="J684" i="1" s="1"/>
  <c r="M683" i="1"/>
  <c r="L683" i="1"/>
  <c r="K683" i="1"/>
  <c r="H683" i="1"/>
  <c r="J683" i="1" s="1"/>
  <c r="M682" i="1"/>
  <c r="L682" i="1"/>
  <c r="K682" i="1"/>
  <c r="H682" i="1"/>
  <c r="J682" i="1" s="1"/>
  <c r="L681" i="1"/>
  <c r="M681" i="1" s="1"/>
  <c r="K681" i="1"/>
  <c r="H681" i="1"/>
  <c r="J681" i="1" s="1"/>
  <c r="L680" i="1"/>
  <c r="K680" i="1"/>
  <c r="M680" i="1" s="1"/>
  <c r="H680" i="1"/>
  <c r="J680" i="1" s="1"/>
  <c r="L679" i="1"/>
  <c r="K679" i="1"/>
  <c r="M679" i="1" s="1"/>
  <c r="J679" i="1"/>
  <c r="H679" i="1"/>
  <c r="K678" i="1"/>
  <c r="M678" i="1" s="1"/>
  <c r="H678" i="1"/>
  <c r="J678" i="1" s="1"/>
  <c r="L677" i="1"/>
  <c r="K677" i="1"/>
  <c r="M677" i="1" s="1"/>
  <c r="H677" i="1"/>
  <c r="J677" i="1" s="1"/>
  <c r="M676" i="1"/>
  <c r="L676" i="1"/>
  <c r="K676" i="1"/>
  <c r="J676" i="1"/>
  <c r="H676" i="1"/>
  <c r="M675" i="1"/>
  <c r="L675" i="1"/>
  <c r="K675" i="1"/>
  <c r="J675" i="1"/>
  <c r="H675" i="1"/>
  <c r="L674" i="1"/>
  <c r="M674" i="1" s="1"/>
  <c r="K674" i="1"/>
  <c r="H674" i="1"/>
  <c r="J674" i="1" s="1"/>
  <c r="L673" i="1"/>
  <c r="K673" i="1"/>
  <c r="M673" i="1" s="1"/>
  <c r="H673" i="1"/>
  <c r="J673" i="1" s="1"/>
  <c r="L672" i="1"/>
  <c r="K672" i="1"/>
  <c r="M672" i="1" s="1"/>
  <c r="J672" i="1"/>
  <c r="H672" i="1"/>
  <c r="M671" i="1"/>
  <c r="L671" i="1"/>
  <c r="K671" i="1"/>
  <c r="H671" i="1"/>
  <c r="J671" i="1" s="1"/>
  <c r="L670" i="1"/>
  <c r="K670" i="1"/>
  <c r="M670" i="1" s="1"/>
  <c r="H670" i="1"/>
  <c r="J670" i="1" s="1"/>
  <c r="L669" i="1"/>
  <c r="K669" i="1"/>
  <c r="M669" i="1" s="1"/>
  <c r="H669" i="1"/>
  <c r="J669" i="1" s="1"/>
  <c r="L668" i="1"/>
  <c r="K668" i="1"/>
  <c r="M668" i="1" s="1"/>
  <c r="J668" i="1"/>
  <c r="H668" i="1"/>
  <c r="K667" i="1"/>
  <c r="M667" i="1" s="1"/>
  <c r="H667" i="1"/>
  <c r="J667" i="1" s="1"/>
  <c r="L666" i="1"/>
  <c r="K666" i="1"/>
  <c r="M666" i="1" s="1"/>
  <c r="J666" i="1"/>
  <c r="H666" i="1"/>
  <c r="L665" i="1"/>
  <c r="K665" i="1"/>
  <c r="H665" i="1"/>
  <c r="J665" i="1" s="1"/>
  <c r="L664" i="1"/>
  <c r="K664" i="1"/>
  <c r="M664" i="1" s="1"/>
  <c r="H664" i="1"/>
  <c r="J664" i="1" s="1"/>
  <c r="L663" i="1"/>
  <c r="K663" i="1"/>
  <c r="H663" i="1"/>
  <c r="J663" i="1" s="1"/>
  <c r="L662" i="1"/>
  <c r="K662" i="1"/>
  <c r="M662" i="1" s="1"/>
  <c r="J662" i="1"/>
  <c r="H662" i="1"/>
  <c r="L661" i="1"/>
  <c r="K661" i="1"/>
  <c r="M661" i="1" s="1"/>
  <c r="J661" i="1"/>
  <c r="H661" i="1"/>
  <c r="L660" i="1"/>
  <c r="K660" i="1"/>
  <c r="M660" i="1" s="1"/>
  <c r="H660" i="1"/>
  <c r="J660" i="1" s="1"/>
  <c r="K659" i="1"/>
  <c r="M659" i="1" s="1"/>
  <c r="H659" i="1"/>
  <c r="J659" i="1" s="1"/>
  <c r="L658" i="1"/>
  <c r="K658" i="1"/>
  <c r="M658" i="1" s="1"/>
  <c r="H658" i="1"/>
  <c r="J658" i="1" s="1"/>
  <c r="M657" i="1"/>
  <c r="L657" i="1"/>
  <c r="K657" i="1"/>
  <c r="H657" i="1"/>
  <c r="J657" i="1" s="1"/>
  <c r="M656" i="1"/>
  <c r="L656" i="1"/>
  <c r="K656" i="1"/>
  <c r="H656" i="1"/>
  <c r="J656" i="1" s="1"/>
  <c r="L655" i="1"/>
  <c r="K655" i="1"/>
  <c r="M655" i="1" s="1"/>
  <c r="H655" i="1"/>
  <c r="J655" i="1" s="1"/>
  <c r="L654" i="1"/>
  <c r="K654" i="1"/>
  <c r="M654" i="1" s="1"/>
  <c r="J654" i="1"/>
  <c r="H654" i="1"/>
  <c r="L653" i="1"/>
  <c r="M653" i="1" s="1"/>
  <c r="K653" i="1"/>
  <c r="H653" i="1"/>
  <c r="J653" i="1" s="1"/>
  <c r="L652" i="1"/>
  <c r="M652" i="1" s="1"/>
  <c r="K652" i="1"/>
  <c r="H652" i="1"/>
  <c r="J652" i="1" s="1"/>
  <c r="L651" i="1"/>
  <c r="K651" i="1"/>
  <c r="M651" i="1" s="1"/>
  <c r="J651" i="1"/>
  <c r="H651" i="1"/>
  <c r="M650" i="1"/>
  <c r="L650" i="1"/>
  <c r="K650" i="1"/>
  <c r="J650" i="1"/>
  <c r="H650" i="1"/>
  <c r="L649" i="1"/>
  <c r="M649" i="1" s="1"/>
  <c r="K649" i="1"/>
  <c r="H649" i="1"/>
  <c r="J649" i="1" s="1"/>
  <c r="L648" i="1"/>
  <c r="K648" i="1"/>
  <c r="M648" i="1" s="1"/>
  <c r="J648" i="1"/>
  <c r="H648" i="1"/>
  <c r="L647" i="1"/>
  <c r="K647" i="1"/>
  <c r="M647" i="1" s="1"/>
  <c r="H647" i="1"/>
  <c r="J647" i="1" s="1"/>
  <c r="L646" i="1"/>
  <c r="K646" i="1"/>
  <c r="H646" i="1"/>
  <c r="J646" i="1" s="1"/>
  <c r="L645" i="1"/>
  <c r="M645" i="1" s="1"/>
  <c r="K645" i="1"/>
  <c r="H645" i="1"/>
  <c r="J645" i="1" s="1"/>
  <c r="L644" i="1"/>
  <c r="K644" i="1"/>
  <c r="M644" i="1" s="1"/>
  <c r="H644" i="1"/>
  <c r="J644" i="1" s="1"/>
  <c r="L643" i="1"/>
  <c r="K643" i="1"/>
  <c r="M643" i="1" s="1"/>
  <c r="H643" i="1"/>
  <c r="J643" i="1" s="1"/>
  <c r="L642" i="1"/>
  <c r="K642" i="1"/>
  <c r="M642" i="1" s="1"/>
  <c r="J642" i="1"/>
  <c r="H642" i="1"/>
  <c r="L641" i="1"/>
  <c r="M641" i="1" s="1"/>
  <c r="K641" i="1"/>
  <c r="H641" i="1"/>
  <c r="J641" i="1" s="1"/>
  <c r="L640" i="1"/>
  <c r="K640" i="1"/>
  <c r="M640" i="1" s="1"/>
  <c r="H640" i="1"/>
  <c r="J640" i="1" s="1"/>
  <c r="M639" i="1"/>
  <c r="K639" i="1"/>
  <c r="H639" i="1"/>
  <c r="J639" i="1" s="1"/>
  <c r="L638" i="1"/>
  <c r="K638" i="1"/>
  <c r="M638" i="1" s="1"/>
  <c r="H638" i="1"/>
  <c r="J638" i="1" s="1"/>
  <c r="L637" i="1"/>
  <c r="K637" i="1"/>
  <c r="M637" i="1" s="1"/>
  <c r="H637" i="1"/>
  <c r="J637" i="1" s="1"/>
  <c r="K636" i="1"/>
  <c r="M636" i="1" s="1"/>
  <c r="H636" i="1"/>
  <c r="J636" i="1" s="1"/>
  <c r="L635" i="1"/>
  <c r="K635" i="1"/>
  <c r="M635" i="1" s="1"/>
  <c r="H635" i="1"/>
  <c r="J635" i="1" s="1"/>
  <c r="L634" i="1"/>
  <c r="K634" i="1"/>
  <c r="M634" i="1" s="1"/>
  <c r="H634" i="1"/>
  <c r="J634" i="1" s="1"/>
  <c r="L633" i="1"/>
  <c r="K633" i="1"/>
  <c r="M633" i="1" s="1"/>
  <c r="J633" i="1"/>
  <c r="H633" i="1"/>
  <c r="K632" i="1"/>
  <c r="M632" i="1" s="1"/>
  <c r="H632" i="1"/>
  <c r="J632" i="1" s="1"/>
  <c r="L631" i="1"/>
  <c r="K631" i="1"/>
  <c r="M631" i="1" s="1"/>
  <c r="J631" i="1"/>
  <c r="H631" i="1"/>
  <c r="L630" i="1"/>
  <c r="M630" i="1" s="1"/>
  <c r="K630" i="1"/>
  <c r="H630" i="1"/>
  <c r="J630" i="1" s="1"/>
  <c r="L629" i="1"/>
  <c r="K629" i="1"/>
  <c r="M629" i="1" s="1"/>
  <c r="H629" i="1"/>
  <c r="J629" i="1" s="1"/>
  <c r="M628" i="1"/>
  <c r="L628" i="1"/>
  <c r="K628" i="1"/>
  <c r="H628" i="1"/>
  <c r="J628" i="1" s="1"/>
  <c r="M627" i="1"/>
  <c r="L627" i="1"/>
  <c r="K627" i="1"/>
  <c r="J627" i="1"/>
  <c r="H627" i="1"/>
  <c r="L626" i="1"/>
  <c r="M626" i="1" s="1"/>
  <c r="K626" i="1"/>
  <c r="H626" i="1"/>
  <c r="J626" i="1" s="1"/>
  <c r="L625" i="1"/>
  <c r="K625" i="1"/>
  <c r="M625" i="1" s="1"/>
  <c r="H625" i="1"/>
  <c r="J625" i="1" s="1"/>
  <c r="M624" i="1"/>
  <c r="L624" i="1"/>
  <c r="K624" i="1"/>
  <c r="H624" i="1"/>
  <c r="J624" i="1" s="1"/>
  <c r="L623" i="1"/>
  <c r="K623" i="1"/>
  <c r="M623" i="1" s="1"/>
  <c r="J623" i="1"/>
  <c r="H623" i="1"/>
  <c r="L622" i="1"/>
  <c r="M622" i="1" s="1"/>
  <c r="K622" i="1"/>
  <c r="H622" i="1"/>
  <c r="J622" i="1" s="1"/>
  <c r="L621" i="1"/>
  <c r="K621" i="1"/>
  <c r="M621" i="1" s="1"/>
  <c r="H621" i="1"/>
  <c r="J621" i="1" s="1"/>
  <c r="M620" i="1"/>
  <c r="L620" i="1"/>
  <c r="K620" i="1"/>
  <c r="H620" i="1"/>
  <c r="J620" i="1" s="1"/>
  <c r="L619" i="1"/>
  <c r="K619" i="1"/>
  <c r="M619" i="1" s="1"/>
  <c r="J619" i="1"/>
  <c r="H619" i="1"/>
  <c r="M618" i="1"/>
  <c r="L618" i="1"/>
  <c r="K618" i="1"/>
  <c r="H618" i="1"/>
  <c r="J618" i="1" s="1"/>
  <c r="K617" i="1"/>
  <c r="M617" i="1" s="1"/>
  <c r="J617" i="1"/>
  <c r="H617" i="1"/>
  <c r="L616" i="1"/>
  <c r="M616" i="1" s="1"/>
  <c r="K616" i="1"/>
  <c r="H616" i="1"/>
  <c r="J616" i="1" s="1"/>
  <c r="M615" i="1"/>
  <c r="K615" i="1"/>
  <c r="H615" i="1"/>
  <c r="J615" i="1" s="1"/>
  <c r="M614" i="1"/>
  <c r="L614" i="1"/>
  <c r="K614" i="1"/>
  <c r="H614" i="1"/>
  <c r="J614" i="1" s="1"/>
  <c r="L613" i="1"/>
  <c r="K613" i="1"/>
  <c r="M613" i="1" s="1"/>
  <c r="H613" i="1"/>
  <c r="J613" i="1" s="1"/>
  <c r="M612" i="1"/>
  <c r="L612" i="1"/>
  <c r="K612" i="1"/>
  <c r="H612" i="1"/>
  <c r="J612" i="1" s="1"/>
  <c r="M611" i="1"/>
  <c r="L611" i="1"/>
  <c r="K611" i="1"/>
  <c r="H611" i="1"/>
  <c r="J611" i="1" s="1"/>
  <c r="L610" i="1"/>
  <c r="K610" i="1"/>
  <c r="M610" i="1" s="1"/>
  <c r="J610" i="1"/>
  <c r="H610" i="1"/>
  <c r="M609" i="1"/>
  <c r="L609" i="1"/>
  <c r="K609" i="1"/>
  <c r="J609" i="1"/>
  <c r="H609" i="1"/>
  <c r="L608" i="1"/>
  <c r="K608" i="1"/>
  <c r="M608" i="1" s="1"/>
  <c r="H608" i="1"/>
  <c r="J608" i="1" s="1"/>
  <c r="M607" i="1"/>
  <c r="L607" i="1"/>
  <c r="K607" i="1"/>
  <c r="J607" i="1"/>
  <c r="H607" i="1"/>
  <c r="L606" i="1"/>
  <c r="K606" i="1"/>
  <c r="M606" i="1" s="1"/>
  <c r="H606" i="1"/>
  <c r="J606" i="1" s="1"/>
  <c r="L605" i="1"/>
  <c r="M605" i="1" s="1"/>
  <c r="K605" i="1"/>
  <c r="H605" i="1"/>
  <c r="J605" i="1" s="1"/>
  <c r="L604" i="1"/>
  <c r="K604" i="1"/>
  <c r="M604" i="1" s="1"/>
  <c r="H604" i="1"/>
  <c r="J604" i="1" s="1"/>
  <c r="L603" i="1"/>
  <c r="K603" i="1"/>
  <c r="M603" i="1" s="1"/>
  <c r="H603" i="1"/>
  <c r="J603" i="1" s="1"/>
  <c r="M602" i="1"/>
  <c r="K602" i="1"/>
  <c r="H602" i="1"/>
  <c r="J602" i="1" s="1"/>
  <c r="L601" i="1"/>
  <c r="K601" i="1"/>
  <c r="M601" i="1" s="1"/>
  <c r="J601" i="1"/>
  <c r="H601" i="1"/>
  <c r="L600" i="1"/>
  <c r="K600" i="1"/>
  <c r="M600" i="1" s="1"/>
  <c r="J600" i="1"/>
  <c r="H600" i="1"/>
  <c r="L599" i="1"/>
  <c r="K599" i="1"/>
  <c r="M599" i="1" s="1"/>
  <c r="H599" i="1"/>
  <c r="J599" i="1" s="1"/>
  <c r="L598" i="1"/>
  <c r="M598" i="1" s="1"/>
  <c r="K598" i="1"/>
  <c r="H598" i="1"/>
  <c r="J598" i="1" s="1"/>
  <c r="L597" i="1"/>
  <c r="K597" i="1"/>
  <c r="M597" i="1" s="1"/>
  <c r="H597" i="1"/>
  <c r="J597" i="1" s="1"/>
  <c r="K596" i="1"/>
  <c r="M596" i="1" s="1"/>
  <c r="J596" i="1"/>
  <c r="H596" i="1"/>
  <c r="L595" i="1"/>
  <c r="K595" i="1"/>
  <c r="M595" i="1" s="1"/>
  <c r="H595" i="1"/>
  <c r="J595" i="1" s="1"/>
  <c r="L594" i="1"/>
  <c r="K594" i="1"/>
  <c r="M594" i="1" s="1"/>
  <c r="H594" i="1"/>
  <c r="J594" i="1" s="1"/>
  <c r="L593" i="1"/>
  <c r="K593" i="1"/>
  <c r="M593" i="1" s="1"/>
  <c r="H593" i="1"/>
  <c r="J593" i="1" s="1"/>
  <c r="L592" i="1"/>
  <c r="K592" i="1"/>
  <c r="M592" i="1" s="1"/>
  <c r="H592" i="1"/>
  <c r="J592" i="1" s="1"/>
  <c r="M591" i="1"/>
  <c r="L591" i="1"/>
  <c r="K591" i="1"/>
  <c r="J591" i="1"/>
  <c r="H591" i="1"/>
  <c r="M590" i="1"/>
  <c r="L590" i="1"/>
  <c r="K590" i="1"/>
  <c r="H590" i="1"/>
  <c r="J590" i="1" s="1"/>
  <c r="L589" i="1"/>
  <c r="K589" i="1"/>
  <c r="M589" i="1" s="1"/>
  <c r="H589" i="1"/>
  <c r="J589" i="1" s="1"/>
  <c r="M588" i="1"/>
  <c r="L588" i="1"/>
  <c r="K588" i="1"/>
  <c r="J588" i="1"/>
  <c r="H588" i="1"/>
  <c r="L587" i="1"/>
  <c r="M587" i="1" s="1"/>
  <c r="K587" i="1"/>
  <c r="H587" i="1"/>
  <c r="J587" i="1" s="1"/>
  <c r="L586" i="1"/>
  <c r="K586" i="1"/>
  <c r="M586" i="1" s="1"/>
  <c r="H586" i="1"/>
  <c r="J586" i="1" s="1"/>
  <c r="M585" i="1"/>
  <c r="L585" i="1"/>
  <c r="K585" i="1"/>
  <c r="J585" i="1"/>
  <c r="H585" i="1"/>
  <c r="M584" i="1"/>
  <c r="L584" i="1"/>
  <c r="K584" i="1"/>
  <c r="H584" i="1"/>
  <c r="J584" i="1" s="1"/>
  <c r="M583" i="1"/>
  <c r="L583" i="1"/>
  <c r="K583" i="1"/>
  <c r="H583" i="1"/>
  <c r="J583" i="1" s="1"/>
  <c r="K582" i="1"/>
  <c r="M582" i="1" s="1"/>
  <c r="J582" i="1"/>
  <c r="H582" i="1"/>
  <c r="L581" i="1"/>
  <c r="K581" i="1"/>
  <c r="M581" i="1" s="1"/>
  <c r="J581" i="1"/>
  <c r="H581" i="1"/>
  <c r="K580" i="1"/>
  <c r="M580" i="1" s="1"/>
  <c r="H580" i="1"/>
  <c r="J580" i="1" s="1"/>
  <c r="L579" i="1"/>
  <c r="K579" i="1"/>
  <c r="M579" i="1" s="1"/>
  <c r="J579" i="1"/>
  <c r="H579" i="1"/>
  <c r="L578" i="1"/>
  <c r="K578" i="1"/>
  <c r="M578" i="1" s="1"/>
  <c r="H578" i="1"/>
  <c r="J578" i="1" s="1"/>
  <c r="M577" i="1"/>
  <c r="K577" i="1"/>
  <c r="H577" i="1"/>
  <c r="J577" i="1" s="1"/>
  <c r="L576" i="1"/>
  <c r="K576" i="1"/>
  <c r="H576" i="1"/>
  <c r="J576" i="1" s="1"/>
  <c r="L575" i="1"/>
  <c r="K575" i="1"/>
  <c r="M575" i="1" s="1"/>
  <c r="H575" i="1"/>
  <c r="J575" i="1" s="1"/>
  <c r="M574" i="1"/>
  <c r="L574" i="1"/>
  <c r="K574" i="1"/>
  <c r="J574" i="1"/>
  <c r="H574" i="1"/>
  <c r="K573" i="1"/>
  <c r="M573" i="1" s="1"/>
  <c r="H573" i="1"/>
  <c r="J573" i="1" s="1"/>
  <c r="L572" i="1"/>
  <c r="K572" i="1"/>
  <c r="M572" i="1" s="1"/>
  <c r="H572" i="1"/>
  <c r="J572" i="1" s="1"/>
  <c r="M571" i="1"/>
  <c r="L571" i="1"/>
  <c r="K571" i="1"/>
  <c r="H571" i="1"/>
  <c r="J571" i="1" s="1"/>
  <c r="M570" i="1"/>
  <c r="L570" i="1"/>
  <c r="K570" i="1"/>
  <c r="H570" i="1"/>
  <c r="J570" i="1" s="1"/>
  <c r="L569" i="1"/>
  <c r="K569" i="1"/>
  <c r="M569" i="1" s="1"/>
  <c r="J569" i="1"/>
  <c r="H569" i="1"/>
  <c r="L568" i="1"/>
  <c r="K568" i="1"/>
  <c r="M568" i="1" s="1"/>
  <c r="H568" i="1"/>
  <c r="J568" i="1" s="1"/>
  <c r="L567" i="1"/>
  <c r="K567" i="1"/>
  <c r="M567" i="1" s="1"/>
  <c r="J567" i="1"/>
  <c r="H567" i="1"/>
  <c r="L566" i="1"/>
  <c r="M566" i="1" s="1"/>
  <c r="K566" i="1"/>
  <c r="H566" i="1"/>
  <c r="J566" i="1" s="1"/>
  <c r="L565" i="1"/>
  <c r="K565" i="1"/>
  <c r="M565" i="1" s="1"/>
  <c r="H565" i="1"/>
  <c r="J565" i="1" s="1"/>
  <c r="L564" i="1"/>
  <c r="K564" i="1"/>
  <c r="M564" i="1" s="1"/>
  <c r="J564" i="1"/>
  <c r="H564" i="1"/>
  <c r="L563" i="1"/>
  <c r="K563" i="1"/>
  <c r="H563" i="1"/>
  <c r="J563" i="1" s="1"/>
  <c r="M562" i="1"/>
  <c r="K562" i="1"/>
  <c r="H562" i="1"/>
  <c r="J562" i="1" s="1"/>
  <c r="M561" i="1"/>
  <c r="L561" i="1"/>
  <c r="K561" i="1"/>
  <c r="J561" i="1"/>
  <c r="H561" i="1"/>
  <c r="L560" i="1"/>
  <c r="K560" i="1"/>
  <c r="J560" i="1"/>
  <c r="H560" i="1"/>
  <c r="L559" i="1"/>
  <c r="K559" i="1"/>
  <c r="M559" i="1" s="1"/>
  <c r="H559" i="1"/>
  <c r="J559" i="1" s="1"/>
  <c r="L558" i="1"/>
  <c r="M558" i="1" s="1"/>
  <c r="K558" i="1"/>
  <c r="H558" i="1"/>
  <c r="J558" i="1" s="1"/>
  <c r="L557" i="1"/>
  <c r="M557" i="1" s="1"/>
  <c r="K557" i="1"/>
  <c r="H557" i="1"/>
  <c r="J557" i="1" s="1"/>
  <c r="K556" i="1"/>
  <c r="M556" i="1" s="1"/>
  <c r="J556" i="1"/>
  <c r="H556" i="1"/>
  <c r="K555" i="1"/>
  <c r="M555" i="1" s="1"/>
  <c r="J555" i="1"/>
  <c r="H555" i="1"/>
  <c r="L554" i="1"/>
  <c r="K554" i="1"/>
  <c r="M554" i="1" s="1"/>
  <c r="H554" i="1"/>
  <c r="J554" i="1" s="1"/>
  <c r="L553" i="1"/>
  <c r="K553" i="1"/>
  <c r="M553" i="1" s="1"/>
  <c r="J553" i="1"/>
  <c r="H553" i="1"/>
  <c r="L552" i="1"/>
  <c r="K552" i="1"/>
  <c r="M552" i="1" s="1"/>
  <c r="H552" i="1"/>
  <c r="J552" i="1" s="1"/>
  <c r="L551" i="1"/>
  <c r="K551" i="1"/>
  <c r="M551" i="1" s="1"/>
  <c r="J551" i="1"/>
  <c r="H551" i="1"/>
  <c r="L550" i="1"/>
  <c r="M550" i="1" s="1"/>
  <c r="K550" i="1"/>
  <c r="H550" i="1"/>
  <c r="J550" i="1" s="1"/>
  <c r="L549" i="1"/>
  <c r="K549" i="1"/>
  <c r="M549" i="1" s="1"/>
  <c r="J549" i="1"/>
  <c r="H549" i="1"/>
  <c r="M548" i="1"/>
  <c r="L548" i="1"/>
  <c r="K548" i="1"/>
  <c r="J548" i="1"/>
  <c r="H548" i="1"/>
  <c r="L547" i="1"/>
  <c r="K547" i="1"/>
  <c r="M547" i="1" s="1"/>
  <c r="J547" i="1"/>
  <c r="H547" i="1"/>
  <c r="M546" i="1"/>
  <c r="L546" i="1"/>
  <c r="K546" i="1"/>
  <c r="J546" i="1"/>
  <c r="H546" i="1"/>
  <c r="L545" i="1"/>
  <c r="K545" i="1"/>
  <c r="M545" i="1" s="1"/>
  <c r="H545" i="1"/>
  <c r="J545" i="1" s="1"/>
  <c r="K544" i="1"/>
  <c r="M544" i="1" s="1"/>
  <c r="H544" i="1"/>
  <c r="J544" i="1" s="1"/>
  <c r="L543" i="1"/>
  <c r="K543" i="1"/>
  <c r="M543" i="1" s="1"/>
  <c r="J543" i="1"/>
  <c r="H543" i="1"/>
  <c r="L542" i="1"/>
  <c r="K542" i="1"/>
  <c r="M542" i="1" s="1"/>
  <c r="J542" i="1"/>
  <c r="H542" i="1"/>
  <c r="M541" i="1"/>
  <c r="L541" i="1"/>
  <c r="K541" i="1"/>
  <c r="H541" i="1"/>
  <c r="J541" i="1" s="1"/>
  <c r="L540" i="1"/>
  <c r="K540" i="1"/>
  <c r="M540" i="1" s="1"/>
  <c r="H540" i="1"/>
  <c r="J540" i="1" s="1"/>
  <c r="L539" i="1"/>
  <c r="K539" i="1"/>
  <c r="M539" i="1" s="1"/>
  <c r="J539" i="1"/>
  <c r="H539" i="1"/>
  <c r="M538" i="1"/>
  <c r="K538" i="1"/>
  <c r="H538" i="1"/>
  <c r="J538" i="1" s="1"/>
  <c r="L537" i="1"/>
  <c r="M537" i="1" s="1"/>
  <c r="K537" i="1"/>
  <c r="H537" i="1"/>
  <c r="J537" i="1" s="1"/>
  <c r="L536" i="1"/>
  <c r="M536" i="1" s="1"/>
  <c r="K536" i="1"/>
  <c r="H536" i="1"/>
  <c r="J536" i="1" s="1"/>
  <c r="L535" i="1"/>
  <c r="K535" i="1"/>
  <c r="M535" i="1" s="1"/>
  <c r="H535" i="1"/>
  <c r="J535" i="1" s="1"/>
  <c r="M534" i="1"/>
  <c r="L534" i="1"/>
  <c r="K534" i="1"/>
  <c r="H534" i="1"/>
  <c r="J534" i="1" s="1"/>
  <c r="L533" i="1"/>
  <c r="M533" i="1" s="1"/>
  <c r="K533" i="1"/>
  <c r="H533" i="1"/>
  <c r="J533" i="1" s="1"/>
  <c r="L532" i="1"/>
  <c r="K532" i="1"/>
  <c r="M532" i="1" s="1"/>
  <c r="J532" i="1"/>
  <c r="H532" i="1"/>
  <c r="M531" i="1"/>
  <c r="L531" i="1"/>
  <c r="K531" i="1"/>
  <c r="J531" i="1"/>
  <c r="H531" i="1"/>
  <c r="L530" i="1"/>
  <c r="K530" i="1"/>
  <c r="H530" i="1"/>
  <c r="J530" i="1" s="1"/>
  <c r="L529" i="1"/>
  <c r="M529" i="1" s="1"/>
  <c r="K529" i="1"/>
  <c r="H529" i="1"/>
  <c r="J529" i="1" s="1"/>
  <c r="M528" i="1"/>
  <c r="L528" i="1"/>
  <c r="K528" i="1"/>
  <c r="H528" i="1"/>
  <c r="J528" i="1" s="1"/>
  <c r="M527" i="1"/>
  <c r="L527" i="1"/>
  <c r="K527" i="1"/>
  <c r="H527" i="1"/>
  <c r="J527" i="1" s="1"/>
  <c r="L526" i="1"/>
  <c r="K526" i="1"/>
  <c r="M526" i="1" s="1"/>
  <c r="H526" i="1"/>
  <c r="J526" i="1" s="1"/>
  <c r="M525" i="1"/>
  <c r="L525" i="1"/>
  <c r="K525" i="1"/>
  <c r="H525" i="1"/>
  <c r="J525" i="1" s="1"/>
  <c r="M524" i="1"/>
  <c r="K524" i="1"/>
  <c r="H524" i="1"/>
  <c r="J524" i="1" s="1"/>
  <c r="L523" i="1"/>
  <c r="M523" i="1" s="1"/>
  <c r="K523" i="1"/>
  <c r="J523" i="1"/>
  <c r="H523" i="1"/>
  <c r="L522" i="1"/>
  <c r="K522" i="1"/>
  <c r="M522" i="1" s="1"/>
  <c r="H522" i="1"/>
  <c r="J522" i="1" s="1"/>
  <c r="K521" i="1"/>
  <c r="M521" i="1" s="1"/>
  <c r="J521" i="1"/>
  <c r="H521" i="1"/>
  <c r="L520" i="1"/>
  <c r="K520" i="1"/>
  <c r="M520" i="1" s="1"/>
  <c r="J520" i="1"/>
  <c r="H520" i="1"/>
  <c r="L519" i="1"/>
  <c r="M519" i="1" s="1"/>
  <c r="K519" i="1"/>
  <c r="H519" i="1"/>
  <c r="J519" i="1" s="1"/>
  <c r="M518" i="1"/>
  <c r="L518" i="1"/>
  <c r="K518" i="1"/>
  <c r="J518" i="1"/>
  <c r="H518" i="1"/>
  <c r="K517" i="1"/>
  <c r="M517" i="1" s="1"/>
  <c r="H517" i="1"/>
  <c r="J517" i="1" s="1"/>
  <c r="L516" i="1"/>
  <c r="K516" i="1"/>
  <c r="M516" i="1" s="1"/>
  <c r="J516" i="1"/>
  <c r="H516" i="1"/>
  <c r="L515" i="1"/>
  <c r="K515" i="1"/>
  <c r="M515" i="1" s="1"/>
  <c r="J515" i="1"/>
  <c r="H515" i="1"/>
  <c r="L514" i="1"/>
  <c r="M514" i="1" s="1"/>
  <c r="K514" i="1"/>
  <c r="H514" i="1"/>
  <c r="J514" i="1" s="1"/>
  <c r="L513" i="1"/>
  <c r="K513" i="1"/>
  <c r="M513" i="1" s="1"/>
  <c r="J513" i="1"/>
  <c r="H513" i="1"/>
  <c r="L512" i="1"/>
  <c r="K512" i="1"/>
  <c r="M512" i="1" s="1"/>
  <c r="J512" i="1"/>
  <c r="H512" i="1"/>
  <c r="L511" i="1"/>
  <c r="K511" i="1"/>
  <c r="M511" i="1" s="1"/>
  <c r="H511" i="1"/>
  <c r="J511" i="1" s="1"/>
  <c r="L510" i="1"/>
  <c r="K510" i="1"/>
  <c r="J510" i="1"/>
  <c r="H510" i="1"/>
  <c r="L509" i="1"/>
  <c r="K509" i="1"/>
  <c r="M509" i="1" s="1"/>
  <c r="H509" i="1"/>
  <c r="J509" i="1" s="1"/>
  <c r="L508" i="1"/>
  <c r="K508" i="1"/>
  <c r="M508" i="1" s="1"/>
  <c r="H508" i="1"/>
  <c r="J508" i="1" s="1"/>
  <c r="L507" i="1"/>
  <c r="M507" i="1" s="1"/>
  <c r="K507" i="1"/>
  <c r="H507" i="1"/>
  <c r="J507" i="1" s="1"/>
  <c r="L506" i="1"/>
  <c r="K506" i="1"/>
  <c r="M506" i="1" s="1"/>
  <c r="J506" i="1"/>
  <c r="H506" i="1"/>
  <c r="L505" i="1"/>
  <c r="K505" i="1"/>
  <c r="M505" i="1" s="1"/>
  <c r="H505" i="1"/>
  <c r="J505" i="1" s="1"/>
  <c r="K504" i="1"/>
  <c r="M504" i="1" s="1"/>
  <c r="H504" i="1"/>
  <c r="J504" i="1" s="1"/>
  <c r="M503" i="1"/>
  <c r="K503" i="1"/>
  <c r="H503" i="1"/>
  <c r="J503" i="1" s="1"/>
  <c r="L502" i="1"/>
  <c r="K502" i="1"/>
  <c r="M502" i="1" s="1"/>
  <c r="H502" i="1"/>
  <c r="J502" i="1" s="1"/>
  <c r="L501" i="1"/>
  <c r="K501" i="1"/>
  <c r="M501" i="1" s="1"/>
  <c r="H501" i="1"/>
  <c r="J501" i="1" s="1"/>
  <c r="M500" i="1"/>
  <c r="L500" i="1"/>
  <c r="K500" i="1"/>
  <c r="J500" i="1"/>
  <c r="H500" i="1"/>
  <c r="L499" i="1"/>
  <c r="K499" i="1"/>
  <c r="M499" i="1" s="1"/>
  <c r="J499" i="1"/>
  <c r="H499" i="1"/>
  <c r="L498" i="1"/>
  <c r="K498" i="1"/>
  <c r="M498" i="1" s="1"/>
  <c r="J498" i="1"/>
  <c r="H498" i="1"/>
  <c r="L497" i="1"/>
  <c r="K497" i="1"/>
  <c r="M497" i="1" s="1"/>
  <c r="H497" i="1"/>
  <c r="J497" i="1" s="1"/>
  <c r="M496" i="1"/>
  <c r="L496" i="1"/>
  <c r="K496" i="1"/>
  <c r="J496" i="1"/>
  <c r="H496" i="1"/>
  <c r="L495" i="1"/>
  <c r="K495" i="1"/>
  <c r="H495" i="1"/>
  <c r="J495" i="1" s="1"/>
  <c r="L494" i="1"/>
  <c r="K494" i="1"/>
  <c r="M494" i="1" s="1"/>
  <c r="H494" i="1"/>
  <c r="J494" i="1" s="1"/>
  <c r="L493" i="1"/>
  <c r="K493" i="1"/>
  <c r="M493" i="1" s="1"/>
  <c r="H493" i="1"/>
  <c r="J493" i="1" s="1"/>
  <c r="M492" i="1"/>
  <c r="L492" i="1"/>
  <c r="K492" i="1"/>
  <c r="J492" i="1"/>
  <c r="H492" i="1"/>
  <c r="K491" i="1"/>
  <c r="M491" i="1" s="1"/>
  <c r="H491" i="1"/>
  <c r="J491" i="1" s="1"/>
  <c r="M490" i="1"/>
  <c r="L490" i="1"/>
  <c r="K490" i="1"/>
  <c r="J490" i="1"/>
  <c r="H490" i="1"/>
  <c r="M489" i="1"/>
  <c r="L489" i="1"/>
  <c r="K489" i="1"/>
  <c r="J489" i="1"/>
  <c r="H489" i="1"/>
  <c r="L488" i="1"/>
  <c r="K488" i="1"/>
  <c r="M488" i="1" s="1"/>
  <c r="H488" i="1"/>
  <c r="J488" i="1" s="1"/>
  <c r="L487" i="1"/>
  <c r="K487" i="1"/>
  <c r="M487" i="1" s="1"/>
  <c r="J487" i="1"/>
  <c r="H487" i="1"/>
  <c r="K486" i="1"/>
  <c r="M486" i="1" s="1"/>
  <c r="J486" i="1"/>
  <c r="H486" i="1"/>
  <c r="M485" i="1"/>
  <c r="L485" i="1"/>
  <c r="K485" i="1"/>
  <c r="J485" i="1"/>
  <c r="H485" i="1"/>
  <c r="M484" i="1"/>
  <c r="L484" i="1"/>
  <c r="K484" i="1"/>
  <c r="J484" i="1"/>
  <c r="H484" i="1"/>
  <c r="L483" i="1"/>
  <c r="K483" i="1"/>
  <c r="M483" i="1" s="1"/>
  <c r="J483" i="1"/>
  <c r="H483" i="1"/>
  <c r="M482" i="1"/>
  <c r="L482" i="1"/>
  <c r="K482" i="1"/>
  <c r="H482" i="1"/>
  <c r="J482" i="1" s="1"/>
  <c r="L481" i="1"/>
  <c r="M481" i="1" s="1"/>
  <c r="K481" i="1"/>
  <c r="H481" i="1"/>
  <c r="J481" i="1" s="1"/>
  <c r="M480" i="1"/>
  <c r="L480" i="1"/>
  <c r="K480" i="1"/>
  <c r="J480" i="1"/>
  <c r="H480" i="1"/>
  <c r="L479" i="1"/>
  <c r="K479" i="1"/>
  <c r="M479" i="1" s="1"/>
  <c r="H479" i="1"/>
  <c r="J479" i="1" s="1"/>
  <c r="L478" i="1"/>
  <c r="K478" i="1"/>
  <c r="M478" i="1" s="1"/>
  <c r="H478" i="1"/>
  <c r="J478" i="1" s="1"/>
  <c r="L477" i="1"/>
  <c r="K477" i="1"/>
  <c r="M477" i="1" s="1"/>
  <c r="J477" i="1"/>
  <c r="H477" i="1"/>
  <c r="M476" i="1"/>
  <c r="L476" i="1"/>
  <c r="K476" i="1"/>
  <c r="J476" i="1"/>
  <c r="H476" i="1"/>
  <c r="L475" i="1"/>
  <c r="K475" i="1"/>
  <c r="M475" i="1" s="1"/>
  <c r="H475" i="1"/>
  <c r="J475" i="1" s="1"/>
  <c r="M474" i="1"/>
  <c r="K474" i="1"/>
  <c r="H474" i="1"/>
  <c r="J474" i="1" s="1"/>
  <c r="L473" i="1"/>
  <c r="K473" i="1"/>
  <c r="M473" i="1" s="1"/>
  <c r="J473" i="1"/>
  <c r="H473" i="1"/>
  <c r="L472" i="1"/>
  <c r="M472" i="1" s="1"/>
  <c r="K472" i="1"/>
  <c r="H472" i="1"/>
  <c r="J472" i="1" s="1"/>
  <c r="K471" i="1"/>
  <c r="M471" i="1" s="1"/>
  <c r="H471" i="1"/>
  <c r="J471" i="1" s="1"/>
  <c r="L470" i="1"/>
  <c r="K470" i="1"/>
  <c r="H470" i="1"/>
  <c r="J470" i="1" s="1"/>
  <c r="K469" i="1"/>
  <c r="M469" i="1" s="1"/>
  <c r="J469" i="1"/>
  <c r="H469" i="1"/>
  <c r="L468" i="1"/>
  <c r="M468" i="1" s="1"/>
  <c r="K468" i="1"/>
  <c r="H468" i="1"/>
  <c r="J468" i="1" s="1"/>
  <c r="L467" i="1"/>
  <c r="M467" i="1" s="1"/>
  <c r="K467" i="1"/>
  <c r="H467" i="1"/>
  <c r="J467" i="1" s="1"/>
  <c r="M466" i="1"/>
  <c r="K466" i="1"/>
  <c r="H466" i="1"/>
  <c r="J466" i="1" s="1"/>
  <c r="L465" i="1"/>
  <c r="K465" i="1"/>
  <c r="M465" i="1" s="1"/>
  <c r="H465" i="1"/>
  <c r="J465" i="1" s="1"/>
  <c r="L464" i="1"/>
  <c r="K464" i="1"/>
  <c r="M464" i="1" s="1"/>
  <c r="J464" i="1"/>
  <c r="H464" i="1"/>
  <c r="M463" i="1"/>
  <c r="K463" i="1"/>
  <c r="J463" i="1"/>
  <c r="H463" i="1"/>
  <c r="L462" i="1"/>
  <c r="K462" i="1"/>
  <c r="M462" i="1" s="1"/>
  <c r="H462" i="1"/>
  <c r="J462" i="1" s="1"/>
  <c r="M461" i="1"/>
  <c r="L461" i="1"/>
  <c r="K461" i="1"/>
  <c r="J461" i="1"/>
  <c r="H461" i="1"/>
  <c r="L460" i="1"/>
  <c r="K460" i="1"/>
  <c r="M460" i="1" s="1"/>
  <c r="J460" i="1"/>
  <c r="H460" i="1"/>
  <c r="L459" i="1"/>
  <c r="M459" i="1" s="1"/>
  <c r="K459" i="1"/>
  <c r="J459" i="1"/>
  <c r="H459" i="1"/>
  <c r="L458" i="1"/>
  <c r="K458" i="1"/>
  <c r="M458" i="1" s="1"/>
  <c r="J458" i="1"/>
  <c r="H458" i="1"/>
  <c r="L457" i="1"/>
  <c r="M457" i="1" s="1"/>
  <c r="K457" i="1"/>
  <c r="H457" i="1"/>
  <c r="J457" i="1" s="1"/>
  <c r="L456" i="1"/>
  <c r="K456" i="1"/>
  <c r="M456" i="1" s="1"/>
  <c r="H456" i="1"/>
  <c r="J456" i="1" s="1"/>
  <c r="L455" i="1"/>
  <c r="M455" i="1" s="1"/>
  <c r="K455" i="1"/>
  <c r="J455" i="1"/>
  <c r="H455" i="1"/>
  <c r="L454" i="1"/>
  <c r="K454" i="1"/>
  <c r="M454" i="1" s="1"/>
  <c r="J454" i="1"/>
  <c r="H454" i="1"/>
  <c r="L453" i="1"/>
  <c r="K453" i="1"/>
  <c r="M453" i="1" s="1"/>
  <c r="H453" i="1"/>
  <c r="J453" i="1" s="1"/>
  <c r="L452" i="1"/>
  <c r="K452" i="1"/>
  <c r="M452" i="1" s="1"/>
  <c r="H452" i="1"/>
  <c r="J452" i="1" s="1"/>
  <c r="M451" i="1"/>
  <c r="L451" i="1"/>
  <c r="K451" i="1"/>
  <c r="J451" i="1"/>
  <c r="H451" i="1"/>
  <c r="L450" i="1"/>
  <c r="K450" i="1"/>
  <c r="M450" i="1" s="1"/>
  <c r="H450" i="1"/>
  <c r="J450" i="1" s="1"/>
  <c r="L449" i="1"/>
  <c r="K449" i="1"/>
  <c r="J449" i="1"/>
  <c r="H449" i="1"/>
  <c r="K448" i="1"/>
  <c r="M448" i="1" s="1"/>
  <c r="H448" i="1"/>
  <c r="J448" i="1" s="1"/>
  <c r="M447" i="1"/>
  <c r="L447" i="1"/>
  <c r="K447" i="1"/>
  <c r="H447" i="1"/>
  <c r="J447" i="1" s="1"/>
  <c r="K446" i="1"/>
  <c r="M446" i="1" s="1"/>
  <c r="H446" i="1"/>
  <c r="J446" i="1" s="1"/>
  <c r="L445" i="1"/>
  <c r="K445" i="1"/>
  <c r="M445" i="1" s="1"/>
  <c r="H445" i="1"/>
  <c r="J445" i="1" s="1"/>
  <c r="L444" i="1"/>
  <c r="K444" i="1"/>
  <c r="M444" i="1" s="1"/>
  <c r="J444" i="1"/>
  <c r="H444" i="1"/>
  <c r="L443" i="1"/>
  <c r="K443" i="1"/>
  <c r="M443" i="1" s="1"/>
  <c r="H443" i="1"/>
  <c r="J443" i="1" s="1"/>
  <c r="L442" i="1"/>
  <c r="K442" i="1"/>
  <c r="M442" i="1" s="1"/>
  <c r="H442" i="1"/>
  <c r="J442" i="1" s="1"/>
  <c r="M441" i="1"/>
  <c r="L441" i="1"/>
  <c r="K441" i="1"/>
  <c r="H441" i="1"/>
  <c r="J441" i="1" s="1"/>
  <c r="M440" i="1"/>
  <c r="L440" i="1"/>
  <c r="K440" i="1"/>
  <c r="H440" i="1"/>
  <c r="J440" i="1" s="1"/>
  <c r="M439" i="1"/>
  <c r="L439" i="1"/>
  <c r="K439" i="1"/>
  <c r="J439" i="1"/>
  <c r="H439" i="1"/>
  <c r="L438" i="1"/>
  <c r="K438" i="1"/>
  <c r="M438" i="1" s="1"/>
  <c r="H438" i="1"/>
  <c r="J438" i="1" s="1"/>
  <c r="L437" i="1"/>
  <c r="K437" i="1"/>
  <c r="M437" i="1" s="1"/>
  <c r="J437" i="1"/>
  <c r="H437" i="1"/>
  <c r="L436" i="1"/>
  <c r="K436" i="1"/>
  <c r="M436" i="1" s="1"/>
  <c r="J436" i="1"/>
  <c r="H436" i="1"/>
  <c r="K435" i="1"/>
  <c r="M435" i="1" s="1"/>
  <c r="J435" i="1"/>
  <c r="H435" i="1"/>
  <c r="M434" i="1"/>
  <c r="L434" i="1"/>
  <c r="K434" i="1"/>
  <c r="J434" i="1"/>
  <c r="H434" i="1"/>
  <c r="L433" i="1"/>
  <c r="K433" i="1"/>
  <c r="M433" i="1" s="1"/>
  <c r="J433" i="1"/>
  <c r="H433" i="1"/>
  <c r="L432" i="1"/>
  <c r="M432" i="1" s="1"/>
  <c r="K432" i="1"/>
  <c r="H432" i="1"/>
  <c r="J432" i="1" s="1"/>
  <c r="M431" i="1"/>
  <c r="L431" i="1"/>
  <c r="K431" i="1"/>
  <c r="H431" i="1"/>
  <c r="J431" i="1" s="1"/>
  <c r="M430" i="1"/>
  <c r="K430" i="1"/>
  <c r="H430" i="1"/>
  <c r="J430" i="1" s="1"/>
  <c r="L429" i="1"/>
  <c r="K429" i="1"/>
  <c r="M429" i="1" s="1"/>
  <c r="H429" i="1"/>
  <c r="J429" i="1" s="1"/>
  <c r="L428" i="1"/>
  <c r="K428" i="1"/>
  <c r="M428" i="1" s="1"/>
  <c r="H428" i="1"/>
  <c r="J428" i="1" s="1"/>
  <c r="M427" i="1"/>
  <c r="L427" i="1"/>
  <c r="K427" i="1"/>
  <c r="J427" i="1"/>
  <c r="H427" i="1"/>
  <c r="L426" i="1"/>
  <c r="K426" i="1"/>
  <c r="M426" i="1" s="1"/>
  <c r="H426" i="1"/>
  <c r="J426" i="1" s="1"/>
  <c r="L425" i="1"/>
  <c r="K425" i="1"/>
  <c r="M425" i="1" s="1"/>
  <c r="H425" i="1"/>
  <c r="J425" i="1" s="1"/>
  <c r="L424" i="1"/>
  <c r="K424" i="1"/>
  <c r="H424" i="1"/>
  <c r="J424" i="1" s="1"/>
  <c r="L423" i="1"/>
  <c r="K423" i="1"/>
  <c r="M423" i="1" s="1"/>
  <c r="H423" i="1"/>
  <c r="J423" i="1" s="1"/>
  <c r="M422" i="1"/>
  <c r="L422" i="1"/>
  <c r="K422" i="1"/>
  <c r="H422" i="1"/>
  <c r="J422" i="1" s="1"/>
  <c r="L421" i="1"/>
  <c r="K421" i="1"/>
  <c r="M421" i="1" s="1"/>
  <c r="H421" i="1"/>
  <c r="J421" i="1" s="1"/>
  <c r="K420" i="1"/>
  <c r="M420" i="1" s="1"/>
  <c r="H420" i="1"/>
  <c r="J420" i="1" s="1"/>
  <c r="L419" i="1"/>
  <c r="K419" i="1"/>
  <c r="M419" i="1" s="1"/>
  <c r="H419" i="1"/>
  <c r="J419" i="1" s="1"/>
  <c r="M418" i="1"/>
  <c r="K418" i="1"/>
  <c r="J418" i="1"/>
  <c r="H418" i="1"/>
  <c r="L417" i="1"/>
  <c r="K417" i="1"/>
  <c r="M417" i="1" s="1"/>
  <c r="H417" i="1"/>
  <c r="J417" i="1" s="1"/>
  <c r="L416" i="1"/>
  <c r="K416" i="1"/>
  <c r="M416" i="1" s="1"/>
  <c r="J416" i="1"/>
  <c r="H416" i="1"/>
  <c r="K415" i="1"/>
  <c r="M415" i="1" s="1"/>
  <c r="H415" i="1"/>
  <c r="J415" i="1" s="1"/>
  <c r="L414" i="1"/>
  <c r="K414" i="1"/>
  <c r="M414" i="1" s="1"/>
  <c r="H414" i="1"/>
  <c r="J414" i="1" s="1"/>
  <c r="M413" i="1"/>
  <c r="L413" i="1"/>
  <c r="K413" i="1"/>
  <c r="J413" i="1"/>
  <c r="H413" i="1"/>
  <c r="K412" i="1"/>
  <c r="M412" i="1" s="1"/>
  <c r="H412" i="1"/>
  <c r="J412" i="1" s="1"/>
  <c r="L411" i="1"/>
  <c r="K411" i="1"/>
  <c r="M411" i="1" s="1"/>
  <c r="H411" i="1"/>
  <c r="J411" i="1" s="1"/>
  <c r="L410" i="1"/>
  <c r="K410" i="1"/>
  <c r="M410" i="1" s="1"/>
  <c r="H410" i="1"/>
  <c r="J410" i="1" s="1"/>
  <c r="K409" i="1"/>
  <c r="M409" i="1" s="1"/>
  <c r="H409" i="1"/>
  <c r="J409" i="1" s="1"/>
  <c r="L408" i="1"/>
  <c r="M408" i="1" s="1"/>
  <c r="K408" i="1"/>
  <c r="H408" i="1"/>
  <c r="J408" i="1" s="1"/>
  <c r="L407" i="1"/>
  <c r="K407" i="1"/>
  <c r="M407" i="1" s="1"/>
  <c r="J407" i="1"/>
  <c r="H407" i="1"/>
  <c r="L406" i="1"/>
  <c r="M406" i="1" s="1"/>
  <c r="K406" i="1"/>
  <c r="H406" i="1"/>
  <c r="J406" i="1" s="1"/>
  <c r="L405" i="1"/>
  <c r="K405" i="1"/>
  <c r="M405" i="1" s="1"/>
  <c r="H405" i="1"/>
  <c r="J405" i="1" s="1"/>
  <c r="L404" i="1"/>
  <c r="K404" i="1"/>
  <c r="M404" i="1" s="1"/>
  <c r="H404" i="1"/>
  <c r="J404" i="1" s="1"/>
  <c r="L403" i="1"/>
  <c r="K403" i="1"/>
  <c r="M403" i="1" s="1"/>
  <c r="J403" i="1"/>
  <c r="H403" i="1"/>
  <c r="L402" i="1"/>
  <c r="K402" i="1"/>
  <c r="M402" i="1" s="1"/>
  <c r="H402" i="1"/>
  <c r="J402" i="1" s="1"/>
  <c r="L401" i="1"/>
  <c r="K401" i="1"/>
  <c r="M401" i="1" s="1"/>
  <c r="H401" i="1"/>
  <c r="J401" i="1" s="1"/>
  <c r="L400" i="1"/>
  <c r="K400" i="1"/>
  <c r="M400" i="1" s="1"/>
  <c r="J400" i="1"/>
  <c r="H400" i="1"/>
  <c r="L399" i="1"/>
  <c r="K399" i="1"/>
  <c r="M399" i="1" s="1"/>
  <c r="H399" i="1"/>
  <c r="J399" i="1" s="1"/>
  <c r="K398" i="1"/>
  <c r="M398" i="1" s="1"/>
  <c r="H398" i="1"/>
  <c r="J398" i="1" s="1"/>
  <c r="M397" i="1"/>
  <c r="L397" i="1"/>
  <c r="K397" i="1"/>
  <c r="J397" i="1"/>
  <c r="H397" i="1"/>
  <c r="L396" i="1"/>
  <c r="K396" i="1"/>
  <c r="M396" i="1" s="1"/>
  <c r="H396" i="1"/>
  <c r="J396" i="1" s="1"/>
  <c r="L395" i="1"/>
  <c r="K395" i="1"/>
  <c r="M395" i="1" s="1"/>
  <c r="H395" i="1"/>
  <c r="J395" i="1" s="1"/>
  <c r="K394" i="1"/>
  <c r="M394" i="1" s="1"/>
  <c r="H394" i="1"/>
  <c r="J394" i="1" s="1"/>
  <c r="L393" i="1"/>
  <c r="K393" i="1"/>
  <c r="M393" i="1" s="1"/>
  <c r="H393" i="1"/>
  <c r="J393" i="1" s="1"/>
  <c r="L392" i="1"/>
  <c r="K392" i="1"/>
  <c r="M392" i="1" s="1"/>
  <c r="H392" i="1"/>
  <c r="J392" i="1" s="1"/>
  <c r="M391" i="1"/>
  <c r="L391" i="1"/>
  <c r="K391" i="1"/>
  <c r="H391" i="1"/>
  <c r="J391" i="1" s="1"/>
  <c r="L390" i="1"/>
  <c r="K390" i="1"/>
  <c r="M390" i="1" s="1"/>
  <c r="H390" i="1"/>
  <c r="J390" i="1" s="1"/>
  <c r="L389" i="1"/>
  <c r="K389" i="1"/>
  <c r="M389" i="1" s="1"/>
  <c r="J389" i="1"/>
  <c r="H389" i="1"/>
  <c r="L388" i="1"/>
  <c r="K388" i="1"/>
  <c r="H388" i="1"/>
  <c r="J388" i="1" s="1"/>
  <c r="M387" i="1"/>
  <c r="L387" i="1"/>
  <c r="K387" i="1"/>
  <c r="H387" i="1"/>
  <c r="J387" i="1" s="1"/>
  <c r="L386" i="1"/>
  <c r="K386" i="1"/>
  <c r="M386" i="1" s="1"/>
  <c r="J386" i="1"/>
  <c r="H386" i="1"/>
  <c r="L385" i="1"/>
  <c r="K385" i="1"/>
  <c r="M385" i="1" s="1"/>
  <c r="H385" i="1"/>
  <c r="J385" i="1" s="1"/>
  <c r="L384" i="1"/>
  <c r="K384" i="1"/>
  <c r="M384" i="1" s="1"/>
  <c r="H384" i="1"/>
  <c r="J384" i="1" s="1"/>
  <c r="L383" i="1"/>
  <c r="K383" i="1"/>
  <c r="M383" i="1" s="1"/>
  <c r="J383" i="1"/>
  <c r="H383" i="1"/>
  <c r="L382" i="1"/>
  <c r="K382" i="1"/>
  <c r="M382" i="1" s="1"/>
  <c r="H382" i="1"/>
  <c r="J382" i="1" s="1"/>
  <c r="K381" i="1"/>
  <c r="M381" i="1" s="1"/>
  <c r="H381" i="1"/>
  <c r="J381" i="1" s="1"/>
  <c r="M380" i="1"/>
  <c r="L380" i="1"/>
  <c r="K380" i="1"/>
  <c r="H380" i="1"/>
  <c r="J380" i="1" s="1"/>
  <c r="L379" i="1"/>
  <c r="K379" i="1"/>
  <c r="M379" i="1" s="1"/>
  <c r="J379" i="1"/>
  <c r="H379" i="1"/>
  <c r="L378" i="1"/>
  <c r="K378" i="1"/>
  <c r="M378" i="1" s="1"/>
  <c r="H378" i="1"/>
  <c r="J378" i="1" s="1"/>
  <c r="L377" i="1"/>
  <c r="K377" i="1"/>
  <c r="M377" i="1" s="1"/>
  <c r="H377" i="1"/>
  <c r="J377" i="1" s="1"/>
  <c r="M376" i="1"/>
  <c r="K376" i="1"/>
  <c r="H376" i="1"/>
  <c r="J376" i="1" s="1"/>
  <c r="L375" i="1"/>
  <c r="K375" i="1"/>
  <c r="M375" i="1" s="1"/>
  <c r="H375" i="1"/>
  <c r="J375" i="1" s="1"/>
  <c r="M374" i="1"/>
  <c r="L374" i="1"/>
  <c r="K374" i="1"/>
  <c r="J374" i="1"/>
  <c r="H374" i="1"/>
  <c r="L373" i="1"/>
  <c r="K373" i="1"/>
  <c r="M373" i="1" s="1"/>
  <c r="J373" i="1"/>
  <c r="H373" i="1"/>
  <c r="L372" i="1"/>
  <c r="M372" i="1" s="1"/>
  <c r="K372" i="1"/>
  <c r="H372" i="1"/>
  <c r="J372" i="1" s="1"/>
  <c r="M371" i="1"/>
  <c r="L371" i="1"/>
  <c r="K371" i="1"/>
  <c r="H371" i="1"/>
  <c r="J371" i="1" s="1"/>
  <c r="M370" i="1"/>
  <c r="L370" i="1"/>
  <c r="K370" i="1"/>
  <c r="J370" i="1"/>
  <c r="H370" i="1"/>
  <c r="L369" i="1"/>
  <c r="K369" i="1"/>
  <c r="H369" i="1"/>
  <c r="J369" i="1" s="1"/>
  <c r="L368" i="1"/>
  <c r="M368" i="1" s="1"/>
  <c r="K368" i="1"/>
  <c r="H368" i="1"/>
  <c r="J368" i="1" s="1"/>
  <c r="L367" i="1"/>
  <c r="K367" i="1"/>
  <c r="M367" i="1" s="1"/>
  <c r="J367" i="1"/>
  <c r="H367" i="1"/>
  <c r="M366" i="1"/>
  <c r="K366" i="1"/>
  <c r="H366" i="1"/>
  <c r="J366" i="1" s="1"/>
  <c r="L365" i="1"/>
  <c r="K365" i="1"/>
  <c r="M365" i="1" s="1"/>
  <c r="H365" i="1"/>
  <c r="J365" i="1" s="1"/>
  <c r="L364" i="1"/>
  <c r="K364" i="1"/>
  <c r="M364" i="1" s="1"/>
  <c r="H364" i="1"/>
  <c r="J364" i="1" s="1"/>
  <c r="K363" i="1"/>
  <c r="M363" i="1" s="1"/>
  <c r="H363" i="1"/>
  <c r="J363" i="1" s="1"/>
  <c r="L362" i="1"/>
  <c r="K362" i="1"/>
  <c r="M362" i="1" s="1"/>
  <c r="J362" i="1"/>
  <c r="H362" i="1"/>
  <c r="K361" i="1"/>
  <c r="M361" i="1" s="1"/>
  <c r="H361" i="1"/>
  <c r="J361" i="1" s="1"/>
  <c r="L360" i="1"/>
  <c r="K360" i="1"/>
  <c r="M360" i="1" s="1"/>
  <c r="H360" i="1"/>
  <c r="J360" i="1" s="1"/>
  <c r="L359" i="1"/>
  <c r="K359" i="1"/>
  <c r="M359" i="1" s="1"/>
  <c r="J359" i="1"/>
  <c r="H359" i="1"/>
  <c r="K358" i="1"/>
  <c r="M358" i="1" s="1"/>
  <c r="H358" i="1"/>
  <c r="J358" i="1" s="1"/>
  <c r="M357" i="1"/>
  <c r="L357" i="1"/>
  <c r="K357" i="1"/>
  <c r="H357" i="1"/>
  <c r="J357" i="1" s="1"/>
  <c r="L356" i="1"/>
  <c r="K356" i="1"/>
  <c r="M356" i="1" s="1"/>
  <c r="J356" i="1"/>
  <c r="H356" i="1"/>
  <c r="M355" i="1"/>
  <c r="K355" i="1"/>
  <c r="J355" i="1"/>
  <c r="H355" i="1"/>
  <c r="L354" i="1"/>
  <c r="K354" i="1"/>
  <c r="M354" i="1" s="1"/>
  <c r="H354" i="1"/>
  <c r="J354" i="1" s="1"/>
  <c r="L353" i="1"/>
  <c r="K353" i="1"/>
  <c r="H353" i="1"/>
  <c r="J353" i="1" s="1"/>
  <c r="L352" i="1"/>
  <c r="K352" i="1"/>
  <c r="M352" i="1" s="1"/>
  <c r="J352" i="1"/>
  <c r="H352" i="1"/>
  <c r="L351" i="1"/>
  <c r="K351" i="1"/>
  <c r="M351" i="1" s="1"/>
  <c r="J351" i="1"/>
  <c r="H351" i="1"/>
  <c r="L350" i="1"/>
  <c r="M350" i="1" s="1"/>
  <c r="K350" i="1"/>
  <c r="H350" i="1"/>
  <c r="J350" i="1" s="1"/>
  <c r="L349" i="1"/>
  <c r="K349" i="1"/>
  <c r="M349" i="1" s="1"/>
  <c r="H349" i="1"/>
  <c r="J349" i="1" s="1"/>
  <c r="L348" i="1"/>
  <c r="K348" i="1"/>
  <c r="M348" i="1" s="1"/>
  <c r="J348" i="1"/>
  <c r="H348" i="1"/>
  <c r="L347" i="1"/>
  <c r="K347" i="1"/>
  <c r="M347" i="1" s="1"/>
  <c r="H347" i="1"/>
  <c r="J347" i="1" s="1"/>
  <c r="L346" i="1"/>
  <c r="K346" i="1"/>
  <c r="M346" i="1" s="1"/>
  <c r="J346" i="1"/>
  <c r="H346" i="1"/>
  <c r="L345" i="1"/>
  <c r="K345" i="1"/>
  <c r="M345" i="1" s="1"/>
  <c r="H345" i="1"/>
  <c r="J345" i="1" s="1"/>
  <c r="L344" i="1"/>
  <c r="K344" i="1"/>
  <c r="M344" i="1" s="1"/>
  <c r="J344" i="1"/>
  <c r="H344" i="1"/>
  <c r="M343" i="1"/>
  <c r="K343" i="1"/>
  <c r="H343" i="1"/>
  <c r="J343" i="1" s="1"/>
  <c r="L342" i="1"/>
  <c r="K342" i="1"/>
  <c r="M342" i="1" s="1"/>
  <c r="H342" i="1"/>
  <c r="J342" i="1" s="1"/>
  <c r="M341" i="1"/>
  <c r="L341" i="1"/>
  <c r="K341" i="1"/>
  <c r="J341" i="1"/>
  <c r="H341" i="1"/>
  <c r="L340" i="1"/>
  <c r="K340" i="1"/>
  <c r="M340" i="1" s="1"/>
  <c r="H340" i="1"/>
  <c r="J340" i="1" s="1"/>
  <c r="K339" i="1"/>
  <c r="M339" i="1" s="1"/>
  <c r="H339" i="1"/>
  <c r="J339" i="1" s="1"/>
  <c r="M338" i="1"/>
  <c r="L338" i="1"/>
  <c r="K338" i="1"/>
  <c r="H338" i="1"/>
  <c r="J338" i="1" s="1"/>
  <c r="L337" i="1"/>
  <c r="K337" i="1"/>
  <c r="M337" i="1" s="1"/>
  <c r="H337" i="1"/>
  <c r="J337" i="1" s="1"/>
  <c r="L336" i="1"/>
  <c r="K336" i="1"/>
  <c r="M336" i="1" s="1"/>
  <c r="H336" i="1"/>
  <c r="J336" i="1" s="1"/>
  <c r="L335" i="1"/>
  <c r="K335" i="1"/>
  <c r="M335" i="1" s="1"/>
  <c r="H335" i="1"/>
  <c r="J335" i="1" s="1"/>
  <c r="L334" i="1"/>
  <c r="K334" i="1"/>
  <c r="M334" i="1" s="1"/>
  <c r="J334" i="1"/>
  <c r="H334" i="1"/>
  <c r="L333" i="1"/>
  <c r="M333" i="1" s="1"/>
  <c r="K333" i="1"/>
  <c r="H333" i="1"/>
  <c r="J333" i="1" s="1"/>
  <c r="L332" i="1"/>
  <c r="K332" i="1"/>
  <c r="M332" i="1" s="1"/>
  <c r="H332" i="1"/>
  <c r="J332" i="1" s="1"/>
  <c r="L331" i="1"/>
  <c r="K331" i="1"/>
  <c r="M331" i="1" s="1"/>
  <c r="H331" i="1"/>
  <c r="J331" i="1" s="1"/>
  <c r="M330" i="1"/>
  <c r="L330" i="1"/>
  <c r="K330" i="1"/>
  <c r="H330" i="1"/>
  <c r="J330" i="1" s="1"/>
  <c r="L329" i="1"/>
  <c r="K329" i="1"/>
  <c r="M329" i="1" s="1"/>
  <c r="H329" i="1"/>
  <c r="J329" i="1" s="1"/>
  <c r="L328" i="1"/>
  <c r="K328" i="1"/>
  <c r="M328" i="1" s="1"/>
  <c r="H328" i="1"/>
  <c r="J328" i="1" s="1"/>
  <c r="M327" i="1"/>
  <c r="K327" i="1"/>
  <c r="H327" i="1"/>
  <c r="J327" i="1" s="1"/>
  <c r="L326" i="1"/>
  <c r="K326" i="1"/>
  <c r="M326" i="1" s="1"/>
  <c r="H326" i="1"/>
  <c r="J326" i="1" s="1"/>
  <c r="M325" i="1"/>
  <c r="L325" i="1"/>
  <c r="K325" i="1"/>
  <c r="H325" i="1"/>
  <c r="J325" i="1" s="1"/>
  <c r="M324" i="1"/>
  <c r="L324" i="1"/>
  <c r="K324" i="1"/>
  <c r="J324" i="1"/>
  <c r="H324" i="1"/>
  <c r="L323" i="1"/>
  <c r="K323" i="1"/>
  <c r="M323" i="1" s="1"/>
  <c r="H323" i="1"/>
  <c r="J323" i="1" s="1"/>
  <c r="L322" i="1"/>
  <c r="K322" i="1"/>
  <c r="M322" i="1" s="1"/>
  <c r="J322" i="1"/>
  <c r="H322" i="1"/>
  <c r="K321" i="1"/>
  <c r="M321" i="1" s="1"/>
  <c r="H321" i="1"/>
  <c r="J321" i="1" s="1"/>
  <c r="L320" i="1"/>
  <c r="M320" i="1" s="1"/>
  <c r="K320" i="1"/>
  <c r="H320" i="1"/>
  <c r="J320" i="1" s="1"/>
  <c r="L319" i="1"/>
  <c r="K319" i="1"/>
  <c r="M319" i="1" s="1"/>
  <c r="J319" i="1"/>
  <c r="H319" i="1"/>
  <c r="M318" i="1"/>
  <c r="L318" i="1"/>
  <c r="K318" i="1"/>
  <c r="H318" i="1"/>
  <c r="J318" i="1" s="1"/>
  <c r="L317" i="1"/>
  <c r="K317" i="1"/>
  <c r="M317" i="1" s="1"/>
  <c r="J317" i="1"/>
  <c r="H317" i="1"/>
  <c r="L316" i="1"/>
  <c r="M316" i="1" s="1"/>
  <c r="K316" i="1"/>
  <c r="H316" i="1"/>
  <c r="J316" i="1" s="1"/>
  <c r="L315" i="1"/>
  <c r="K315" i="1"/>
  <c r="M315" i="1" s="1"/>
  <c r="H315" i="1"/>
  <c r="J315" i="1" s="1"/>
  <c r="L314" i="1"/>
  <c r="K314" i="1"/>
  <c r="H314" i="1"/>
  <c r="J314" i="1" s="1"/>
  <c r="L313" i="1"/>
  <c r="K313" i="1"/>
  <c r="M313" i="1" s="1"/>
  <c r="H313" i="1"/>
  <c r="J313" i="1" s="1"/>
  <c r="L312" i="1"/>
  <c r="M312" i="1" s="1"/>
  <c r="K312" i="1"/>
  <c r="H312" i="1"/>
  <c r="J312" i="1" s="1"/>
  <c r="L311" i="1"/>
  <c r="K311" i="1"/>
  <c r="M311" i="1" s="1"/>
  <c r="H311" i="1"/>
  <c r="J311" i="1" s="1"/>
  <c r="L310" i="1"/>
  <c r="K310" i="1"/>
  <c r="M310" i="1" s="1"/>
  <c r="J310" i="1"/>
  <c r="H310" i="1"/>
  <c r="K309" i="1"/>
  <c r="M309" i="1" s="1"/>
  <c r="H309" i="1"/>
  <c r="J309" i="1" s="1"/>
  <c r="L308" i="1"/>
  <c r="K308" i="1"/>
  <c r="M308" i="1" s="1"/>
  <c r="H308" i="1"/>
  <c r="J308" i="1" s="1"/>
  <c r="L307" i="1"/>
  <c r="K307" i="1"/>
  <c r="M307" i="1" s="1"/>
  <c r="J307" i="1"/>
  <c r="H307" i="1"/>
  <c r="K306" i="1"/>
  <c r="M306" i="1" s="1"/>
  <c r="H306" i="1"/>
  <c r="J306" i="1" s="1"/>
  <c r="M305" i="1"/>
  <c r="L305" i="1"/>
  <c r="K305" i="1"/>
  <c r="J305" i="1"/>
  <c r="H305" i="1"/>
  <c r="L304" i="1"/>
  <c r="K304" i="1"/>
  <c r="M304" i="1" s="1"/>
  <c r="J304" i="1"/>
  <c r="H304" i="1"/>
  <c r="K303" i="1"/>
  <c r="M303" i="1" s="1"/>
  <c r="H303" i="1"/>
  <c r="J303" i="1" s="1"/>
  <c r="L302" i="1"/>
  <c r="K302" i="1"/>
  <c r="M302" i="1" s="1"/>
  <c r="J302" i="1"/>
  <c r="H302" i="1"/>
  <c r="L301" i="1"/>
  <c r="K301" i="1"/>
  <c r="M301" i="1" s="1"/>
  <c r="J301" i="1"/>
  <c r="H301" i="1"/>
  <c r="M300" i="1"/>
  <c r="L300" i="1"/>
  <c r="K300" i="1"/>
  <c r="H300" i="1"/>
  <c r="J300" i="1" s="1"/>
  <c r="L299" i="1"/>
  <c r="K299" i="1"/>
  <c r="M299" i="1" s="1"/>
  <c r="H299" i="1"/>
  <c r="J299" i="1" s="1"/>
  <c r="L298" i="1"/>
  <c r="K298" i="1"/>
  <c r="M298" i="1" s="1"/>
  <c r="J298" i="1"/>
  <c r="H298" i="1"/>
  <c r="L297" i="1"/>
  <c r="M297" i="1" s="1"/>
  <c r="K297" i="1"/>
  <c r="H297" i="1"/>
  <c r="J297" i="1" s="1"/>
  <c r="L296" i="1"/>
  <c r="M296" i="1" s="1"/>
  <c r="K296" i="1"/>
  <c r="J296" i="1"/>
  <c r="H296" i="1"/>
  <c r="L295" i="1"/>
  <c r="K295" i="1"/>
  <c r="M295" i="1" s="1"/>
  <c r="H295" i="1"/>
  <c r="J295" i="1" s="1"/>
  <c r="L294" i="1"/>
  <c r="K294" i="1"/>
  <c r="M294" i="1" s="1"/>
  <c r="J294" i="1"/>
  <c r="H294" i="1"/>
  <c r="M293" i="1"/>
  <c r="L293" i="1"/>
  <c r="K293" i="1"/>
  <c r="H293" i="1"/>
  <c r="J293" i="1" s="1"/>
  <c r="L292" i="1"/>
  <c r="K292" i="1"/>
  <c r="M292" i="1" s="1"/>
  <c r="H292" i="1"/>
  <c r="J292" i="1" s="1"/>
  <c r="L291" i="1"/>
  <c r="K291" i="1"/>
  <c r="M291" i="1" s="1"/>
  <c r="H291" i="1"/>
  <c r="J291" i="1" s="1"/>
  <c r="L290" i="1"/>
  <c r="K290" i="1"/>
  <c r="M290" i="1" s="1"/>
  <c r="J290" i="1"/>
  <c r="H290" i="1"/>
  <c r="L289" i="1"/>
  <c r="M289" i="1" s="1"/>
  <c r="K289" i="1"/>
  <c r="J289" i="1"/>
  <c r="H289" i="1"/>
  <c r="K288" i="1"/>
  <c r="M288" i="1" s="1"/>
  <c r="J288" i="1"/>
  <c r="H288" i="1"/>
  <c r="M287" i="1"/>
  <c r="L287" i="1"/>
  <c r="K287" i="1"/>
  <c r="J287" i="1"/>
  <c r="H287" i="1"/>
  <c r="L286" i="1"/>
  <c r="K286" i="1"/>
  <c r="M286" i="1" s="1"/>
  <c r="H286" i="1"/>
  <c r="J286" i="1" s="1"/>
  <c r="L285" i="1"/>
  <c r="K285" i="1"/>
  <c r="M285" i="1" s="1"/>
  <c r="H285" i="1"/>
  <c r="J285" i="1" s="1"/>
  <c r="L284" i="1"/>
  <c r="K284" i="1"/>
  <c r="J284" i="1"/>
  <c r="H284" i="1"/>
  <c r="M283" i="1"/>
  <c r="L283" i="1"/>
  <c r="K283" i="1"/>
  <c r="J283" i="1"/>
  <c r="H283" i="1"/>
  <c r="L282" i="1"/>
  <c r="K282" i="1"/>
  <c r="M282" i="1" s="1"/>
  <c r="H282" i="1"/>
  <c r="J282" i="1" s="1"/>
  <c r="L281" i="1"/>
  <c r="K281" i="1"/>
  <c r="M281" i="1" s="1"/>
  <c r="H281" i="1"/>
  <c r="J281" i="1" s="1"/>
  <c r="L280" i="1"/>
  <c r="K280" i="1"/>
  <c r="H280" i="1"/>
  <c r="J280" i="1" s="1"/>
  <c r="M279" i="1"/>
  <c r="L279" i="1"/>
  <c r="K279" i="1"/>
  <c r="J279" i="1"/>
  <c r="H279" i="1"/>
  <c r="L278" i="1"/>
  <c r="K278" i="1"/>
  <c r="H278" i="1"/>
  <c r="J278" i="1" s="1"/>
  <c r="L277" i="1"/>
  <c r="K277" i="1"/>
  <c r="M277" i="1" s="1"/>
  <c r="J277" i="1"/>
  <c r="H277" i="1"/>
  <c r="L276" i="1"/>
  <c r="K276" i="1"/>
  <c r="M276" i="1" s="1"/>
  <c r="H276" i="1"/>
  <c r="J276" i="1" s="1"/>
  <c r="M275" i="1"/>
  <c r="K275" i="1"/>
  <c r="H275" i="1"/>
  <c r="J275" i="1" s="1"/>
  <c r="L274" i="1"/>
  <c r="K274" i="1"/>
  <c r="M274" i="1" s="1"/>
  <c r="H274" i="1"/>
  <c r="J274" i="1" s="1"/>
  <c r="L273" i="1"/>
  <c r="K273" i="1"/>
  <c r="M273" i="1" s="1"/>
  <c r="H273" i="1"/>
  <c r="J273" i="1" s="1"/>
  <c r="L272" i="1"/>
  <c r="K272" i="1"/>
  <c r="M272" i="1" s="1"/>
  <c r="J272" i="1"/>
  <c r="H272" i="1"/>
  <c r="L271" i="1"/>
  <c r="M271" i="1" s="1"/>
  <c r="K271" i="1"/>
  <c r="H271" i="1"/>
  <c r="J271" i="1" s="1"/>
  <c r="K270" i="1"/>
  <c r="M270" i="1" s="1"/>
  <c r="J270" i="1"/>
  <c r="H270" i="1"/>
  <c r="L269" i="1"/>
  <c r="K269" i="1"/>
  <c r="M269" i="1" s="1"/>
  <c r="H269" i="1"/>
  <c r="J269" i="1" s="1"/>
  <c r="L268" i="1"/>
  <c r="K268" i="1"/>
  <c r="M268" i="1" s="1"/>
  <c r="J268" i="1"/>
  <c r="H268" i="1"/>
  <c r="M267" i="1"/>
  <c r="L267" i="1"/>
  <c r="K267" i="1"/>
  <c r="H267" i="1"/>
  <c r="J267" i="1" s="1"/>
  <c r="L266" i="1"/>
  <c r="K266" i="1"/>
  <c r="M266" i="1" s="1"/>
  <c r="H266" i="1"/>
  <c r="J266" i="1" s="1"/>
  <c r="L265" i="1"/>
  <c r="K265" i="1"/>
  <c r="M265" i="1" s="1"/>
  <c r="H265" i="1"/>
  <c r="J265" i="1" s="1"/>
  <c r="L264" i="1"/>
  <c r="K264" i="1"/>
  <c r="M264" i="1" s="1"/>
  <c r="H264" i="1"/>
  <c r="J264" i="1" s="1"/>
  <c r="L263" i="1"/>
  <c r="K263" i="1"/>
  <c r="M263" i="1" s="1"/>
  <c r="H263" i="1"/>
  <c r="J263" i="1" s="1"/>
  <c r="L262" i="1"/>
  <c r="K262" i="1"/>
  <c r="M262" i="1" s="1"/>
  <c r="H262" i="1"/>
  <c r="J262" i="1" s="1"/>
  <c r="L261" i="1"/>
  <c r="K261" i="1"/>
  <c r="M261" i="1" s="1"/>
  <c r="J261" i="1"/>
  <c r="H261" i="1"/>
  <c r="L260" i="1"/>
  <c r="M260" i="1" s="1"/>
  <c r="K260" i="1"/>
  <c r="H260" i="1"/>
  <c r="J260" i="1" s="1"/>
  <c r="L259" i="1"/>
  <c r="K259" i="1"/>
  <c r="M259" i="1" s="1"/>
  <c r="H259" i="1"/>
  <c r="J259" i="1" s="1"/>
  <c r="L258" i="1"/>
  <c r="K258" i="1"/>
  <c r="M258" i="1" s="1"/>
  <c r="H258" i="1"/>
  <c r="J258" i="1" s="1"/>
  <c r="L257" i="1"/>
  <c r="K257" i="1"/>
  <c r="M257" i="1" s="1"/>
  <c r="J257" i="1"/>
  <c r="H257" i="1"/>
  <c r="L256" i="1"/>
  <c r="K256" i="1"/>
  <c r="M256" i="1" s="1"/>
  <c r="J256" i="1"/>
  <c r="H256" i="1"/>
  <c r="K255" i="1"/>
  <c r="M255" i="1" s="1"/>
  <c r="J255" i="1"/>
  <c r="H255" i="1"/>
  <c r="L254" i="1"/>
  <c r="K254" i="1"/>
  <c r="M254" i="1" s="1"/>
  <c r="H254" i="1"/>
  <c r="J254" i="1" s="1"/>
  <c r="L253" i="1"/>
  <c r="K253" i="1"/>
  <c r="M253" i="1" s="1"/>
  <c r="H253" i="1"/>
  <c r="J253" i="1" s="1"/>
  <c r="K252" i="1"/>
  <c r="M252" i="1" s="1"/>
  <c r="J252" i="1"/>
  <c r="H252" i="1"/>
  <c r="L251" i="1"/>
  <c r="K251" i="1"/>
  <c r="M251" i="1" s="1"/>
  <c r="H251" i="1"/>
  <c r="J251" i="1" s="1"/>
  <c r="L250" i="1"/>
  <c r="K250" i="1"/>
  <c r="M250" i="1" s="1"/>
  <c r="H250" i="1"/>
  <c r="J250" i="1" s="1"/>
  <c r="L249" i="1"/>
  <c r="K249" i="1"/>
  <c r="M249" i="1" s="1"/>
  <c r="J249" i="1"/>
  <c r="H249" i="1"/>
  <c r="L248" i="1"/>
  <c r="K248" i="1"/>
  <c r="M248" i="1" s="1"/>
  <c r="H248" i="1"/>
  <c r="J248" i="1" s="1"/>
  <c r="L247" i="1"/>
  <c r="M247" i="1" s="1"/>
  <c r="K247" i="1"/>
  <c r="H247" i="1"/>
  <c r="J247" i="1" s="1"/>
  <c r="L246" i="1"/>
  <c r="K246" i="1"/>
  <c r="M246" i="1" s="1"/>
  <c r="H246" i="1"/>
  <c r="J246" i="1" s="1"/>
  <c r="L245" i="1"/>
  <c r="K245" i="1"/>
  <c r="M245" i="1" s="1"/>
  <c r="H245" i="1"/>
  <c r="J245" i="1" s="1"/>
  <c r="L244" i="1"/>
  <c r="K244" i="1"/>
  <c r="M244" i="1" s="1"/>
  <c r="J244" i="1"/>
  <c r="H244" i="1"/>
  <c r="L243" i="1"/>
  <c r="K243" i="1"/>
  <c r="M243" i="1" s="1"/>
  <c r="J243" i="1"/>
  <c r="H243" i="1"/>
  <c r="L242" i="1"/>
  <c r="K242" i="1"/>
  <c r="M242" i="1" s="1"/>
  <c r="H242" i="1"/>
  <c r="J242" i="1" s="1"/>
  <c r="L241" i="1"/>
  <c r="K241" i="1"/>
  <c r="M241" i="1" s="1"/>
  <c r="H241" i="1"/>
  <c r="J241" i="1" s="1"/>
  <c r="M240" i="1"/>
  <c r="L240" i="1"/>
  <c r="K240" i="1"/>
  <c r="H240" i="1"/>
  <c r="J240" i="1" s="1"/>
  <c r="L239" i="1"/>
  <c r="M239" i="1" s="1"/>
  <c r="K239" i="1"/>
  <c r="H239" i="1"/>
  <c r="J239" i="1" s="1"/>
  <c r="K238" i="1"/>
  <c r="M238" i="1" s="1"/>
  <c r="J238" i="1"/>
  <c r="H238" i="1"/>
  <c r="L237" i="1"/>
  <c r="K237" i="1"/>
  <c r="H237" i="1"/>
  <c r="J237" i="1" s="1"/>
  <c r="L236" i="1"/>
  <c r="K236" i="1"/>
  <c r="M236" i="1" s="1"/>
  <c r="H236" i="1"/>
  <c r="J236" i="1" s="1"/>
  <c r="L235" i="1"/>
  <c r="K235" i="1"/>
  <c r="M235" i="1" s="1"/>
  <c r="H235" i="1"/>
  <c r="J235" i="1" s="1"/>
  <c r="M234" i="1"/>
  <c r="L234" i="1"/>
  <c r="K234" i="1"/>
  <c r="J234" i="1"/>
  <c r="H234" i="1"/>
  <c r="L233" i="1"/>
  <c r="K233" i="1"/>
  <c r="M233" i="1" s="1"/>
  <c r="H233" i="1"/>
  <c r="J233" i="1" s="1"/>
  <c r="L232" i="1"/>
  <c r="K232" i="1"/>
  <c r="M232" i="1" s="1"/>
  <c r="H232" i="1"/>
  <c r="J232" i="1" s="1"/>
  <c r="L231" i="1"/>
  <c r="K231" i="1"/>
  <c r="M231" i="1" s="1"/>
  <c r="J231" i="1"/>
  <c r="H231" i="1"/>
  <c r="M230" i="1"/>
  <c r="L230" i="1"/>
  <c r="K230" i="1"/>
  <c r="J230" i="1"/>
  <c r="H230" i="1"/>
  <c r="L229" i="1"/>
  <c r="K229" i="1"/>
  <c r="M229" i="1" s="1"/>
  <c r="J229" i="1"/>
  <c r="H229" i="1"/>
  <c r="L228" i="1"/>
  <c r="K228" i="1"/>
  <c r="M228" i="1" s="1"/>
  <c r="H228" i="1"/>
  <c r="J228" i="1" s="1"/>
  <c r="L227" i="1"/>
  <c r="K227" i="1"/>
  <c r="M227" i="1" s="1"/>
  <c r="J227" i="1"/>
  <c r="H227" i="1"/>
  <c r="M226" i="1"/>
  <c r="L226" i="1"/>
  <c r="K226" i="1"/>
  <c r="J226" i="1"/>
  <c r="H226" i="1"/>
  <c r="L225" i="1"/>
  <c r="K225" i="1"/>
  <c r="M225" i="1" s="1"/>
  <c r="H225" i="1"/>
  <c r="J225" i="1" s="1"/>
  <c r="K224" i="1"/>
  <c r="M224" i="1" s="1"/>
  <c r="H224" i="1"/>
  <c r="J224" i="1" s="1"/>
  <c r="L223" i="1"/>
  <c r="K223" i="1"/>
  <c r="H223" i="1"/>
  <c r="J223" i="1" s="1"/>
  <c r="L222" i="1"/>
  <c r="M222" i="1" s="1"/>
  <c r="K222" i="1"/>
  <c r="H222" i="1"/>
  <c r="J222" i="1" s="1"/>
  <c r="L221" i="1"/>
  <c r="K221" i="1"/>
  <c r="M221" i="1" s="1"/>
  <c r="J221" i="1"/>
  <c r="H221" i="1"/>
  <c r="M220" i="1"/>
  <c r="L220" i="1"/>
  <c r="K220" i="1"/>
  <c r="H220" i="1"/>
  <c r="J220" i="1" s="1"/>
  <c r="K219" i="1"/>
  <c r="M219" i="1" s="1"/>
  <c r="H219" i="1"/>
  <c r="J219" i="1" s="1"/>
  <c r="L218" i="1"/>
  <c r="K218" i="1"/>
  <c r="M218" i="1" s="1"/>
  <c r="H218" i="1"/>
  <c r="J218" i="1" s="1"/>
  <c r="L217" i="1"/>
  <c r="K217" i="1"/>
  <c r="M217" i="1" s="1"/>
  <c r="H217" i="1"/>
  <c r="J217" i="1" s="1"/>
  <c r="L216" i="1"/>
  <c r="K216" i="1"/>
  <c r="M216" i="1" s="1"/>
  <c r="J216" i="1"/>
  <c r="H216" i="1"/>
  <c r="M215" i="1"/>
  <c r="L215" i="1"/>
  <c r="K215" i="1"/>
  <c r="H215" i="1"/>
  <c r="J215" i="1" s="1"/>
  <c r="L214" i="1"/>
  <c r="K214" i="1"/>
  <c r="H214" i="1"/>
  <c r="J214" i="1" s="1"/>
  <c r="L213" i="1"/>
  <c r="K213" i="1"/>
  <c r="M213" i="1" s="1"/>
  <c r="H213" i="1"/>
  <c r="J213" i="1" s="1"/>
  <c r="L212" i="1"/>
  <c r="M212" i="1" s="1"/>
  <c r="K212" i="1"/>
  <c r="H212" i="1"/>
  <c r="J212" i="1" s="1"/>
  <c r="L211" i="1"/>
  <c r="K211" i="1"/>
  <c r="M211" i="1" s="1"/>
  <c r="H211" i="1"/>
  <c r="J211" i="1" s="1"/>
  <c r="L210" i="1"/>
  <c r="K210" i="1"/>
  <c r="M210" i="1" s="1"/>
  <c r="H210" i="1"/>
  <c r="J210" i="1" s="1"/>
  <c r="M209" i="1"/>
  <c r="K209" i="1"/>
  <c r="H209" i="1"/>
  <c r="J209" i="1" s="1"/>
  <c r="L208" i="1"/>
  <c r="K208" i="1"/>
  <c r="M208" i="1" s="1"/>
  <c r="J208" i="1"/>
  <c r="H208" i="1"/>
  <c r="L207" i="1"/>
  <c r="M207" i="1" s="1"/>
  <c r="K207" i="1"/>
  <c r="H207" i="1"/>
  <c r="J207" i="1" s="1"/>
  <c r="M206" i="1"/>
  <c r="L206" i="1"/>
  <c r="K206" i="1"/>
  <c r="J206" i="1"/>
  <c r="H206" i="1"/>
  <c r="L205" i="1"/>
  <c r="K205" i="1"/>
  <c r="M205" i="1" s="1"/>
  <c r="H205" i="1"/>
  <c r="J205" i="1" s="1"/>
  <c r="M204" i="1"/>
  <c r="K204" i="1"/>
  <c r="J204" i="1"/>
  <c r="H204" i="1"/>
  <c r="L203" i="1"/>
  <c r="K203" i="1"/>
  <c r="M203" i="1" s="1"/>
  <c r="H203" i="1"/>
  <c r="J203" i="1" s="1"/>
  <c r="L202" i="1"/>
  <c r="K202" i="1"/>
  <c r="M202" i="1" s="1"/>
  <c r="J202" i="1"/>
  <c r="H202" i="1"/>
  <c r="K201" i="1"/>
  <c r="M201" i="1" s="1"/>
  <c r="J201" i="1"/>
  <c r="H201" i="1"/>
  <c r="L200" i="1"/>
  <c r="K200" i="1"/>
  <c r="M200" i="1" s="1"/>
  <c r="H200" i="1"/>
  <c r="J200" i="1" s="1"/>
  <c r="L199" i="1"/>
  <c r="K199" i="1"/>
  <c r="M199" i="1" s="1"/>
  <c r="J199" i="1"/>
  <c r="H199" i="1"/>
  <c r="L198" i="1"/>
  <c r="M198" i="1" s="1"/>
  <c r="K198" i="1"/>
  <c r="H198" i="1"/>
  <c r="J198" i="1" s="1"/>
  <c r="M197" i="1"/>
  <c r="L197" i="1"/>
  <c r="K197" i="1"/>
  <c r="J197" i="1"/>
  <c r="H197" i="1"/>
  <c r="L196" i="1"/>
  <c r="K196" i="1"/>
  <c r="M196" i="1" s="1"/>
  <c r="H196" i="1"/>
  <c r="J196" i="1" s="1"/>
  <c r="L195" i="1"/>
  <c r="K195" i="1"/>
  <c r="M195" i="1" s="1"/>
  <c r="H195" i="1"/>
  <c r="J195" i="1" s="1"/>
  <c r="L194" i="1"/>
  <c r="K194" i="1"/>
  <c r="M194" i="1" s="1"/>
  <c r="J194" i="1"/>
  <c r="H194" i="1"/>
  <c r="M193" i="1"/>
  <c r="L193" i="1"/>
  <c r="K193" i="1"/>
  <c r="J193" i="1"/>
  <c r="H193" i="1"/>
  <c r="L192" i="1"/>
  <c r="K192" i="1"/>
  <c r="M192" i="1" s="1"/>
  <c r="H192" i="1"/>
  <c r="J192" i="1" s="1"/>
  <c r="L191" i="1"/>
  <c r="M191" i="1" s="1"/>
  <c r="K191" i="1"/>
  <c r="H191" i="1"/>
  <c r="J191" i="1" s="1"/>
  <c r="L190" i="1"/>
  <c r="K190" i="1"/>
  <c r="M190" i="1" s="1"/>
  <c r="H190" i="1"/>
  <c r="J190" i="1" s="1"/>
  <c r="M189" i="1"/>
  <c r="L189" i="1"/>
  <c r="K189" i="1"/>
  <c r="J189" i="1"/>
  <c r="H189" i="1"/>
  <c r="L188" i="1"/>
  <c r="K188" i="1"/>
  <c r="M188" i="1" s="1"/>
  <c r="H188" i="1"/>
  <c r="J188" i="1" s="1"/>
  <c r="L187" i="1"/>
  <c r="K187" i="1"/>
  <c r="M187" i="1" s="1"/>
  <c r="H187" i="1"/>
  <c r="J187" i="1" s="1"/>
  <c r="K186" i="1"/>
  <c r="M186" i="1" s="1"/>
  <c r="J186" i="1"/>
  <c r="H186" i="1"/>
  <c r="M185" i="1"/>
  <c r="L185" i="1"/>
  <c r="K185" i="1"/>
  <c r="H185" i="1"/>
  <c r="J185" i="1" s="1"/>
  <c r="L184" i="1"/>
  <c r="K184" i="1"/>
  <c r="M184" i="1" s="1"/>
  <c r="H184" i="1"/>
  <c r="J184" i="1" s="1"/>
  <c r="L183" i="1"/>
  <c r="K183" i="1"/>
  <c r="M183" i="1" s="1"/>
  <c r="J183" i="1"/>
  <c r="H183" i="1"/>
  <c r="L182" i="1"/>
  <c r="K182" i="1"/>
  <c r="M182" i="1" s="1"/>
  <c r="J182" i="1"/>
  <c r="H182" i="1"/>
  <c r="M181" i="1"/>
  <c r="L181" i="1"/>
  <c r="K181" i="1"/>
  <c r="H181" i="1"/>
  <c r="J181" i="1" s="1"/>
  <c r="L180" i="1"/>
  <c r="K180" i="1"/>
  <c r="M180" i="1" s="1"/>
  <c r="J180" i="1"/>
  <c r="H180" i="1"/>
  <c r="L179" i="1"/>
  <c r="K179" i="1"/>
  <c r="M179" i="1" s="1"/>
  <c r="H179" i="1"/>
  <c r="J179" i="1" s="1"/>
  <c r="L178" i="1"/>
  <c r="K178" i="1"/>
  <c r="M178" i="1" s="1"/>
  <c r="J178" i="1"/>
  <c r="H178" i="1"/>
  <c r="M177" i="1"/>
  <c r="L177" i="1"/>
  <c r="K177" i="1"/>
  <c r="H177" i="1"/>
  <c r="J177" i="1" s="1"/>
  <c r="L176" i="1"/>
  <c r="K176" i="1"/>
  <c r="M176" i="1" s="1"/>
  <c r="H176" i="1"/>
  <c r="J176" i="1" s="1"/>
  <c r="M175" i="1"/>
  <c r="L175" i="1"/>
  <c r="K175" i="1"/>
  <c r="H175" i="1"/>
  <c r="J175" i="1" s="1"/>
  <c r="L174" i="1"/>
  <c r="K174" i="1"/>
  <c r="M174" i="1" s="1"/>
  <c r="H174" i="1"/>
  <c r="J174" i="1" s="1"/>
  <c r="K173" i="1"/>
  <c r="M173" i="1" s="1"/>
  <c r="H173" i="1"/>
  <c r="J173" i="1" s="1"/>
  <c r="L172" i="1"/>
  <c r="K172" i="1"/>
  <c r="M172" i="1" s="1"/>
  <c r="J172" i="1"/>
  <c r="H172" i="1"/>
  <c r="L171" i="1"/>
  <c r="K171" i="1"/>
  <c r="M171" i="1" s="1"/>
  <c r="H171" i="1"/>
  <c r="J171" i="1" s="1"/>
  <c r="L170" i="1"/>
  <c r="K170" i="1"/>
  <c r="M170" i="1" s="1"/>
  <c r="H170" i="1"/>
  <c r="J170" i="1" s="1"/>
  <c r="M169" i="1"/>
  <c r="L169" i="1"/>
  <c r="K169" i="1"/>
  <c r="H169" i="1"/>
  <c r="J169" i="1" s="1"/>
  <c r="L168" i="1"/>
  <c r="K168" i="1"/>
  <c r="M168" i="1" s="1"/>
  <c r="H168" i="1"/>
  <c r="J168" i="1" s="1"/>
  <c r="K167" i="1"/>
  <c r="M167" i="1" s="1"/>
  <c r="H167" i="1"/>
  <c r="J167" i="1" s="1"/>
  <c r="L166" i="1"/>
  <c r="K166" i="1"/>
  <c r="M166" i="1" s="1"/>
  <c r="H166" i="1"/>
  <c r="J166" i="1" s="1"/>
  <c r="L165" i="1"/>
  <c r="K165" i="1"/>
  <c r="M165" i="1" s="1"/>
  <c r="J165" i="1"/>
  <c r="H165" i="1"/>
  <c r="L164" i="1"/>
  <c r="K164" i="1"/>
  <c r="M164" i="1" s="1"/>
  <c r="H164" i="1"/>
  <c r="J164" i="1" s="1"/>
  <c r="L163" i="1"/>
  <c r="K163" i="1"/>
  <c r="M163" i="1" s="1"/>
  <c r="H163" i="1"/>
  <c r="J163" i="1" s="1"/>
  <c r="L162" i="1"/>
  <c r="K162" i="1"/>
  <c r="M162" i="1" s="1"/>
  <c r="H162" i="1"/>
  <c r="J162" i="1" s="1"/>
  <c r="L161" i="1"/>
  <c r="K161" i="1"/>
  <c r="M161" i="1" s="1"/>
  <c r="J161" i="1"/>
  <c r="H161" i="1"/>
  <c r="L160" i="1"/>
  <c r="K160" i="1"/>
  <c r="M160" i="1" s="1"/>
  <c r="H160" i="1"/>
  <c r="J160" i="1" s="1"/>
  <c r="M159" i="1"/>
  <c r="L159" i="1"/>
  <c r="K159" i="1"/>
  <c r="H159" i="1"/>
  <c r="J159" i="1" s="1"/>
  <c r="L158" i="1"/>
  <c r="K158" i="1"/>
  <c r="H158" i="1"/>
  <c r="J158" i="1" s="1"/>
  <c r="L157" i="1"/>
  <c r="M157" i="1" s="1"/>
  <c r="K157" i="1"/>
  <c r="J157" i="1"/>
  <c r="H157" i="1"/>
  <c r="K156" i="1"/>
  <c r="M156" i="1" s="1"/>
  <c r="H156" i="1"/>
  <c r="J156" i="1" s="1"/>
  <c r="L155" i="1"/>
  <c r="K155" i="1"/>
  <c r="M155" i="1" s="1"/>
  <c r="J155" i="1"/>
  <c r="H155" i="1"/>
  <c r="L154" i="1"/>
  <c r="K154" i="1"/>
  <c r="M154" i="1" s="1"/>
  <c r="H154" i="1"/>
  <c r="J154" i="1" s="1"/>
  <c r="L153" i="1"/>
  <c r="K153" i="1"/>
  <c r="M153" i="1" s="1"/>
  <c r="J153" i="1"/>
  <c r="H153" i="1"/>
  <c r="K152" i="1"/>
  <c r="M152" i="1" s="1"/>
  <c r="J152" i="1"/>
  <c r="H152" i="1"/>
  <c r="L151" i="1"/>
  <c r="K151" i="1"/>
  <c r="M151" i="1" s="1"/>
  <c r="H151" i="1"/>
  <c r="J151" i="1" s="1"/>
  <c r="M150" i="1"/>
  <c r="L150" i="1"/>
  <c r="K150" i="1"/>
  <c r="H150" i="1"/>
  <c r="J150" i="1" s="1"/>
  <c r="M149" i="1"/>
  <c r="K149" i="1"/>
  <c r="H149" i="1"/>
  <c r="J149" i="1" s="1"/>
  <c r="L148" i="1"/>
  <c r="M148" i="1" s="1"/>
  <c r="K148" i="1"/>
  <c r="H148" i="1"/>
  <c r="J148" i="1" s="1"/>
  <c r="L147" i="1"/>
  <c r="K147" i="1"/>
  <c r="M147" i="1" s="1"/>
  <c r="H147" i="1"/>
  <c r="J147" i="1" s="1"/>
  <c r="L146" i="1"/>
  <c r="K146" i="1"/>
  <c r="H146" i="1"/>
  <c r="J146" i="1" s="1"/>
  <c r="L145" i="1"/>
  <c r="M145" i="1" s="1"/>
  <c r="K145" i="1"/>
  <c r="H145" i="1"/>
  <c r="J145" i="1" s="1"/>
  <c r="M144" i="1"/>
  <c r="L144" i="1"/>
  <c r="K144" i="1"/>
  <c r="H144" i="1"/>
  <c r="J144" i="1" s="1"/>
  <c r="L143" i="1"/>
  <c r="K143" i="1"/>
  <c r="M143" i="1" s="1"/>
  <c r="H143" i="1"/>
  <c r="J143" i="1" s="1"/>
  <c r="L142" i="1"/>
  <c r="K142" i="1"/>
  <c r="M142" i="1" s="1"/>
  <c r="J142" i="1"/>
  <c r="H142" i="1"/>
  <c r="L141" i="1"/>
  <c r="M141" i="1" s="1"/>
  <c r="K141" i="1"/>
  <c r="H141" i="1"/>
  <c r="J141" i="1" s="1"/>
  <c r="M140" i="1"/>
  <c r="L140" i="1"/>
  <c r="K140" i="1"/>
  <c r="H140" i="1"/>
  <c r="J140" i="1" s="1"/>
  <c r="L139" i="1"/>
  <c r="K139" i="1"/>
  <c r="M139" i="1" s="1"/>
  <c r="H139" i="1"/>
  <c r="J139" i="1" s="1"/>
  <c r="L138" i="1"/>
  <c r="K138" i="1"/>
  <c r="M138" i="1" s="1"/>
  <c r="H138" i="1"/>
  <c r="J138" i="1" s="1"/>
  <c r="L137" i="1"/>
  <c r="K137" i="1"/>
  <c r="M137" i="1" s="1"/>
  <c r="H137" i="1"/>
  <c r="J137" i="1" s="1"/>
  <c r="M136" i="1"/>
  <c r="K136" i="1"/>
  <c r="H136" i="1"/>
  <c r="J136" i="1" s="1"/>
  <c r="M135" i="1"/>
  <c r="K135" i="1"/>
  <c r="H135" i="1"/>
  <c r="J135" i="1" s="1"/>
  <c r="L134" i="1"/>
  <c r="K134" i="1"/>
  <c r="M134" i="1" s="1"/>
  <c r="J134" i="1"/>
  <c r="H134" i="1"/>
  <c r="L133" i="1"/>
  <c r="K133" i="1"/>
  <c r="M133" i="1" s="1"/>
  <c r="H133" i="1"/>
  <c r="J133" i="1" s="1"/>
  <c r="L132" i="1"/>
  <c r="K132" i="1"/>
  <c r="M132" i="1" s="1"/>
  <c r="J132" i="1"/>
  <c r="H132" i="1"/>
  <c r="L131" i="1"/>
  <c r="K131" i="1"/>
  <c r="M131" i="1" s="1"/>
  <c r="H131" i="1"/>
  <c r="J131" i="1" s="1"/>
  <c r="L130" i="1"/>
  <c r="K130" i="1"/>
  <c r="M130" i="1" s="1"/>
  <c r="H130" i="1"/>
  <c r="J130" i="1" s="1"/>
  <c r="M129" i="1"/>
  <c r="L129" i="1"/>
  <c r="K129" i="1"/>
  <c r="H129" i="1"/>
  <c r="J129" i="1" s="1"/>
  <c r="L128" i="1"/>
  <c r="K128" i="1"/>
  <c r="J128" i="1"/>
  <c r="H128" i="1"/>
  <c r="L127" i="1"/>
  <c r="K127" i="1"/>
  <c r="M127" i="1" s="1"/>
  <c r="H127" i="1"/>
  <c r="J127" i="1" s="1"/>
  <c r="M126" i="1"/>
  <c r="L126" i="1"/>
  <c r="K126" i="1"/>
  <c r="H126" i="1"/>
  <c r="J126" i="1" s="1"/>
  <c r="L125" i="1"/>
  <c r="M125" i="1" s="1"/>
  <c r="K125" i="1"/>
  <c r="H125" i="1"/>
  <c r="J125" i="1" s="1"/>
  <c r="L124" i="1"/>
  <c r="K124" i="1"/>
  <c r="M124" i="1" s="1"/>
  <c r="J124" i="1"/>
  <c r="H124" i="1"/>
  <c r="L123" i="1"/>
  <c r="K123" i="1"/>
  <c r="M123" i="1" s="1"/>
  <c r="H123" i="1"/>
  <c r="J123" i="1" s="1"/>
  <c r="L122" i="1"/>
  <c r="K122" i="1"/>
  <c r="M122" i="1" s="1"/>
  <c r="H122" i="1"/>
  <c r="J122" i="1" s="1"/>
  <c r="L121" i="1"/>
  <c r="K121" i="1"/>
  <c r="M121" i="1" s="1"/>
  <c r="J121" i="1"/>
  <c r="H121" i="1"/>
  <c r="K120" i="1"/>
  <c r="M120" i="1" s="1"/>
  <c r="H120" i="1"/>
  <c r="J120" i="1" s="1"/>
  <c r="L119" i="1"/>
  <c r="K119" i="1"/>
  <c r="M119" i="1" s="1"/>
  <c r="H119" i="1"/>
  <c r="J119" i="1" s="1"/>
  <c r="L118" i="1"/>
  <c r="K118" i="1"/>
  <c r="M118" i="1" s="1"/>
  <c r="H118" i="1"/>
  <c r="J118" i="1" s="1"/>
  <c r="L117" i="1"/>
  <c r="M117" i="1" s="1"/>
  <c r="K117" i="1"/>
  <c r="H117" i="1"/>
  <c r="J117" i="1" s="1"/>
  <c r="L116" i="1"/>
  <c r="K116" i="1"/>
  <c r="M116" i="1" s="1"/>
  <c r="H116" i="1"/>
  <c r="J116" i="1" s="1"/>
  <c r="L115" i="1"/>
  <c r="K115" i="1"/>
  <c r="M115" i="1" s="1"/>
  <c r="H115" i="1"/>
  <c r="J115" i="1" s="1"/>
  <c r="K114" i="1"/>
  <c r="M114" i="1" s="1"/>
  <c r="J114" i="1"/>
  <c r="H114" i="1"/>
  <c r="M113" i="1"/>
  <c r="L113" i="1"/>
  <c r="K113" i="1"/>
  <c r="H113" i="1"/>
  <c r="J113" i="1" s="1"/>
  <c r="L112" i="1"/>
  <c r="M112" i="1" s="1"/>
  <c r="K112" i="1"/>
  <c r="H112" i="1"/>
  <c r="J112" i="1" s="1"/>
  <c r="M111" i="1"/>
  <c r="L111" i="1"/>
  <c r="K111" i="1"/>
  <c r="J111" i="1"/>
  <c r="H111" i="1"/>
  <c r="L110" i="1"/>
  <c r="K110" i="1"/>
  <c r="M110" i="1" s="1"/>
  <c r="H110" i="1"/>
  <c r="J110" i="1" s="1"/>
  <c r="L109" i="1"/>
  <c r="K109" i="1"/>
  <c r="M109" i="1" s="1"/>
  <c r="H109" i="1"/>
  <c r="J109" i="1" s="1"/>
  <c r="L108" i="1"/>
  <c r="K108" i="1"/>
  <c r="M108" i="1" s="1"/>
  <c r="J108" i="1"/>
  <c r="H108" i="1"/>
  <c r="M107" i="1"/>
  <c r="L107" i="1"/>
  <c r="K107" i="1"/>
  <c r="J107" i="1"/>
  <c r="H107" i="1"/>
  <c r="L106" i="1"/>
  <c r="K106" i="1"/>
  <c r="M106" i="1" s="1"/>
  <c r="H106" i="1"/>
  <c r="J106" i="1" s="1"/>
  <c r="L105" i="1"/>
  <c r="K105" i="1"/>
  <c r="M105" i="1" s="1"/>
  <c r="J105" i="1"/>
  <c r="H105" i="1"/>
  <c r="L104" i="1"/>
  <c r="K104" i="1"/>
  <c r="M104" i="1" s="1"/>
  <c r="J104" i="1"/>
  <c r="H104" i="1"/>
  <c r="M103" i="1"/>
  <c r="L103" i="1"/>
  <c r="K103" i="1"/>
  <c r="J103" i="1"/>
  <c r="H103" i="1"/>
  <c r="L102" i="1"/>
  <c r="K102" i="1"/>
  <c r="M102" i="1" s="1"/>
  <c r="H102" i="1"/>
  <c r="J102" i="1" s="1"/>
  <c r="L101" i="1"/>
  <c r="K101" i="1"/>
  <c r="M101" i="1" s="1"/>
  <c r="H101" i="1"/>
  <c r="J101" i="1" s="1"/>
  <c r="M100" i="1"/>
  <c r="L100" i="1"/>
  <c r="K100" i="1"/>
  <c r="H100" i="1"/>
  <c r="J100" i="1" s="1"/>
  <c r="M99" i="1"/>
  <c r="K99" i="1"/>
  <c r="H99" i="1"/>
  <c r="J99" i="1" s="1"/>
  <c r="L98" i="1"/>
  <c r="K98" i="1"/>
  <c r="M98" i="1" s="1"/>
  <c r="H98" i="1"/>
  <c r="J98" i="1" s="1"/>
  <c r="L97" i="1"/>
  <c r="K97" i="1"/>
  <c r="M97" i="1" s="1"/>
  <c r="J97" i="1"/>
  <c r="H97" i="1"/>
  <c r="K96" i="1"/>
  <c r="M96" i="1" s="1"/>
  <c r="J96" i="1"/>
  <c r="H96" i="1"/>
  <c r="L95" i="1"/>
  <c r="M95" i="1" s="1"/>
  <c r="K95" i="1"/>
  <c r="H95" i="1"/>
  <c r="J95" i="1" s="1"/>
  <c r="M94" i="1"/>
  <c r="K94" i="1"/>
  <c r="H94" i="1"/>
  <c r="J94" i="1" s="1"/>
  <c r="M93" i="1"/>
  <c r="L93" i="1"/>
  <c r="K93" i="1"/>
  <c r="H93" i="1"/>
  <c r="J93" i="1" s="1"/>
  <c r="L92" i="1"/>
  <c r="K92" i="1"/>
  <c r="M92" i="1" s="1"/>
  <c r="H92" i="1"/>
  <c r="J92" i="1" s="1"/>
  <c r="L91" i="1"/>
  <c r="K91" i="1"/>
  <c r="M91" i="1" s="1"/>
  <c r="J91" i="1"/>
  <c r="H91" i="1"/>
  <c r="L90" i="1"/>
  <c r="K90" i="1"/>
  <c r="M90" i="1" s="1"/>
  <c r="H90" i="1"/>
  <c r="J90" i="1" s="1"/>
  <c r="L89" i="1"/>
  <c r="M89" i="1" s="1"/>
  <c r="K89" i="1"/>
  <c r="H89" i="1"/>
  <c r="J89" i="1" s="1"/>
  <c r="L88" i="1"/>
  <c r="K88" i="1"/>
  <c r="M88" i="1" s="1"/>
  <c r="J88" i="1"/>
  <c r="H88" i="1"/>
  <c r="L87" i="1"/>
  <c r="K87" i="1"/>
  <c r="M87" i="1" s="1"/>
  <c r="J87" i="1"/>
  <c r="H87" i="1"/>
  <c r="L86" i="1"/>
  <c r="K86" i="1"/>
  <c r="M86" i="1" s="1"/>
  <c r="J86" i="1"/>
  <c r="H86" i="1"/>
  <c r="M85" i="1"/>
  <c r="L85" i="1"/>
  <c r="K85" i="1"/>
  <c r="J85" i="1"/>
  <c r="H85" i="1"/>
  <c r="L84" i="1"/>
  <c r="K84" i="1"/>
  <c r="M84" i="1" s="1"/>
  <c r="H84" i="1"/>
  <c r="J84" i="1" s="1"/>
  <c r="L83" i="1"/>
  <c r="M83" i="1" s="1"/>
  <c r="K83" i="1"/>
  <c r="J83" i="1"/>
  <c r="H83" i="1"/>
  <c r="L82" i="1"/>
  <c r="K82" i="1"/>
  <c r="M82" i="1" s="1"/>
  <c r="H82" i="1"/>
  <c r="J82" i="1" s="1"/>
  <c r="K81" i="1"/>
  <c r="M81" i="1" s="1"/>
  <c r="H81" i="1"/>
  <c r="J81" i="1" s="1"/>
  <c r="M80" i="1"/>
  <c r="L80" i="1"/>
  <c r="K80" i="1"/>
  <c r="H80" i="1"/>
  <c r="J80" i="1" s="1"/>
  <c r="K79" i="1"/>
  <c r="M79" i="1" s="1"/>
  <c r="H79" i="1"/>
  <c r="J79" i="1" s="1"/>
  <c r="M78" i="1"/>
  <c r="L78" i="1"/>
  <c r="K78" i="1"/>
  <c r="J78" i="1"/>
  <c r="H78" i="1"/>
  <c r="K77" i="1"/>
  <c r="M77" i="1" s="1"/>
  <c r="J77" i="1"/>
  <c r="H77" i="1"/>
  <c r="L76" i="1"/>
  <c r="K76" i="1"/>
  <c r="M76" i="1" s="1"/>
  <c r="J76" i="1"/>
  <c r="H76" i="1"/>
  <c r="L75" i="1"/>
  <c r="K75" i="1"/>
  <c r="M75" i="1" s="1"/>
  <c r="H75" i="1"/>
  <c r="J75" i="1" s="1"/>
  <c r="M74" i="1"/>
  <c r="L74" i="1"/>
  <c r="K74" i="1"/>
  <c r="H74" i="1"/>
  <c r="J74" i="1" s="1"/>
  <c r="L73" i="1"/>
  <c r="K73" i="1"/>
  <c r="M73" i="1" s="1"/>
  <c r="H73" i="1"/>
  <c r="J73" i="1" s="1"/>
  <c r="L72" i="1"/>
  <c r="M72" i="1" s="1"/>
  <c r="K72" i="1"/>
  <c r="H72" i="1"/>
  <c r="J72" i="1" s="1"/>
  <c r="M71" i="1"/>
  <c r="L71" i="1"/>
  <c r="K71" i="1"/>
  <c r="H71" i="1"/>
  <c r="J71" i="1" s="1"/>
  <c r="M70" i="1"/>
  <c r="L70" i="1"/>
  <c r="K70" i="1"/>
  <c r="H70" i="1"/>
  <c r="J70" i="1" s="1"/>
  <c r="L69" i="1"/>
  <c r="K69" i="1"/>
  <c r="M69" i="1" s="1"/>
  <c r="H69" i="1"/>
  <c r="J69" i="1" s="1"/>
  <c r="M68" i="1"/>
  <c r="L68" i="1"/>
  <c r="K68" i="1"/>
  <c r="H68" i="1"/>
  <c r="J68" i="1" s="1"/>
  <c r="M67" i="1"/>
  <c r="L67" i="1"/>
  <c r="K67" i="1"/>
  <c r="H67" i="1"/>
  <c r="J67" i="1" s="1"/>
  <c r="L66" i="1"/>
  <c r="M66" i="1" s="1"/>
  <c r="K66" i="1"/>
  <c r="H66" i="1"/>
  <c r="J66" i="1" s="1"/>
  <c r="K65" i="1"/>
  <c r="M65" i="1" s="1"/>
  <c r="H65" i="1"/>
  <c r="J65" i="1" s="1"/>
  <c r="L64" i="1"/>
  <c r="K64" i="1"/>
  <c r="M64" i="1" s="1"/>
  <c r="J64" i="1"/>
  <c r="H64" i="1"/>
  <c r="L63" i="1"/>
  <c r="M63" i="1" s="1"/>
  <c r="K63" i="1"/>
  <c r="H63" i="1"/>
  <c r="J63" i="1" s="1"/>
  <c r="M62" i="1"/>
  <c r="L62" i="1"/>
  <c r="K62" i="1"/>
  <c r="H62" i="1"/>
  <c r="J62" i="1" s="1"/>
  <c r="L61" i="1"/>
  <c r="K61" i="1"/>
  <c r="M61" i="1" s="1"/>
  <c r="H61" i="1"/>
  <c r="J61" i="1" s="1"/>
  <c r="L60" i="1"/>
  <c r="K60" i="1"/>
  <c r="M60" i="1" s="1"/>
  <c r="J60" i="1"/>
  <c r="H60" i="1"/>
  <c r="M59" i="1"/>
  <c r="K59" i="1"/>
  <c r="H59" i="1"/>
  <c r="J59" i="1" s="1"/>
  <c r="M58" i="1"/>
  <c r="L58" i="1"/>
  <c r="K58" i="1"/>
  <c r="J58" i="1"/>
  <c r="H58" i="1"/>
  <c r="L57" i="1"/>
  <c r="K57" i="1"/>
  <c r="M57" i="1" s="1"/>
  <c r="H57" i="1"/>
  <c r="J57" i="1" s="1"/>
  <c r="L56" i="1"/>
  <c r="K56" i="1"/>
  <c r="M56" i="1" s="1"/>
  <c r="H56" i="1"/>
  <c r="J56" i="1" s="1"/>
  <c r="M55" i="1"/>
  <c r="L55" i="1"/>
  <c r="K55" i="1"/>
  <c r="J55" i="1"/>
  <c r="H55" i="1"/>
  <c r="M54" i="1"/>
  <c r="L54" i="1"/>
  <c r="K54" i="1"/>
  <c r="J54" i="1"/>
  <c r="H54" i="1"/>
  <c r="L53" i="1"/>
  <c r="K53" i="1"/>
  <c r="M53" i="1" s="1"/>
  <c r="H53" i="1"/>
  <c r="J53" i="1" s="1"/>
  <c r="L52" i="1"/>
  <c r="K52" i="1"/>
  <c r="M52" i="1" s="1"/>
  <c r="H52" i="1"/>
  <c r="J52" i="1" s="1"/>
  <c r="L51" i="1"/>
  <c r="K51" i="1"/>
  <c r="M51" i="1" s="1"/>
  <c r="H51" i="1"/>
  <c r="J51" i="1" s="1"/>
  <c r="K50" i="1"/>
  <c r="M50" i="1" s="1"/>
  <c r="J50" i="1"/>
  <c r="H50" i="1"/>
  <c r="L49" i="1"/>
  <c r="K49" i="1"/>
  <c r="M49" i="1" s="1"/>
  <c r="H49" i="1"/>
  <c r="J49" i="1" s="1"/>
  <c r="M48" i="1"/>
  <c r="L48" i="1"/>
  <c r="K48" i="1"/>
  <c r="H48" i="1"/>
  <c r="J48" i="1" s="1"/>
  <c r="K47" i="1"/>
  <c r="M47" i="1" s="1"/>
  <c r="H47" i="1"/>
  <c r="J47" i="1" s="1"/>
  <c r="M46" i="1"/>
  <c r="L46" i="1"/>
  <c r="K46" i="1"/>
  <c r="H46" i="1"/>
  <c r="J46" i="1" s="1"/>
  <c r="M45" i="1"/>
  <c r="L45" i="1"/>
  <c r="K45" i="1"/>
  <c r="J45" i="1"/>
  <c r="H45" i="1"/>
  <c r="K44" i="1"/>
  <c r="M44" i="1" s="1"/>
  <c r="J44" i="1"/>
  <c r="H44" i="1"/>
  <c r="L43" i="1"/>
  <c r="K43" i="1"/>
  <c r="M43" i="1" s="1"/>
  <c r="H43" i="1"/>
  <c r="J43" i="1" s="1"/>
  <c r="M42" i="1"/>
  <c r="K42" i="1"/>
  <c r="H42" i="1"/>
  <c r="J42" i="1" s="1"/>
  <c r="L41" i="1"/>
  <c r="K41" i="1"/>
  <c r="H41" i="1"/>
  <c r="J41" i="1" s="1"/>
  <c r="L40" i="1"/>
  <c r="K40" i="1"/>
  <c r="M40" i="1" s="1"/>
  <c r="H40" i="1"/>
  <c r="J40" i="1" s="1"/>
  <c r="L39" i="1"/>
  <c r="M39" i="1" s="1"/>
  <c r="K39" i="1"/>
  <c r="H39" i="1"/>
  <c r="J39" i="1" s="1"/>
  <c r="L38" i="1"/>
  <c r="K38" i="1"/>
  <c r="H38" i="1"/>
  <c r="J38" i="1" s="1"/>
  <c r="L37" i="1"/>
  <c r="K37" i="1"/>
  <c r="M37" i="1" s="1"/>
  <c r="H37" i="1"/>
  <c r="J37" i="1" s="1"/>
  <c r="L36" i="1"/>
  <c r="K36" i="1"/>
  <c r="M36" i="1" s="1"/>
  <c r="H36" i="1"/>
  <c r="J36" i="1" s="1"/>
  <c r="L35" i="1"/>
  <c r="K35" i="1"/>
  <c r="M35" i="1" s="1"/>
  <c r="J35" i="1"/>
  <c r="H35" i="1"/>
  <c r="L34" i="1"/>
  <c r="K34" i="1"/>
  <c r="M34" i="1" s="1"/>
  <c r="H34" i="1"/>
  <c r="J34" i="1" s="1"/>
  <c r="L33" i="1"/>
  <c r="K33" i="1"/>
  <c r="M33" i="1" s="1"/>
  <c r="H33" i="1"/>
  <c r="J33" i="1" s="1"/>
  <c r="L32" i="1"/>
  <c r="K32" i="1"/>
  <c r="M32" i="1" s="1"/>
  <c r="J32" i="1"/>
  <c r="H32" i="1"/>
  <c r="L31" i="1"/>
  <c r="K31" i="1"/>
  <c r="M31" i="1" s="1"/>
  <c r="J31" i="1"/>
  <c r="H31" i="1"/>
  <c r="M30" i="1"/>
  <c r="L30" i="1"/>
  <c r="K30" i="1"/>
  <c r="H30" i="1"/>
  <c r="J30" i="1" s="1"/>
  <c r="M29" i="1"/>
  <c r="K29" i="1"/>
  <c r="J29" i="1"/>
  <c r="H29" i="1"/>
  <c r="L28" i="1"/>
  <c r="K28" i="1"/>
  <c r="M28" i="1" s="1"/>
  <c r="J28" i="1"/>
  <c r="H28" i="1"/>
  <c r="K27" i="1"/>
  <c r="M27" i="1" s="1"/>
  <c r="H27" i="1"/>
  <c r="J27" i="1" s="1"/>
  <c r="L26" i="1"/>
  <c r="K26" i="1"/>
  <c r="M26" i="1" s="1"/>
  <c r="J26" i="1"/>
  <c r="H26" i="1"/>
  <c r="L25" i="1"/>
  <c r="K25" i="1"/>
  <c r="M25" i="1" s="1"/>
  <c r="J25" i="1"/>
  <c r="H25" i="1"/>
  <c r="L24" i="1"/>
  <c r="K24" i="1"/>
  <c r="M24" i="1" s="1"/>
  <c r="H24" i="1"/>
  <c r="J24" i="1" s="1"/>
  <c r="L23" i="1"/>
  <c r="K23" i="1"/>
  <c r="M23" i="1" s="1"/>
  <c r="H23" i="1"/>
  <c r="J23" i="1" s="1"/>
  <c r="L22" i="1"/>
  <c r="K22" i="1"/>
  <c r="M22" i="1" s="1"/>
  <c r="J22" i="1"/>
  <c r="H22" i="1"/>
  <c r="M21" i="1"/>
  <c r="L21" i="1"/>
  <c r="K21" i="1"/>
  <c r="H21" i="1"/>
  <c r="J21" i="1" s="1"/>
  <c r="L20" i="1"/>
  <c r="K20" i="1"/>
  <c r="M20" i="1" s="1"/>
  <c r="H20" i="1"/>
  <c r="J20" i="1" s="1"/>
  <c r="M19" i="1"/>
  <c r="L19" i="1"/>
  <c r="K19" i="1"/>
  <c r="H19" i="1"/>
  <c r="J19" i="1" s="1"/>
  <c r="L18" i="1"/>
  <c r="K18" i="1"/>
  <c r="M18" i="1" s="1"/>
  <c r="J18" i="1"/>
  <c r="H18" i="1"/>
  <c r="L17" i="1"/>
  <c r="K17" i="1"/>
  <c r="M17" i="1" s="1"/>
  <c r="H17" i="1"/>
  <c r="J17" i="1" s="1"/>
  <c r="L16" i="1"/>
  <c r="K16" i="1"/>
  <c r="M16" i="1" s="1"/>
  <c r="H16" i="1"/>
  <c r="J16" i="1" s="1"/>
  <c r="K15" i="1"/>
  <c r="M15" i="1" s="1"/>
  <c r="J15" i="1"/>
  <c r="H15" i="1"/>
  <c r="M14" i="1"/>
  <c r="L14" i="1"/>
  <c r="K14" i="1"/>
  <c r="H14" i="1"/>
  <c r="J14" i="1" s="1"/>
  <c r="L13" i="1"/>
  <c r="K13" i="1"/>
  <c r="M13" i="1" s="1"/>
  <c r="H13" i="1"/>
  <c r="J13" i="1" s="1"/>
  <c r="M12" i="1"/>
  <c r="L12" i="1"/>
  <c r="K12" i="1"/>
  <c r="J12" i="1"/>
  <c r="H12" i="1"/>
  <c r="M11" i="1"/>
  <c r="L11" i="1"/>
  <c r="K11" i="1"/>
  <c r="H11" i="1"/>
  <c r="J11" i="1" s="1"/>
  <c r="M10" i="1"/>
  <c r="L10" i="1"/>
  <c r="K10" i="1"/>
  <c r="H10" i="1"/>
  <c r="J10" i="1" s="1"/>
  <c r="K9" i="1"/>
  <c r="M9" i="1" s="1"/>
  <c r="J9" i="1"/>
  <c r="H9" i="1"/>
  <c r="L8" i="1"/>
  <c r="M8" i="1" s="1"/>
  <c r="K8" i="1"/>
  <c r="H8" i="1"/>
  <c r="J8" i="1" s="1"/>
  <c r="L7" i="1"/>
  <c r="K7" i="1"/>
  <c r="M7" i="1" s="1"/>
  <c r="H7" i="1"/>
  <c r="J7" i="1" s="1"/>
  <c r="M6" i="1"/>
  <c r="L6" i="1"/>
  <c r="K6" i="1"/>
  <c r="J6" i="1"/>
  <c r="H6" i="1"/>
  <c r="L5" i="1"/>
  <c r="K5" i="1"/>
  <c r="M5" i="1" s="1"/>
  <c r="H5" i="1"/>
  <c r="J5" i="1" s="1"/>
  <c r="M4" i="1"/>
  <c r="L4" i="1"/>
  <c r="K4" i="1"/>
  <c r="H4" i="1"/>
  <c r="J4" i="1" s="1"/>
  <c r="L3" i="1"/>
  <c r="K3" i="1"/>
  <c r="M3" i="1" s="1"/>
  <c r="H3" i="1"/>
  <c r="J3" i="1" s="1"/>
  <c r="L2" i="1"/>
  <c r="K2" i="1"/>
  <c r="M2" i="1" s="1"/>
  <c r="H2" i="1"/>
  <c r="J2" i="1" s="1"/>
  <c r="M214" i="1" l="1"/>
  <c r="M530" i="1"/>
  <c r="M158" i="1"/>
  <c r="M388" i="1"/>
  <c r="M921" i="1"/>
  <c r="M284" i="1"/>
  <c r="M314" i="1"/>
  <c r="M449" i="1"/>
  <c r="M510" i="1"/>
  <c r="M688" i="1"/>
  <c r="M765" i="1"/>
  <c r="M1022" i="1"/>
  <c r="M1188" i="1"/>
  <c r="M1339" i="1"/>
  <c r="M1716" i="1"/>
  <c r="M424" i="1"/>
  <c r="M495" i="1"/>
  <c r="M858" i="1"/>
  <c r="M1001" i="1"/>
  <c r="M1328" i="1"/>
  <c r="M280" i="1"/>
  <c r="M966" i="1"/>
  <c r="M1174" i="1"/>
  <c r="M1564" i="1"/>
  <c r="M1702" i="1"/>
  <c r="M353" i="1"/>
  <c r="M576" i="1"/>
  <c r="M646" i="1"/>
  <c r="M854" i="1"/>
  <c r="M1559" i="1"/>
  <c r="M41" i="1"/>
  <c r="M223" i="1"/>
  <c r="M560" i="1"/>
  <c r="M146" i="1"/>
  <c r="M128" i="1"/>
  <c r="M823" i="1"/>
  <c r="M937" i="1"/>
  <c r="M1231" i="1"/>
  <c r="M663" i="1"/>
  <c r="M752" i="1"/>
  <c r="M1176" i="1"/>
  <c r="M1382" i="1"/>
  <c r="M1784" i="1"/>
  <c r="M1937" i="1"/>
  <c r="M38" i="1"/>
  <c r="M563" i="1"/>
  <c r="M722" i="1"/>
  <c r="M846" i="1"/>
  <c r="M1312" i="1"/>
  <c r="M1672" i="1"/>
  <c r="M1721" i="1"/>
  <c r="M1726" i="1"/>
  <c r="M1575" i="1"/>
  <c r="M1806" i="1"/>
  <c r="M1988" i="1"/>
  <c r="M470" i="1"/>
  <c r="M748" i="1"/>
  <c r="M1012" i="1"/>
  <c r="M237" i="1"/>
  <c r="M278" i="1"/>
  <c r="M369" i="1"/>
  <c r="M740" i="1"/>
  <c r="M1117" i="1"/>
  <c r="M1122" i="1"/>
  <c r="M1776" i="1"/>
  <c r="M1973" i="1"/>
  <c r="M1976" i="1"/>
  <c r="M890" i="1"/>
  <c r="M1008" i="1"/>
  <c r="M1455" i="1"/>
  <c r="M1571" i="1"/>
  <c r="M1704" i="1"/>
  <c r="M1974" i="1"/>
  <c r="M1360" i="1"/>
  <c r="M1385" i="1"/>
  <c r="M1475" i="1"/>
  <c r="M1499" i="1"/>
  <c r="M1648" i="1"/>
  <c r="M1695" i="1"/>
  <c r="M665" i="1"/>
  <c r="M807" i="1"/>
  <c r="M1028" i="1"/>
  <c r="M1311" i="1"/>
  <c r="M1563" i="1"/>
  <c r="M1850" i="1"/>
  <c r="M1875" i="1"/>
  <c r="M1955" i="1"/>
  <c r="M1016" i="1"/>
  <c r="M1593" i="1"/>
  <c r="M1652" i="1"/>
  <c r="M1724" i="1"/>
  <c r="M1133" i="1"/>
  <c r="M1272" i="1"/>
  <c r="M1664" i="1"/>
  <c r="M1733" i="1"/>
  <c r="M1782" i="1"/>
  <c r="M1823" i="1"/>
  <c r="M1832" i="1"/>
  <c r="M1125" i="1"/>
  <c r="M1186" i="1"/>
  <c r="M1402" i="1"/>
  <c r="M1190" i="1"/>
  <c r="M1656" i="1"/>
  <c r="M2002" i="1"/>
</calcChain>
</file>

<file path=xl/sharedStrings.xml><?xml version="1.0" encoding="utf-8"?>
<sst xmlns="http://schemas.openxmlformats.org/spreadsheetml/2006/main" count="6624" uniqueCount="99">
  <si>
    <t>Год</t>
  </si>
  <si>
    <t>Месяц</t>
  </si>
  <si>
    <t>Канал</t>
  </si>
  <si>
    <t>Бренд</t>
  </si>
  <si>
    <t>Диапазон веса</t>
  </si>
  <si>
    <t>Сумма (в 1000)</t>
  </si>
  <si>
    <t>Штуки (в 1000 шт)</t>
  </si>
  <si>
    <t>Штуки (в шт)</t>
  </si>
  <si>
    <t>Точки</t>
  </si>
  <si>
    <t>Офтейк (штук на точку)</t>
  </si>
  <si>
    <t>Цена за штуку</t>
  </si>
  <si>
    <t>Средний вес</t>
  </si>
  <si>
    <t>Цена за грамм</t>
  </si>
  <si>
    <t xml:space="preserve"> </t>
  </si>
  <si>
    <t>Hypermarkets</t>
  </si>
  <si>
    <t>Green</t>
  </si>
  <si>
    <t>200-249G</t>
  </si>
  <si>
    <t>350-399G</t>
  </si>
  <si>
    <t>400-599G</t>
  </si>
  <si>
    <t>600-899G</t>
  </si>
  <si>
    <t>Blue</t>
  </si>
  <si>
    <t>Black</t>
  </si>
  <si>
    <t>White</t>
  </si>
  <si>
    <t>&lt;200G</t>
  </si>
  <si>
    <t>Red</t>
  </si>
  <si>
    <t>Yellow</t>
  </si>
  <si>
    <t>Orange</t>
  </si>
  <si>
    <t>250-299G</t>
  </si>
  <si>
    <t>Purple</t>
  </si>
  <si>
    <t>Pink</t>
  </si>
  <si>
    <t>Brown</t>
  </si>
  <si>
    <t>Minimarkets</t>
  </si>
  <si>
    <t>300-349G</t>
  </si>
  <si>
    <t>Grey</t>
  </si>
  <si>
    <t>Pale</t>
  </si>
  <si>
    <t>Pastel</t>
  </si>
  <si>
    <t>Mat</t>
  </si>
  <si>
    <t>Supermarkets</t>
  </si>
  <si>
    <t>Deep</t>
  </si>
  <si>
    <t>Dim</t>
  </si>
  <si>
    <t>Vivid</t>
  </si>
  <si>
    <t>Virulent</t>
  </si>
  <si>
    <t>Moderate</t>
  </si>
  <si>
    <t>Glossy</t>
  </si>
  <si>
    <t>Delicate</t>
  </si>
  <si>
    <t>Silver</t>
  </si>
  <si>
    <t>Lime</t>
  </si>
  <si>
    <t>Teal</t>
  </si>
  <si>
    <t>Khaki</t>
  </si>
  <si>
    <t>Golden</t>
  </si>
  <si>
    <t>Beige</t>
  </si>
  <si>
    <t>Salmon</t>
  </si>
  <si>
    <t>100-199G</t>
  </si>
  <si>
    <t>Magenta</t>
  </si>
  <si>
    <t>Cotton</t>
  </si>
  <si>
    <t>Snow</t>
  </si>
  <si>
    <t>Rosy</t>
  </si>
  <si>
    <t>Lilac</t>
  </si>
  <si>
    <t>Pearl</t>
  </si>
  <si>
    <t>Macaroon</t>
  </si>
  <si>
    <t>Rice</t>
  </si>
  <si>
    <t>Linen</t>
  </si>
  <si>
    <t>Bone</t>
  </si>
  <si>
    <t>Daisy</t>
  </si>
  <si>
    <t>Powder</t>
  </si>
  <si>
    <t>Cream</t>
  </si>
  <si>
    <t xml:space="preserve">Цена за грамм </t>
  </si>
  <si>
    <t>Дата</t>
  </si>
  <si>
    <t>Сумма в 1000</t>
  </si>
  <si>
    <t>месяц</t>
  </si>
  <si>
    <t>Green 350-399G</t>
  </si>
  <si>
    <t>Blue 400-599G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</si>
  <si>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</si>
  <si>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</si>
  <si>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</si>
  <si>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</si>
  <si>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</si>
  <si>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</si>
  <si>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</si>
  <si>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</si>
  <si>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</si>
  <si>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</si>
  <si>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</si>
  <si>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</si>
  <si>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Офтейк</t>
  </si>
  <si>
    <t>SUM из Офтейк (штук на точку)</t>
  </si>
  <si>
    <t>2022 год</t>
  </si>
  <si>
    <t xml:space="preserve">Blue 400-599G </t>
  </si>
  <si>
    <t>Объем</t>
  </si>
  <si>
    <t>Other</t>
  </si>
  <si>
    <t>SUM из Объем</t>
  </si>
  <si>
    <t xml:space="preserve">Объем продаж </t>
  </si>
  <si>
    <t>Объем продаж</t>
  </si>
  <si>
    <t>SUM of Сумма (в 1000)</t>
  </si>
  <si>
    <t>(несколько элементов)</t>
  </si>
  <si>
    <t>SUM of Офтейк (штук на точку)</t>
  </si>
  <si>
    <t/>
  </si>
  <si>
    <t>AVERAGE of Офтейк (штук на точку)</t>
  </si>
  <si>
    <t>AVERAGE of Цена за грамм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</si>
</sst>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"/>
    <numFmt numFmtId="165" formatCode="mmm\ yyyy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3" fontId="2" fillId="0" borderId="1" xfId="0" applyNumberFormat="1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center" vertical="top"/>
    </xf>
    <xf numFmtId="0" fontId="2" fillId="0" borderId="0" xfId="0" applyFont="1"/>
    <xf numFmtId="4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3" fontId="2" fillId="0" borderId="0" xfId="0" applyNumberFormat="1" applyFont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/>
    <xf numFmtId="4" fontId="3" fillId="0" borderId="1" xfId="0" applyNumberFormat="1" applyFont="1" applyBorder="1"/>
    <xf numFmtId="3" fontId="3" fillId="0" borderId="1" xfId="0" applyNumberFormat="1" applyFont="1" applyBorder="1"/>
    <xf numFmtId="164" fontId="3" fillId="0" borderId="1" xfId="0" applyNumberFormat="1" applyFont="1" applyBorder="1" applyAlignment="1"/>
    <xf numFmtId="0" fontId="3" fillId="0" borderId="1" xfId="0" applyFont="1" applyBorder="1"/>
    <xf numFmtId="0" fontId="4" fillId="0" borderId="0" xfId="0" applyFont="1" applyAlignment="1"/>
    <xf numFmtId="3" fontId="3" fillId="0" borderId="0" xfId="0" applyNumberFormat="1" applyFont="1"/>
    <xf numFmtId="0" fontId="3" fillId="0" borderId="1" xfId="0" applyFont="1" applyBorder="1" applyAlignment="1">
      <alignment horizontal="center"/>
    </xf>
    <xf numFmtId="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165" fontId="3" fillId="0" borderId="1" xfId="0" applyNumberFormat="1" applyFont="1" applyBorder="1" applyAlignme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0" fillId="0" borderId="4" xfId="0" applyFont="1" applyBorder="1" applyAlignment="1"/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NumberFormat="1" applyFont="1" applyBorder="1" applyAlignment="1"/>
    <xf numFmtId="0" fontId="0" fillId="0" borderId="10" xfId="0" applyFont="1" applyBorder="1" applyAlignment="1"/>
    <xf numFmtId="0" fontId="0" fillId="0" borderId="11" xfId="0" applyNumberFormat="1" applyFont="1" applyBorder="1" applyAlignment="1"/>
    <xf numFmtId="0" fontId="0" fillId="0" borderId="11" xfId="0" pivotButton="1" applyFont="1" applyBorder="1" applyAlignment="1"/>
    <xf numFmtId="0" fontId="0" fillId="0" borderId="11" xfId="0" applyFont="1" applyBorder="1" applyAlignment="1"/>
    <xf numFmtId="0" fontId="0" fillId="0" borderId="12" xfId="0" applyNumberFormat="1" applyFont="1" applyBorder="1" applyAlignment="1"/>
    <xf numFmtId="0" fontId="0" fillId="0" borderId="13" xfId="0" applyFont="1" applyBorder="1" applyAlignment="1"/>
    <xf numFmtId="0" fontId="0" fillId="0" borderId="14" xfId="0" applyNumberFormat="1" applyFont="1" applyBorder="1" applyAlignment="1"/>
    <xf numFmtId="0" fontId="0" fillId="0" borderId="11" xfId="0" applyFont="1" applyBorder="1" applyAlignment="1">
      <alignment horizontal="left"/>
    </xf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8" xfId="0" pivotButton="1" applyFont="1" applyBorder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0" xfId="0" applyNumberFormat="1" applyFont="1" applyAlignment="1"/>
    <xf numFmtId="0" fontId="0" fillId="0" borderId="13" xfId="0" applyNumberFormat="1" applyFont="1" applyBorder="1" applyAlignment="1"/>
    <xf numFmtId="0" fontId="0" fillId="0" borderId="18" xfId="0" applyNumberFormat="1" applyFont="1" applyBorder="1" applyAlignment="1"/>
    <xf numFmtId="0" fontId="0" fillId="0" borderId="19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ru-RU" b="1">
                <a:solidFill>
                  <a:srgbClr val="757575"/>
                </a:solidFill>
                <a:latin typeface="+mn-lt"/>
              </a:rPr>
              <a:t>Динамика цены, оффтейка  и продаж  для бренда </a:t>
            </a:r>
            <a:r>
              <a:rPr lang="en-US" b="1">
                <a:solidFill>
                  <a:srgbClr val="757575"/>
                </a:solidFill>
                <a:latin typeface="+mn-lt"/>
              </a:rPr>
              <a:t>Green 100-199G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'Динамика Green'!$C$1</c:f>
              <c:strCache>
                <c:ptCount val="1"/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'Динамика Green'!$G$2:$G$28</c:f>
              <c:numCache>
                <c:formatCode>dd\.mm\.yyyy</c:formatCode>
                <c:ptCount val="27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  <c:pt idx="12">
                  <c:v>44470</c:v>
                </c:pt>
                <c:pt idx="13">
                  <c:v>44501</c:v>
                </c:pt>
                <c:pt idx="14">
                  <c:v>44531</c:v>
                </c:pt>
                <c:pt idx="15">
                  <c:v>44562</c:v>
                </c:pt>
                <c:pt idx="16">
                  <c:v>44593</c:v>
                </c:pt>
                <c:pt idx="17">
                  <c:v>44621</c:v>
                </c:pt>
                <c:pt idx="18">
                  <c:v>44652</c:v>
                </c:pt>
                <c:pt idx="19">
                  <c:v>44682</c:v>
                </c:pt>
                <c:pt idx="20">
                  <c:v>44713</c:v>
                </c:pt>
                <c:pt idx="21">
                  <c:v>44743</c:v>
                </c:pt>
                <c:pt idx="22">
                  <c:v>44774</c:v>
                </c:pt>
                <c:pt idx="23">
                  <c:v>44805</c:v>
                </c:pt>
                <c:pt idx="24">
                  <c:v>44835</c:v>
                </c:pt>
                <c:pt idx="25">
                  <c:v>44866</c:v>
                </c:pt>
                <c:pt idx="26">
                  <c:v>44896</c:v>
                </c:pt>
              </c:numCache>
            </c:numRef>
          </c:cat>
          <c:val>
            <c:numRef>
              <c:f>'Динамика Green'!$C$2:$C$28</c:f>
              <c:numCache>
                <c:formatCode>General</c:formatCode>
                <c:ptCount val="27"/>
                <c:pt idx="3">
                  <c:v>0</c:v>
                </c:pt>
                <c:pt idx="4">
                  <c:v>0</c:v>
                </c:pt>
                <c:pt idx="5">
                  <c:v>41.856000000000002</c:v>
                </c:pt>
                <c:pt idx="6">
                  <c:v>173.91480000000001</c:v>
                </c:pt>
                <c:pt idx="7">
                  <c:v>2267.3182999999999</c:v>
                </c:pt>
                <c:pt idx="8">
                  <c:v>2078.5832999999998</c:v>
                </c:pt>
                <c:pt idx="9">
                  <c:v>1726.9780000000001</c:v>
                </c:pt>
                <c:pt idx="10">
                  <c:v>1670.2213999999999</c:v>
                </c:pt>
                <c:pt idx="11">
                  <c:v>1358.9363000000001</c:v>
                </c:pt>
                <c:pt idx="12">
                  <c:v>1451.1396</c:v>
                </c:pt>
                <c:pt idx="13">
                  <c:v>1271.7483</c:v>
                </c:pt>
                <c:pt idx="14">
                  <c:v>1472.9105</c:v>
                </c:pt>
                <c:pt idx="15">
                  <c:v>1174.4152999999999</c:v>
                </c:pt>
                <c:pt idx="16">
                  <c:v>1100.4579000000001</c:v>
                </c:pt>
                <c:pt idx="17">
                  <c:v>833.89380000000006</c:v>
                </c:pt>
                <c:pt idx="18">
                  <c:v>894.75490000000002</c:v>
                </c:pt>
                <c:pt idx="19">
                  <c:v>748.85789999999997</c:v>
                </c:pt>
                <c:pt idx="20">
                  <c:v>732.97979999999995</c:v>
                </c:pt>
                <c:pt idx="21">
                  <c:v>666.1454</c:v>
                </c:pt>
                <c:pt idx="22">
                  <c:v>1111.4856</c:v>
                </c:pt>
                <c:pt idx="23">
                  <c:v>577.65989999999999</c:v>
                </c:pt>
                <c:pt idx="24">
                  <c:v>551.19290000000001</c:v>
                </c:pt>
                <c:pt idx="25">
                  <c:v>460.81889999999999</c:v>
                </c:pt>
                <c:pt idx="26">
                  <c:v>432.37329999999997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67F-4397-A9C4-347CBFB51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173781"/>
        <c:axId val="657138620"/>
      </c:barChart>
      <c:lineChart>
        <c:grouping val="standard"/>
        <c:varyColors val="1"/>
        <c:ser>
          <c:idx val="1"/>
          <c:order val="1"/>
          <c:tx>
            <c:strRef>
              <c:f>'Динамика Green'!$D$1</c:f>
              <c:strCache>
                <c:ptCount val="1"/>
              </c:strCache>
            </c:strRef>
          </c:tx>
          <c:spPr>
            <a:ln w="381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'Динамика Green'!$G$2:$G$28</c:f>
              <c:numCache>
                <c:formatCode>dd\.mm\.yyyy</c:formatCode>
                <c:ptCount val="27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  <c:pt idx="12">
                  <c:v>44470</c:v>
                </c:pt>
                <c:pt idx="13">
                  <c:v>44501</c:v>
                </c:pt>
                <c:pt idx="14">
                  <c:v>44531</c:v>
                </c:pt>
                <c:pt idx="15">
                  <c:v>44562</c:v>
                </c:pt>
                <c:pt idx="16">
                  <c:v>44593</c:v>
                </c:pt>
                <c:pt idx="17">
                  <c:v>44621</c:v>
                </c:pt>
                <c:pt idx="18">
                  <c:v>44652</c:v>
                </c:pt>
                <c:pt idx="19">
                  <c:v>44682</c:v>
                </c:pt>
                <c:pt idx="20">
                  <c:v>44713</c:v>
                </c:pt>
                <c:pt idx="21">
                  <c:v>44743</c:v>
                </c:pt>
                <c:pt idx="22">
                  <c:v>44774</c:v>
                </c:pt>
                <c:pt idx="23">
                  <c:v>44805</c:v>
                </c:pt>
                <c:pt idx="24">
                  <c:v>44835</c:v>
                </c:pt>
                <c:pt idx="25">
                  <c:v>44866</c:v>
                </c:pt>
                <c:pt idx="26">
                  <c:v>44896</c:v>
                </c:pt>
              </c:numCache>
            </c:numRef>
          </c:cat>
          <c:val>
            <c:numRef>
              <c:f>'Динамика Green'!$D$2:$D$28</c:f>
              <c:numCache>
                <c:formatCode>General</c:formatCode>
                <c:ptCount val="27"/>
                <c:pt idx="4">
                  <c:v>0</c:v>
                </c:pt>
                <c:pt idx="5">
                  <c:v>59.638461538461534</c:v>
                </c:pt>
                <c:pt idx="6">
                  <c:v>14.453216374269006</c:v>
                </c:pt>
                <c:pt idx="7">
                  <c:v>78.863034188034192</c:v>
                </c:pt>
                <c:pt idx="8">
                  <c:v>61.021526418786692</c:v>
                </c:pt>
                <c:pt idx="9">
                  <c:v>50.1719489981785</c:v>
                </c:pt>
                <c:pt idx="10">
                  <c:v>45.986187845303867</c:v>
                </c:pt>
                <c:pt idx="11">
                  <c:v>35.567771639042363</c:v>
                </c:pt>
                <c:pt idx="12">
                  <c:v>41.961038961038959</c:v>
                </c:pt>
                <c:pt idx="13">
                  <c:v>34.265646258503402</c:v>
                </c:pt>
                <c:pt idx="14">
                  <c:v>37.497387518142233</c:v>
                </c:pt>
                <c:pt idx="15">
                  <c:v>29.688226299694186</c:v>
                </c:pt>
                <c:pt idx="16">
                  <c:v>31.290586145648309</c:v>
                </c:pt>
                <c:pt idx="17">
                  <c:v>25.645726495726496</c:v>
                </c:pt>
                <c:pt idx="18">
                  <c:v>28.663557483731022</c:v>
                </c:pt>
                <c:pt idx="19">
                  <c:v>24.743691588785044</c:v>
                </c:pt>
                <c:pt idx="20">
                  <c:v>24.461557177615568</c:v>
                </c:pt>
                <c:pt idx="21">
                  <c:v>24.977806122448978</c:v>
                </c:pt>
                <c:pt idx="22">
                  <c:v>47.915339233038353</c:v>
                </c:pt>
                <c:pt idx="23">
                  <c:v>23.731511254019292</c:v>
                </c:pt>
                <c:pt idx="24">
                  <c:v>21.914423076923079</c:v>
                </c:pt>
                <c:pt idx="25">
                  <c:v>18.247619047619047</c:v>
                </c:pt>
                <c:pt idx="26">
                  <c:v>18.107395498392286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F-4397-A9C4-347CBFB51513}"/>
            </c:ext>
          </c:extLst>
        </c:ser>
        <c:ser>
          <c:idx val="2"/>
          <c:order val="2"/>
          <c:tx>
            <c:strRef>
              <c:f>'Динамика Green'!$F$1</c:f>
              <c:strCache>
                <c:ptCount val="1"/>
                <c:pt idx="0">
                  <c:v>Цена за грамм </c:v>
                </c:pt>
              </c:strCache>
            </c:strRef>
          </c:tx>
          <c:spPr>
            <a:ln w="38100"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'Динамика Green'!$G$2:$G$28</c:f>
              <c:numCache>
                <c:formatCode>dd\.mm\.yyyy</c:formatCode>
                <c:ptCount val="27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  <c:pt idx="12">
                  <c:v>44470</c:v>
                </c:pt>
                <c:pt idx="13">
                  <c:v>44501</c:v>
                </c:pt>
                <c:pt idx="14">
                  <c:v>44531</c:v>
                </c:pt>
                <c:pt idx="15">
                  <c:v>44562</c:v>
                </c:pt>
                <c:pt idx="16">
                  <c:v>44593</c:v>
                </c:pt>
                <c:pt idx="17">
                  <c:v>44621</c:v>
                </c:pt>
                <c:pt idx="18">
                  <c:v>44652</c:v>
                </c:pt>
                <c:pt idx="19">
                  <c:v>44682</c:v>
                </c:pt>
                <c:pt idx="20">
                  <c:v>44713</c:v>
                </c:pt>
                <c:pt idx="21">
                  <c:v>44743</c:v>
                </c:pt>
                <c:pt idx="22">
                  <c:v>44774</c:v>
                </c:pt>
                <c:pt idx="23">
                  <c:v>44805</c:v>
                </c:pt>
                <c:pt idx="24">
                  <c:v>44835</c:v>
                </c:pt>
                <c:pt idx="25">
                  <c:v>44866</c:v>
                </c:pt>
                <c:pt idx="26">
                  <c:v>44896</c:v>
                </c:pt>
              </c:numCache>
            </c:numRef>
          </c:cat>
          <c:val>
            <c:numRef>
              <c:f>'Динамика Green'!$F$2:$F$28</c:f>
              <c:numCache>
                <c:formatCode>#,##0.00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36.111601205618108</c:v>
                </c:pt>
                <c:pt idx="6">
                  <c:v>47.068974266504377</c:v>
                </c:pt>
                <c:pt idx="7">
                  <c:v>41.09149720155353</c:v>
                </c:pt>
                <c:pt idx="8">
                  <c:v>44.588439561542771</c:v>
                </c:pt>
                <c:pt idx="9">
                  <c:v>41.938442324727745</c:v>
                </c:pt>
                <c:pt idx="10">
                  <c:v>44.740992364300908</c:v>
                </c:pt>
                <c:pt idx="11">
                  <c:v>47.065363849719937</c:v>
                </c:pt>
                <c:pt idx="12">
                  <c:v>42.917360383752538</c:v>
                </c:pt>
                <c:pt idx="13">
                  <c:v>42.220533804375798</c:v>
                </c:pt>
                <c:pt idx="14">
                  <c:v>38.134225692190228</c:v>
                </c:pt>
                <c:pt idx="15">
                  <c:v>40.459313331647202</c:v>
                </c:pt>
                <c:pt idx="16">
                  <c:v>41.784012851666937</c:v>
                </c:pt>
                <c:pt idx="17">
                  <c:v>46.473854375304327</c:v>
                </c:pt>
                <c:pt idx="18">
                  <c:v>45.293082350370831</c:v>
                </c:pt>
                <c:pt idx="19">
                  <c:v>47.298782311585249</c:v>
                </c:pt>
                <c:pt idx="20">
                  <c:v>48.766871066253813</c:v>
                </c:pt>
                <c:pt idx="21">
                  <c:v>45.507972113800982</c:v>
                </c:pt>
                <c:pt idx="22">
                  <c:v>45.770787263828275</c:v>
                </c:pt>
                <c:pt idx="23">
                  <c:v>52.353442441541823</c:v>
                </c:pt>
                <c:pt idx="24">
                  <c:v>53.923464380681473</c:v>
                </c:pt>
                <c:pt idx="25">
                  <c:v>53.625620544473222</c:v>
                </c:pt>
                <c:pt idx="26">
                  <c:v>51.357195315373907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F-4397-A9C4-347CBFB51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902129"/>
        <c:axId val="2097710470"/>
      </c:lineChart>
      <c:dateAx>
        <c:axId val="1385902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dd\.mm\.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97710470"/>
        <c:crosses val="autoZero"/>
        <c:auto val="1"/>
        <c:lblOffset val="100"/>
        <c:baseTimeUnit val="months"/>
      </c:dateAx>
      <c:valAx>
        <c:axId val="2097710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85902129"/>
        <c:crosses val="autoZero"/>
        <c:crossBetween val="between"/>
      </c:valAx>
      <c:dateAx>
        <c:axId val="735173781"/>
        <c:scaling>
          <c:orientation val="minMax"/>
        </c:scaling>
        <c:delete val="1"/>
        <c:axPos val="b"/>
        <c:numFmt formatCode="dd\.mm\.yyyy" sourceLinked="1"/>
        <c:majorTickMark val="none"/>
        <c:minorTickMark val="none"/>
        <c:tickLblPos val="nextTo"/>
        <c:crossAx val="657138620"/>
        <c:crosses val="autoZero"/>
        <c:auto val="1"/>
        <c:lblOffset val="100"/>
        <c:baseTimeUnit val="months"/>
      </c:dateAx>
      <c:valAx>
        <c:axId val="65713862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35173781"/>
        <c:crosses val="max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lang="ru-RU" b="1" i="1">
                <a:solidFill>
                  <a:srgbClr val="757575"/>
                </a:solidFill>
                <a:latin typeface="+mn-lt"/>
              </a:rPr>
              <a:t>Объем продаж </a:t>
            </a:r>
            <a:r>
              <a:rPr lang="en-US" b="1" i="1">
                <a:solidFill>
                  <a:srgbClr val="757575"/>
                </a:solidFill>
                <a:latin typeface="+mn-lt"/>
              </a:rPr>
              <a:t>Green 350-399G </a:t>
            </a:r>
            <a:r>
              <a:rPr lang="ru-RU" b="1" i="1">
                <a:solidFill>
                  <a:srgbClr val="757575"/>
                </a:solidFill>
                <a:latin typeface="+mn-lt"/>
              </a:rPr>
              <a:t>и </a:t>
            </a:r>
            <a:r>
              <a:rPr lang="en-US" b="1" i="1">
                <a:solidFill>
                  <a:srgbClr val="757575"/>
                </a:solidFill>
                <a:latin typeface="+mn-lt"/>
              </a:rPr>
              <a:t>Blue 400-599G </a:t>
            </a:r>
            <a:r>
              <a:rPr lang="ru-RU" b="1" i="1">
                <a:solidFill>
                  <a:srgbClr val="757575"/>
                </a:solidFill>
                <a:latin typeface="+mn-lt"/>
              </a:rPr>
              <a:t>по месяцам 2022 в ГМ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'Динамика 3-х параметров'!$B$40</c:f>
              <c:strCache>
                <c:ptCount val="1"/>
                <c:pt idx="0">
                  <c:v>Green 350-399G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'Динамика 3-х параметров'!$A$41:$A$52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'Динамика 3-х параметров'!$B$41:$B$52</c:f>
              <c:numCache>
                <c:formatCode>#,##0.00</c:formatCode>
                <c:ptCount val="12"/>
                <c:pt idx="0">
                  <c:v>5622.5804420000004</c:v>
                </c:pt>
                <c:pt idx="1">
                  <c:v>4702.004113</c:v>
                </c:pt>
                <c:pt idx="2">
                  <c:v>7356.7611919999999</c:v>
                </c:pt>
                <c:pt idx="3">
                  <c:v>5684.181431</c:v>
                </c:pt>
                <c:pt idx="4">
                  <c:v>4568.3092669999996</c:v>
                </c:pt>
                <c:pt idx="5">
                  <c:v>5681.495903</c:v>
                </c:pt>
                <c:pt idx="6">
                  <c:v>4003.4489410000001</c:v>
                </c:pt>
                <c:pt idx="7">
                  <c:v>3368.8655979999999</c:v>
                </c:pt>
                <c:pt idx="8">
                  <c:v>3683.3465890000002</c:v>
                </c:pt>
                <c:pt idx="9">
                  <c:v>5995.7105419999998</c:v>
                </c:pt>
                <c:pt idx="10">
                  <c:v>4540.5662780000002</c:v>
                </c:pt>
                <c:pt idx="11">
                  <c:v>3098.2747159999999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C-4D1B-9183-50B4B8642DAC}"/>
            </c:ext>
          </c:extLst>
        </c:ser>
        <c:ser>
          <c:idx val="1"/>
          <c:order val="1"/>
          <c:tx>
            <c:strRef>
              <c:f>'Динамика 3-х параметров'!$C$40</c:f>
              <c:strCache>
                <c:ptCount val="1"/>
                <c:pt idx="0">
                  <c:v>Blue 400-599G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6EFC-4D1B-9183-50B4B8642DA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6EFC-4D1B-9183-50B4B8642DAC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6EFC-4D1B-9183-50B4B8642DAC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6EFC-4D1B-9183-50B4B8642DAC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6EFC-4D1B-9183-50B4B8642DAC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6EFC-4D1B-9183-50B4B8642DAC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6EFC-4D1B-9183-50B4B8642DAC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6EFC-4D1B-9183-50B4B8642DAC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6EFC-4D1B-9183-50B4B8642DAC}"/>
              </c:ext>
            </c:extLst>
          </c:dPt>
          <c:cat>
            <c:strRef>
              <c:f>'Динамика 3-х параметров'!$A$41:$A$52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'Динамика 3-х параметров'!$C$41:$C$52</c:f>
              <c:numCache>
                <c:formatCode>#,##0.00</c:formatCode>
                <c:ptCount val="12"/>
                <c:pt idx="0">
                  <c:v>7611.5632079999996</c:v>
                </c:pt>
                <c:pt idx="1">
                  <c:v>5962.643043</c:v>
                </c:pt>
                <c:pt idx="2">
                  <c:v>9020.8903109999992</c:v>
                </c:pt>
                <c:pt idx="3">
                  <c:v>6304.3134330000003</c:v>
                </c:pt>
                <c:pt idx="4">
                  <c:v>6829.4346759999999</c:v>
                </c:pt>
                <c:pt idx="5">
                  <c:v>5610.0487949999997</c:v>
                </c:pt>
                <c:pt idx="6">
                  <c:v>7236.9815360000002</c:v>
                </c:pt>
                <c:pt idx="7">
                  <c:v>5767.1397370000004</c:v>
                </c:pt>
                <c:pt idx="8">
                  <c:v>7477.9733239999996</c:v>
                </c:pt>
                <c:pt idx="9">
                  <c:v>6797.6770530000003</c:v>
                </c:pt>
                <c:pt idx="10">
                  <c:v>9408.4418470000001</c:v>
                </c:pt>
                <c:pt idx="11">
                  <c:v>7988.0453440000001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FC-4D1B-9183-50B4B8642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405368"/>
        <c:axId val="1535273632"/>
      </c:lineChart>
      <c:catAx>
        <c:axId val="150740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2022 год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35273632"/>
        <c:crosses val="autoZero"/>
        <c:auto val="1"/>
        <c:lblAlgn val="ctr"/>
        <c:lblOffset val="100"/>
        <c:noMultiLvlLbl val="1"/>
      </c:catAx>
      <c:valAx>
        <c:axId val="1535273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074053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lang="ru-RU" b="1" i="1">
                <a:solidFill>
                  <a:srgbClr val="757575"/>
                </a:solidFill>
                <a:latin typeface="+mn-lt"/>
              </a:rPr>
              <a:t>Динамика оффтейк для </a:t>
            </a:r>
            <a:r>
              <a:rPr lang="en-US" b="1" i="1">
                <a:solidFill>
                  <a:srgbClr val="757575"/>
                </a:solidFill>
                <a:latin typeface="+mn-lt"/>
              </a:rPr>
              <a:t>Green 350-399G </a:t>
            </a:r>
            <a:r>
              <a:rPr lang="ru-RU" b="1" i="1">
                <a:solidFill>
                  <a:srgbClr val="757575"/>
                </a:solidFill>
                <a:latin typeface="+mn-lt"/>
              </a:rPr>
              <a:t>и </a:t>
            </a:r>
            <a:r>
              <a:rPr lang="en-US" b="1" i="1">
                <a:solidFill>
                  <a:srgbClr val="757575"/>
                </a:solidFill>
                <a:latin typeface="+mn-lt"/>
              </a:rPr>
              <a:t>Blue 400-599G </a:t>
            </a:r>
            <a:r>
              <a:rPr lang="ru-RU" b="1" i="1">
                <a:solidFill>
                  <a:srgbClr val="757575"/>
                </a:solidFill>
                <a:latin typeface="+mn-lt"/>
              </a:rPr>
              <a:t>по месяцам 2022 в ГМ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'Динамика 3-х параметров'!$B$56</c:f>
              <c:strCache>
                <c:ptCount val="1"/>
                <c:pt idx="0">
                  <c:v>Green 350-399G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'Динамика 3-х параметров'!$A$57:$A$68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'Динамика 3-х параметров'!$B$57:$B$68</c:f>
              <c:numCache>
                <c:formatCode>#,##0</c:formatCode>
                <c:ptCount val="12"/>
                <c:pt idx="0">
                  <c:v>76.839445910290237</c:v>
                </c:pt>
                <c:pt idx="1">
                  <c:v>63.321102150537634</c:v>
                </c:pt>
                <c:pt idx="2">
                  <c:v>103.72165963431785</c:v>
                </c:pt>
                <c:pt idx="3">
                  <c:v>79.89057437407952</c:v>
                </c:pt>
                <c:pt idx="4">
                  <c:v>63.113737075332345</c:v>
                </c:pt>
                <c:pt idx="5">
                  <c:v>83.502496328928046</c:v>
                </c:pt>
                <c:pt idx="6">
                  <c:v>58.117584097859321</c:v>
                </c:pt>
                <c:pt idx="7">
                  <c:v>48.147169811320758</c:v>
                </c:pt>
                <c:pt idx="8">
                  <c:v>65.685204991087346</c:v>
                </c:pt>
                <c:pt idx="9">
                  <c:v>104.26282051282051</c:v>
                </c:pt>
                <c:pt idx="10">
                  <c:v>79.666452648475115</c:v>
                </c:pt>
                <c:pt idx="11">
                  <c:v>44.291946308724832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A-44C2-A960-33CB27BB0552}"/>
            </c:ext>
          </c:extLst>
        </c:ser>
        <c:ser>
          <c:idx val="1"/>
          <c:order val="1"/>
          <c:tx>
            <c:strRef>
              <c:f>'Динамика 3-х параметров'!$C$56</c:f>
              <c:strCache>
                <c:ptCount val="1"/>
                <c:pt idx="0">
                  <c:v>Blue 400-599G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'Динамика 3-х параметров'!$A$57:$A$68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'Динамика 3-х параметров'!$C$57:$C$68</c:f>
              <c:numCache>
                <c:formatCode>#,##0</c:formatCode>
                <c:ptCount val="12"/>
                <c:pt idx="0">
                  <c:v>61.715247252747247</c:v>
                </c:pt>
                <c:pt idx="1">
                  <c:v>51.656772334293954</c:v>
                </c:pt>
                <c:pt idx="2">
                  <c:v>66.973333333333329</c:v>
                </c:pt>
                <c:pt idx="3">
                  <c:v>46.028909952606632</c:v>
                </c:pt>
                <c:pt idx="4">
                  <c:v>52.668412942989221</c:v>
                </c:pt>
                <c:pt idx="5">
                  <c:v>42.811949685534593</c:v>
                </c:pt>
                <c:pt idx="6">
                  <c:v>64.644019138755979</c:v>
                </c:pt>
                <c:pt idx="7">
                  <c:v>45.212238325281803</c:v>
                </c:pt>
                <c:pt idx="8">
                  <c:v>62.648392282958206</c:v>
                </c:pt>
                <c:pt idx="9">
                  <c:v>52.512559618441976</c:v>
                </c:pt>
                <c:pt idx="10">
                  <c:v>82.431825273010915</c:v>
                </c:pt>
                <c:pt idx="11">
                  <c:v>67.817235772357719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A-44C2-A960-33CB27BB0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14104"/>
        <c:axId val="397261171"/>
      </c:lineChart>
      <c:catAx>
        <c:axId val="4621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2022 год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97261171"/>
        <c:crosses val="autoZero"/>
        <c:auto val="1"/>
        <c:lblAlgn val="ctr"/>
        <c:lblOffset val="100"/>
        <c:noMultiLvlLbl val="1"/>
      </c:catAx>
      <c:valAx>
        <c:axId val="397261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62141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lang="ru-RU" b="1" i="1">
                <a:solidFill>
                  <a:srgbClr val="757575"/>
                </a:solidFill>
                <a:latin typeface="+mn-lt"/>
              </a:rPr>
              <a:t>Динамика цены за грамм для </a:t>
            </a:r>
            <a:r>
              <a:rPr lang="en-US" b="1" i="1">
                <a:solidFill>
                  <a:srgbClr val="757575"/>
                </a:solidFill>
                <a:latin typeface="+mn-lt"/>
              </a:rPr>
              <a:t>Green 350-399G </a:t>
            </a:r>
            <a:r>
              <a:rPr lang="ru-RU" b="1" i="1">
                <a:solidFill>
                  <a:srgbClr val="757575"/>
                </a:solidFill>
                <a:latin typeface="+mn-lt"/>
              </a:rPr>
              <a:t>и </a:t>
            </a:r>
            <a:r>
              <a:rPr lang="en-US" b="1" i="1">
                <a:solidFill>
                  <a:srgbClr val="757575"/>
                </a:solidFill>
                <a:latin typeface="+mn-lt"/>
              </a:rPr>
              <a:t>Blue 400-599G </a:t>
            </a:r>
            <a:r>
              <a:rPr lang="ru-RU" b="1" i="1">
                <a:solidFill>
                  <a:srgbClr val="757575"/>
                </a:solidFill>
                <a:latin typeface="+mn-lt"/>
              </a:rPr>
              <a:t>по месяцам 2022 в ГМ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'Динамика 3-х параметров'!$B$72</c:f>
              <c:strCache>
                <c:ptCount val="1"/>
                <c:pt idx="0">
                  <c:v>Green 350-399G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'Динамика 3-х параметров'!$A$73:$A$84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'Динамика 3-х параметров'!$B$73:$B$84</c:f>
              <c:numCache>
                <c:formatCode>#,##0.00</c:formatCode>
                <c:ptCount val="12"/>
                <c:pt idx="0">
                  <c:v>0.25776884490403912</c:v>
                </c:pt>
                <c:pt idx="1">
                  <c:v>0.26650771248811511</c:v>
                </c:pt>
                <c:pt idx="2">
                  <c:v>0.26637642046863536</c:v>
                </c:pt>
                <c:pt idx="3">
                  <c:v>0.27980198532615874</c:v>
                </c:pt>
                <c:pt idx="4">
                  <c:v>0.28549013782090776</c:v>
                </c:pt>
                <c:pt idx="5">
                  <c:v>0.26678677971966719</c:v>
                </c:pt>
                <c:pt idx="6">
                  <c:v>0.28125300475528781</c:v>
                </c:pt>
                <c:pt idx="7">
                  <c:v>0.29376765994268539</c:v>
                </c:pt>
                <c:pt idx="8">
                  <c:v>0.26690723320322535</c:v>
                </c:pt>
                <c:pt idx="9">
                  <c:v>0.24607912679555935</c:v>
                </c:pt>
                <c:pt idx="10">
                  <c:v>0.24428380227705337</c:v>
                </c:pt>
                <c:pt idx="11">
                  <c:v>0.31339861750662629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8-4F51-84E6-E42D7453D88F}"/>
            </c:ext>
          </c:extLst>
        </c:ser>
        <c:ser>
          <c:idx val="1"/>
          <c:order val="1"/>
          <c:tx>
            <c:strRef>
              <c:f>'Динамика 3-х параметров'!$C$72</c:f>
              <c:strCache>
                <c:ptCount val="1"/>
                <c:pt idx="0">
                  <c:v>Blue 400-599G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'Динамика 3-х параметров'!$A$73:$A$84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'Динамика 3-х параметров'!$C$73:$C$84</c:f>
              <c:numCache>
                <c:formatCode>#,##0.00</c:formatCode>
                <c:ptCount val="12"/>
                <c:pt idx="0">
                  <c:v>0.33916772087286701</c:v>
                </c:pt>
                <c:pt idx="1">
                  <c:v>0.33297879790987139</c:v>
                </c:pt>
                <c:pt idx="2">
                  <c:v>0.39949212428301945</c:v>
                </c:pt>
                <c:pt idx="3">
                  <c:v>0.43317950852078391</c:v>
                </c:pt>
                <c:pt idx="4">
                  <c:v>0.39999478944625189</c:v>
                </c:pt>
                <c:pt idx="5">
                  <c:v>0.41248582064751943</c:v>
                </c:pt>
                <c:pt idx="6">
                  <c:v>0.35745887237979868</c:v>
                </c:pt>
                <c:pt idx="7">
                  <c:v>0.4112229776648087</c:v>
                </c:pt>
                <c:pt idx="8">
                  <c:v>0.38419181122545221</c:v>
                </c:pt>
                <c:pt idx="9">
                  <c:v>0.41201326865763266</c:v>
                </c:pt>
                <c:pt idx="10">
                  <c:v>0.35647515487508069</c:v>
                </c:pt>
                <c:pt idx="11">
                  <c:v>0.38343330162298406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8-4F51-84E6-E42D7453D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333818"/>
        <c:axId val="357589329"/>
      </c:lineChart>
      <c:catAx>
        <c:axId val="1195333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2022 год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57589329"/>
        <c:crosses val="autoZero"/>
        <c:auto val="1"/>
        <c:lblAlgn val="ctr"/>
        <c:lblOffset val="100"/>
        <c:noMultiLvlLbl val="1"/>
      </c:catAx>
      <c:valAx>
        <c:axId val="357589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9533381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2400" b="1" i="1">
                <a:solidFill>
                  <a:srgbClr val="757575"/>
                </a:solidFill>
                <a:latin typeface="+mn-lt"/>
              </a:defRPr>
            </a:pPr>
            <a:r>
              <a:rPr lang="ru-RU" sz="2400" b="1" i="1">
                <a:solidFill>
                  <a:srgbClr val="757575"/>
                </a:solidFill>
                <a:latin typeface="+mn-lt"/>
              </a:rPr>
              <a:t>Динамика оффтейка  по месяцам 2022 в ГМ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'Динамика оффтейка'!$L$2</c:f>
              <c:strCache>
                <c:ptCount val="1"/>
                <c:pt idx="0">
                  <c:v>Green 350-399G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'Динамика оффтейка'!$K$3:$K$14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'Динамика оффтейка'!$L$3:$L$14</c:f>
              <c:numCache>
                <c:formatCode>#,##0</c:formatCode>
                <c:ptCount val="12"/>
                <c:pt idx="0">
                  <c:v>76.839445910290237</c:v>
                </c:pt>
                <c:pt idx="1">
                  <c:v>63.321102150537634</c:v>
                </c:pt>
                <c:pt idx="2">
                  <c:v>103.72165963431785</c:v>
                </c:pt>
                <c:pt idx="3">
                  <c:v>79.89057437407952</c:v>
                </c:pt>
                <c:pt idx="4">
                  <c:v>63.113737075332345</c:v>
                </c:pt>
                <c:pt idx="5">
                  <c:v>83.502496328928046</c:v>
                </c:pt>
                <c:pt idx="6">
                  <c:v>58.117584097859321</c:v>
                </c:pt>
                <c:pt idx="7">
                  <c:v>48.147169811320758</c:v>
                </c:pt>
                <c:pt idx="8">
                  <c:v>65.685204991087346</c:v>
                </c:pt>
                <c:pt idx="9">
                  <c:v>104.26282051282051</c:v>
                </c:pt>
                <c:pt idx="10">
                  <c:v>79.666452648475115</c:v>
                </c:pt>
                <c:pt idx="11">
                  <c:v>44.291946308724832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8-49EB-8893-5063CD3DED1C}"/>
            </c:ext>
          </c:extLst>
        </c:ser>
        <c:ser>
          <c:idx val="1"/>
          <c:order val="1"/>
          <c:tx>
            <c:strRef>
              <c:f>'Динамика оффтейка'!$M$2</c:f>
              <c:strCache>
                <c:ptCount val="1"/>
                <c:pt idx="0">
                  <c:v>Blue 400-599G 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'Динамика оффтейка'!$K$3:$K$14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'Динамика оффтейка'!$M$3:$M$14</c:f>
              <c:numCache>
                <c:formatCode>#,##0</c:formatCode>
                <c:ptCount val="12"/>
                <c:pt idx="0">
                  <c:v>61.715247252747247</c:v>
                </c:pt>
                <c:pt idx="1">
                  <c:v>51.656772334293954</c:v>
                </c:pt>
                <c:pt idx="2">
                  <c:v>66.973333333333329</c:v>
                </c:pt>
                <c:pt idx="3">
                  <c:v>46.028909952606632</c:v>
                </c:pt>
                <c:pt idx="4">
                  <c:v>52.668412942989221</c:v>
                </c:pt>
                <c:pt idx="5">
                  <c:v>42.811949685534593</c:v>
                </c:pt>
                <c:pt idx="6">
                  <c:v>64.644019138755979</c:v>
                </c:pt>
                <c:pt idx="7">
                  <c:v>45.212238325281803</c:v>
                </c:pt>
                <c:pt idx="8">
                  <c:v>62.648392282958206</c:v>
                </c:pt>
                <c:pt idx="9">
                  <c:v>52.512559618441976</c:v>
                </c:pt>
                <c:pt idx="10">
                  <c:v>82.431825273010915</c:v>
                </c:pt>
                <c:pt idx="11">
                  <c:v>67.817235772357719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8-49EB-8893-5063CD3DE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715240"/>
        <c:axId val="1558012885"/>
      </c:lineChart>
      <c:catAx>
        <c:axId val="194971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2022 год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58012885"/>
        <c:crosses val="autoZero"/>
        <c:auto val="1"/>
        <c:lblAlgn val="ctr"/>
        <c:lblOffset val="100"/>
        <c:noMultiLvlLbl val="1"/>
      </c:catAx>
      <c:valAx>
        <c:axId val="1558012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497152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Динамика доли рынка ТОП 5 (2021-2022)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'Динамика доли рынка'!$G$266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  <a:prstDash val="solid"/>
            </a:ln>
          </c:spPr>
          <c:cat>
            <c:numRef>
              <c:f>'Динамика доли рынка'!$F$267:$F$290</c:f>
              <c:numCache>
                <c:formatCode>mmm\ yyyy</c:formatCode>
                <c:ptCount val="2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</c:numCache>
            </c:numRef>
          </c:cat>
          <c:val>
            <c:numRef>
              <c:f>'Динамика доли рынка'!$G$267:$G$290</c:f>
              <c:numCache>
                <c:formatCode>#,##0.00</c:formatCode>
                <c:ptCount val="24"/>
                <c:pt idx="0">
                  <c:v>8107.0834329999998</c:v>
                </c:pt>
                <c:pt idx="1">
                  <c:v>4419.9431420000001</c:v>
                </c:pt>
                <c:pt idx="2">
                  <c:v>6994.5482540000003</c:v>
                </c:pt>
                <c:pt idx="3">
                  <c:v>4574.9370220000001</c:v>
                </c:pt>
                <c:pt idx="4">
                  <c:v>7424.9488259999998</c:v>
                </c:pt>
                <c:pt idx="5">
                  <c:v>4603.9762289999999</c:v>
                </c:pt>
                <c:pt idx="6">
                  <c:v>6837.9572600000001</c:v>
                </c:pt>
                <c:pt idx="7">
                  <c:v>6111.299986</c:v>
                </c:pt>
                <c:pt idx="8">
                  <c:v>7067.4779660000004</c:v>
                </c:pt>
                <c:pt idx="9">
                  <c:v>9577.5189370000007</c:v>
                </c:pt>
                <c:pt idx="10">
                  <c:v>8723.8077009999997</c:v>
                </c:pt>
                <c:pt idx="11">
                  <c:v>7508.4035649999996</c:v>
                </c:pt>
                <c:pt idx="12">
                  <c:v>9934.4125370000002</c:v>
                </c:pt>
                <c:pt idx="13">
                  <c:v>6283.9692070000001</c:v>
                </c:pt>
                <c:pt idx="14">
                  <c:v>14237.19253</c:v>
                </c:pt>
                <c:pt idx="15">
                  <c:v>8986.1269680000005</c:v>
                </c:pt>
                <c:pt idx="16">
                  <c:v>6818.8296170000003</c:v>
                </c:pt>
                <c:pt idx="17">
                  <c:v>6132.8843349999997</c:v>
                </c:pt>
                <c:pt idx="18">
                  <c:v>7831.7069760000004</c:v>
                </c:pt>
                <c:pt idx="19">
                  <c:v>7079.5944049999998</c:v>
                </c:pt>
                <c:pt idx="20">
                  <c:v>6399.1824299999998</c:v>
                </c:pt>
                <c:pt idx="21">
                  <c:v>9478.1592290000008</c:v>
                </c:pt>
                <c:pt idx="22">
                  <c:v>11510.502179999999</c:v>
                </c:pt>
                <c:pt idx="23">
                  <c:v>9074.1547040000005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0-493F-A1FD-DBF98B3BB7D8}"/>
            </c:ext>
          </c:extLst>
        </c:ser>
        <c:ser>
          <c:idx val="1"/>
          <c:order val="1"/>
          <c:tx>
            <c:strRef>
              <c:f>'Динамика доли рынка'!$H$266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  <a:prstDash val="solid"/>
            </a:ln>
          </c:spPr>
          <c:cat>
            <c:numRef>
              <c:f>'Динамика доли рынка'!$F$267:$F$290</c:f>
              <c:numCache>
                <c:formatCode>mmm\ yyyy</c:formatCode>
                <c:ptCount val="2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</c:numCache>
            </c:numRef>
          </c:cat>
          <c:val>
            <c:numRef>
              <c:f>'Динамика доли рынка'!$H$267:$H$290</c:f>
              <c:numCache>
                <c:formatCode>#,##0.00</c:formatCode>
                <c:ptCount val="24"/>
                <c:pt idx="0">
                  <c:v>14223.727620999998</c:v>
                </c:pt>
                <c:pt idx="1">
                  <c:v>11474.869900000002</c:v>
                </c:pt>
                <c:pt idx="2">
                  <c:v>13512.745102000001</c:v>
                </c:pt>
                <c:pt idx="3">
                  <c:v>14437.111089</c:v>
                </c:pt>
                <c:pt idx="4">
                  <c:v>10703.262615</c:v>
                </c:pt>
                <c:pt idx="5">
                  <c:v>10508.9257</c:v>
                </c:pt>
                <c:pt idx="6">
                  <c:v>11575.008373000001</c:v>
                </c:pt>
                <c:pt idx="7">
                  <c:v>14394.945071</c:v>
                </c:pt>
                <c:pt idx="8">
                  <c:v>15863.930992000001</c:v>
                </c:pt>
                <c:pt idx="9">
                  <c:v>16812.599610000001</c:v>
                </c:pt>
                <c:pt idx="10">
                  <c:v>15456.793438000001</c:v>
                </c:pt>
                <c:pt idx="11">
                  <c:v>15671.434665999999</c:v>
                </c:pt>
                <c:pt idx="12">
                  <c:v>15891.317448999998</c:v>
                </c:pt>
                <c:pt idx="13">
                  <c:v>13757.474961</c:v>
                </c:pt>
                <c:pt idx="14">
                  <c:v>20110.388949</c:v>
                </c:pt>
                <c:pt idx="15">
                  <c:v>17638.772079999999</c:v>
                </c:pt>
                <c:pt idx="16">
                  <c:v>15921.319095999999</c:v>
                </c:pt>
                <c:pt idx="17">
                  <c:v>13155.031958000001</c:v>
                </c:pt>
                <c:pt idx="18">
                  <c:v>16475.983335000001</c:v>
                </c:pt>
                <c:pt idx="19">
                  <c:v>15224.756418000001</c:v>
                </c:pt>
                <c:pt idx="20">
                  <c:v>14834.827743000002</c:v>
                </c:pt>
                <c:pt idx="21">
                  <c:v>21918.819234000002</c:v>
                </c:pt>
                <c:pt idx="22">
                  <c:v>16220.292751000001</c:v>
                </c:pt>
                <c:pt idx="23">
                  <c:v>17689.597803000001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0-493F-A1FD-DBF98B3BB7D8}"/>
            </c:ext>
          </c:extLst>
        </c:ser>
        <c:ser>
          <c:idx val="2"/>
          <c:order val="2"/>
          <c:tx>
            <c:strRef>
              <c:f>'Динамика доли рынка'!$I$266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  <a:prstDash val="solid"/>
            </a:ln>
          </c:spPr>
          <c:cat>
            <c:numRef>
              <c:f>'Динамика доли рынка'!$F$267:$F$290</c:f>
              <c:numCache>
                <c:formatCode>mmm\ yyyy</c:formatCode>
                <c:ptCount val="2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</c:numCache>
            </c:numRef>
          </c:cat>
          <c:val>
            <c:numRef>
              <c:f>'Динамика доли рынка'!$I$267:$I$290</c:f>
              <c:numCache>
                <c:formatCode>#,##0.00</c:formatCode>
                <c:ptCount val="24"/>
                <c:pt idx="0">
                  <c:v>2091.1203649999998</c:v>
                </c:pt>
                <c:pt idx="1">
                  <c:v>1597.870991</c:v>
                </c:pt>
                <c:pt idx="2">
                  <c:v>1823.4220190000001</c:v>
                </c:pt>
                <c:pt idx="3">
                  <c:v>1273.482814</c:v>
                </c:pt>
                <c:pt idx="4">
                  <c:v>1870.4456849999999</c:v>
                </c:pt>
                <c:pt idx="5">
                  <c:v>1705.887553</c:v>
                </c:pt>
                <c:pt idx="6">
                  <c:v>1759.0175429999999</c:v>
                </c:pt>
                <c:pt idx="7">
                  <c:v>1230.001084</c:v>
                </c:pt>
                <c:pt idx="8">
                  <c:v>976.19637899999998</c:v>
                </c:pt>
                <c:pt idx="9">
                  <c:v>1013.821225</c:v>
                </c:pt>
                <c:pt idx="10">
                  <c:v>689.46918499999992</c:v>
                </c:pt>
                <c:pt idx="11">
                  <c:v>681.73975400000006</c:v>
                </c:pt>
                <c:pt idx="12">
                  <c:v>726.84551799999997</c:v>
                </c:pt>
                <c:pt idx="13">
                  <c:v>1065.6970369999999</c:v>
                </c:pt>
                <c:pt idx="14">
                  <c:v>1675.4879450000001</c:v>
                </c:pt>
                <c:pt idx="15">
                  <c:v>2182.9493619999994</c:v>
                </c:pt>
                <c:pt idx="16">
                  <c:v>1768.904773</c:v>
                </c:pt>
                <c:pt idx="17">
                  <c:v>1046.0758129999999</c:v>
                </c:pt>
                <c:pt idx="18">
                  <c:v>1047.05754</c:v>
                </c:pt>
                <c:pt idx="19">
                  <c:v>955.87814400000002</c:v>
                </c:pt>
                <c:pt idx="20">
                  <c:v>854.08785499999999</c:v>
                </c:pt>
                <c:pt idx="21">
                  <c:v>1145.7801789999999</c:v>
                </c:pt>
                <c:pt idx="22">
                  <c:v>1067.479875</c:v>
                </c:pt>
                <c:pt idx="23">
                  <c:v>1532.0522080000001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0-493F-A1FD-DBF98B3BB7D8}"/>
            </c:ext>
          </c:extLst>
        </c:ser>
        <c:ser>
          <c:idx val="3"/>
          <c:order val="3"/>
          <c:tx>
            <c:strRef>
              <c:f>'Динамика доли рынка'!$J$266</c:f>
              <c:strCache>
                <c:ptCount val="1"/>
                <c:pt idx="0">
                  <c:v>Pearl</c:v>
                </c:pt>
              </c:strCache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  <a:prstDash val="solid"/>
            </a:ln>
          </c:spPr>
          <c:cat>
            <c:numRef>
              <c:f>'Динамика доли рынка'!$F$267:$F$290</c:f>
              <c:numCache>
                <c:formatCode>mmm\ yyyy</c:formatCode>
                <c:ptCount val="2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</c:numCache>
            </c:numRef>
          </c:cat>
          <c:val>
            <c:numRef>
              <c:f>'Динамика доли рынка'!$J$267:$J$290</c:f>
              <c:numCache>
                <c:formatCode>General</c:formatCode>
                <c:ptCount val="24"/>
                <c:pt idx="13" formatCode="#,##0.00">
                  <c:v>410.97030899999999</c:v>
                </c:pt>
                <c:pt idx="14" formatCode="#,##0.00">
                  <c:v>982.05882899999995</c:v>
                </c:pt>
                <c:pt idx="15" formatCode="#,##0.00">
                  <c:v>955.543497</c:v>
                </c:pt>
                <c:pt idx="16" formatCode="#,##0.00">
                  <c:v>934.25620000000004</c:v>
                </c:pt>
                <c:pt idx="17" formatCode="#,##0.00">
                  <c:v>763.41112499999997</c:v>
                </c:pt>
                <c:pt idx="18" formatCode="#,##0.00">
                  <c:v>848.26989500000002</c:v>
                </c:pt>
                <c:pt idx="19" formatCode="#,##0.00">
                  <c:v>1072.2411139999999</c:v>
                </c:pt>
                <c:pt idx="20" formatCode="#,##0.00">
                  <c:v>1071.843543</c:v>
                </c:pt>
                <c:pt idx="21" formatCode="#,##0.00">
                  <c:v>1298.6762679999999</c:v>
                </c:pt>
                <c:pt idx="22" formatCode="#,##0.00">
                  <c:v>1377.6806099999999</c:v>
                </c:pt>
                <c:pt idx="23" formatCode="#,##0.00">
                  <c:v>1260.041579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F0-493F-A1FD-DBF98B3BB7D8}"/>
            </c:ext>
          </c:extLst>
        </c:ser>
        <c:ser>
          <c:idx val="4"/>
          <c:order val="4"/>
          <c:tx>
            <c:strRef>
              <c:f>'Динамика доли рынка'!$K$266</c:f>
              <c:strCache>
                <c:ptCount val="1"/>
                <c:pt idx="0">
                  <c:v>Rosy</c:v>
                </c:pt>
              </c:strCache>
            </c:strRef>
          </c:tx>
          <c:spPr>
            <a:solidFill>
              <a:srgbClr val="4BACC6">
                <a:alpha val="30000"/>
              </a:srgbClr>
            </a:solidFill>
            <a:ln cmpd="sng">
              <a:solidFill>
                <a:srgbClr val="4BACC6"/>
              </a:solidFill>
              <a:prstDash val="solid"/>
            </a:ln>
          </c:spPr>
          <c:cat>
            <c:numRef>
              <c:f>'Динамика доли рынка'!$F$267:$F$290</c:f>
              <c:numCache>
                <c:formatCode>mmm\ yyyy</c:formatCode>
                <c:ptCount val="2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</c:numCache>
            </c:numRef>
          </c:cat>
          <c:val>
            <c:numRef>
              <c:f>'Динамика доли рынка'!$K$267:$K$290</c:f>
              <c:numCache>
                <c:formatCode>General</c:formatCode>
                <c:ptCount val="24"/>
                <c:pt idx="4" formatCode="#,##0.00">
                  <c:v>2334.2090829999997</c:v>
                </c:pt>
                <c:pt idx="5" formatCode="#,##0.00">
                  <c:v>2213.24613</c:v>
                </c:pt>
                <c:pt idx="6" formatCode="#,##0.00">
                  <c:v>2130.3916600000002</c:v>
                </c:pt>
                <c:pt idx="7" formatCode="#,##0.00">
                  <c:v>1758.4577869999998</c:v>
                </c:pt>
                <c:pt idx="8" formatCode="#,##0.00">
                  <c:v>930.41734300000007</c:v>
                </c:pt>
                <c:pt idx="9" formatCode="#,##0.00">
                  <c:v>870.88842</c:v>
                </c:pt>
                <c:pt idx="10" formatCode="#,##0.00">
                  <c:v>599.37143900000001</c:v>
                </c:pt>
                <c:pt idx="11" formatCode="#,##0.00">
                  <c:v>348.596721</c:v>
                </c:pt>
                <c:pt idx="12" formatCode="#,##0.00">
                  <c:v>438.40610199999998</c:v>
                </c:pt>
                <c:pt idx="13" formatCode="#,##0.00">
                  <c:v>371.034761</c:v>
                </c:pt>
                <c:pt idx="14" formatCode="#,##0.00">
                  <c:v>420.92656199999999</c:v>
                </c:pt>
                <c:pt idx="15" formatCode="#,##0.00">
                  <c:v>405.15188499999999</c:v>
                </c:pt>
                <c:pt idx="16" formatCode="#,##0.00">
                  <c:v>339.50118700000002</c:v>
                </c:pt>
                <c:pt idx="17" formatCode="#,##0.00">
                  <c:v>410.21925999999996</c:v>
                </c:pt>
                <c:pt idx="18" formatCode="#,##0.00">
                  <c:v>345.57329800000002</c:v>
                </c:pt>
                <c:pt idx="19" formatCode="#,##0.00">
                  <c:v>236.25640800000002</c:v>
                </c:pt>
                <c:pt idx="20" formatCode="#,##0.00">
                  <c:v>376.94919699999997</c:v>
                </c:pt>
                <c:pt idx="21" formatCode="#,##0.00">
                  <c:v>284.28354999999999</c:v>
                </c:pt>
                <c:pt idx="22" formatCode="#,##0.00">
                  <c:v>193.93477000000001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F0-493F-A1FD-DBF98B3BB7D8}"/>
            </c:ext>
          </c:extLst>
        </c:ser>
        <c:ser>
          <c:idx val="5"/>
          <c:order val="5"/>
          <c:tx>
            <c:strRef>
              <c:f>'Динамика доли рынка'!$L$266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79646">
                <a:alpha val="30000"/>
              </a:srgbClr>
            </a:solidFill>
            <a:ln cmpd="sng">
              <a:solidFill>
                <a:srgbClr val="F79646"/>
              </a:solidFill>
              <a:prstDash val="solid"/>
            </a:ln>
          </c:spPr>
          <c:cat>
            <c:numRef>
              <c:f>'Динамика доли рынка'!$F$267:$F$290</c:f>
              <c:numCache>
                <c:formatCode>mmm\ yyyy</c:formatCode>
                <c:ptCount val="2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</c:numCache>
            </c:numRef>
          </c:cat>
          <c:val>
            <c:numRef>
              <c:f>'Динамика доли рынка'!$L$267:$L$290</c:f>
              <c:numCache>
                <c:formatCode>#,##0.00</c:formatCode>
                <c:ptCount val="24"/>
                <c:pt idx="0">
                  <c:v>2073.7657469999999</c:v>
                </c:pt>
                <c:pt idx="1">
                  <c:v>1418.480059</c:v>
                </c:pt>
                <c:pt idx="2">
                  <c:v>1774.121005</c:v>
                </c:pt>
                <c:pt idx="3">
                  <c:v>2209.3593999999998</c:v>
                </c:pt>
                <c:pt idx="4">
                  <c:v>1515.2832040000001</c:v>
                </c:pt>
                <c:pt idx="5">
                  <c:v>1193.7135639999999</c:v>
                </c:pt>
                <c:pt idx="6">
                  <c:v>1759.8600280000001</c:v>
                </c:pt>
                <c:pt idx="7">
                  <c:v>1229.762913</c:v>
                </c:pt>
                <c:pt idx="8">
                  <c:v>2370.8854889999998</c:v>
                </c:pt>
                <c:pt idx="9">
                  <c:v>1156.3875579999999</c:v>
                </c:pt>
                <c:pt idx="10">
                  <c:v>1961.2954070000001</c:v>
                </c:pt>
                <c:pt idx="11">
                  <c:v>1349.5445580000001</c:v>
                </c:pt>
                <c:pt idx="12">
                  <c:v>1335.5663770000001</c:v>
                </c:pt>
                <c:pt idx="13">
                  <c:v>1788.1330680000001</c:v>
                </c:pt>
                <c:pt idx="14">
                  <c:v>2284.9223910000001</c:v>
                </c:pt>
                <c:pt idx="15">
                  <c:v>2037.907029</c:v>
                </c:pt>
                <c:pt idx="16">
                  <c:v>1670.173912</c:v>
                </c:pt>
                <c:pt idx="17">
                  <c:v>998.02327500000001</c:v>
                </c:pt>
                <c:pt idx="18">
                  <c:v>1649.0916990000001</c:v>
                </c:pt>
                <c:pt idx="19">
                  <c:v>1101.436074</c:v>
                </c:pt>
                <c:pt idx="20">
                  <c:v>1815.597704</c:v>
                </c:pt>
                <c:pt idx="21">
                  <c:v>1233.1125629999999</c:v>
                </c:pt>
                <c:pt idx="22">
                  <c:v>1613.6895629999999</c:v>
                </c:pt>
                <c:pt idx="23">
                  <c:v>1815.368418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F0-493F-A1FD-DBF98B3BB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196485"/>
        <c:axId val="1656409833"/>
      </c:areaChart>
      <c:dateAx>
        <c:axId val="1324196485"/>
        <c:scaling>
          <c:orientation val="minMax"/>
        </c:scaling>
        <c:delete val="1"/>
        <c:axPos val="b"/>
        <c:numFmt formatCode="mmm\ yyyy" sourceLinked="1"/>
        <c:majorTickMark val="none"/>
        <c:minorTickMark val="cross"/>
        <c:tickLblPos val="nextTo"/>
        <c:crossAx val="1656409833"/>
        <c:crosses val="autoZero"/>
        <c:auto val="1"/>
        <c:lblOffset val="100"/>
        <c:baseTimeUnit val="months"/>
      </c:dateAx>
      <c:valAx>
        <c:axId val="165640983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24196485"/>
        <c:crosses val="max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3000" b="1">
                <a:solidFill>
                  <a:srgbClr val="0B5394"/>
                </a:solidFill>
                <a:latin typeface="+mn-lt"/>
              </a:defRPr>
            </a:pPr>
            <a:r>
              <a:rPr lang="ru-RU" sz="3000" b="1">
                <a:solidFill>
                  <a:srgbClr val="0B5394"/>
                </a:solidFill>
                <a:latin typeface="+mn-lt"/>
              </a:rPr>
              <a:t>Доля рынка каждого бренда в 2022 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04AB-41E5-98EB-04471AB02D47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04AB-41E5-98EB-04471AB02D47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04AB-41E5-98EB-04471AB02D47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04AB-41E5-98EB-04471AB02D47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04AB-41E5-98EB-04471AB02D47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04AB-41E5-98EB-04471AB02D47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04AB-41E5-98EB-04471AB02D47}"/>
              </c:ext>
            </c:extLst>
          </c:dPt>
          <c:dPt>
            <c:idx val="7"/>
            <c:bubble3D val="0"/>
            <c:spPr>
              <a:solidFill>
                <a:srgbClr val="D38582"/>
              </a:solidFill>
            </c:spPr>
            <c:extLst>
              <c:ext xmlns:c16="http://schemas.microsoft.com/office/drawing/2014/chart" uri="{C3380CC4-5D6E-409C-BE32-E72D297353CC}">
                <c16:uniqueId val="{0000000F-04AB-41E5-98EB-04471AB02D47}"/>
              </c:ext>
            </c:extLst>
          </c:dPt>
          <c:dPt>
            <c:idx val="8"/>
            <c:bubble3D val="0"/>
            <c:spPr>
              <a:solidFill>
                <a:srgbClr val="B9CF8B"/>
              </a:solidFill>
            </c:spPr>
            <c:extLst>
              <c:ext xmlns:c16="http://schemas.microsoft.com/office/drawing/2014/chart" uri="{C3380CC4-5D6E-409C-BE32-E72D297353CC}">
                <c16:uniqueId val="{00000011-04AB-41E5-98EB-04471AB02D47}"/>
              </c:ext>
            </c:extLst>
          </c:dPt>
          <c:dPt>
            <c:idx val="9"/>
            <c:bubble3D val="0"/>
            <c:spPr>
              <a:solidFill>
                <a:srgbClr val="A693BE"/>
              </a:solidFill>
            </c:spPr>
            <c:extLst>
              <c:ext xmlns:c16="http://schemas.microsoft.com/office/drawing/2014/chart" uri="{C3380CC4-5D6E-409C-BE32-E72D297353CC}">
                <c16:uniqueId val="{00000013-04AB-41E5-98EB-04471AB02D47}"/>
              </c:ext>
            </c:extLst>
          </c:dPt>
          <c:dPt>
            <c:idx val="10"/>
            <c:bubble3D val="0"/>
            <c:spPr>
              <a:solidFill>
                <a:srgbClr val="81C5D7"/>
              </a:solidFill>
            </c:spPr>
            <c:extLst>
              <c:ext xmlns:c16="http://schemas.microsoft.com/office/drawing/2014/chart" uri="{C3380CC4-5D6E-409C-BE32-E72D297353CC}">
                <c16:uniqueId val="{00000015-04AB-41E5-98EB-04471AB02D47}"/>
              </c:ext>
            </c:extLst>
          </c:dPt>
          <c:dPt>
            <c:idx val="11"/>
            <c:bubble3D val="0"/>
            <c:spPr>
              <a:solidFill>
                <a:srgbClr val="F9B67E"/>
              </a:solidFill>
            </c:spPr>
            <c:extLst>
              <c:ext xmlns:c16="http://schemas.microsoft.com/office/drawing/2014/chart" uri="{C3380CC4-5D6E-409C-BE32-E72D297353CC}">
                <c16:uniqueId val="{00000017-04AB-41E5-98EB-04471AB02D47}"/>
              </c:ext>
            </c:extLst>
          </c:dPt>
          <c:dPt>
            <c:idx val="12"/>
            <c:bubble3D val="0"/>
            <c:spPr>
              <a:solidFill>
                <a:srgbClr val="B9CDE5"/>
              </a:solidFill>
            </c:spPr>
            <c:extLst>
              <c:ext xmlns:c16="http://schemas.microsoft.com/office/drawing/2014/chart" uri="{C3380CC4-5D6E-409C-BE32-E72D297353CC}">
                <c16:uniqueId val="{00000019-04AB-41E5-98EB-04471AB02D47}"/>
              </c:ext>
            </c:extLst>
          </c:dPt>
          <c:dPt>
            <c:idx val="13"/>
            <c:bubble3D val="0"/>
            <c:spPr>
              <a:solidFill>
                <a:srgbClr val="E6B9B8"/>
              </a:solidFill>
            </c:spPr>
            <c:extLst>
              <c:ext xmlns:c16="http://schemas.microsoft.com/office/drawing/2014/chart" uri="{C3380CC4-5D6E-409C-BE32-E72D297353CC}">
                <c16:uniqueId val="{0000001B-04AB-41E5-98EB-04471AB02D47}"/>
              </c:ext>
            </c:extLst>
          </c:dPt>
          <c:cat>
            <c:strRef>
              <c:f>'Расчет доли рынка'!$A$2:$A$15</c:f>
              <c:strCache>
                <c:ptCount val="14"/>
                <c:pt idx="0">
                  <c:v>Диапазон веса</c:v>
                </c:pt>
                <c:pt idx="1">
                  <c:v>Канал</c:v>
                </c:pt>
                <c:pt idx="3">
                  <c:v>Бренд</c:v>
                </c:pt>
                <c:pt idx="4">
                  <c:v>Blue</c:v>
                </c:pt>
                <c:pt idx="5">
                  <c:v>Deep</c:v>
                </c:pt>
                <c:pt idx="6">
                  <c:v>Dim</c:v>
                </c:pt>
                <c:pt idx="7">
                  <c:v>Green</c:v>
                </c:pt>
                <c:pt idx="8">
                  <c:v>Linen</c:v>
                </c:pt>
                <c:pt idx="9">
                  <c:v>Macaroon</c:v>
                </c:pt>
                <c:pt idx="10">
                  <c:v>Orange</c:v>
                </c:pt>
                <c:pt idx="11">
                  <c:v>Pearl</c:v>
                </c:pt>
                <c:pt idx="12">
                  <c:v>Red</c:v>
                </c:pt>
                <c:pt idx="13">
                  <c:v>Rice</c:v>
                </c:pt>
              </c:strCache>
            </c:strRef>
          </c:cat>
          <c:val>
            <c:numRef>
              <c:f>'Расчет доли рынка'!$B$2:$B$15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103766.71511800001</c:v>
                </c:pt>
                <c:pt idx="5">
                  <c:v>564.917284</c:v>
                </c:pt>
                <c:pt idx="6">
                  <c:v>1456.9284279999999</c:v>
                </c:pt>
                <c:pt idx="7">
                  <c:v>198838.58177699996</c:v>
                </c:pt>
                <c:pt idx="8">
                  <c:v>198.984905</c:v>
                </c:pt>
                <c:pt idx="9">
                  <c:v>344.14095400000002</c:v>
                </c:pt>
                <c:pt idx="10">
                  <c:v>8606.1963189999988</c:v>
                </c:pt>
                <c:pt idx="11">
                  <c:v>10974.992969000001</c:v>
                </c:pt>
                <c:pt idx="12">
                  <c:v>2245.1163420000003</c:v>
                </c:pt>
                <c:pt idx="13">
                  <c:v>538.268012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4AB-41E5-98EB-04471AB02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1" i="1">
                <a:solidFill>
                  <a:srgbClr val="0B5394"/>
                </a:solidFill>
                <a:latin typeface="+mn-lt"/>
              </a:defRPr>
            </a:pPr>
            <a:r>
              <a:rPr lang="ru-RU" b="1" i="1">
                <a:solidFill>
                  <a:srgbClr val="0B5394"/>
                </a:solidFill>
                <a:latin typeface="+mn-lt"/>
              </a:rPr>
              <a:t>Динамика продаж за  2020-2023 года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'Динамика продаж'!$A$1</c:f>
              <c:strCache>
                <c:ptCount val="1"/>
                <c:pt idx="0">
                  <c:v>Год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'Динамика продаж'!$A$2:$A$40</c:f>
              <c:numCache>
                <c:formatCode>General</c:formatCode>
                <c:ptCount val="39"/>
                <c:pt idx="0">
                  <c:v>2020</c:v>
                </c:pt>
                <c:pt idx="12">
                  <c:v>2021</c:v>
                </c:pt>
                <c:pt idx="24">
                  <c:v>2022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B15-4D4F-ADBF-AF00CCA92200}"/>
            </c:ext>
          </c:extLst>
        </c:ser>
        <c:ser>
          <c:idx val="1"/>
          <c:order val="1"/>
          <c:tx>
            <c:strRef>
              <c:f>'Динамика продаж'!$B$1</c:f>
              <c:strCache>
                <c:ptCount val="1"/>
                <c:pt idx="0">
                  <c:v>Месяц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i="1">
                    <a:latin typeface="Arial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'Динамика продаж'!$B$2:$B$40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B15-4D4F-ADBF-AF00CCA92200}"/>
            </c:ext>
          </c:extLst>
        </c:ser>
        <c:ser>
          <c:idx val="2"/>
          <c:order val="2"/>
          <c:tx>
            <c:strRef>
              <c:f>'Динамика продаж'!$C$1</c:f>
              <c:strCache>
                <c:ptCount val="1"/>
                <c:pt idx="0">
                  <c:v>Объем продаж</c:v>
                </c:pt>
              </c:strCache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'Динамика продаж'!$C$2:$C$40</c:f>
              <c:numCache>
                <c:formatCode>General</c:formatCode>
                <c:ptCount val="39"/>
                <c:pt idx="0">
                  <c:v>76736.703169</c:v>
                </c:pt>
                <c:pt idx="1">
                  <c:v>66754.411026999966</c:v>
                </c:pt>
                <c:pt idx="2">
                  <c:v>68140.291770999989</c:v>
                </c:pt>
                <c:pt idx="3">
                  <c:v>62152.610893999976</c:v>
                </c:pt>
                <c:pt idx="4">
                  <c:v>56780.285266000006</c:v>
                </c:pt>
                <c:pt idx="5">
                  <c:v>53331.761811999997</c:v>
                </c:pt>
                <c:pt idx="6">
                  <c:v>52147.320354999996</c:v>
                </c:pt>
                <c:pt idx="7">
                  <c:v>53673.440490000008</c:v>
                </c:pt>
                <c:pt idx="8">
                  <c:v>59271.082094000005</c:v>
                </c:pt>
                <c:pt idx="9">
                  <c:v>64614.677414999998</c:v>
                </c:pt>
                <c:pt idx="10">
                  <c:v>66150.410669000004</c:v>
                </c:pt>
                <c:pt idx="11">
                  <c:v>65067.566495000006</c:v>
                </c:pt>
                <c:pt idx="12">
                  <c:v>69190.692838999981</c:v>
                </c:pt>
                <c:pt idx="13">
                  <c:v>59878.986010000015</c:v>
                </c:pt>
                <c:pt idx="14">
                  <c:v>68476.051980000004</c:v>
                </c:pt>
                <c:pt idx="15">
                  <c:v>61190.15016099999</c:v>
                </c:pt>
                <c:pt idx="16">
                  <c:v>65412.255943000004</c:v>
                </c:pt>
                <c:pt idx="17">
                  <c:v>59387.810073999972</c:v>
                </c:pt>
                <c:pt idx="18">
                  <c:v>67089.521094000011</c:v>
                </c:pt>
                <c:pt idx="19">
                  <c:v>62303.908473999989</c:v>
                </c:pt>
                <c:pt idx="20">
                  <c:v>65116.915502999982</c:v>
                </c:pt>
                <c:pt idx="21">
                  <c:v>75724.564212000041</c:v>
                </c:pt>
                <c:pt idx="22">
                  <c:v>70662.722644999987</c:v>
                </c:pt>
                <c:pt idx="23">
                  <c:v>68524.72124899998</c:v>
                </c:pt>
                <c:pt idx="24">
                  <c:v>77745.386758999957</c:v>
                </c:pt>
                <c:pt idx="25">
                  <c:v>69359.301930000001</c:v>
                </c:pt>
                <c:pt idx="26">
                  <c:v>97898.929908000006</c:v>
                </c:pt>
                <c:pt idx="27">
                  <c:v>76312.470275999993</c:v>
                </c:pt>
                <c:pt idx="28">
                  <c:v>68963.913113000002</c:v>
                </c:pt>
                <c:pt idx="29">
                  <c:v>56583.19776599999</c:v>
                </c:pt>
                <c:pt idx="30">
                  <c:v>62134.867870000002</c:v>
                </c:pt>
                <c:pt idx="31">
                  <c:v>57345.907239</c:v>
                </c:pt>
                <c:pt idx="32">
                  <c:v>57412.958545000001</c:v>
                </c:pt>
                <c:pt idx="33">
                  <c:v>71325.112869999954</c:v>
                </c:pt>
                <c:pt idx="34">
                  <c:v>66521.686812000029</c:v>
                </c:pt>
                <c:pt idx="35">
                  <c:v>63387.249442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B15-4D4F-ADBF-AF00CCA9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352812"/>
        <c:axId val="501783063"/>
      </c:lineChart>
      <c:catAx>
        <c:axId val="1347352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01783063"/>
        <c:crosses val="autoZero"/>
        <c:auto val="1"/>
        <c:lblAlgn val="ctr"/>
        <c:lblOffset val="100"/>
        <c:noMultiLvlLbl val="1"/>
      </c:catAx>
      <c:valAx>
        <c:axId val="501783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473528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285750</xdr:colOff>
      <xdr:row>1</xdr:row>
      <xdr:rowOff>114300</xdr:rowOff>
    </xdr:from>
    <xdr:ext cx="6905625" cy="4448175"/>
    <xdr:graphicFrame macro="">
      <xdr:nvGraphicFramePr>
        <xdr:cNvPr id="547793470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466725</xdr:colOff>
      <xdr:row>38</xdr:row>
      <xdr:rowOff>57150</xdr:rowOff>
    </xdr:from>
    <xdr:ext cx="6953250" cy="2752725"/>
    <xdr:graphicFrame macro="">
      <xdr:nvGraphicFramePr>
        <xdr:cNvPr id="310020419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542925</xdr:colOff>
      <xdr:row>53</xdr:row>
      <xdr:rowOff>95250</xdr:rowOff>
    </xdr:from>
    <xdr:ext cx="7362825" cy="2962275"/>
    <xdr:graphicFrame macro="">
      <xdr:nvGraphicFramePr>
        <xdr:cNvPr id="1093496127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542925</xdr:colOff>
      <xdr:row>70</xdr:row>
      <xdr:rowOff>76200</xdr:rowOff>
    </xdr:from>
    <xdr:ext cx="7362825" cy="2905125"/>
    <xdr:graphicFrame macro="">
      <xdr:nvGraphicFramePr>
        <xdr:cNvPr id="24157289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171450</xdr:colOff>
      <xdr:row>3</xdr:row>
      <xdr:rowOff>38100</xdr:rowOff>
    </xdr:from>
    <xdr:ext cx="5715000" cy="3533775"/>
    <xdr:graphicFrame macro="">
      <xdr:nvGraphicFramePr>
        <xdr:cNvPr id="853677419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1247775</xdr:colOff>
      <xdr:row>1</xdr:row>
      <xdr:rowOff>0</xdr:rowOff>
    </xdr:from>
    <xdr:ext cx="5715000" cy="3533775"/>
    <xdr:graphicFrame macro="">
      <xdr:nvGraphicFramePr>
        <xdr:cNvPr id="1843905864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0</xdr:row>
      <xdr:rowOff>95250</xdr:rowOff>
    </xdr:from>
    <xdr:ext cx="6734175" cy="4162425"/>
    <xdr:graphicFrame macro="">
      <xdr:nvGraphicFramePr>
        <xdr:cNvPr id="492937413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600075</xdr:colOff>
      <xdr:row>0</xdr:row>
      <xdr:rowOff>95250</xdr:rowOff>
    </xdr:from>
    <xdr:ext cx="8010525" cy="5029200"/>
    <xdr:graphicFrame macro="">
      <xdr:nvGraphicFramePr>
        <xdr:cNvPr id="65418862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Evgeniya" refreshedDate="45915.518933449071" refreshedVersion="6" recordCount="2008">
  <cacheSource type="worksheet">
    <worksheetSource ref="A1:F2009" sheet=" Продажи (общая книга)"/>
  </cacheSource>
  <cacheFields count="6">
    <cacheField name="Год" numFmtId="0">
      <sharedItems containsSemiMixedTypes="0" containsString="0" containsNumber="1" containsInteger="1" minValue="2020" maxValue="2022" count="3">
        <n v="2020"/>
        <n v="2022"/>
        <n v="2021"/>
      </sharedItems>
    </cacheField>
    <cacheField name="Месяц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Канал" numFmtId="0">
      <sharedItems count="3">
        <s v="Hypermarkets"/>
        <s v="Minimarkets"/>
        <s v="Supermarkets"/>
      </sharedItems>
    </cacheField>
    <cacheField name="Бренд" numFmtId="0">
      <sharedItems count="41">
        <s v="Green"/>
        <s v="Blue"/>
        <s v="Black"/>
        <s v="White"/>
        <s v="Red"/>
        <s v="Yellow"/>
        <s v="Orange"/>
        <s v="Purple"/>
        <s v="Pink"/>
        <s v="Brown"/>
        <s v="Grey"/>
        <s v="Pale"/>
        <s v="Pastel"/>
        <s v="Mat"/>
        <s v="Deep"/>
        <s v="Dim"/>
        <s v="Vivid"/>
        <s v="Virulent"/>
        <s v="Moderate"/>
        <s v="Glossy"/>
        <s v="Delicate"/>
        <s v="Silver"/>
        <s v="Lime"/>
        <s v="Teal"/>
        <s v="Khaki"/>
        <s v="Golden"/>
        <s v="Beige"/>
        <s v="Salmon"/>
        <s v="Magenta"/>
        <s v="Cotton"/>
        <s v="Snow"/>
        <s v="Rosy"/>
        <s v="Lilac"/>
        <s v="Pearl"/>
        <s v="Macaroon"/>
        <s v="Rice"/>
        <s v="Linen"/>
        <s v="Bone"/>
        <s v="Daisy"/>
        <s v="Powder"/>
        <s v="Cream"/>
      </sharedItems>
    </cacheField>
    <cacheField name="Диапазон веса" numFmtId="0">
      <sharedItems count="8">
        <s v="200-249G"/>
        <s v="350-399G"/>
        <s v="400-599G"/>
        <s v="600-899G"/>
        <s v="&lt;200G"/>
        <s v="250-299G"/>
        <s v="300-349G"/>
        <s v="100-199G"/>
      </sharedItems>
    </cacheField>
    <cacheField name="Сумма (в 1000)" numFmtId="4">
      <sharedItems containsSemiMixedTypes="0" containsString="0" containsNumber="1" minValue="7.0280000000000004E-3" maxValue="18673.789433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Evgeniya" refreshedDate="45915.518934143518" refreshedVersion="6" recordCount="2008">
  <cacheSource type="worksheet">
    <worksheetSource ref="A1:J2009" sheet=" Продажи (общая книга)"/>
  </cacheSource>
  <cacheFields count="10">
    <cacheField name="Год" numFmtId="0">
      <sharedItems containsSemiMixedTypes="0" containsString="0" containsNumber="1" containsInteger="1" minValue="2020" maxValue="2022" count="3">
        <n v="2020"/>
        <n v="2022"/>
        <n v="2021"/>
      </sharedItems>
    </cacheField>
    <cacheField name="Месяц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Канал" numFmtId="0">
      <sharedItems count="3">
        <s v="Hypermarkets"/>
        <s v="Minimarkets"/>
        <s v="Supermarkets"/>
      </sharedItems>
    </cacheField>
    <cacheField name="Бренд" numFmtId="0">
      <sharedItems count="41">
        <s v="Green"/>
        <s v="Blue"/>
        <s v="Black"/>
        <s v="White"/>
        <s v="Red"/>
        <s v="Yellow"/>
        <s v="Orange"/>
        <s v="Purple"/>
        <s v="Pink"/>
        <s v="Brown"/>
        <s v="Grey"/>
        <s v="Pale"/>
        <s v="Pastel"/>
        <s v="Mat"/>
        <s v="Deep"/>
        <s v="Dim"/>
        <s v="Vivid"/>
        <s v="Virulent"/>
        <s v="Moderate"/>
        <s v="Glossy"/>
        <s v="Delicate"/>
        <s v="Silver"/>
        <s v="Lime"/>
        <s v="Teal"/>
        <s v="Khaki"/>
        <s v="Golden"/>
        <s v="Beige"/>
        <s v="Salmon"/>
        <s v="Magenta"/>
        <s v="Cotton"/>
        <s v="Snow"/>
        <s v="Rosy"/>
        <s v="Lilac"/>
        <s v="Pearl"/>
        <s v="Macaroon"/>
        <s v="Rice"/>
        <s v="Linen"/>
        <s v="Bone"/>
        <s v="Daisy"/>
        <s v="Powder"/>
        <s v="Cream"/>
      </sharedItems>
    </cacheField>
    <cacheField name="Диапазон веса" numFmtId="0">
      <sharedItems count="8">
        <s v="200-249G"/>
        <s v="350-399G"/>
        <s v="400-599G"/>
        <s v="600-899G"/>
        <s v="&lt;200G"/>
        <s v="250-299G"/>
        <s v="300-349G"/>
        <s v="100-199G"/>
      </sharedItems>
    </cacheField>
    <cacheField name="Сумма (в 1000)" numFmtId="4">
      <sharedItems containsSemiMixedTypes="0" containsString="0" containsNumber="1" minValue="7.0280000000000004E-3" maxValue="18673.789433000002"/>
    </cacheField>
    <cacheField name="Штуки (в 1000 шт)" numFmtId="2">
      <sharedItems containsSemiMixedTypes="0" containsString="0" containsNumber="1" minValue="1E-4" maxValue="211.82910000000001"/>
    </cacheField>
    <cacheField name="Штуки (в шт)" numFmtId="1">
      <sharedItems containsSemiMixedTypes="0" containsString="0" containsNumber="1" minValue="0.1" maxValue="211829.1"/>
    </cacheField>
    <cacheField name="Точки" numFmtId="0">
      <sharedItems containsSemiMixedTypes="0" containsString="0" containsNumber="1" containsInteger="1" minValue="1" maxValue="19291"/>
    </cacheField>
    <cacheField name="Офтейк (штук на точку)" numFmtId="3">
      <sharedItems containsSemiMixedTypes="0" containsString="0" containsNumber="1" minValue="0.05" maxValue="3884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Evgeniya" refreshedDate="45915.51893460648" refreshedVersion="6" recordCount="2008">
  <cacheSource type="worksheet">
    <worksheetSource ref="A1:M2009" sheet=" Продажи (общая книга)"/>
  </cacheSource>
  <cacheFields count="13">
    <cacheField name="Год" numFmtId="0">
      <sharedItems containsSemiMixedTypes="0" containsString="0" containsNumber="1" containsInteger="1" minValue="2020" maxValue="2022" count="3">
        <n v="2020"/>
        <n v="2022"/>
        <n v="2021"/>
      </sharedItems>
    </cacheField>
    <cacheField name="Месяц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Канал" numFmtId="0">
      <sharedItems count="3">
        <s v="Hypermarkets"/>
        <s v="Minimarkets"/>
        <s v="Supermarkets"/>
      </sharedItems>
    </cacheField>
    <cacheField name="Бренд" numFmtId="0">
      <sharedItems count="41">
        <s v="Green"/>
        <s v="Blue"/>
        <s v="Black"/>
        <s v="White"/>
        <s v="Red"/>
        <s v="Yellow"/>
        <s v="Orange"/>
        <s v="Purple"/>
        <s v="Pink"/>
        <s v="Brown"/>
        <s v="Grey"/>
        <s v="Pale"/>
        <s v="Pastel"/>
        <s v="Mat"/>
        <s v="Deep"/>
        <s v="Dim"/>
        <s v="Vivid"/>
        <s v="Virulent"/>
        <s v="Moderate"/>
        <s v="Glossy"/>
        <s v="Delicate"/>
        <s v="Silver"/>
        <s v="Lime"/>
        <s v="Teal"/>
        <s v="Khaki"/>
        <s v="Golden"/>
        <s v="Beige"/>
        <s v="Salmon"/>
        <s v="Magenta"/>
        <s v="Cotton"/>
        <s v="Snow"/>
        <s v="Rosy"/>
        <s v="Lilac"/>
        <s v="Pearl"/>
        <s v="Macaroon"/>
        <s v="Rice"/>
        <s v="Linen"/>
        <s v="Bone"/>
        <s v="Daisy"/>
        <s v="Powder"/>
        <s v="Cream"/>
      </sharedItems>
    </cacheField>
    <cacheField name="Диапазон веса" numFmtId="0">
      <sharedItems count="8">
        <s v="200-249G"/>
        <s v="350-399G"/>
        <s v="400-599G"/>
        <s v="600-899G"/>
        <s v="&lt;200G"/>
        <s v="250-299G"/>
        <s v="300-349G"/>
        <s v="100-199G"/>
      </sharedItems>
    </cacheField>
    <cacheField name="Сумма (в 1000)" numFmtId="4">
      <sharedItems containsSemiMixedTypes="0" containsString="0" containsNumber="1" minValue="7.0280000000000004E-3" maxValue="18673.789433000002"/>
    </cacheField>
    <cacheField name="Штуки (в 1000 шт)" numFmtId="2">
      <sharedItems containsSemiMixedTypes="0" containsString="0" containsNumber="1" minValue="1E-4" maxValue="211.82910000000001"/>
    </cacheField>
    <cacheField name="Штуки (в шт)" numFmtId="1">
      <sharedItems containsSemiMixedTypes="0" containsString="0" containsNumber="1" minValue="0.1" maxValue="211829.1"/>
    </cacheField>
    <cacheField name="Точки" numFmtId="0">
      <sharedItems containsSemiMixedTypes="0" containsString="0" containsNumber="1" containsInteger="1" minValue="1" maxValue="19291"/>
    </cacheField>
    <cacheField name="Офтейк (штук на точку)" numFmtId="3">
      <sharedItems containsSemiMixedTypes="0" containsString="0" containsNumber="1" minValue="0.05" maxValue="3884.7"/>
    </cacheField>
    <cacheField name="Цена за штуку" numFmtId="4">
      <sharedItems containsSemiMixedTypes="0" containsString="0" containsNumber="1" minValue="24.764740574400189" maxValue="607.07928571428567"/>
    </cacheField>
    <cacheField name="Средний вес" numFmtId="0">
      <sharedItems containsSemiMixedTypes="0" containsString="0" containsNumber="1" minValue="149.5" maxValue="749.5"/>
    </cacheField>
    <cacheField name="Цена за грамм" numFmtId="4">
      <sharedItems containsSemiMixedTypes="0" containsString="0" containsNumber="1" minValue="9.7313503119726877E-2" maxValue="2.54003076923076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8">
  <r>
    <x v="0"/>
    <x v="0"/>
    <x v="0"/>
    <x v="0"/>
    <x v="0"/>
    <n v="936.80341299999998"/>
  </r>
  <r>
    <x v="0"/>
    <x v="0"/>
    <x v="0"/>
    <x v="0"/>
    <x v="1"/>
    <n v="7019.1165080000001"/>
  </r>
  <r>
    <x v="0"/>
    <x v="0"/>
    <x v="0"/>
    <x v="0"/>
    <x v="2"/>
    <n v="4166.4537879999998"/>
  </r>
  <r>
    <x v="0"/>
    <x v="0"/>
    <x v="0"/>
    <x v="0"/>
    <x v="3"/>
    <n v="66.387690000000006"/>
  </r>
  <r>
    <x v="0"/>
    <x v="0"/>
    <x v="0"/>
    <x v="1"/>
    <x v="2"/>
    <n v="3227.9926559999999"/>
  </r>
  <r>
    <x v="0"/>
    <x v="0"/>
    <x v="0"/>
    <x v="2"/>
    <x v="0"/>
    <n v="573.12875799999995"/>
  </r>
  <r>
    <x v="0"/>
    <x v="0"/>
    <x v="0"/>
    <x v="2"/>
    <x v="2"/>
    <n v="559.44437900000003"/>
  </r>
  <r>
    <x v="0"/>
    <x v="0"/>
    <x v="0"/>
    <x v="3"/>
    <x v="4"/>
    <n v="328.75562600000001"/>
  </r>
  <r>
    <x v="0"/>
    <x v="0"/>
    <x v="0"/>
    <x v="4"/>
    <x v="1"/>
    <n v="253.64291900000001"/>
  </r>
  <r>
    <x v="0"/>
    <x v="0"/>
    <x v="0"/>
    <x v="5"/>
    <x v="1"/>
    <n v="200.763102"/>
  </r>
  <r>
    <x v="0"/>
    <x v="0"/>
    <x v="0"/>
    <x v="6"/>
    <x v="5"/>
    <n v="2.200698"/>
  </r>
  <r>
    <x v="0"/>
    <x v="0"/>
    <x v="0"/>
    <x v="6"/>
    <x v="2"/>
    <n v="71.031833000000006"/>
  </r>
  <r>
    <x v="0"/>
    <x v="0"/>
    <x v="0"/>
    <x v="7"/>
    <x v="2"/>
    <n v="61.805145000000003"/>
  </r>
  <r>
    <x v="0"/>
    <x v="0"/>
    <x v="0"/>
    <x v="8"/>
    <x v="4"/>
    <n v="56.153613999999997"/>
  </r>
  <r>
    <x v="0"/>
    <x v="0"/>
    <x v="0"/>
    <x v="9"/>
    <x v="2"/>
    <n v="50.769759999999998"/>
  </r>
  <r>
    <x v="0"/>
    <x v="0"/>
    <x v="1"/>
    <x v="0"/>
    <x v="0"/>
    <n v="4050.03638"/>
  </r>
  <r>
    <x v="0"/>
    <x v="0"/>
    <x v="1"/>
    <x v="0"/>
    <x v="6"/>
    <n v="0.13499900000000001"/>
  </r>
  <r>
    <x v="0"/>
    <x v="0"/>
    <x v="1"/>
    <x v="0"/>
    <x v="1"/>
    <n v="7036.2551679999997"/>
  </r>
  <r>
    <x v="0"/>
    <x v="0"/>
    <x v="1"/>
    <x v="0"/>
    <x v="2"/>
    <n v="1087.9695099999999"/>
  </r>
  <r>
    <x v="0"/>
    <x v="0"/>
    <x v="1"/>
    <x v="0"/>
    <x v="3"/>
    <n v="109.493529"/>
  </r>
  <r>
    <x v="0"/>
    <x v="0"/>
    <x v="1"/>
    <x v="5"/>
    <x v="1"/>
    <n v="3000.9626050000002"/>
  </r>
  <r>
    <x v="0"/>
    <x v="0"/>
    <x v="1"/>
    <x v="1"/>
    <x v="2"/>
    <n v="2169.3090109999998"/>
  </r>
  <r>
    <x v="0"/>
    <x v="0"/>
    <x v="1"/>
    <x v="2"/>
    <x v="0"/>
    <n v="319.95177100000001"/>
  </r>
  <r>
    <x v="0"/>
    <x v="0"/>
    <x v="1"/>
    <x v="2"/>
    <x v="2"/>
    <n v="234.200456"/>
  </r>
  <r>
    <x v="0"/>
    <x v="0"/>
    <x v="1"/>
    <x v="4"/>
    <x v="1"/>
    <n v="207.23231899999999"/>
  </r>
  <r>
    <x v="0"/>
    <x v="0"/>
    <x v="1"/>
    <x v="3"/>
    <x v="4"/>
    <n v="177.535357"/>
  </r>
  <r>
    <x v="0"/>
    <x v="0"/>
    <x v="1"/>
    <x v="10"/>
    <x v="1"/>
    <n v="119.596253"/>
  </r>
  <r>
    <x v="0"/>
    <x v="0"/>
    <x v="1"/>
    <x v="11"/>
    <x v="4"/>
    <n v="0.93014200000000002"/>
  </r>
  <r>
    <x v="0"/>
    <x v="0"/>
    <x v="1"/>
    <x v="11"/>
    <x v="2"/>
    <n v="108.540446"/>
  </r>
  <r>
    <x v="0"/>
    <x v="0"/>
    <x v="1"/>
    <x v="12"/>
    <x v="5"/>
    <n v="51.908766"/>
  </r>
  <r>
    <x v="0"/>
    <x v="0"/>
    <x v="1"/>
    <x v="13"/>
    <x v="2"/>
    <n v="43.137400999999997"/>
  </r>
  <r>
    <x v="0"/>
    <x v="0"/>
    <x v="2"/>
    <x v="0"/>
    <x v="0"/>
    <n v="8930.8731939999998"/>
  </r>
  <r>
    <x v="0"/>
    <x v="0"/>
    <x v="2"/>
    <x v="0"/>
    <x v="1"/>
    <n v="9457.3964120000001"/>
  </r>
  <r>
    <x v="0"/>
    <x v="0"/>
    <x v="2"/>
    <x v="0"/>
    <x v="2"/>
    <n v="4901.0809179999997"/>
  </r>
  <r>
    <x v="0"/>
    <x v="0"/>
    <x v="2"/>
    <x v="0"/>
    <x v="3"/>
    <n v="15.311662"/>
  </r>
  <r>
    <x v="0"/>
    <x v="0"/>
    <x v="2"/>
    <x v="1"/>
    <x v="2"/>
    <n v="9564.4037960000005"/>
  </r>
  <r>
    <x v="0"/>
    <x v="0"/>
    <x v="2"/>
    <x v="5"/>
    <x v="1"/>
    <n v="3197.0532509999998"/>
  </r>
  <r>
    <x v="0"/>
    <x v="0"/>
    <x v="2"/>
    <x v="2"/>
    <x v="0"/>
    <n v="1090.341146"/>
  </r>
  <r>
    <x v="0"/>
    <x v="0"/>
    <x v="2"/>
    <x v="2"/>
    <x v="2"/>
    <n v="918.30978900000002"/>
  </r>
  <r>
    <x v="0"/>
    <x v="0"/>
    <x v="2"/>
    <x v="4"/>
    <x v="1"/>
    <n v="811.85141999999996"/>
  </r>
  <r>
    <x v="0"/>
    <x v="0"/>
    <x v="2"/>
    <x v="11"/>
    <x v="4"/>
    <n v="3.021369"/>
  </r>
  <r>
    <x v="0"/>
    <x v="0"/>
    <x v="2"/>
    <x v="11"/>
    <x v="2"/>
    <n v="489.01997599999999"/>
  </r>
  <r>
    <x v="0"/>
    <x v="0"/>
    <x v="2"/>
    <x v="14"/>
    <x v="4"/>
    <n v="387.53728100000001"/>
  </r>
  <r>
    <x v="0"/>
    <x v="0"/>
    <x v="2"/>
    <x v="14"/>
    <x v="1"/>
    <n v="10.497775000000001"/>
  </r>
  <r>
    <x v="0"/>
    <x v="0"/>
    <x v="2"/>
    <x v="14"/>
    <x v="2"/>
    <n v="36.070234999999997"/>
  </r>
  <r>
    <x v="0"/>
    <x v="0"/>
    <x v="2"/>
    <x v="3"/>
    <x v="4"/>
    <n v="241.683626"/>
  </r>
  <r>
    <x v="0"/>
    <x v="0"/>
    <x v="2"/>
    <x v="15"/>
    <x v="1"/>
    <n v="25.307236"/>
  </r>
  <r>
    <x v="0"/>
    <x v="0"/>
    <x v="2"/>
    <x v="15"/>
    <x v="2"/>
    <n v="174.92429000000001"/>
  </r>
  <r>
    <x v="0"/>
    <x v="0"/>
    <x v="2"/>
    <x v="16"/>
    <x v="4"/>
    <n v="46.280242000000001"/>
  </r>
  <r>
    <x v="0"/>
    <x v="0"/>
    <x v="2"/>
    <x v="16"/>
    <x v="1"/>
    <n v="144.09554900000001"/>
  </r>
  <r>
    <x v="0"/>
    <x v="1"/>
    <x v="0"/>
    <x v="0"/>
    <x v="0"/>
    <n v="902.02130599999998"/>
  </r>
  <r>
    <x v="0"/>
    <x v="1"/>
    <x v="0"/>
    <x v="0"/>
    <x v="1"/>
    <n v="5267.6876940000002"/>
  </r>
  <r>
    <x v="0"/>
    <x v="1"/>
    <x v="0"/>
    <x v="0"/>
    <x v="2"/>
    <n v="5737.7989699999998"/>
  </r>
  <r>
    <x v="0"/>
    <x v="1"/>
    <x v="0"/>
    <x v="0"/>
    <x v="3"/>
    <n v="61.337885999999997"/>
  </r>
  <r>
    <x v="0"/>
    <x v="1"/>
    <x v="0"/>
    <x v="1"/>
    <x v="2"/>
    <n v="3177.9073079999998"/>
  </r>
  <r>
    <x v="0"/>
    <x v="1"/>
    <x v="0"/>
    <x v="2"/>
    <x v="0"/>
    <n v="874.32413499999996"/>
  </r>
  <r>
    <x v="0"/>
    <x v="1"/>
    <x v="0"/>
    <x v="2"/>
    <x v="2"/>
    <n v="443.55682300000001"/>
  </r>
  <r>
    <x v="0"/>
    <x v="1"/>
    <x v="0"/>
    <x v="3"/>
    <x v="4"/>
    <n v="306.87880100000001"/>
  </r>
  <r>
    <x v="0"/>
    <x v="1"/>
    <x v="0"/>
    <x v="4"/>
    <x v="1"/>
    <n v="281.485434"/>
  </r>
  <r>
    <x v="0"/>
    <x v="1"/>
    <x v="0"/>
    <x v="5"/>
    <x v="1"/>
    <n v="184.941745"/>
  </r>
  <r>
    <x v="0"/>
    <x v="1"/>
    <x v="0"/>
    <x v="6"/>
    <x v="5"/>
    <n v="2.0046979999999999"/>
  </r>
  <r>
    <x v="0"/>
    <x v="1"/>
    <x v="0"/>
    <x v="6"/>
    <x v="2"/>
    <n v="106.29976499999999"/>
  </r>
  <r>
    <x v="0"/>
    <x v="1"/>
    <x v="0"/>
    <x v="7"/>
    <x v="2"/>
    <n v="57.967151000000001"/>
  </r>
  <r>
    <x v="0"/>
    <x v="1"/>
    <x v="0"/>
    <x v="8"/>
    <x v="4"/>
    <n v="50.762267000000001"/>
  </r>
  <r>
    <x v="0"/>
    <x v="1"/>
    <x v="0"/>
    <x v="9"/>
    <x v="2"/>
    <n v="46.506610999999999"/>
  </r>
  <r>
    <x v="0"/>
    <x v="1"/>
    <x v="1"/>
    <x v="0"/>
    <x v="0"/>
    <n v="3973.2431459999998"/>
  </r>
  <r>
    <x v="0"/>
    <x v="1"/>
    <x v="1"/>
    <x v="0"/>
    <x v="6"/>
    <n v="2.7249140000000001"/>
  </r>
  <r>
    <x v="0"/>
    <x v="1"/>
    <x v="1"/>
    <x v="0"/>
    <x v="1"/>
    <n v="6994.827867"/>
  </r>
  <r>
    <x v="0"/>
    <x v="1"/>
    <x v="1"/>
    <x v="0"/>
    <x v="2"/>
    <n v="839.26486799999998"/>
  </r>
  <r>
    <x v="0"/>
    <x v="1"/>
    <x v="1"/>
    <x v="0"/>
    <x v="3"/>
    <n v="79.266847999999996"/>
  </r>
  <r>
    <x v="0"/>
    <x v="1"/>
    <x v="1"/>
    <x v="5"/>
    <x v="1"/>
    <n v="2210.363738"/>
  </r>
  <r>
    <x v="0"/>
    <x v="1"/>
    <x v="1"/>
    <x v="1"/>
    <x v="2"/>
    <n v="1969.5568780000001"/>
  </r>
  <r>
    <x v="0"/>
    <x v="1"/>
    <x v="1"/>
    <x v="2"/>
    <x v="0"/>
    <n v="195.33986200000001"/>
  </r>
  <r>
    <x v="0"/>
    <x v="1"/>
    <x v="1"/>
    <x v="2"/>
    <x v="2"/>
    <n v="203.56771599999999"/>
  </r>
  <r>
    <x v="0"/>
    <x v="1"/>
    <x v="1"/>
    <x v="4"/>
    <x v="1"/>
    <n v="178.409536"/>
  </r>
  <r>
    <x v="0"/>
    <x v="1"/>
    <x v="1"/>
    <x v="11"/>
    <x v="4"/>
    <n v="22.854507999999999"/>
  </r>
  <r>
    <x v="0"/>
    <x v="1"/>
    <x v="1"/>
    <x v="11"/>
    <x v="2"/>
    <n v="131.38103000000001"/>
  </r>
  <r>
    <x v="0"/>
    <x v="1"/>
    <x v="1"/>
    <x v="3"/>
    <x v="4"/>
    <n v="91.413190999999998"/>
  </r>
  <r>
    <x v="0"/>
    <x v="1"/>
    <x v="1"/>
    <x v="6"/>
    <x v="2"/>
    <n v="40.453398"/>
  </r>
  <r>
    <x v="0"/>
    <x v="1"/>
    <x v="1"/>
    <x v="16"/>
    <x v="4"/>
    <n v="3.238388"/>
  </r>
  <r>
    <x v="0"/>
    <x v="1"/>
    <x v="1"/>
    <x v="16"/>
    <x v="1"/>
    <n v="36.294018000000001"/>
  </r>
  <r>
    <x v="0"/>
    <x v="1"/>
    <x v="1"/>
    <x v="17"/>
    <x v="6"/>
    <n v="27.976054999999999"/>
  </r>
  <r>
    <x v="0"/>
    <x v="1"/>
    <x v="1"/>
    <x v="17"/>
    <x v="2"/>
    <n v="2.7168909999999999"/>
  </r>
  <r>
    <x v="0"/>
    <x v="1"/>
    <x v="2"/>
    <x v="0"/>
    <x v="0"/>
    <n v="6261.8328600000004"/>
  </r>
  <r>
    <x v="0"/>
    <x v="1"/>
    <x v="2"/>
    <x v="0"/>
    <x v="1"/>
    <n v="10193.829322"/>
  </r>
  <r>
    <x v="0"/>
    <x v="1"/>
    <x v="2"/>
    <x v="0"/>
    <x v="2"/>
    <n v="3303.8635730000001"/>
  </r>
  <r>
    <x v="0"/>
    <x v="1"/>
    <x v="2"/>
    <x v="0"/>
    <x v="3"/>
    <n v="16.051770999999999"/>
  </r>
  <r>
    <x v="0"/>
    <x v="1"/>
    <x v="2"/>
    <x v="1"/>
    <x v="2"/>
    <n v="5580.4851070000004"/>
  </r>
  <r>
    <x v="0"/>
    <x v="1"/>
    <x v="2"/>
    <x v="5"/>
    <x v="1"/>
    <n v="2388.3426169999998"/>
  </r>
  <r>
    <x v="0"/>
    <x v="1"/>
    <x v="2"/>
    <x v="2"/>
    <x v="0"/>
    <n v="564.161924"/>
  </r>
  <r>
    <x v="0"/>
    <x v="1"/>
    <x v="2"/>
    <x v="2"/>
    <x v="2"/>
    <n v="824.08276799999999"/>
  </r>
  <r>
    <x v="0"/>
    <x v="1"/>
    <x v="2"/>
    <x v="4"/>
    <x v="1"/>
    <n v="1386.7354989999999"/>
  </r>
  <r>
    <x v="0"/>
    <x v="1"/>
    <x v="2"/>
    <x v="11"/>
    <x v="4"/>
    <n v="6.4333460000000002"/>
  </r>
  <r>
    <x v="0"/>
    <x v="1"/>
    <x v="2"/>
    <x v="11"/>
    <x v="2"/>
    <n v="520.28328699999997"/>
  </r>
  <r>
    <x v="0"/>
    <x v="1"/>
    <x v="2"/>
    <x v="14"/>
    <x v="4"/>
    <n v="457.74386800000002"/>
  </r>
  <r>
    <x v="0"/>
    <x v="1"/>
    <x v="2"/>
    <x v="14"/>
    <x v="1"/>
    <n v="13.110632000000001"/>
  </r>
  <r>
    <x v="0"/>
    <x v="1"/>
    <x v="2"/>
    <x v="14"/>
    <x v="2"/>
    <n v="33.706556999999997"/>
  </r>
  <r>
    <x v="0"/>
    <x v="1"/>
    <x v="2"/>
    <x v="18"/>
    <x v="4"/>
    <n v="0.21092"/>
  </r>
  <r>
    <x v="0"/>
    <x v="1"/>
    <x v="2"/>
    <x v="18"/>
    <x v="1"/>
    <n v="287.86845399999999"/>
  </r>
  <r>
    <x v="0"/>
    <x v="1"/>
    <x v="2"/>
    <x v="15"/>
    <x v="1"/>
    <n v="24.106432999999999"/>
  </r>
  <r>
    <x v="0"/>
    <x v="1"/>
    <x v="2"/>
    <x v="15"/>
    <x v="2"/>
    <n v="205.54900699999999"/>
  </r>
  <r>
    <x v="0"/>
    <x v="1"/>
    <x v="2"/>
    <x v="19"/>
    <x v="6"/>
    <n v="34.832101999999999"/>
  </r>
  <r>
    <x v="0"/>
    <x v="1"/>
    <x v="2"/>
    <x v="19"/>
    <x v="2"/>
    <n v="146.807534"/>
  </r>
  <r>
    <x v="0"/>
    <x v="2"/>
    <x v="0"/>
    <x v="0"/>
    <x v="0"/>
    <n v="928.92665"/>
  </r>
  <r>
    <x v="0"/>
    <x v="2"/>
    <x v="0"/>
    <x v="0"/>
    <x v="1"/>
    <n v="9105.2074269999994"/>
  </r>
  <r>
    <x v="0"/>
    <x v="2"/>
    <x v="0"/>
    <x v="0"/>
    <x v="2"/>
    <n v="5049.8208759999998"/>
  </r>
  <r>
    <x v="0"/>
    <x v="2"/>
    <x v="0"/>
    <x v="0"/>
    <x v="3"/>
    <n v="58.307366999999999"/>
  </r>
  <r>
    <x v="0"/>
    <x v="2"/>
    <x v="0"/>
    <x v="1"/>
    <x v="2"/>
    <n v="3529.6090760000002"/>
  </r>
  <r>
    <x v="0"/>
    <x v="2"/>
    <x v="0"/>
    <x v="2"/>
    <x v="0"/>
    <n v="677.017966"/>
  </r>
  <r>
    <x v="0"/>
    <x v="2"/>
    <x v="0"/>
    <x v="2"/>
    <x v="6"/>
    <n v="4.2303E-2"/>
  </r>
  <r>
    <x v="0"/>
    <x v="2"/>
    <x v="0"/>
    <x v="2"/>
    <x v="2"/>
    <n v="433.00613600000003"/>
  </r>
  <r>
    <x v="0"/>
    <x v="2"/>
    <x v="0"/>
    <x v="2"/>
    <x v="3"/>
    <n v="9.6673999999999996E-2"/>
  </r>
  <r>
    <x v="0"/>
    <x v="2"/>
    <x v="0"/>
    <x v="3"/>
    <x v="4"/>
    <n v="329.87308200000001"/>
  </r>
  <r>
    <x v="0"/>
    <x v="2"/>
    <x v="0"/>
    <x v="4"/>
    <x v="1"/>
    <n v="317.591342"/>
  </r>
  <r>
    <x v="0"/>
    <x v="2"/>
    <x v="0"/>
    <x v="5"/>
    <x v="1"/>
    <n v="197.90961999999999"/>
  </r>
  <r>
    <x v="0"/>
    <x v="2"/>
    <x v="0"/>
    <x v="6"/>
    <x v="5"/>
    <n v="3.2036440000000002"/>
  </r>
  <r>
    <x v="0"/>
    <x v="2"/>
    <x v="0"/>
    <x v="6"/>
    <x v="2"/>
    <n v="121.778651"/>
  </r>
  <r>
    <x v="0"/>
    <x v="2"/>
    <x v="0"/>
    <x v="7"/>
    <x v="2"/>
    <n v="78.294403000000003"/>
  </r>
  <r>
    <x v="0"/>
    <x v="2"/>
    <x v="0"/>
    <x v="8"/>
    <x v="4"/>
    <n v="58.161957999999998"/>
  </r>
  <r>
    <x v="0"/>
    <x v="2"/>
    <x v="0"/>
    <x v="8"/>
    <x v="1"/>
    <n v="9.4486000000000001E-2"/>
  </r>
  <r>
    <x v="0"/>
    <x v="2"/>
    <x v="0"/>
    <x v="9"/>
    <x v="2"/>
    <n v="45.010945"/>
  </r>
  <r>
    <x v="0"/>
    <x v="2"/>
    <x v="1"/>
    <x v="0"/>
    <x v="0"/>
    <n v="3925.894315"/>
  </r>
  <r>
    <x v="0"/>
    <x v="2"/>
    <x v="1"/>
    <x v="0"/>
    <x v="6"/>
    <n v="0.239033"/>
  </r>
  <r>
    <x v="0"/>
    <x v="2"/>
    <x v="1"/>
    <x v="0"/>
    <x v="1"/>
    <n v="6958.6258809999999"/>
  </r>
  <r>
    <x v="0"/>
    <x v="2"/>
    <x v="1"/>
    <x v="0"/>
    <x v="2"/>
    <n v="1088.4688610000001"/>
  </r>
  <r>
    <x v="0"/>
    <x v="2"/>
    <x v="1"/>
    <x v="0"/>
    <x v="3"/>
    <n v="62.655918"/>
  </r>
  <r>
    <x v="0"/>
    <x v="2"/>
    <x v="1"/>
    <x v="1"/>
    <x v="2"/>
    <n v="1949.093433"/>
  </r>
  <r>
    <x v="0"/>
    <x v="2"/>
    <x v="1"/>
    <x v="5"/>
    <x v="1"/>
    <n v="1072.2208250000001"/>
  </r>
  <r>
    <x v="0"/>
    <x v="2"/>
    <x v="1"/>
    <x v="2"/>
    <x v="0"/>
    <n v="285.33204799999999"/>
  </r>
  <r>
    <x v="0"/>
    <x v="2"/>
    <x v="1"/>
    <x v="2"/>
    <x v="2"/>
    <n v="177.54775599999999"/>
  </r>
  <r>
    <x v="0"/>
    <x v="2"/>
    <x v="1"/>
    <x v="20"/>
    <x v="2"/>
    <n v="321.67500000000001"/>
  </r>
  <r>
    <x v="0"/>
    <x v="2"/>
    <x v="1"/>
    <x v="4"/>
    <x v="1"/>
    <n v="124.803203"/>
  </r>
  <r>
    <x v="0"/>
    <x v="2"/>
    <x v="1"/>
    <x v="10"/>
    <x v="1"/>
    <n v="123.330744"/>
  </r>
  <r>
    <x v="0"/>
    <x v="2"/>
    <x v="1"/>
    <x v="3"/>
    <x v="4"/>
    <n v="108.865611"/>
  </r>
  <r>
    <x v="0"/>
    <x v="2"/>
    <x v="1"/>
    <x v="11"/>
    <x v="4"/>
    <n v="1.6053360000000001"/>
  </r>
  <r>
    <x v="0"/>
    <x v="2"/>
    <x v="1"/>
    <x v="11"/>
    <x v="2"/>
    <n v="93.23621"/>
  </r>
  <r>
    <x v="0"/>
    <x v="2"/>
    <x v="1"/>
    <x v="6"/>
    <x v="2"/>
    <n v="48.423850999999999"/>
  </r>
  <r>
    <x v="0"/>
    <x v="2"/>
    <x v="2"/>
    <x v="0"/>
    <x v="0"/>
    <n v="4860.2618430000002"/>
  </r>
  <r>
    <x v="0"/>
    <x v="2"/>
    <x v="2"/>
    <x v="0"/>
    <x v="1"/>
    <n v="9525.2732039999992"/>
  </r>
  <r>
    <x v="0"/>
    <x v="2"/>
    <x v="2"/>
    <x v="0"/>
    <x v="2"/>
    <n v="5053.812038"/>
  </r>
  <r>
    <x v="0"/>
    <x v="2"/>
    <x v="2"/>
    <x v="0"/>
    <x v="3"/>
    <n v="13.352451"/>
  </r>
  <r>
    <x v="0"/>
    <x v="2"/>
    <x v="2"/>
    <x v="1"/>
    <x v="2"/>
    <n v="4874.6838100000004"/>
  </r>
  <r>
    <x v="0"/>
    <x v="2"/>
    <x v="2"/>
    <x v="2"/>
    <x v="0"/>
    <n v="518.47326399999997"/>
  </r>
  <r>
    <x v="0"/>
    <x v="2"/>
    <x v="2"/>
    <x v="2"/>
    <x v="2"/>
    <n v="855.17175999999995"/>
  </r>
  <r>
    <x v="0"/>
    <x v="2"/>
    <x v="2"/>
    <x v="5"/>
    <x v="1"/>
    <n v="1306.620265"/>
  </r>
  <r>
    <x v="0"/>
    <x v="2"/>
    <x v="2"/>
    <x v="4"/>
    <x v="1"/>
    <n v="1124.5899529999999"/>
  </r>
  <r>
    <x v="0"/>
    <x v="2"/>
    <x v="2"/>
    <x v="20"/>
    <x v="2"/>
    <n v="811.186105"/>
  </r>
  <r>
    <x v="0"/>
    <x v="2"/>
    <x v="2"/>
    <x v="14"/>
    <x v="4"/>
    <n v="700.96811600000001"/>
  </r>
  <r>
    <x v="0"/>
    <x v="2"/>
    <x v="2"/>
    <x v="14"/>
    <x v="1"/>
    <n v="13.251863999999999"/>
  </r>
  <r>
    <x v="0"/>
    <x v="2"/>
    <x v="2"/>
    <x v="14"/>
    <x v="2"/>
    <n v="39.988526"/>
  </r>
  <r>
    <x v="0"/>
    <x v="2"/>
    <x v="2"/>
    <x v="11"/>
    <x v="4"/>
    <n v="7.8845869999999998"/>
  </r>
  <r>
    <x v="0"/>
    <x v="2"/>
    <x v="2"/>
    <x v="11"/>
    <x v="2"/>
    <n v="603.62510699999996"/>
  </r>
  <r>
    <x v="0"/>
    <x v="2"/>
    <x v="2"/>
    <x v="15"/>
    <x v="1"/>
    <n v="25.981501999999999"/>
  </r>
  <r>
    <x v="0"/>
    <x v="2"/>
    <x v="2"/>
    <x v="15"/>
    <x v="2"/>
    <n v="290.24293999999998"/>
  </r>
  <r>
    <x v="0"/>
    <x v="2"/>
    <x v="2"/>
    <x v="18"/>
    <x v="4"/>
    <n v="4.9662999999999999E-2"/>
  </r>
  <r>
    <x v="0"/>
    <x v="2"/>
    <x v="2"/>
    <x v="18"/>
    <x v="1"/>
    <n v="238.90414200000001"/>
  </r>
  <r>
    <x v="0"/>
    <x v="3"/>
    <x v="0"/>
    <x v="0"/>
    <x v="0"/>
    <n v="819.69867699999998"/>
  </r>
  <r>
    <x v="0"/>
    <x v="3"/>
    <x v="0"/>
    <x v="0"/>
    <x v="1"/>
    <n v="4806.2020419999999"/>
  </r>
  <r>
    <x v="0"/>
    <x v="3"/>
    <x v="0"/>
    <x v="0"/>
    <x v="2"/>
    <n v="5104.9096810000001"/>
  </r>
  <r>
    <x v="0"/>
    <x v="3"/>
    <x v="0"/>
    <x v="0"/>
    <x v="3"/>
    <n v="129.17522600000001"/>
  </r>
  <r>
    <x v="0"/>
    <x v="3"/>
    <x v="0"/>
    <x v="1"/>
    <x v="2"/>
    <n v="3008.3285460000002"/>
  </r>
  <r>
    <x v="0"/>
    <x v="3"/>
    <x v="0"/>
    <x v="2"/>
    <x v="0"/>
    <n v="634.09897699999999"/>
  </r>
  <r>
    <x v="0"/>
    <x v="3"/>
    <x v="0"/>
    <x v="2"/>
    <x v="6"/>
    <n v="7.0280000000000004E-3"/>
  </r>
  <r>
    <x v="0"/>
    <x v="3"/>
    <x v="0"/>
    <x v="2"/>
    <x v="2"/>
    <n v="337.34259300000002"/>
  </r>
  <r>
    <x v="0"/>
    <x v="3"/>
    <x v="0"/>
    <x v="2"/>
    <x v="3"/>
    <n v="1.6112000000000001E-2"/>
  </r>
  <r>
    <x v="0"/>
    <x v="3"/>
    <x v="0"/>
    <x v="3"/>
    <x v="4"/>
    <n v="285.83133199999997"/>
  </r>
  <r>
    <x v="0"/>
    <x v="3"/>
    <x v="0"/>
    <x v="4"/>
    <x v="1"/>
    <n v="283.72120799999999"/>
  </r>
  <r>
    <x v="0"/>
    <x v="3"/>
    <x v="0"/>
    <x v="5"/>
    <x v="1"/>
    <n v="172.71895000000001"/>
  </r>
  <r>
    <x v="0"/>
    <x v="3"/>
    <x v="0"/>
    <x v="6"/>
    <x v="5"/>
    <n v="3.6488230000000001"/>
  </r>
  <r>
    <x v="0"/>
    <x v="3"/>
    <x v="0"/>
    <x v="6"/>
    <x v="2"/>
    <n v="102.900452"/>
  </r>
  <r>
    <x v="0"/>
    <x v="3"/>
    <x v="0"/>
    <x v="7"/>
    <x v="2"/>
    <n v="68.126831999999993"/>
  </r>
  <r>
    <x v="0"/>
    <x v="3"/>
    <x v="0"/>
    <x v="8"/>
    <x v="4"/>
    <n v="41.763936999999999"/>
  </r>
  <r>
    <x v="0"/>
    <x v="3"/>
    <x v="0"/>
    <x v="9"/>
    <x v="2"/>
    <n v="30.341988000000001"/>
  </r>
  <r>
    <x v="0"/>
    <x v="3"/>
    <x v="1"/>
    <x v="0"/>
    <x v="0"/>
    <n v="4037.9033639999998"/>
  </r>
  <r>
    <x v="0"/>
    <x v="3"/>
    <x v="1"/>
    <x v="0"/>
    <x v="6"/>
    <n v="0.17146700000000001"/>
  </r>
  <r>
    <x v="0"/>
    <x v="3"/>
    <x v="1"/>
    <x v="0"/>
    <x v="1"/>
    <n v="6338.200409"/>
  </r>
  <r>
    <x v="0"/>
    <x v="3"/>
    <x v="1"/>
    <x v="0"/>
    <x v="2"/>
    <n v="880.14063499999997"/>
  </r>
  <r>
    <x v="0"/>
    <x v="3"/>
    <x v="1"/>
    <x v="0"/>
    <x v="3"/>
    <n v="80.219931000000003"/>
  </r>
  <r>
    <x v="0"/>
    <x v="3"/>
    <x v="1"/>
    <x v="1"/>
    <x v="2"/>
    <n v="1553.383466"/>
  </r>
  <r>
    <x v="0"/>
    <x v="3"/>
    <x v="1"/>
    <x v="5"/>
    <x v="1"/>
    <n v="1076.4419350000001"/>
  </r>
  <r>
    <x v="0"/>
    <x v="3"/>
    <x v="1"/>
    <x v="2"/>
    <x v="0"/>
    <n v="225.61309"/>
  </r>
  <r>
    <x v="0"/>
    <x v="3"/>
    <x v="1"/>
    <x v="2"/>
    <x v="2"/>
    <n v="242.389454"/>
  </r>
  <r>
    <x v="0"/>
    <x v="3"/>
    <x v="1"/>
    <x v="20"/>
    <x v="2"/>
    <n v="258.553945"/>
  </r>
  <r>
    <x v="0"/>
    <x v="3"/>
    <x v="1"/>
    <x v="4"/>
    <x v="1"/>
    <n v="186.01915199999999"/>
  </r>
  <r>
    <x v="0"/>
    <x v="3"/>
    <x v="1"/>
    <x v="3"/>
    <x v="4"/>
    <n v="98.750619999999998"/>
  </r>
  <r>
    <x v="0"/>
    <x v="3"/>
    <x v="1"/>
    <x v="21"/>
    <x v="2"/>
    <n v="58.388658999999997"/>
  </r>
  <r>
    <x v="0"/>
    <x v="3"/>
    <x v="1"/>
    <x v="7"/>
    <x v="2"/>
    <n v="55.786411000000001"/>
  </r>
  <r>
    <x v="0"/>
    <x v="3"/>
    <x v="1"/>
    <x v="6"/>
    <x v="5"/>
    <n v="0.25945600000000002"/>
  </r>
  <r>
    <x v="0"/>
    <x v="3"/>
    <x v="1"/>
    <x v="6"/>
    <x v="2"/>
    <n v="50.164253000000002"/>
  </r>
  <r>
    <x v="0"/>
    <x v="3"/>
    <x v="2"/>
    <x v="0"/>
    <x v="0"/>
    <n v="8413.2672139999995"/>
  </r>
  <r>
    <x v="0"/>
    <x v="3"/>
    <x v="2"/>
    <x v="0"/>
    <x v="1"/>
    <n v="8971.8432489999996"/>
  </r>
  <r>
    <x v="0"/>
    <x v="3"/>
    <x v="2"/>
    <x v="0"/>
    <x v="2"/>
    <n v="2762.4430390000002"/>
  </r>
  <r>
    <x v="0"/>
    <x v="3"/>
    <x v="2"/>
    <x v="0"/>
    <x v="3"/>
    <n v="33.022278"/>
  </r>
  <r>
    <x v="0"/>
    <x v="3"/>
    <x v="2"/>
    <x v="1"/>
    <x v="2"/>
    <n v="5927.9103999999998"/>
  </r>
  <r>
    <x v="0"/>
    <x v="3"/>
    <x v="2"/>
    <x v="5"/>
    <x v="1"/>
    <n v="1168.5843609999999"/>
  </r>
  <r>
    <x v="0"/>
    <x v="3"/>
    <x v="2"/>
    <x v="2"/>
    <x v="0"/>
    <n v="343.43048499999998"/>
  </r>
  <r>
    <x v="0"/>
    <x v="3"/>
    <x v="2"/>
    <x v="2"/>
    <x v="2"/>
    <n v="654.63754700000004"/>
  </r>
  <r>
    <x v="0"/>
    <x v="3"/>
    <x v="2"/>
    <x v="4"/>
    <x v="1"/>
    <n v="722.76364899999999"/>
  </r>
  <r>
    <x v="0"/>
    <x v="3"/>
    <x v="2"/>
    <x v="20"/>
    <x v="2"/>
    <n v="649.04098299999998"/>
  </r>
  <r>
    <x v="0"/>
    <x v="3"/>
    <x v="2"/>
    <x v="14"/>
    <x v="4"/>
    <n v="457.457559"/>
  </r>
  <r>
    <x v="0"/>
    <x v="3"/>
    <x v="2"/>
    <x v="14"/>
    <x v="1"/>
    <n v="7.4160680000000001"/>
  </r>
  <r>
    <x v="0"/>
    <x v="3"/>
    <x v="2"/>
    <x v="14"/>
    <x v="2"/>
    <n v="31.154171000000002"/>
  </r>
  <r>
    <x v="0"/>
    <x v="3"/>
    <x v="2"/>
    <x v="11"/>
    <x v="4"/>
    <n v="10.945539999999999"/>
  </r>
  <r>
    <x v="0"/>
    <x v="3"/>
    <x v="2"/>
    <x v="11"/>
    <x v="1"/>
    <n v="0.250637"/>
  </r>
  <r>
    <x v="0"/>
    <x v="3"/>
    <x v="2"/>
    <x v="11"/>
    <x v="2"/>
    <n v="455.09659900000003"/>
  </r>
  <r>
    <x v="0"/>
    <x v="3"/>
    <x v="2"/>
    <x v="15"/>
    <x v="1"/>
    <n v="27.194769999999998"/>
  </r>
  <r>
    <x v="0"/>
    <x v="3"/>
    <x v="2"/>
    <x v="15"/>
    <x v="2"/>
    <n v="360.11203"/>
  </r>
  <r>
    <x v="0"/>
    <x v="3"/>
    <x v="2"/>
    <x v="16"/>
    <x v="4"/>
    <n v="54.916409000000002"/>
  </r>
  <r>
    <x v="0"/>
    <x v="3"/>
    <x v="2"/>
    <x v="16"/>
    <x v="1"/>
    <n v="129.90525500000001"/>
  </r>
  <r>
    <x v="0"/>
    <x v="4"/>
    <x v="0"/>
    <x v="0"/>
    <x v="0"/>
    <n v="1261.464109"/>
  </r>
  <r>
    <x v="0"/>
    <x v="4"/>
    <x v="0"/>
    <x v="0"/>
    <x v="1"/>
    <n v="5056.0814950000004"/>
  </r>
  <r>
    <x v="0"/>
    <x v="4"/>
    <x v="0"/>
    <x v="0"/>
    <x v="2"/>
    <n v="3514.2886619999999"/>
  </r>
  <r>
    <x v="0"/>
    <x v="4"/>
    <x v="0"/>
    <x v="0"/>
    <x v="3"/>
    <n v="67.328507000000002"/>
  </r>
  <r>
    <x v="0"/>
    <x v="4"/>
    <x v="0"/>
    <x v="1"/>
    <x v="2"/>
    <n v="3209.643513"/>
  </r>
  <r>
    <x v="0"/>
    <x v="4"/>
    <x v="0"/>
    <x v="2"/>
    <x v="0"/>
    <n v="665.216812"/>
  </r>
  <r>
    <x v="0"/>
    <x v="4"/>
    <x v="0"/>
    <x v="2"/>
    <x v="2"/>
    <n v="280.36658499999999"/>
  </r>
  <r>
    <x v="0"/>
    <x v="4"/>
    <x v="0"/>
    <x v="4"/>
    <x v="1"/>
    <n v="330.982913"/>
  </r>
  <r>
    <x v="0"/>
    <x v="4"/>
    <x v="0"/>
    <x v="3"/>
    <x v="4"/>
    <n v="305.89853199999999"/>
  </r>
  <r>
    <x v="0"/>
    <x v="4"/>
    <x v="0"/>
    <x v="5"/>
    <x v="1"/>
    <n v="140.87174899999999"/>
  </r>
  <r>
    <x v="0"/>
    <x v="4"/>
    <x v="0"/>
    <x v="7"/>
    <x v="2"/>
    <n v="126.123622"/>
  </r>
  <r>
    <x v="0"/>
    <x v="4"/>
    <x v="0"/>
    <x v="6"/>
    <x v="5"/>
    <n v="2.6134539999999999"/>
  </r>
  <r>
    <x v="0"/>
    <x v="4"/>
    <x v="0"/>
    <x v="6"/>
    <x v="2"/>
    <n v="92.107812999999993"/>
  </r>
  <r>
    <x v="0"/>
    <x v="4"/>
    <x v="0"/>
    <x v="8"/>
    <x v="4"/>
    <n v="37.023186000000003"/>
  </r>
  <r>
    <x v="0"/>
    <x v="4"/>
    <x v="0"/>
    <x v="8"/>
    <x v="1"/>
    <n v="0.119351"/>
  </r>
  <r>
    <x v="0"/>
    <x v="4"/>
    <x v="0"/>
    <x v="22"/>
    <x v="2"/>
    <n v="35.477459000000003"/>
  </r>
  <r>
    <x v="0"/>
    <x v="4"/>
    <x v="1"/>
    <x v="0"/>
    <x v="0"/>
    <n v="3886.4907410000001"/>
  </r>
  <r>
    <x v="0"/>
    <x v="4"/>
    <x v="1"/>
    <x v="0"/>
    <x v="6"/>
    <n v="7.6649999999999996E-2"/>
  </r>
  <r>
    <x v="0"/>
    <x v="4"/>
    <x v="1"/>
    <x v="0"/>
    <x v="1"/>
    <n v="6461.6048849999997"/>
  </r>
  <r>
    <x v="0"/>
    <x v="4"/>
    <x v="1"/>
    <x v="0"/>
    <x v="2"/>
    <n v="978.03047000000004"/>
  </r>
  <r>
    <x v="0"/>
    <x v="4"/>
    <x v="1"/>
    <x v="0"/>
    <x v="3"/>
    <n v="71.137856999999997"/>
  </r>
  <r>
    <x v="0"/>
    <x v="4"/>
    <x v="1"/>
    <x v="1"/>
    <x v="2"/>
    <n v="1704.141979"/>
  </r>
  <r>
    <x v="0"/>
    <x v="4"/>
    <x v="1"/>
    <x v="5"/>
    <x v="1"/>
    <n v="881.70830999999998"/>
  </r>
  <r>
    <x v="0"/>
    <x v="4"/>
    <x v="1"/>
    <x v="2"/>
    <x v="0"/>
    <n v="283.98974800000002"/>
  </r>
  <r>
    <x v="0"/>
    <x v="4"/>
    <x v="1"/>
    <x v="2"/>
    <x v="2"/>
    <n v="112.811286"/>
  </r>
  <r>
    <x v="0"/>
    <x v="4"/>
    <x v="1"/>
    <x v="4"/>
    <x v="1"/>
    <n v="224.94618399999999"/>
  </r>
  <r>
    <x v="0"/>
    <x v="4"/>
    <x v="1"/>
    <x v="20"/>
    <x v="2"/>
    <n v="137.34274099999999"/>
  </r>
  <r>
    <x v="0"/>
    <x v="4"/>
    <x v="1"/>
    <x v="3"/>
    <x v="4"/>
    <n v="128.12374399999999"/>
  </r>
  <r>
    <x v="0"/>
    <x v="4"/>
    <x v="1"/>
    <x v="6"/>
    <x v="5"/>
    <n v="0.42992900000000001"/>
  </r>
  <r>
    <x v="0"/>
    <x v="4"/>
    <x v="1"/>
    <x v="6"/>
    <x v="2"/>
    <n v="65.790073000000007"/>
  </r>
  <r>
    <x v="0"/>
    <x v="4"/>
    <x v="1"/>
    <x v="23"/>
    <x v="1"/>
    <n v="42.527850000000001"/>
  </r>
  <r>
    <x v="0"/>
    <x v="4"/>
    <x v="1"/>
    <x v="7"/>
    <x v="2"/>
    <n v="41.459525999999997"/>
  </r>
  <r>
    <x v="0"/>
    <x v="4"/>
    <x v="2"/>
    <x v="0"/>
    <x v="0"/>
    <n v="6964.6412339999997"/>
  </r>
  <r>
    <x v="0"/>
    <x v="4"/>
    <x v="2"/>
    <x v="0"/>
    <x v="1"/>
    <n v="7894.581306"/>
  </r>
  <r>
    <x v="0"/>
    <x v="4"/>
    <x v="2"/>
    <x v="0"/>
    <x v="2"/>
    <n v="2313.4474599999999"/>
  </r>
  <r>
    <x v="0"/>
    <x v="4"/>
    <x v="2"/>
    <x v="0"/>
    <x v="3"/>
    <n v="10.340630000000001"/>
  </r>
  <r>
    <x v="0"/>
    <x v="4"/>
    <x v="2"/>
    <x v="1"/>
    <x v="2"/>
    <n v="4815.3788020000002"/>
  </r>
  <r>
    <x v="0"/>
    <x v="4"/>
    <x v="2"/>
    <x v="2"/>
    <x v="0"/>
    <n v="493.35294499999998"/>
  </r>
  <r>
    <x v="0"/>
    <x v="4"/>
    <x v="2"/>
    <x v="2"/>
    <x v="2"/>
    <n v="655.26460299999997"/>
  </r>
  <r>
    <x v="0"/>
    <x v="4"/>
    <x v="2"/>
    <x v="5"/>
    <x v="1"/>
    <n v="985.10154799999998"/>
  </r>
  <r>
    <x v="0"/>
    <x v="4"/>
    <x v="2"/>
    <x v="4"/>
    <x v="1"/>
    <n v="868.844336"/>
  </r>
  <r>
    <x v="0"/>
    <x v="4"/>
    <x v="2"/>
    <x v="14"/>
    <x v="4"/>
    <n v="390.84283699999997"/>
  </r>
  <r>
    <x v="0"/>
    <x v="4"/>
    <x v="2"/>
    <x v="14"/>
    <x v="1"/>
    <n v="8.9621270000000006"/>
  </r>
  <r>
    <x v="0"/>
    <x v="4"/>
    <x v="2"/>
    <x v="14"/>
    <x v="2"/>
    <n v="38.584693999999999"/>
  </r>
  <r>
    <x v="0"/>
    <x v="4"/>
    <x v="2"/>
    <x v="11"/>
    <x v="4"/>
    <n v="5.7183679999999999"/>
  </r>
  <r>
    <x v="0"/>
    <x v="4"/>
    <x v="2"/>
    <x v="11"/>
    <x v="2"/>
    <n v="365.60741100000001"/>
  </r>
  <r>
    <x v="0"/>
    <x v="4"/>
    <x v="2"/>
    <x v="20"/>
    <x v="2"/>
    <n v="358.536068"/>
  </r>
  <r>
    <x v="0"/>
    <x v="4"/>
    <x v="2"/>
    <x v="19"/>
    <x v="6"/>
    <n v="46.870564999999999"/>
  </r>
  <r>
    <x v="0"/>
    <x v="4"/>
    <x v="2"/>
    <x v="19"/>
    <x v="2"/>
    <n v="215.20880700000001"/>
  </r>
  <r>
    <x v="0"/>
    <x v="4"/>
    <x v="2"/>
    <x v="15"/>
    <x v="1"/>
    <n v="29.755378"/>
  </r>
  <r>
    <x v="0"/>
    <x v="4"/>
    <x v="2"/>
    <x v="15"/>
    <x v="2"/>
    <n v="173.02641199999999"/>
  </r>
  <r>
    <x v="0"/>
    <x v="5"/>
    <x v="0"/>
    <x v="0"/>
    <x v="0"/>
    <n v="1029.598821"/>
  </r>
  <r>
    <x v="0"/>
    <x v="5"/>
    <x v="0"/>
    <x v="0"/>
    <x v="1"/>
    <n v="4036.5836749999999"/>
  </r>
  <r>
    <x v="0"/>
    <x v="5"/>
    <x v="0"/>
    <x v="0"/>
    <x v="2"/>
    <n v="5268.2994339999996"/>
  </r>
  <r>
    <x v="0"/>
    <x v="5"/>
    <x v="0"/>
    <x v="0"/>
    <x v="3"/>
    <n v="213.29415299999999"/>
  </r>
  <r>
    <x v="0"/>
    <x v="5"/>
    <x v="0"/>
    <x v="1"/>
    <x v="2"/>
    <n v="2643.4169510000002"/>
  </r>
  <r>
    <x v="0"/>
    <x v="5"/>
    <x v="0"/>
    <x v="2"/>
    <x v="0"/>
    <n v="622.22899800000005"/>
  </r>
  <r>
    <x v="0"/>
    <x v="5"/>
    <x v="0"/>
    <x v="2"/>
    <x v="2"/>
    <n v="160.39298400000001"/>
  </r>
  <r>
    <x v="0"/>
    <x v="5"/>
    <x v="0"/>
    <x v="4"/>
    <x v="1"/>
    <n v="391.48222600000003"/>
  </r>
  <r>
    <x v="0"/>
    <x v="5"/>
    <x v="0"/>
    <x v="3"/>
    <x v="4"/>
    <n v="360.47724399999998"/>
  </r>
  <r>
    <x v="0"/>
    <x v="5"/>
    <x v="0"/>
    <x v="5"/>
    <x v="1"/>
    <n v="156.110209"/>
  </r>
  <r>
    <x v="0"/>
    <x v="5"/>
    <x v="0"/>
    <x v="7"/>
    <x v="2"/>
    <n v="117.64838"/>
  </r>
  <r>
    <x v="0"/>
    <x v="5"/>
    <x v="0"/>
    <x v="6"/>
    <x v="5"/>
    <n v="1.560646"/>
  </r>
  <r>
    <x v="0"/>
    <x v="5"/>
    <x v="0"/>
    <x v="6"/>
    <x v="2"/>
    <n v="92.905343000000002"/>
  </r>
  <r>
    <x v="0"/>
    <x v="5"/>
    <x v="0"/>
    <x v="14"/>
    <x v="4"/>
    <n v="55.474507000000003"/>
  </r>
  <r>
    <x v="0"/>
    <x v="5"/>
    <x v="0"/>
    <x v="14"/>
    <x v="1"/>
    <n v="0.42528700000000003"/>
  </r>
  <r>
    <x v="0"/>
    <x v="5"/>
    <x v="0"/>
    <x v="22"/>
    <x v="2"/>
    <n v="44.131594"/>
  </r>
  <r>
    <x v="0"/>
    <x v="5"/>
    <x v="1"/>
    <x v="0"/>
    <x v="0"/>
    <n v="3056.350782"/>
  </r>
  <r>
    <x v="0"/>
    <x v="5"/>
    <x v="1"/>
    <x v="0"/>
    <x v="6"/>
    <n v="0.142293"/>
  </r>
  <r>
    <x v="0"/>
    <x v="5"/>
    <x v="1"/>
    <x v="0"/>
    <x v="1"/>
    <n v="6777.6139649999996"/>
  </r>
  <r>
    <x v="0"/>
    <x v="5"/>
    <x v="1"/>
    <x v="0"/>
    <x v="2"/>
    <n v="822.03046200000006"/>
  </r>
  <r>
    <x v="0"/>
    <x v="5"/>
    <x v="1"/>
    <x v="0"/>
    <x v="3"/>
    <n v="66.629109999999997"/>
  </r>
  <r>
    <x v="0"/>
    <x v="5"/>
    <x v="1"/>
    <x v="1"/>
    <x v="2"/>
    <n v="1161.256081"/>
  </r>
  <r>
    <x v="0"/>
    <x v="5"/>
    <x v="1"/>
    <x v="5"/>
    <x v="1"/>
    <n v="1016.720657"/>
  </r>
  <r>
    <x v="0"/>
    <x v="5"/>
    <x v="1"/>
    <x v="2"/>
    <x v="0"/>
    <n v="262.77419300000003"/>
  </r>
  <r>
    <x v="0"/>
    <x v="5"/>
    <x v="1"/>
    <x v="2"/>
    <x v="2"/>
    <n v="119.82169399999999"/>
  </r>
  <r>
    <x v="0"/>
    <x v="5"/>
    <x v="1"/>
    <x v="4"/>
    <x v="1"/>
    <n v="236.517256"/>
  </r>
  <r>
    <x v="0"/>
    <x v="5"/>
    <x v="1"/>
    <x v="3"/>
    <x v="4"/>
    <n v="120.12206"/>
  </r>
  <r>
    <x v="0"/>
    <x v="5"/>
    <x v="1"/>
    <x v="20"/>
    <x v="2"/>
    <n v="92.652782999999999"/>
  </r>
  <r>
    <x v="0"/>
    <x v="5"/>
    <x v="1"/>
    <x v="6"/>
    <x v="5"/>
    <n v="1.081717"/>
  </r>
  <r>
    <x v="0"/>
    <x v="5"/>
    <x v="1"/>
    <x v="6"/>
    <x v="2"/>
    <n v="56.308770000000003"/>
  </r>
  <r>
    <x v="0"/>
    <x v="5"/>
    <x v="1"/>
    <x v="12"/>
    <x v="5"/>
    <n v="49.519426000000003"/>
  </r>
  <r>
    <x v="0"/>
    <x v="5"/>
    <x v="1"/>
    <x v="13"/>
    <x v="2"/>
    <n v="47.024197000000001"/>
  </r>
  <r>
    <x v="0"/>
    <x v="5"/>
    <x v="2"/>
    <x v="0"/>
    <x v="0"/>
    <n v="4901.7206390000001"/>
  </r>
  <r>
    <x v="0"/>
    <x v="5"/>
    <x v="2"/>
    <x v="0"/>
    <x v="1"/>
    <n v="7862.0244970000003"/>
  </r>
  <r>
    <x v="0"/>
    <x v="5"/>
    <x v="2"/>
    <x v="0"/>
    <x v="2"/>
    <n v="1864.033093"/>
  </r>
  <r>
    <x v="0"/>
    <x v="5"/>
    <x v="2"/>
    <x v="0"/>
    <x v="3"/>
    <n v="15.912793000000001"/>
  </r>
  <r>
    <x v="0"/>
    <x v="5"/>
    <x v="2"/>
    <x v="1"/>
    <x v="2"/>
    <n v="4241.4783729999999"/>
  </r>
  <r>
    <x v="0"/>
    <x v="5"/>
    <x v="2"/>
    <x v="5"/>
    <x v="1"/>
    <n v="1824.2965959999999"/>
  </r>
  <r>
    <x v="0"/>
    <x v="5"/>
    <x v="2"/>
    <x v="4"/>
    <x v="1"/>
    <n v="1209.3945510000001"/>
  </r>
  <r>
    <x v="0"/>
    <x v="5"/>
    <x v="2"/>
    <x v="2"/>
    <x v="0"/>
    <n v="302.101449"/>
  </r>
  <r>
    <x v="0"/>
    <x v="5"/>
    <x v="2"/>
    <x v="2"/>
    <x v="2"/>
    <n v="565.05665799999997"/>
  </r>
  <r>
    <x v="0"/>
    <x v="5"/>
    <x v="2"/>
    <x v="14"/>
    <x v="4"/>
    <n v="476.18338699999998"/>
  </r>
  <r>
    <x v="0"/>
    <x v="5"/>
    <x v="2"/>
    <x v="14"/>
    <x v="1"/>
    <n v="7.8485170000000002"/>
  </r>
  <r>
    <x v="0"/>
    <x v="5"/>
    <x v="2"/>
    <x v="14"/>
    <x v="2"/>
    <n v="27.373598000000001"/>
  </r>
  <r>
    <x v="0"/>
    <x v="5"/>
    <x v="2"/>
    <x v="11"/>
    <x v="4"/>
    <n v="3.2805589999999998"/>
  </r>
  <r>
    <x v="0"/>
    <x v="5"/>
    <x v="2"/>
    <x v="11"/>
    <x v="2"/>
    <n v="371.495588"/>
  </r>
  <r>
    <x v="0"/>
    <x v="5"/>
    <x v="2"/>
    <x v="20"/>
    <x v="2"/>
    <n v="223.75804600000001"/>
  </r>
  <r>
    <x v="0"/>
    <x v="5"/>
    <x v="2"/>
    <x v="16"/>
    <x v="4"/>
    <n v="60.613095000000001"/>
  </r>
  <r>
    <x v="0"/>
    <x v="5"/>
    <x v="2"/>
    <x v="16"/>
    <x v="1"/>
    <n v="120.995908"/>
  </r>
  <r>
    <x v="0"/>
    <x v="5"/>
    <x v="2"/>
    <x v="19"/>
    <x v="6"/>
    <n v="24.489549"/>
  </r>
  <r>
    <x v="0"/>
    <x v="5"/>
    <x v="2"/>
    <x v="19"/>
    <x v="2"/>
    <n v="149.10901799999999"/>
  </r>
  <r>
    <x v="0"/>
    <x v="6"/>
    <x v="0"/>
    <x v="0"/>
    <x v="0"/>
    <n v="870.32508299999995"/>
  </r>
  <r>
    <x v="0"/>
    <x v="6"/>
    <x v="0"/>
    <x v="0"/>
    <x v="1"/>
    <n v="7403.3548629999996"/>
  </r>
  <r>
    <x v="0"/>
    <x v="6"/>
    <x v="0"/>
    <x v="0"/>
    <x v="2"/>
    <n v="2552.4830870000001"/>
  </r>
  <r>
    <x v="0"/>
    <x v="6"/>
    <x v="0"/>
    <x v="0"/>
    <x v="3"/>
    <n v="6.2832290000000004"/>
  </r>
  <r>
    <x v="0"/>
    <x v="6"/>
    <x v="0"/>
    <x v="1"/>
    <x v="2"/>
    <n v="2822.8310240000001"/>
  </r>
  <r>
    <x v="0"/>
    <x v="6"/>
    <x v="0"/>
    <x v="2"/>
    <x v="0"/>
    <n v="472.15317099999999"/>
  </r>
  <r>
    <x v="0"/>
    <x v="6"/>
    <x v="0"/>
    <x v="2"/>
    <x v="2"/>
    <n v="116.37331399999999"/>
  </r>
  <r>
    <x v="0"/>
    <x v="6"/>
    <x v="0"/>
    <x v="4"/>
    <x v="1"/>
    <n v="382.44563799999997"/>
  </r>
  <r>
    <x v="0"/>
    <x v="6"/>
    <x v="0"/>
    <x v="3"/>
    <x v="4"/>
    <n v="290.43078500000001"/>
  </r>
  <r>
    <x v="0"/>
    <x v="6"/>
    <x v="0"/>
    <x v="5"/>
    <x v="1"/>
    <n v="201.709554"/>
  </r>
  <r>
    <x v="0"/>
    <x v="6"/>
    <x v="0"/>
    <x v="7"/>
    <x v="2"/>
    <n v="112.794113"/>
  </r>
  <r>
    <x v="0"/>
    <x v="6"/>
    <x v="0"/>
    <x v="6"/>
    <x v="5"/>
    <n v="1.9862649999999999"/>
  </r>
  <r>
    <x v="0"/>
    <x v="6"/>
    <x v="0"/>
    <x v="6"/>
    <x v="2"/>
    <n v="93.897745999999998"/>
  </r>
  <r>
    <x v="0"/>
    <x v="6"/>
    <x v="0"/>
    <x v="22"/>
    <x v="2"/>
    <n v="47.412948999999998"/>
  </r>
  <r>
    <x v="0"/>
    <x v="6"/>
    <x v="0"/>
    <x v="8"/>
    <x v="4"/>
    <n v="35.509419000000001"/>
  </r>
  <r>
    <x v="0"/>
    <x v="6"/>
    <x v="0"/>
    <x v="8"/>
    <x v="1"/>
    <n v="0.14985200000000001"/>
  </r>
  <r>
    <x v="0"/>
    <x v="6"/>
    <x v="1"/>
    <x v="0"/>
    <x v="0"/>
    <n v="3398.4730479999998"/>
  </r>
  <r>
    <x v="0"/>
    <x v="6"/>
    <x v="1"/>
    <x v="0"/>
    <x v="6"/>
    <n v="1.0940999999999999E-2"/>
  </r>
  <r>
    <x v="0"/>
    <x v="6"/>
    <x v="1"/>
    <x v="0"/>
    <x v="1"/>
    <n v="5999.0034340000002"/>
  </r>
  <r>
    <x v="0"/>
    <x v="6"/>
    <x v="1"/>
    <x v="0"/>
    <x v="2"/>
    <n v="909.79536099999996"/>
  </r>
  <r>
    <x v="0"/>
    <x v="6"/>
    <x v="1"/>
    <x v="0"/>
    <x v="3"/>
    <n v="79.825210999999996"/>
  </r>
  <r>
    <x v="0"/>
    <x v="6"/>
    <x v="1"/>
    <x v="1"/>
    <x v="2"/>
    <n v="1518.623836"/>
  </r>
  <r>
    <x v="0"/>
    <x v="6"/>
    <x v="1"/>
    <x v="5"/>
    <x v="1"/>
    <n v="612.199476"/>
  </r>
  <r>
    <x v="0"/>
    <x v="6"/>
    <x v="1"/>
    <x v="2"/>
    <x v="0"/>
    <n v="235.936746"/>
  </r>
  <r>
    <x v="0"/>
    <x v="6"/>
    <x v="1"/>
    <x v="2"/>
    <x v="2"/>
    <n v="193.56644"/>
  </r>
  <r>
    <x v="0"/>
    <x v="6"/>
    <x v="1"/>
    <x v="4"/>
    <x v="1"/>
    <n v="132.96428599999999"/>
  </r>
  <r>
    <x v="0"/>
    <x v="6"/>
    <x v="1"/>
    <x v="3"/>
    <x v="4"/>
    <n v="119.129525"/>
  </r>
  <r>
    <x v="0"/>
    <x v="6"/>
    <x v="1"/>
    <x v="24"/>
    <x v="1"/>
    <n v="86.020452000000006"/>
  </r>
  <r>
    <x v="0"/>
    <x v="6"/>
    <x v="1"/>
    <x v="6"/>
    <x v="5"/>
    <n v="1.9222790000000001"/>
  </r>
  <r>
    <x v="0"/>
    <x v="6"/>
    <x v="1"/>
    <x v="6"/>
    <x v="2"/>
    <n v="70.732262000000006"/>
  </r>
  <r>
    <x v="0"/>
    <x v="6"/>
    <x v="1"/>
    <x v="11"/>
    <x v="4"/>
    <n v="10.112935"/>
  </r>
  <r>
    <x v="0"/>
    <x v="6"/>
    <x v="1"/>
    <x v="11"/>
    <x v="2"/>
    <n v="46.945756000000003"/>
  </r>
  <r>
    <x v="0"/>
    <x v="6"/>
    <x v="1"/>
    <x v="20"/>
    <x v="2"/>
    <n v="51.738093999999997"/>
  </r>
  <r>
    <x v="0"/>
    <x v="6"/>
    <x v="2"/>
    <x v="0"/>
    <x v="0"/>
    <n v="5422.0549819999997"/>
  </r>
  <r>
    <x v="0"/>
    <x v="6"/>
    <x v="2"/>
    <x v="0"/>
    <x v="1"/>
    <n v="5977.6977690000003"/>
  </r>
  <r>
    <x v="0"/>
    <x v="6"/>
    <x v="2"/>
    <x v="0"/>
    <x v="2"/>
    <n v="1411.1791639999999"/>
  </r>
  <r>
    <x v="0"/>
    <x v="6"/>
    <x v="2"/>
    <x v="0"/>
    <x v="3"/>
    <n v="147.30012199999999"/>
  </r>
  <r>
    <x v="0"/>
    <x v="6"/>
    <x v="2"/>
    <x v="1"/>
    <x v="2"/>
    <n v="6144.1652510000004"/>
  </r>
  <r>
    <x v="0"/>
    <x v="6"/>
    <x v="2"/>
    <x v="5"/>
    <x v="1"/>
    <n v="1520.411846"/>
  </r>
  <r>
    <x v="0"/>
    <x v="6"/>
    <x v="2"/>
    <x v="2"/>
    <x v="0"/>
    <n v="521.91700200000002"/>
  </r>
  <r>
    <x v="0"/>
    <x v="6"/>
    <x v="2"/>
    <x v="2"/>
    <x v="2"/>
    <n v="499.18323700000002"/>
  </r>
  <r>
    <x v="0"/>
    <x v="6"/>
    <x v="2"/>
    <x v="4"/>
    <x v="1"/>
    <n v="411.200988"/>
  </r>
  <r>
    <x v="0"/>
    <x v="6"/>
    <x v="2"/>
    <x v="11"/>
    <x v="4"/>
    <n v="3.3484560000000001"/>
  </r>
  <r>
    <x v="0"/>
    <x v="6"/>
    <x v="2"/>
    <x v="11"/>
    <x v="1"/>
    <n v="0.24201700000000001"/>
  </r>
  <r>
    <x v="0"/>
    <x v="6"/>
    <x v="2"/>
    <x v="11"/>
    <x v="2"/>
    <n v="374.90537799999998"/>
  </r>
  <r>
    <x v="0"/>
    <x v="6"/>
    <x v="2"/>
    <x v="14"/>
    <x v="4"/>
    <n v="298.57960200000002"/>
  </r>
  <r>
    <x v="0"/>
    <x v="6"/>
    <x v="2"/>
    <x v="14"/>
    <x v="1"/>
    <n v="9.6203470000000006"/>
  </r>
  <r>
    <x v="0"/>
    <x v="6"/>
    <x v="2"/>
    <x v="14"/>
    <x v="2"/>
    <n v="22.065598000000001"/>
  </r>
  <r>
    <x v="0"/>
    <x v="6"/>
    <x v="2"/>
    <x v="16"/>
    <x v="4"/>
    <n v="49.084923000000003"/>
  </r>
  <r>
    <x v="0"/>
    <x v="6"/>
    <x v="2"/>
    <x v="16"/>
    <x v="1"/>
    <n v="140.649292"/>
  </r>
  <r>
    <x v="0"/>
    <x v="6"/>
    <x v="2"/>
    <x v="15"/>
    <x v="4"/>
    <n v="0.42455799999999999"/>
  </r>
  <r>
    <x v="0"/>
    <x v="6"/>
    <x v="2"/>
    <x v="15"/>
    <x v="1"/>
    <n v="20.850142000000002"/>
  </r>
  <r>
    <x v="0"/>
    <x v="6"/>
    <x v="2"/>
    <x v="15"/>
    <x v="2"/>
    <n v="140.824207"/>
  </r>
  <r>
    <x v="0"/>
    <x v="6"/>
    <x v="2"/>
    <x v="3"/>
    <x v="4"/>
    <n v="154.4753"/>
  </r>
  <r>
    <x v="0"/>
    <x v="7"/>
    <x v="0"/>
    <x v="0"/>
    <x v="0"/>
    <n v="839.67503699999997"/>
  </r>
  <r>
    <x v="0"/>
    <x v="7"/>
    <x v="0"/>
    <x v="0"/>
    <x v="1"/>
    <n v="4545.6473779999997"/>
  </r>
  <r>
    <x v="0"/>
    <x v="7"/>
    <x v="0"/>
    <x v="0"/>
    <x v="2"/>
    <n v="2912.2369319999998"/>
  </r>
  <r>
    <x v="0"/>
    <x v="7"/>
    <x v="0"/>
    <x v="0"/>
    <x v="3"/>
    <n v="2.3439860000000001"/>
  </r>
  <r>
    <x v="0"/>
    <x v="7"/>
    <x v="0"/>
    <x v="1"/>
    <x v="2"/>
    <n v="3144.0329969999998"/>
  </r>
  <r>
    <x v="0"/>
    <x v="7"/>
    <x v="0"/>
    <x v="2"/>
    <x v="0"/>
    <n v="386.054146"/>
  </r>
  <r>
    <x v="0"/>
    <x v="7"/>
    <x v="0"/>
    <x v="2"/>
    <x v="2"/>
    <n v="152.672372"/>
  </r>
  <r>
    <x v="0"/>
    <x v="7"/>
    <x v="0"/>
    <x v="5"/>
    <x v="1"/>
    <n v="418.47555899999998"/>
  </r>
  <r>
    <x v="0"/>
    <x v="7"/>
    <x v="0"/>
    <x v="4"/>
    <x v="1"/>
    <n v="373.79846400000002"/>
  </r>
  <r>
    <x v="0"/>
    <x v="7"/>
    <x v="0"/>
    <x v="3"/>
    <x v="4"/>
    <n v="284.90218499999997"/>
  </r>
  <r>
    <x v="0"/>
    <x v="7"/>
    <x v="0"/>
    <x v="7"/>
    <x v="2"/>
    <n v="127.709397"/>
  </r>
  <r>
    <x v="0"/>
    <x v="7"/>
    <x v="0"/>
    <x v="6"/>
    <x v="5"/>
    <n v="2.4637349999999998"/>
  </r>
  <r>
    <x v="0"/>
    <x v="7"/>
    <x v="0"/>
    <x v="6"/>
    <x v="2"/>
    <n v="88.740459999999999"/>
  </r>
  <r>
    <x v="0"/>
    <x v="7"/>
    <x v="0"/>
    <x v="22"/>
    <x v="2"/>
    <n v="52.956798999999997"/>
  </r>
  <r>
    <x v="0"/>
    <x v="7"/>
    <x v="0"/>
    <x v="9"/>
    <x v="4"/>
    <n v="24.720427000000001"/>
  </r>
  <r>
    <x v="0"/>
    <x v="7"/>
    <x v="0"/>
    <x v="9"/>
    <x v="2"/>
    <n v="9.5779779999999999"/>
  </r>
  <r>
    <x v="0"/>
    <x v="7"/>
    <x v="1"/>
    <x v="0"/>
    <x v="0"/>
    <n v="3827.9284269999998"/>
  </r>
  <r>
    <x v="0"/>
    <x v="7"/>
    <x v="1"/>
    <x v="0"/>
    <x v="6"/>
    <n v="0.54729000000000005"/>
  </r>
  <r>
    <x v="0"/>
    <x v="7"/>
    <x v="1"/>
    <x v="0"/>
    <x v="1"/>
    <n v="6359.1611489999996"/>
  </r>
  <r>
    <x v="0"/>
    <x v="7"/>
    <x v="1"/>
    <x v="0"/>
    <x v="2"/>
    <n v="836.63046199999997"/>
  </r>
  <r>
    <x v="0"/>
    <x v="7"/>
    <x v="1"/>
    <x v="0"/>
    <x v="3"/>
    <n v="58.669398000000001"/>
  </r>
  <r>
    <x v="0"/>
    <x v="7"/>
    <x v="1"/>
    <x v="1"/>
    <x v="2"/>
    <n v="1734.232667"/>
  </r>
  <r>
    <x v="0"/>
    <x v="7"/>
    <x v="1"/>
    <x v="5"/>
    <x v="1"/>
    <n v="797.20818899999995"/>
  </r>
  <r>
    <x v="0"/>
    <x v="7"/>
    <x v="1"/>
    <x v="2"/>
    <x v="0"/>
    <n v="258.94276300000001"/>
  </r>
  <r>
    <x v="0"/>
    <x v="7"/>
    <x v="1"/>
    <x v="2"/>
    <x v="2"/>
    <n v="129.59633500000001"/>
  </r>
  <r>
    <x v="0"/>
    <x v="7"/>
    <x v="1"/>
    <x v="4"/>
    <x v="1"/>
    <n v="178.45250200000001"/>
  </r>
  <r>
    <x v="0"/>
    <x v="7"/>
    <x v="1"/>
    <x v="10"/>
    <x v="1"/>
    <n v="112.748627"/>
  </r>
  <r>
    <x v="0"/>
    <x v="7"/>
    <x v="1"/>
    <x v="3"/>
    <x v="4"/>
    <n v="103.196774"/>
  </r>
  <r>
    <x v="0"/>
    <x v="7"/>
    <x v="1"/>
    <x v="6"/>
    <x v="5"/>
    <n v="3.2979310000000002"/>
  </r>
  <r>
    <x v="0"/>
    <x v="7"/>
    <x v="1"/>
    <x v="6"/>
    <x v="2"/>
    <n v="85.608891"/>
  </r>
  <r>
    <x v="0"/>
    <x v="7"/>
    <x v="1"/>
    <x v="25"/>
    <x v="1"/>
    <n v="84.815140999999997"/>
  </r>
  <r>
    <x v="0"/>
    <x v="7"/>
    <x v="1"/>
    <x v="11"/>
    <x v="4"/>
    <n v="22.486045000000001"/>
  </r>
  <r>
    <x v="0"/>
    <x v="7"/>
    <x v="1"/>
    <x v="11"/>
    <x v="2"/>
    <n v="50.113329999999998"/>
  </r>
  <r>
    <x v="0"/>
    <x v="7"/>
    <x v="2"/>
    <x v="0"/>
    <x v="0"/>
    <n v="6709.7453949999999"/>
  </r>
  <r>
    <x v="0"/>
    <x v="7"/>
    <x v="2"/>
    <x v="0"/>
    <x v="1"/>
    <n v="7205.2934690000002"/>
  </r>
  <r>
    <x v="0"/>
    <x v="7"/>
    <x v="2"/>
    <x v="0"/>
    <x v="2"/>
    <n v="1220.2290290000001"/>
  </r>
  <r>
    <x v="0"/>
    <x v="7"/>
    <x v="2"/>
    <x v="0"/>
    <x v="3"/>
    <n v="66.266283999999999"/>
  </r>
  <r>
    <x v="0"/>
    <x v="7"/>
    <x v="2"/>
    <x v="1"/>
    <x v="2"/>
    <n v="6101.6734059999999"/>
  </r>
  <r>
    <x v="0"/>
    <x v="7"/>
    <x v="2"/>
    <x v="5"/>
    <x v="1"/>
    <n v="1907.5230429999999"/>
  </r>
  <r>
    <x v="0"/>
    <x v="7"/>
    <x v="2"/>
    <x v="2"/>
    <x v="0"/>
    <n v="363.135918"/>
  </r>
  <r>
    <x v="0"/>
    <x v="7"/>
    <x v="2"/>
    <x v="2"/>
    <x v="2"/>
    <n v="436.58911699999999"/>
  </r>
  <r>
    <x v="0"/>
    <x v="7"/>
    <x v="2"/>
    <x v="4"/>
    <x v="1"/>
    <n v="415.78386399999999"/>
  </r>
  <r>
    <x v="0"/>
    <x v="7"/>
    <x v="2"/>
    <x v="14"/>
    <x v="4"/>
    <n v="347.71969200000001"/>
  </r>
  <r>
    <x v="0"/>
    <x v="7"/>
    <x v="2"/>
    <x v="14"/>
    <x v="1"/>
    <n v="9.3602290000000004"/>
  </r>
  <r>
    <x v="0"/>
    <x v="7"/>
    <x v="2"/>
    <x v="14"/>
    <x v="2"/>
    <n v="26.511486000000001"/>
  </r>
  <r>
    <x v="0"/>
    <x v="7"/>
    <x v="2"/>
    <x v="11"/>
    <x v="4"/>
    <n v="2.9158759999999999"/>
  </r>
  <r>
    <x v="0"/>
    <x v="7"/>
    <x v="2"/>
    <x v="11"/>
    <x v="1"/>
    <n v="0.183668"/>
  </r>
  <r>
    <x v="0"/>
    <x v="7"/>
    <x v="2"/>
    <x v="11"/>
    <x v="2"/>
    <n v="345.45659899999998"/>
  </r>
  <r>
    <x v="0"/>
    <x v="7"/>
    <x v="2"/>
    <x v="15"/>
    <x v="4"/>
    <n v="0.23585100000000001"/>
  </r>
  <r>
    <x v="0"/>
    <x v="7"/>
    <x v="2"/>
    <x v="15"/>
    <x v="1"/>
    <n v="21.178290000000001"/>
  </r>
  <r>
    <x v="0"/>
    <x v="7"/>
    <x v="2"/>
    <x v="15"/>
    <x v="2"/>
    <n v="161.393145"/>
  </r>
  <r>
    <x v="0"/>
    <x v="7"/>
    <x v="2"/>
    <x v="16"/>
    <x v="4"/>
    <n v="41.636364"/>
  </r>
  <r>
    <x v="0"/>
    <x v="7"/>
    <x v="2"/>
    <x v="16"/>
    <x v="1"/>
    <n v="128.825793"/>
  </r>
  <r>
    <x v="0"/>
    <x v="7"/>
    <x v="2"/>
    <x v="3"/>
    <x v="4"/>
    <n v="152.140199"/>
  </r>
  <r>
    <x v="0"/>
    <x v="8"/>
    <x v="0"/>
    <x v="0"/>
    <x v="0"/>
    <n v="692.95661900000005"/>
  </r>
  <r>
    <x v="0"/>
    <x v="8"/>
    <x v="0"/>
    <x v="0"/>
    <x v="1"/>
    <n v="6512.4255009999997"/>
  </r>
  <r>
    <x v="0"/>
    <x v="8"/>
    <x v="0"/>
    <x v="0"/>
    <x v="2"/>
    <n v="2124.5435969999999"/>
  </r>
  <r>
    <x v="0"/>
    <x v="8"/>
    <x v="0"/>
    <x v="0"/>
    <x v="3"/>
    <n v="1.028076"/>
  </r>
  <r>
    <x v="0"/>
    <x v="8"/>
    <x v="0"/>
    <x v="1"/>
    <x v="2"/>
    <n v="4467.3348070000002"/>
  </r>
  <r>
    <x v="0"/>
    <x v="8"/>
    <x v="0"/>
    <x v="2"/>
    <x v="0"/>
    <n v="372.04314399999998"/>
  </r>
  <r>
    <x v="0"/>
    <x v="8"/>
    <x v="0"/>
    <x v="2"/>
    <x v="2"/>
    <n v="60.611303999999997"/>
  </r>
  <r>
    <x v="0"/>
    <x v="8"/>
    <x v="0"/>
    <x v="4"/>
    <x v="1"/>
    <n v="369.87360899999999"/>
  </r>
  <r>
    <x v="0"/>
    <x v="8"/>
    <x v="0"/>
    <x v="5"/>
    <x v="1"/>
    <n v="335.49988100000002"/>
  </r>
  <r>
    <x v="0"/>
    <x v="8"/>
    <x v="0"/>
    <x v="3"/>
    <x v="4"/>
    <n v="291.05724500000002"/>
  </r>
  <r>
    <x v="0"/>
    <x v="8"/>
    <x v="0"/>
    <x v="6"/>
    <x v="5"/>
    <n v="1.373928"/>
  </r>
  <r>
    <x v="0"/>
    <x v="8"/>
    <x v="0"/>
    <x v="6"/>
    <x v="2"/>
    <n v="92.426348000000004"/>
  </r>
  <r>
    <x v="0"/>
    <x v="8"/>
    <x v="0"/>
    <x v="7"/>
    <x v="2"/>
    <n v="93.170169000000001"/>
  </r>
  <r>
    <x v="0"/>
    <x v="8"/>
    <x v="0"/>
    <x v="22"/>
    <x v="2"/>
    <n v="51.531351000000001"/>
  </r>
  <r>
    <x v="0"/>
    <x v="8"/>
    <x v="0"/>
    <x v="8"/>
    <x v="4"/>
    <n v="35.386023000000002"/>
  </r>
  <r>
    <x v="0"/>
    <x v="8"/>
    <x v="0"/>
    <x v="8"/>
    <x v="1"/>
    <n v="0.175645"/>
  </r>
  <r>
    <x v="0"/>
    <x v="8"/>
    <x v="1"/>
    <x v="0"/>
    <x v="0"/>
    <n v="3386.3273669999999"/>
  </r>
  <r>
    <x v="0"/>
    <x v="8"/>
    <x v="1"/>
    <x v="0"/>
    <x v="6"/>
    <n v="0.98517600000000005"/>
  </r>
  <r>
    <x v="0"/>
    <x v="8"/>
    <x v="1"/>
    <x v="0"/>
    <x v="1"/>
    <n v="6367.3161319999999"/>
  </r>
  <r>
    <x v="0"/>
    <x v="8"/>
    <x v="1"/>
    <x v="0"/>
    <x v="2"/>
    <n v="825.61218299999996"/>
  </r>
  <r>
    <x v="0"/>
    <x v="8"/>
    <x v="1"/>
    <x v="0"/>
    <x v="3"/>
    <n v="68.190551999999997"/>
  </r>
  <r>
    <x v="0"/>
    <x v="8"/>
    <x v="1"/>
    <x v="1"/>
    <x v="2"/>
    <n v="1951.666573"/>
  </r>
  <r>
    <x v="0"/>
    <x v="8"/>
    <x v="1"/>
    <x v="5"/>
    <x v="1"/>
    <n v="600.12229000000002"/>
  </r>
  <r>
    <x v="0"/>
    <x v="8"/>
    <x v="1"/>
    <x v="2"/>
    <x v="0"/>
    <n v="180.63085599999999"/>
  </r>
  <r>
    <x v="0"/>
    <x v="8"/>
    <x v="1"/>
    <x v="2"/>
    <x v="2"/>
    <n v="156.61625699999999"/>
  </r>
  <r>
    <x v="0"/>
    <x v="8"/>
    <x v="1"/>
    <x v="3"/>
    <x v="4"/>
    <n v="102.77844899999999"/>
  </r>
  <r>
    <x v="0"/>
    <x v="8"/>
    <x v="1"/>
    <x v="4"/>
    <x v="1"/>
    <n v="99.389678000000004"/>
  </r>
  <r>
    <x v="0"/>
    <x v="8"/>
    <x v="1"/>
    <x v="11"/>
    <x v="4"/>
    <n v="20.959745999999999"/>
  </r>
  <r>
    <x v="0"/>
    <x v="8"/>
    <x v="1"/>
    <x v="11"/>
    <x v="2"/>
    <n v="59.082552"/>
  </r>
  <r>
    <x v="0"/>
    <x v="8"/>
    <x v="1"/>
    <x v="10"/>
    <x v="1"/>
    <n v="65.509332999999998"/>
  </r>
  <r>
    <x v="0"/>
    <x v="8"/>
    <x v="1"/>
    <x v="12"/>
    <x v="5"/>
    <n v="62.586761000000003"/>
  </r>
  <r>
    <x v="0"/>
    <x v="8"/>
    <x v="1"/>
    <x v="6"/>
    <x v="5"/>
    <n v="0.85402199999999995"/>
  </r>
  <r>
    <x v="0"/>
    <x v="8"/>
    <x v="1"/>
    <x v="6"/>
    <x v="2"/>
    <n v="55.913784999999997"/>
  </r>
  <r>
    <x v="0"/>
    <x v="8"/>
    <x v="2"/>
    <x v="0"/>
    <x v="0"/>
    <n v="7628.5187299999998"/>
  </r>
  <r>
    <x v="0"/>
    <x v="8"/>
    <x v="2"/>
    <x v="0"/>
    <x v="1"/>
    <n v="11344.359734"/>
  </r>
  <r>
    <x v="0"/>
    <x v="8"/>
    <x v="2"/>
    <x v="0"/>
    <x v="2"/>
    <n v="1138.4475239999999"/>
  </r>
  <r>
    <x v="0"/>
    <x v="8"/>
    <x v="2"/>
    <x v="0"/>
    <x v="3"/>
    <n v="33.195005000000002"/>
  </r>
  <r>
    <x v="0"/>
    <x v="8"/>
    <x v="2"/>
    <x v="1"/>
    <x v="2"/>
    <n v="5429.4975059999997"/>
  </r>
  <r>
    <x v="0"/>
    <x v="8"/>
    <x v="2"/>
    <x v="5"/>
    <x v="1"/>
    <n v="1826.3910060000001"/>
  </r>
  <r>
    <x v="0"/>
    <x v="8"/>
    <x v="2"/>
    <x v="2"/>
    <x v="0"/>
    <n v="372.51325400000002"/>
  </r>
  <r>
    <x v="0"/>
    <x v="8"/>
    <x v="2"/>
    <x v="2"/>
    <x v="2"/>
    <n v="283.97569099999998"/>
  </r>
  <r>
    <x v="0"/>
    <x v="8"/>
    <x v="2"/>
    <x v="4"/>
    <x v="1"/>
    <n v="496.05571300000003"/>
  </r>
  <r>
    <x v="0"/>
    <x v="8"/>
    <x v="2"/>
    <x v="14"/>
    <x v="4"/>
    <n v="304.05243899999999"/>
  </r>
  <r>
    <x v="0"/>
    <x v="8"/>
    <x v="2"/>
    <x v="14"/>
    <x v="1"/>
    <n v="9.5244020000000003"/>
  </r>
  <r>
    <x v="0"/>
    <x v="8"/>
    <x v="2"/>
    <x v="14"/>
    <x v="2"/>
    <n v="32.461528000000001"/>
  </r>
  <r>
    <x v="0"/>
    <x v="8"/>
    <x v="2"/>
    <x v="11"/>
    <x v="4"/>
    <n v="2.0425580000000001"/>
  </r>
  <r>
    <x v="0"/>
    <x v="8"/>
    <x v="2"/>
    <x v="11"/>
    <x v="1"/>
    <n v="0.25594099999999997"/>
  </r>
  <r>
    <x v="0"/>
    <x v="8"/>
    <x v="2"/>
    <x v="11"/>
    <x v="2"/>
    <n v="309.44093400000003"/>
  </r>
  <r>
    <x v="0"/>
    <x v="8"/>
    <x v="2"/>
    <x v="16"/>
    <x v="4"/>
    <n v="57.675272"/>
  </r>
  <r>
    <x v="0"/>
    <x v="8"/>
    <x v="2"/>
    <x v="16"/>
    <x v="1"/>
    <n v="159.26425599999999"/>
  </r>
  <r>
    <x v="0"/>
    <x v="8"/>
    <x v="2"/>
    <x v="15"/>
    <x v="4"/>
    <n v="0.330204"/>
  </r>
  <r>
    <x v="0"/>
    <x v="8"/>
    <x v="2"/>
    <x v="15"/>
    <x v="1"/>
    <n v="28.234317000000001"/>
  </r>
  <r>
    <x v="0"/>
    <x v="8"/>
    <x v="2"/>
    <x v="15"/>
    <x v="2"/>
    <n v="156.94971000000001"/>
  </r>
  <r>
    <x v="0"/>
    <x v="8"/>
    <x v="2"/>
    <x v="18"/>
    <x v="4"/>
    <n v="2.4798000000000001E-2"/>
  </r>
  <r>
    <x v="0"/>
    <x v="8"/>
    <x v="2"/>
    <x v="18"/>
    <x v="1"/>
    <n v="151.89261300000001"/>
  </r>
  <r>
    <x v="0"/>
    <x v="9"/>
    <x v="0"/>
    <x v="0"/>
    <x v="0"/>
    <n v="714.14047900000003"/>
  </r>
  <r>
    <x v="0"/>
    <x v="9"/>
    <x v="0"/>
    <x v="0"/>
    <x v="1"/>
    <n v="5107.3935730000003"/>
  </r>
  <r>
    <x v="0"/>
    <x v="9"/>
    <x v="0"/>
    <x v="0"/>
    <x v="2"/>
    <n v="4853.0570250000001"/>
  </r>
  <r>
    <x v="0"/>
    <x v="9"/>
    <x v="0"/>
    <x v="0"/>
    <x v="3"/>
    <n v="1.0102390000000001"/>
  </r>
  <r>
    <x v="0"/>
    <x v="9"/>
    <x v="0"/>
    <x v="1"/>
    <x v="0"/>
    <n v="0.155886"/>
  </r>
  <r>
    <x v="0"/>
    <x v="9"/>
    <x v="0"/>
    <x v="1"/>
    <x v="2"/>
    <n v="5290.4256359999899"/>
  </r>
  <r>
    <x v="0"/>
    <x v="9"/>
    <x v="0"/>
    <x v="2"/>
    <x v="0"/>
    <n v="414.76454100000001"/>
  </r>
  <r>
    <x v="0"/>
    <x v="9"/>
    <x v="0"/>
    <x v="2"/>
    <x v="2"/>
    <n v="126.79139000000001"/>
  </r>
  <r>
    <x v="0"/>
    <x v="9"/>
    <x v="0"/>
    <x v="5"/>
    <x v="1"/>
    <n v="458.54192799999998"/>
  </r>
  <r>
    <x v="0"/>
    <x v="9"/>
    <x v="0"/>
    <x v="4"/>
    <x v="1"/>
    <n v="367.06660799999997"/>
  </r>
  <r>
    <x v="0"/>
    <x v="9"/>
    <x v="0"/>
    <x v="3"/>
    <x v="4"/>
    <n v="285.144203"/>
  </r>
  <r>
    <x v="0"/>
    <x v="9"/>
    <x v="0"/>
    <x v="7"/>
    <x v="2"/>
    <n v="116.50214699999999"/>
  </r>
  <r>
    <x v="0"/>
    <x v="9"/>
    <x v="0"/>
    <x v="6"/>
    <x v="5"/>
    <n v="2.76735"/>
  </r>
  <r>
    <x v="0"/>
    <x v="9"/>
    <x v="0"/>
    <x v="6"/>
    <x v="2"/>
    <n v="105.254914"/>
  </r>
  <r>
    <x v="0"/>
    <x v="9"/>
    <x v="0"/>
    <x v="22"/>
    <x v="2"/>
    <n v="52.337632999999997"/>
  </r>
  <r>
    <x v="0"/>
    <x v="9"/>
    <x v="0"/>
    <x v="8"/>
    <x v="4"/>
    <n v="36.775134999999999"/>
  </r>
  <r>
    <x v="0"/>
    <x v="9"/>
    <x v="0"/>
    <x v="8"/>
    <x v="1"/>
    <n v="0.18559100000000001"/>
  </r>
  <r>
    <x v="0"/>
    <x v="9"/>
    <x v="1"/>
    <x v="0"/>
    <x v="0"/>
    <n v="3988.5210590000002"/>
  </r>
  <r>
    <x v="0"/>
    <x v="9"/>
    <x v="1"/>
    <x v="0"/>
    <x v="1"/>
    <n v="6497.5637919999999"/>
  </r>
  <r>
    <x v="0"/>
    <x v="9"/>
    <x v="1"/>
    <x v="0"/>
    <x v="2"/>
    <n v="1051.5509030000001"/>
  </r>
  <r>
    <x v="0"/>
    <x v="9"/>
    <x v="1"/>
    <x v="0"/>
    <x v="3"/>
    <n v="60.482140000000001"/>
  </r>
  <r>
    <x v="0"/>
    <x v="9"/>
    <x v="1"/>
    <x v="1"/>
    <x v="2"/>
    <n v="2087.8199810000001"/>
  </r>
  <r>
    <x v="0"/>
    <x v="9"/>
    <x v="1"/>
    <x v="5"/>
    <x v="1"/>
    <n v="987.11645699999997"/>
  </r>
  <r>
    <x v="0"/>
    <x v="9"/>
    <x v="1"/>
    <x v="2"/>
    <x v="0"/>
    <n v="194.28221400000001"/>
  </r>
  <r>
    <x v="0"/>
    <x v="9"/>
    <x v="1"/>
    <x v="2"/>
    <x v="2"/>
    <n v="109.80841700000001"/>
  </r>
  <r>
    <x v="0"/>
    <x v="9"/>
    <x v="1"/>
    <x v="25"/>
    <x v="1"/>
    <n v="165.08208300000001"/>
  </r>
  <r>
    <x v="0"/>
    <x v="9"/>
    <x v="1"/>
    <x v="4"/>
    <x v="1"/>
    <n v="129.93482800000001"/>
  </r>
  <r>
    <x v="0"/>
    <x v="9"/>
    <x v="1"/>
    <x v="3"/>
    <x v="4"/>
    <n v="100.54479600000001"/>
  </r>
  <r>
    <x v="0"/>
    <x v="9"/>
    <x v="1"/>
    <x v="11"/>
    <x v="4"/>
    <n v="21.322638999999999"/>
  </r>
  <r>
    <x v="0"/>
    <x v="9"/>
    <x v="1"/>
    <x v="11"/>
    <x v="2"/>
    <n v="65.471207000000007"/>
  </r>
  <r>
    <x v="0"/>
    <x v="9"/>
    <x v="1"/>
    <x v="10"/>
    <x v="1"/>
    <n v="70.952596999999997"/>
  </r>
  <r>
    <x v="0"/>
    <x v="9"/>
    <x v="1"/>
    <x v="6"/>
    <x v="5"/>
    <n v="0.64330100000000001"/>
  </r>
  <r>
    <x v="0"/>
    <x v="9"/>
    <x v="1"/>
    <x v="6"/>
    <x v="2"/>
    <n v="68.158990000000003"/>
  </r>
  <r>
    <x v="0"/>
    <x v="9"/>
    <x v="2"/>
    <x v="0"/>
    <x v="0"/>
    <n v="7190.9176500000003"/>
  </r>
  <r>
    <x v="0"/>
    <x v="9"/>
    <x v="2"/>
    <x v="0"/>
    <x v="1"/>
    <n v="10831.853884"/>
  </r>
  <r>
    <x v="0"/>
    <x v="9"/>
    <x v="2"/>
    <x v="0"/>
    <x v="2"/>
    <n v="1659.9578710000001"/>
  </r>
  <r>
    <x v="0"/>
    <x v="9"/>
    <x v="2"/>
    <x v="0"/>
    <x v="3"/>
    <n v="24.417541"/>
  </r>
  <r>
    <x v="0"/>
    <x v="9"/>
    <x v="2"/>
    <x v="1"/>
    <x v="2"/>
    <n v="6614.2090939999998"/>
  </r>
  <r>
    <x v="0"/>
    <x v="9"/>
    <x v="2"/>
    <x v="5"/>
    <x v="1"/>
    <n v="1773.8757390000001"/>
  </r>
  <r>
    <x v="0"/>
    <x v="9"/>
    <x v="2"/>
    <x v="2"/>
    <x v="0"/>
    <n v="465.36933099999999"/>
  </r>
  <r>
    <x v="0"/>
    <x v="9"/>
    <x v="2"/>
    <x v="2"/>
    <x v="2"/>
    <n v="433.62191999999999"/>
  </r>
  <r>
    <x v="0"/>
    <x v="9"/>
    <x v="2"/>
    <x v="14"/>
    <x v="4"/>
    <n v="472.904088"/>
  </r>
  <r>
    <x v="0"/>
    <x v="9"/>
    <x v="2"/>
    <x v="14"/>
    <x v="1"/>
    <n v="5.6711580000000001"/>
  </r>
  <r>
    <x v="0"/>
    <x v="9"/>
    <x v="2"/>
    <x v="14"/>
    <x v="2"/>
    <n v="27.713615000000001"/>
  </r>
  <r>
    <x v="0"/>
    <x v="9"/>
    <x v="2"/>
    <x v="4"/>
    <x v="1"/>
    <n v="381.16135500000001"/>
  </r>
  <r>
    <x v="0"/>
    <x v="9"/>
    <x v="2"/>
    <x v="11"/>
    <x v="4"/>
    <n v="0.56320400000000004"/>
  </r>
  <r>
    <x v="0"/>
    <x v="9"/>
    <x v="2"/>
    <x v="11"/>
    <x v="1"/>
    <n v="1.2797069999999999"/>
  </r>
  <r>
    <x v="0"/>
    <x v="9"/>
    <x v="2"/>
    <x v="11"/>
    <x v="2"/>
    <n v="318.321438"/>
  </r>
  <r>
    <x v="0"/>
    <x v="9"/>
    <x v="2"/>
    <x v="16"/>
    <x v="4"/>
    <n v="62.499037999999999"/>
  </r>
  <r>
    <x v="0"/>
    <x v="9"/>
    <x v="2"/>
    <x v="16"/>
    <x v="1"/>
    <n v="160.841014"/>
  </r>
  <r>
    <x v="0"/>
    <x v="9"/>
    <x v="2"/>
    <x v="15"/>
    <x v="1"/>
    <n v="31.004518000000001"/>
  </r>
  <r>
    <x v="0"/>
    <x v="9"/>
    <x v="2"/>
    <x v="15"/>
    <x v="2"/>
    <n v="184.796269"/>
  </r>
  <r>
    <x v="0"/>
    <x v="9"/>
    <x v="2"/>
    <x v="18"/>
    <x v="1"/>
    <n v="172.28099900000001"/>
  </r>
  <r>
    <x v="0"/>
    <x v="10"/>
    <x v="0"/>
    <x v="0"/>
    <x v="0"/>
    <n v="693.52320399999996"/>
  </r>
  <r>
    <x v="0"/>
    <x v="10"/>
    <x v="0"/>
    <x v="0"/>
    <x v="1"/>
    <n v="8077.5133800000003"/>
  </r>
  <r>
    <x v="0"/>
    <x v="10"/>
    <x v="0"/>
    <x v="0"/>
    <x v="2"/>
    <n v="3444.5009960000002"/>
  </r>
  <r>
    <x v="0"/>
    <x v="10"/>
    <x v="0"/>
    <x v="0"/>
    <x v="3"/>
    <n v="0.28458600000000001"/>
  </r>
  <r>
    <x v="0"/>
    <x v="10"/>
    <x v="0"/>
    <x v="1"/>
    <x v="0"/>
    <n v="3.023822"/>
  </r>
  <r>
    <x v="0"/>
    <x v="10"/>
    <x v="0"/>
    <x v="1"/>
    <x v="2"/>
    <n v="4384.7971470000002"/>
  </r>
  <r>
    <x v="0"/>
    <x v="10"/>
    <x v="0"/>
    <x v="2"/>
    <x v="0"/>
    <n v="319.93897399999997"/>
  </r>
  <r>
    <x v="0"/>
    <x v="10"/>
    <x v="0"/>
    <x v="2"/>
    <x v="2"/>
    <n v="174.65104299999999"/>
  </r>
  <r>
    <x v="0"/>
    <x v="10"/>
    <x v="0"/>
    <x v="5"/>
    <x v="1"/>
    <n v="300.08249499999999"/>
  </r>
  <r>
    <x v="0"/>
    <x v="10"/>
    <x v="0"/>
    <x v="3"/>
    <x v="4"/>
    <n v="283.88014399999997"/>
  </r>
  <r>
    <x v="0"/>
    <x v="10"/>
    <x v="0"/>
    <x v="4"/>
    <x v="1"/>
    <n v="249.37645599999999"/>
  </r>
  <r>
    <x v="0"/>
    <x v="10"/>
    <x v="0"/>
    <x v="6"/>
    <x v="5"/>
    <n v="2.947238"/>
  </r>
  <r>
    <x v="0"/>
    <x v="10"/>
    <x v="0"/>
    <x v="6"/>
    <x v="2"/>
    <n v="111.77260200000001"/>
  </r>
  <r>
    <x v="0"/>
    <x v="10"/>
    <x v="0"/>
    <x v="7"/>
    <x v="2"/>
    <n v="98.216325999999995"/>
  </r>
  <r>
    <x v="0"/>
    <x v="10"/>
    <x v="0"/>
    <x v="22"/>
    <x v="2"/>
    <n v="50.607906999999997"/>
  </r>
  <r>
    <x v="0"/>
    <x v="10"/>
    <x v="0"/>
    <x v="8"/>
    <x v="4"/>
    <n v="39.360475000000001"/>
  </r>
  <r>
    <x v="0"/>
    <x v="10"/>
    <x v="0"/>
    <x v="8"/>
    <x v="1"/>
    <n v="0.327685"/>
  </r>
  <r>
    <x v="0"/>
    <x v="10"/>
    <x v="1"/>
    <x v="0"/>
    <x v="0"/>
    <n v="3619.51712"/>
  </r>
  <r>
    <x v="0"/>
    <x v="10"/>
    <x v="1"/>
    <x v="0"/>
    <x v="1"/>
    <n v="6207.0104730000003"/>
  </r>
  <r>
    <x v="0"/>
    <x v="10"/>
    <x v="1"/>
    <x v="0"/>
    <x v="2"/>
    <n v="718.49784799999998"/>
  </r>
  <r>
    <x v="0"/>
    <x v="10"/>
    <x v="1"/>
    <x v="0"/>
    <x v="3"/>
    <n v="63.470421999999999"/>
  </r>
  <r>
    <x v="0"/>
    <x v="10"/>
    <x v="1"/>
    <x v="1"/>
    <x v="0"/>
    <n v="0.441797"/>
  </r>
  <r>
    <x v="0"/>
    <x v="10"/>
    <x v="1"/>
    <x v="1"/>
    <x v="2"/>
    <n v="1891.763815"/>
  </r>
  <r>
    <x v="0"/>
    <x v="10"/>
    <x v="1"/>
    <x v="5"/>
    <x v="1"/>
    <n v="646.05694500000004"/>
  </r>
  <r>
    <x v="0"/>
    <x v="10"/>
    <x v="1"/>
    <x v="2"/>
    <x v="0"/>
    <n v="198.72034400000001"/>
  </r>
  <r>
    <x v="0"/>
    <x v="10"/>
    <x v="1"/>
    <x v="2"/>
    <x v="2"/>
    <n v="111.463019"/>
  </r>
  <r>
    <x v="0"/>
    <x v="10"/>
    <x v="1"/>
    <x v="3"/>
    <x v="4"/>
    <n v="304.455579"/>
  </r>
  <r>
    <x v="0"/>
    <x v="10"/>
    <x v="1"/>
    <x v="11"/>
    <x v="4"/>
    <n v="30.896571999999999"/>
  </r>
  <r>
    <x v="0"/>
    <x v="10"/>
    <x v="1"/>
    <x v="11"/>
    <x v="2"/>
    <n v="103.77124999999999"/>
  </r>
  <r>
    <x v="0"/>
    <x v="10"/>
    <x v="1"/>
    <x v="4"/>
    <x v="1"/>
    <n v="122.897301"/>
  </r>
  <r>
    <x v="0"/>
    <x v="10"/>
    <x v="1"/>
    <x v="25"/>
    <x v="1"/>
    <n v="96.602635000000006"/>
  </r>
  <r>
    <x v="0"/>
    <x v="10"/>
    <x v="1"/>
    <x v="6"/>
    <x v="5"/>
    <n v="1.5446660000000001"/>
  </r>
  <r>
    <x v="0"/>
    <x v="10"/>
    <x v="1"/>
    <x v="6"/>
    <x v="2"/>
    <n v="65.708517000000001"/>
  </r>
  <r>
    <x v="0"/>
    <x v="10"/>
    <x v="1"/>
    <x v="16"/>
    <x v="4"/>
    <n v="5.8138490000000003"/>
  </r>
  <r>
    <x v="0"/>
    <x v="10"/>
    <x v="1"/>
    <x v="16"/>
    <x v="1"/>
    <n v="51.098505000000003"/>
  </r>
  <r>
    <x v="0"/>
    <x v="10"/>
    <x v="2"/>
    <x v="0"/>
    <x v="0"/>
    <n v="5005.1553190000004"/>
  </r>
  <r>
    <x v="0"/>
    <x v="10"/>
    <x v="2"/>
    <x v="0"/>
    <x v="1"/>
    <n v="13396.308067"/>
  </r>
  <r>
    <x v="0"/>
    <x v="10"/>
    <x v="2"/>
    <x v="0"/>
    <x v="2"/>
    <n v="1290.956385"/>
  </r>
  <r>
    <x v="0"/>
    <x v="10"/>
    <x v="2"/>
    <x v="0"/>
    <x v="3"/>
    <n v="15.436583000000001"/>
  </r>
  <r>
    <x v="0"/>
    <x v="10"/>
    <x v="2"/>
    <x v="1"/>
    <x v="0"/>
    <n v="0.327685"/>
  </r>
  <r>
    <x v="0"/>
    <x v="10"/>
    <x v="2"/>
    <x v="1"/>
    <x v="2"/>
    <n v="7167.1561419999998"/>
  </r>
  <r>
    <x v="0"/>
    <x v="10"/>
    <x v="2"/>
    <x v="5"/>
    <x v="1"/>
    <n v="1373.5066429999999"/>
  </r>
  <r>
    <x v="0"/>
    <x v="10"/>
    <x v="2"/>
    <x v="2"/>
    <x v="0"/>
    <n v="347.846203"/>
  </r>
  <r>
    <x v="0"/>
    <x v="10"/>
    <x v="2"/>
    <x v="2"/>
    <x v="2"/>
    <n v="537.94231600000001"/>
  </r>
  <r>
    <x v="0"/>
    <x v="10"/>
    <x v="2"/>
    <x v="14"/>
    <x v="4"/>
    <n v="471.87442099999998"/>
  </r>
  <r>
    <x v="0"/>
    <x v="10"/>
    <x v="2"/>
    <x v="14"/>
    <x v="1"/>
    <n v="7.7383160000000002"/>
  </r>
  <r>
    <x v="0"/>
    <x v="10"/>
    <x v="2"/>
    <x v="14"/>
    <x v="2"/>
    <n v="35.070207000000003"/>
  </r>
  <r>
    <x v="0"/>
    <x v="10"/>
    <x v="2"/>
    <x v="4"/>
    <x v="1"/>
    <n v="405.38521600000001"/>
  </r>
  <r>
    <x v="0"/>
    <x v="10"/>
    <x v="2"/>
    <x v="11"/>
    <x v="4"/>
    <n v="0.24201700000000001"/>
  </r>
  <r>
    <x v="0"/>
    <x v="10"/>
    <x v="2"/>
    <x v="11"/>
    <x v="1"/>
    <n v="0.694689"/>
  </r>
  <r>
    <x v="0"/>
    <x v="10"/>
    <x v="2"/>
    <x v="11"/>
    <x v="2"/>
    <n v="287.26506799999999"/>
  </r>
  <r>
    <x v="0"/>
    <x v="10"/>
    <x v="2"/>
    <x v="16"/>
    <x v="4"/>
    <n v="68.448018000000005"/>
  </r>
  <r>
    <x v="0"/>
    <x v="10"/>
    <x v="2"/>
    <x v="16"/>
    <x v="1"/>
    <n v="215.00571099999999"/>
  </r>
  <r>
    <x v="0"/>
    <x v="10"/>
    <x v="2"/>
    <x v="15"/>
    <x v="4"/>
    <n v="1.2264630000000001"/>
  </r>
  <r>
    <x v="0"/>
    <x v="10"/>
    <x v="2"/>
    <x v="15"/>
    <x v="1"/>
    <n v="30.765021000000001"/>
  </r>
  <r>
    <x v="0"/>
    <x v="10"/>
    <x v="2"/>
    <x v="15"/>
    <x v="2"/>
    <n v="194.894285"/>
  </r>
  <r>
    <x v="0"/>
    <x v="10"/>
    <x v="2"/>
    <x v="26"/>
    <x v="0"/>
    <n v="65.889532000000003"/>
  </r>
  <r>
    <x v="0"/>
    <x v="10"/>
    <x v="2"/>
    <x v="26"/>
    <x v="1"/>
    <n v="155.94172499999999"/>
  </r>
  <r>
    <x v="0"/>
    <x v="11"/>
    <x v="0"/>
    <x v="0"/>
    <x v="0"/>
    <n v="789.22792300000003"/>
  </r>
  <r>
    <x v="0"/>
    <x v="11"/>
    <x v="0"/>
    <x v="0"/>
    <x v="1"/>
    <n v="5995.2528309999998"/>
  </r>
  <r>
    <x v="0"/>
    <x v="11"/>
    <x v="0"/>
    <x v="0"/>
    <x v="2"/>
    <n v="3857.8111789999998"/>
  </r>
  <r>
    <x v="0"/>
    <x v="11"/>
    <x v="0"/>
    <x v="0"/>
    <x v="3"/>
    <n v="0.23366300000000001"/>
  </r>
  <r>
    <x v="0"/>
    <x v="11"/>
    <x v="0"/>
    <x v="1"/>
    <x v="0"/>
    <n v="4.3746749999999999"/>
  </r>
  <r>
    <x v="0"/>
    <x v="11"/>
    <x v="0"/>
    <x v="1"/>
    <x v="2"/>
    <n v="5995.0734069999999"/>
  </r>
  <r>
    <x v="0"/>
    <x v="11"/>
    <x v="0"/>
    <x v="2"/>
    <x v="0"/>
    <n v="542.25353700000005"/>
  </r>
  <r>
    <x v="0"/>
    <x v="11"/>
    <x v="0"/>
    <x v="2"/>
    <x v="2"/>
    <n v="208.69973899999999"/>
  </r>
  <r>
    <x v="0"/>
    <x v="11"/>
    <x v="0"/>
    <x v="2"/>
    <x v="3"/>
    <n v="0.125915"/>
  </r>
  <r>
    <x v="0"/>
    <x v="11"/>
    <x v="0"/>
    <x v="3"/>
    <x v="4"/>
    <n v="306.53553399999998"/>
  </r>
  <r>
    <x v="0"/>
    <x v="11"/>
    <x v="0"/>
    <x v="5"/>
    <x v="1"/>
    <n v="282.29456699999997"/>
  </r>
  <r>
    <x v="0"/>
    <x v="11"/>
    <x v="0"/>
    <x v="4"/>
    <x v="1"/>
    <n v="162.46889400000001"/>
  </r>
  <r>
    <x v="0"/>
    <x v="11"/>
    <x v="0"/>
    <x v="6"/>
    <x v="5"/>
    <n v="1.5882289999999999"/>
  </r>
  <r>
    <x v="0"/>
    <x v="11"/>
    <x v="0"/>
    <x v="6"/>
    <x v="2"/>
    <n v="117.209566"/>
  </r>
  <r>
    <x v="0"/>
    <x v="11"/>
    <x v="0"/>
    <x v="7"/>
    <x v="2"/>
    <n v="87.407708"/>
  </r>
  <r>
    <x v="0"/>
    <x v="11"/>
    <x v="0"/>
    <x v="8"/>
    <x v="4"/>
    <n v="50.525289000000001"/>
  </r>
  <r>
    <x v="0"/>
    <x v="11"/>
    <x v="0"/>
    <x v="8"/>
    <x v="1"/>
    <n v="0.61836999999999998"/>
  </r>
  <r>
    <x v="0"/>
    <x v="11"/>
    <x v="0"/>
    <x v="22"/>
    <x v="2"/>
    <n v="41.788139000000001"/>
  </r>
  <r>
    <x v="0"/>
    <x v="11"/>
    <x v="1"/>
    <x v="0"/>
    <x v="0"/>
    <n v="4235.5771329999998"/>
  </r>
  <r>
    <x v="0"/>
    <x v="11"/>
    <x v="1"/>
    <x v="0"/>
    <x v="1"/>
    <n v="4566.001749"/>
  </r>
  <r>
    <x v="0"/>
    <x v="11"/>
    <x v="1"/>
    <x v="0"/>
    <x v="2"/>
    <n v="764.22907699999996"/>
  </r>
  <r>
    <x v="0"/>
    <x v="11"/>
    <x v="1"/>
    <x v="0"/>
    <x v="3"/>
    <n v="45.269075000000001"/>
  </r>
  <r>
    <x v="0"/>
    <x v="11"/>
    <x v="1"/>
    <x v="1"/>
    <x v="0"/>
    <n v="1.127402"/>
  </r>
  <r>
    <x v="0"/>
    <x v="11"/>
    <x v="1"/>
    <x v="1"/>
    <x v="2"/>
    <n v="1391.7110399999999"/>
  </r>
  <r>
    <x v="0"/>
    <x v="11"/>
    <x v="1"/>
    <x v="5"/>
    <x v="1"/>
    <n v="574.50500699999998"/>
  </r>
  <r>
    <x v="0"/>
    <x v="11"/>
    <x v="1"/>
    <x v="2"/>
    <x v="0"/>
    <n v="238.161845"/>
  </r>
  <r>
    <x v="0"/>
    <x v="11"/>
    <x v="1"/>
    <x v="2"/>
    <x v="2"/>
    <n v="117.18423799999999"/>
  </r>
  <r>
    <x v="0"/>
    <x v="11"/>
    <x v="1"/>
    <x v="4"/>
    <x v="1"/>
    <n v="159.75604799999999"/>
  </r>
  <r>
    <x v="0"/>
    <x v="11"/>
    <x v="1"/>
    <x v="3"/>
    <x v="4"/>
    <n v="134.403459"/>
  </r>
  <r>
    <x v="0"/>
    <x v="11"/>
    <x v="1"/>
    <x v="25"/>
    <x v="1"/>
    <n v="60.933020999999997"/>
  </r>
  <r>
    <x v="0"/>
    <x v="11"/>
    <x v="1"/>
    <x v="16"/>
    <x v="4"/>
    <n v="6.7132240000000003"/>
  </r>
  <r>
    <x v="0"/>
    <x v="11"/>
    <x v="1"/>
    <x v="16"/>
    <x v="1"/>
    <n v="45.258333"/>
  </r>
  <r>
    <x v="0"/>
    <x v="11"/>
    <x v="1"/>
    <x v="6"/>
    <x v="5"/>
    <n v="1.1161300000000001"/>
  </r>
  <r>
    <x v="0"/>
    <x v="11"/>
    <x v="1"/>
    <x v="6"/>
    <x v="2"/>
    <n v="35.861902000000001"/>
  </r>
  <r>
    <x v="0"/>
    <x v="11"/>
    <x v="1"/>
    <x v="27"/>
    <x v="1"/>
    <n v="35.519098999999997"/>
  </r>
  <r>
    <x v="0"/>
    <x v="11"/>
    <x v="2"/>
    <x v="0"/>
    <x v="0"/>
    <n v="7039.5640400000002"/>
  </r>
  <r>
    <x v="0"/>
    <x v="11"/>
    <x v="2"/>
    <x v="0"/>
    <x v="1"/>
    <n v="10476.185686000001"/>
  </r>
  <r>
    <x v="0"/>
    <x v="11"/>
    <x v="2"/>
    <x v="0"/>
    <x v="2"/>
    <n v="1248.6311000000001"/>
  </r>
  <r>
    <x v="0"/>
    <x v="11"/>
    <x v="2"/>
    <x v="0"/>
    <x v="3"/>
    <n v="12.065848000000001"/>
  </r>
  <r>
    <x v="0"/>
    <x v="11"/>
    <x v="2"/>
    <x v="1"/>
    <x v="0"/>
    <n v="0.49345"/>
  </r>
  <r>
    <x v="0"/>
    <x v="11"/>
    <x v="2"/>
    <x v="1"/>
    <x v="2"/>
    <n v="4973.5722139999998"/>
  </r>
  <r>
    <x v="0"/>
    <x v="11"/>
    <x v="2"/>
    <x v="5"/>
    <x v="1"/>
    <n v="1362.937588"/>
  </r>
  <r>
    <x v="0"/>
    <x v="11"/>
    <x v="2"/>
    <x v="2"/>
    <x v="0"/>
    <n v="297.62850800000001"/>
  </r>
  <r>
    <x v="0"/>
    <x v="11"/>
    <x v="2"/>
    <x v="2"/>
    <x v="6"/>
    <n v="0.85269600000000001"/>
  </r>
  <r>
    <x v="0"/>
    <x v="11"/>
    <x v="2"/>
    <x v="2"/>
    <x v="2"/>
    <n v="923.40991899999995"/>
  </r>
  <r>
    <x v="0"/>
    <x v="11"/>
    <x v="2"/>
    <x v="14"/>
    <x v="4"/>
    <n v="365.322427"/>
  </r>
  <r>
    <x v="0"/>
    <x v="11"/>
    <x v="2"/>
    <x v="14"/>
    <x v="1"/>
    <n v="5.8394430000000002"/>
  </r>
  <r>
    <x v="0"/>
    <x v="11"/>
    <x v="2"/>
    <x v="14"/>
    <x v="2"/>
    <n v="42.079687"/>
  </r>
  <r>
    <x v="0"/>
    <x v="11"/>
    <x v="2"/>
    <x v="4"/>
    <x v="1"/>
    <n v="309.21940499999999"/>
  </r>
  <r>
    <x v="0"/>
    <x v="11"/>
    <x v="2"/>
    <x v="15"/>
    <x v="4"/>
    <n v="9.4353999999999993E-2"/>
  </r>
  <r>
    <x v="0"/>
    <x v="11"/>
    <x v="2"/>
    <x v="15"/>
    <x v="1"/>
    <n v="33.376418999999999"/>
  </r>
  <r>
    <x v="0"/>
    <x v="11"/>
    <x v="2"/>
    <x v="15"/>
    <x v="2"/>
    <n v="232.87771599999999"/>
  </r>
  <r>
    <x v="0"/>
    <x v="11"/>
    <x v="2"/>
    <x v="16"/>
    <x v="4"/>
    <n v="63.560267000000003"/>
  </r>
  <r>
    <x v="0"/>
    <x v="11"/>
    <x v="2"/>
    <x v="16"/>
    <x v="1"/>
    <n v="174.461142"/>
  </r>
  <r>
    <x v="0"/>
    <x v="11"/>
    <x v="2"/>
    <x v="11"/>
    <x v="1"/>
    <n v="7.3136000000000007E-2"/>
  </r>
  <r>
    <x v="0"/>
    <x v="11"/>
    <x v="2"/>
    <x v="11"/>
    <x v="2"/>
    <n v="191.647874"/>
  </r>
  <r>
    <x v="0"/>
    <x v="11"/>
    <x v="2"/>
    <x v="26"/>
    <x v="0"/>
    <n v="35.958112"/>
  </r>
  <r>
    <x v="0"/>
    <x v="11"/>
    <x v="2"/>
    <x v="26"/>
    <x v="1"/>
    <n v="140.160417"/>
  </r>
  <r>
    <x v="0"/>
    <x v="9"/>
    <x v="0"/>
    <x v="0"/>
    <x v="7"/>
    <n v="41.856000000000002"/>
  </r>
  <r>
    <x v="0"/>
    <x v="9"/>
    <x v="1"/>
    <x v="0"/>
    <x v="7"/>
    <n v="76.909300000000002"/>
  </r>
  <r>
    <x v="0"/>
    <x v="9"/>
    <x v="2"/>
    <x v="0"/>
    <x v="7"/>
    <n v="151.083"/>
  </r>
  <r>
    <x v="0"/>
    <x v="10"/>
    <x v="0"/>
    <x v="0"/>
    <x v="7"/>
    <n v="173.91480000000001"/>
  </r>
  <r>
    <x v="0"/>
    <x v="10"/>
    <x v="1"/>
    <x v="0"/>
    <x v="7"/>
    <n v="1109.3931"/>
  </r>
  <r>
    <x v="0"/>
    <x v="10"/>
    <x v="2"/>
    <x v="0"/>
    <x v="7"/>
    <n v="1317.4916000000001"/>
  </r>
  <r>
    <x v="0"/>
    <x v="11"/>
    <x v="0"/>
    <x v="0"/>
    <x v="7"/>
    <n v="2267.3182999999999"/>
  </r>
  <r>
    <x v="0"/>
    <x v="11"/>
    <x v="1"/>
    <x v="0"/>
    <x v="7"/>
    <n v="1371.2550000000001"/>
  </r>
  <r>
    <x v="0"/>
    <x v="11"/>
    <x v="2"/>
    <x v="0"/>
    <x v="7"/>
    <n v="2642.1648"/>
  </r>
  <r>
    <x v="1"/>
    <x v="0"/>
    <x v="0"/>
    <x v="0"/>
    <x v="0"/>
    <n v="899.26549299999999"/>
  </r>
  <r>
    <x v="1"/>
    <x v="0"/>
    <x v="0"/>
    <x v="0"/>
    <x v="1"/>
    <n v="5622.5804420000004"/>
  </r>
  <r>
    <x v="1"/>
    <x v="0"/>
    <x v="0"/>
    <x v="0"/>
    <x v="2"/>
    <n v="4457.2247900000002"/>
  </r>
  <r>
    <x v="1"/>
    <x v="0"/>
    <x v="0"/>
    <x v="1"/>
    <x v="0"/>
    <n v="15.948333"/>
  </r>
  <r>
    <x v="1"/>
    <x v="0"/>
    <x v="0"/>
    <x v="1"/>
    <x v="2"/>
    <n v="7611.5632079999996"/>
  </r>
  <r>
    <x v="1"/>
    <x v="0"/>
    <x v="0"/>
    <x v="3"/>
    <x v="4"/>
    <n v="307.94699200000002"/>
  </r>
  <r>
    <x v="1"/>
    <x v="0"/>
    <x v="0"/>
    <x v="6"/>
    <x v="5"/>
    <n v="6.4226049999999999"/>
  </r>
  <r>
    <x v="1"/>
    <x v="0"/>
    <x v="0"/>
    <x v="6"/>
    <x v="2"/>
    <n v="212.46996799999999"/>
  </r>
  <r>
    <x v="1"/>
    <x v="0"/>
    <x v="0"/>
    <x v="4"/>
    <x v="1"/>
    <n v="171.23694399999999"/>
  </r>
  <r>
    <x v="1"/>
    <x v="0"/>
    <x v="0"/>
    <x v="5"/>
    <x v="5"/>
    <n v="2.9770999999999999E-2"/>
  </r>
  <r>
    <x v="1"/>
    <x v="0"/>
    <x v="0"/>
    <x v="5"/>
    <x v="1"/>
    <n v="116.992414"/>
  </r>
  <r>
    <x v="1"/>
    <x v="0"/>
    <x v="0"/>
    <x v="28"/>
    <x v="6"/>
    <n v="95.339903000000007"/>
  </r>
  <r>
    <x v="1"/>
    <x v="0"/>
    <x v="0"/>
    <x v="7"/>
    <x v="2"/>
    <n v="38.969667000000001"/>
  </r>
  <r>
    <x v="1"/>
    <x v="0"/>
    <x v="0"/>
    <x v="8"/>
    <x v="4"/>
    <n v="34.905171000000003"/>
  </r>
  <r>
    <x v="1"/>
    <x v="0"/>
    <x v="0"/>
    <x v="8"/>
    <x v="1"/>
    <n v="0.14202799999999999"/>
  </r>
  <r>
    <x v="1"/>
    <x v="0"/>
    <x v="0"/>
    <x v="29"/>
    <x v="2"/>
    <n v="32.450189000000002"/>
  </r>
  <r>
    <x v="1"/>
    <x v="0"/>
    <x v="1"/>
    <x v="0"/>
    <x v="0"/>
    <n v="4389.8095540000004"/>
  </r>
  <r>
    <x v="1"/>
    <x v="0"/>
    <x v="1"/>
    <x v="0"/>
    <x v="1"/>
    <n v="5967.1194320000004"/>
  </r>
  <r>
    <x v="1"/>
    <x v="0"/>
    <x v="1"/>
    <x v="0"/>
    <x v="2"/>
    <n v="485.82223299999998"/>
  </r>
  <r>
    <x v="1"/>
    <x v="0"/>
    <x v="1"/>
    <x v="0"/>
    <x v="3"/>
    <n v="46.137219999999999"/>
  </r>
  <r>
    <x v="1"/>
    <x v="0"/>
    <x v="1"/>
    <x v="1"/>
    <x v="0"/>
    <n v="14.795735000000001"/>
  </r>
  <r>
    <x v="1"/>
    <x v="0"/>
    <x v="1"/>
    <x v="1"/>
    <x v="2"/>
    <n v="1609.072208"/>
  </r>
  <r>
    <x v="1"/>
    <x v="0"/>
    <x v="1"/>
    <x v="5"/>
    <x v="5"/>
    <n v="38.738590000000002"/>
  </r>
  <r>
    <x v="1"/>
    <x v="0"/>
    <x v="1"/>
    <x v="5"/>
    <x v="1"/>
    <n v="701.60339399999998"/>
  </r>
  <r>
    <x v="1"/>
    <x v="0"/>
    <x v="1"/>
    <x v="3"/>
    <x v="4"/>
    <n v="700.44224199999996"/>
  </r>
  <r>
    <x v="1"/>
    <x v="0"/>
    <x v="1"/>
    <x v="30"/>
    <x v="1"/>
    <n v="193.181003"/>
  </r>
  <r>
    <x v="1"/>
    <x v="0"/>
    <x v="1"/>
    <x v="31"/>
    <x v="1"/>
    <n v="164.70493400000001"/>
  </r>
  <r>
    <x v="1"/>
    <x v="0"/>
    <x v="1"/>
    <x v="31"/>
    <x v="2"/>
    <n v="12.006769"/>
  </r>
  <r>
    <x v="1"/>
    <x v="0"/>
    <x v="1"/>
    <x v="32"/>
    <x v="2"/>
    <n v="135.05644100000001"/>
  </r>
  <r>
    <x v="1"/>
    <x v="0"/>
    <x v="1"/>
    <x v="6"/>
    <x v="5"/>
    <n v="1.59307"/>
  </r>
  <r>
    <x v="1"/>
    <x v="0"/>
    <x v="1"/>
    <x v="6"/>
    <x v="6"/>
    <n v="0.95189000000000001"/>
  </r>
  <r>
    <x v="1"/>
    <x v="0"/>
    <x v="1"/>
    <x v="6"/>
    <x v="2"/>
    <n v="127.584278"/>
  </r>
  <r>
    <x v="1"/>
    <x v="0"/>
    <x v="1"/>
    <x v="2"/>
    <x v="0"/>
    <n v="98.695255000000003"/>
  </r>
  <r>
    <x v="1"/>
    <x v="0"/>
    <x v="1"/>
    <x v="2"/>
    <x v="2"/>
    <n v="7.2062099999999996"/>
  </r>
  <r>
    <x v="1"/>
    <x v="0"/>
    <x v="1"/>
    <x v="28"/>
    <x v="6"/>
    <n v="96.791210000000007"/>
  </r>
  <r>
    <x v="1"/>
    <x v="0"/>
    <x v="2"/>
    <x v="0"/>
    <x v="0"/>
    <n v="10271.139880000001"/>
  </r>
  <r>
    <x v="1"/>
    <x v="0"/>
    <x v="2"/>
    <x v="0"/>
    <x v="1"/>
    <n v="14567.697899999999"/>
  </r>
  <r>
    <x v="1"/>
    <x v="0"/>
    <x v="2"/>
    <x v="0"/>
    <x v="2"/>
    <n v="1323.619549"/>
  </r>
  <r>
    <x v="1"/>
    <x v="0"/>
    <x v="2"/>
    <x v="0"/>
    <x v="3"/>
    <n v="1.791126"/>
  </r>
  <r>
    <x v="1"/>
    <x v="0"/>
    <x v="2"/>
    <x v="1"/>
    <x v="0"/>
    <n v="147.988777"/>
  </r>
  <r>
    <x v="1"/>
    <x v="0"/>
    <x v="2"/>
    <x v="1"/>
    <x v="2"/>
    <n v="9934.4125370000002"/>
  </r>
  <r>
    <x v="1"/>
    <x v="0"/>
    <x v="2"/>
    <x v="5"/>
    <x v="5"/>
    <n v="96.490976000000003"/>
  </r>
  <r>
    <x v="1"/>
    <x v="0"/>
    <x v="2"/>
    <x v="5"/>
    <x v="1"/>
    <n v="1335.5663770000001"/>
  </r>
  <r>
    <x v="1"/>
    <x v="0"/>
    <x v="2"/>
    <x v="3"/>
    <x v="4"/>
    <n v="1288.4679839999999"/>
  </r>
  <r>
    <x v="1"/>
    <x v="0"/>
    <x v="2"/>
    <x v="31"/>
    <x v="1"/>
    <n v="403.57108199999999"/>
  </r>
  <r>
    <x v="1"/>
    <x v="0"/>
    <x v="2"/>
    <x v="31"/>
    <x v="2"/>
    <n v="34.83502"/>
  </r>
  <r>
    <x v="1"/>
    <x v="0"/>
    <x v="2"/>
    <x v="14"/>
    <x v="4"/>
    <n v="359.10961500000002"/>
  </r>
  <r>
    <x v="1"/>
    <x v="0"/>
    <x v="2"/>
    <x v="14"/>
    <x v="1"/>
    <n v="5.1717409999999999"/>
  </r>
  <r>
    <x v="1"/>
    <x v="0"/>
    <x v="2"/>
    <x v="14"/>
    <x v="2"/>
    <n v="31.900511999999999"/>
  </r>
  <r>
    <x v="1"/>
    <x v="0"/>
    <x v="2"/>
    <x v="4"/>
    <x v="1"/>
    <n v="282.59374000000003"/>
  </r>
  <r>
    <x v="1"/>
    <x v="0"/>
    <x v="2"/>
    <x v="28"/>
    <x v="6"/>
    <n v="280.30021299999999"/>
  </r>
  <r>
    <x v="1"/>
    <x v="0"/>
    <x v="2"/>
    <x v="6"/>
    <x v="5"/>
    <n v="3.2303649999999999"/>
  </r>
  <r>
    <x v="1"/>
    <x v="0"/>
    <x v="2"/>
    <x v="6"/>
    <x v="6"/>
    <n v="6.0866980000000002"/>
  </r>
  <r>
    <x v="1"/>
    <x v="0"/>
    <x v="2"/>
    <x v="6"/>
    <x v="2"/>
    <n v="261.31347099999999"/>
  </r>
  <r>
    <x v="1"/>
    <x v="0"/>
    <x v="2"/>
    <x v="16"/>
    <x v="4"/>
    <n v="46.087755999999999"/>
  </r>
  <r>
    <x v="1"/>
    <x v="0"/>
    <x v="2"/>
    <x v="16"/>
    <x v="1"/>
    <n v="145.86605399999999"/>
  </r>
  <r>
    <x v="1"/>
    <x v="1"/>
    <x v="0"/>
    <x v="0"/>
    <x v="0"/>
    <n v="729.82120099999997"/>
  </r>
  <r>
    <x v="1"/>
    <x v="1"/>
    <x v="0"/>
    <x v="0"/>
    <x v="1"/>
    <n v="4702.004113"/>
  </r>
  <r>
    <x v="1"/>
    <x v="1"/>
    <x v="0"/>
    <x v="0"/>
    <x v="2"/>
    <n v="3969.1989400000002"/>
  </r>
  <r>
    <x v="1"/>
    <x v="1"/>
    <x v="0"/>
    <x v="1"/>
    <x v="0"/>
    <n v="11.329055"/>
  </r>
  <r>
    <x v="1"/>
    <x v="1"/>
    <x v="0"/>
    <x v="1"/>
    <x v="2"/>
    <n v="5962.643043"/>
  </r>
  <r>
    <x v="1"/>
    <x v="1"/>
    <x v="0"/>
    <x v="3"/>
    <x v="4"/>
    <n v="284.824342"/>
  </r>
  <r>
    <x v="1"/>
    <x v="1"/>
    <x v="0"/>
    <x v="6"/>
    <x v="5"/>
    <n v="2.9506860000000001"/>
  </r>
  <r>
    <x v="1"/>
    <x v="1"/>
    <x v="0"/>
    <x v="6"/>
    <x v="2"/>
    <n v="234.19879800000001"/>
  </r>
  <r>
    <x v="1"/>
    <x v="1"/>
    <x v="0"/>
    <x v="5"/>
    <x v="5"/>
    <n v="0.20893"/>
  </r>
  <r>
    <x v="1"/>
    <x v="1"/>
    <x v="0"/>
    <x v="5"/>
    <x v="1"/>
    <n v="124.99615300000001"/>
  </r>
  <r>
    <x v="1"/>
    <x v="1"/>
    <x v="0"/>
    <x v="4"/>
    <x v="1"/>
    <n v="75.322764000000006"/>
  </r>
  <r>
    <x v="1"/>
    <x v="1"/>
    <x v="0"/>
    <x v="28"/>
    <x v="6"/>
    <n v="74.063677999999996"/>
  </r>
  <r>
    <x v="1"/>
    <x v="1"/>
    <x v="0"/>
    <x v="7"/>
    <x v="2"/>
    <n v="34.985402000000001"/>
  </r>
  <r>
    <x v="1"/>
    <x v="1"/>
    <x v="0"/>
    <x v="22"/>
    <x v="2"/>
    <n v="33.859988999999999"/>
  </r>
  <r>
    <x v="1"/>
    <x v="1"/>
    <x v="0"/>
    <x v="8"/>
    <x v="4"/>
    <n v="32.362732000000001"/>
  </r>
  <r>
    <x v="1"/>
    <x v="1"/>
    <x v="0"/>
    <x v="8"/>
    <x v="1"/>
    <n v="0.40546199999999999"/>
  </r>
  <r>
    <x v="1"/>
    <x v="1"/>
    <x v="1"/>
    <x v="0"/>
    <x v="0"/>
    <n v="4483.615135"/>
  </r>
  <r>
    <x v="1"/>
    <x v="1"/>
    <x v="1"/>
    <x v="0"/>
    <x v="1"/>
    <n v="5765.4214149999998"/>
  </r>
  <r>
    <x v="1"/>
    <x v="1"/>
    <x v="1"/>
    <x v="0"/>
    <x v="2"/>
    <n v="555.28155200000003"/>
  </r>
  <r>
    <x v="1"/>
    <x v="1"/>
    <x v="1"/>
    <x v="0"/>
    <x v="3"/>
    <n v="47.309114000000001"/>
  </r>
  <r>
    <x v="1"/>
    <x v="1"/>
    <x v="1"/>
    <x v="1"/>
    <x v="0"/>
    <n v="13.461722999999999"/>
  </r>
  <r>
    <x v="1"/>
    <x v="1"/>
    <x v="1"/>
    <x v="1"/>
    <x v="2"/>
    <n v="1608.7897439999999"/>
  </r>
  <r>
    <x v="1"/>
    <x v="1"/>
    <x v="1"/>
    <x v="5"/>
    <x v="5"/>
    <n v="54.697266999999997"/>
  </r>
  <r>
    <x v="1"/>
    <x v="1"/>
    <x v="1"/>
    <x v="5"/>
    <x v="1"/>
    <n v="530.28847399999995"/>
  </r>
  <r>
    <x v="1"/>
    <x v="1"/>
    <x v="1"/>
    <x v="3"/>
    <x v="4"/>
    <n v="515.43810399999995"/>
  </r>
  <r>
    <x v="1"/>
    <x v="1"/>
    <x v="1"/>
    <x v="31"/>
    <x v="1"/>
    <n v="192.42710299999999"/>
  </r>
  <r>
    <x v="1"/>
    <x v="1"/>
    <x v="1"/>
    <x v="31"/>
    <x v="2"/>
    <n v="21.533491999999999"/>
  </r>
  <r>
    <x v="1"/>
    <x v="1"/>
    <x v="1"/>
    <x v="6"/>
    <x v="5"/>
    <n v="0.90885700000000003"/>
  </r>
  <r>
    <x v="1"/>
    <x v="1"/>
    <x v="1"/>
    <x v="6"/>
    <x v="6"/>
    <n v="1.373464"/>
  </r>
  <r>
    <x v="1"/>
    <x v="1"/>
    <x v="1"/>
    <x v="6"/>
    <x v="2"/>
    <n v="156.258602"/>
  </r>
  <r>
    <x v="1"/>
    <x v="1"/>
    <x v="1"/>
    <x v="28"/>
    <x v="6"/>
    <n v="121.20178799999999"/>
  </r>
  <r>
    <x v="1"/>
    <x v="1"/>
    <x v="1"/>
    <x v="30"/>
    <x v="1"/>
    <n v="106.804421"/>
  </r>
  <r>
    <x v="1"/>
    <x v="1"/>
    <x v="1"/>
    <x v="2"/>
    <x v="0"/>
    <n v="79.158237999999997"/>
  </r>
  <r>
    <x v="1"/>
    <x v="1"/>
    <x v="1"/>
    <x v="2"/>
    <x v="2"/>
    <n v="5.0842169999999998"/>
  </r>
  <r>
    <x v="1"/>
    <x v="1"/>
    <x v="1"/>
    <x v="4"/>
    <x v="1"/>
    <n v="83.905488000000005"/>
  </r>
  <r>
    <x v="1"/>
    <x v="1"/>
    <x v="2"/>
    <x v="0"/>
    <x v="0"/>
    <n v="11127.30868"/>
  </r>
  <r>
    <x v="1"/>
    <x v="1"/>
    <x v="2"/>
    <x v="0"/>
    <x v="1"/>
    <n v="12648.513944"/>
  </r>
  <r>
    <x v="1"/>
    <x v="1"/>
    <x v="2"/>
    <x v="0"/>
    <x v="2"/>
    <n v="1108.9610170000001"/>
  </r>
  <r>
    <x v="1"/>
    <x v="1"/>
    <x v="2"/>
    <x v="0"/>
    <x v="3"/>
    <n v="3.141648"/>
  </r>
  <r>
    <x v="1"/>
    <x v="1"/>
    <x v="2"/>
    <x v="1"/>
    <x v="0"/>
    <n v="118.79017"/>
  </r>
  <r>
    <x v="1"/>
    <x v="1"/>
    <x v="2"/>
    <x v="1"/>
    <x v="2"/>
    <n v="6283.9692070000001"/>
  </r>
  <r>
    <x v="1"/>
    <x v="1"/>
    <x v="2"/>
    <x v="5"/>
    <x v="5"/>
    <n v="130.56964199999999"/>
  </r>
  <r>
    <x v="1"/>
    <x v="1"/>
    <x v="2"/>
    <x v="5"/>
    <x v="1"/>
    <n v="1788.1330680000001"/>
  </r>
  <r>
    <x v="1"/>
    <x v="1"/>
    <x v="2"/>
    <x v="3"/>
    <x v="4"/>
    <n v="953.28915700000005"/>
  </r>
  <r>
    <x v="1"/>
    <x v="1"/>
    <x v="2"/>
    <x v="6"/>
    <x v="5"/>
    <n v="4.7138309999999999"/>
  </r>
  <r>
    <x v="1"/>
    <x v="1"/>
    <x v="2"/>
    <x v="6"/>
    <x v="6"/>
    <n v="2.390466"/>
  </r>
  <r>
    <x v="1"/>
    <x v="1"/>
    <x v="2"/>
    <x v="6"/>
    <x v="2"/>
    <n v="756.53332899999998"/>
  </r>
  <r>
    <x v="1"/>
    <x v="1"/>
    <x v="2"/>
    <x v="14"/>
    <x v="4"/>
    <n v="401.38802099999998"/>
  </r>
  <r>
    <x v="1"/>
    <x v="1"/>
    <x v="2"/>
    <x v="14"/>
    <x v="1"/>
    <n v="6.543679"/>
  </r>
  <r>
    <x v="1"/>
    <x v="1"/>
    <x v="2"/>
    <x v="14"/>
    <x v="2"/>
    <n v="46.111162"/>
  </r>
  <r>
    <x v="1"/>
    <x v="1"/>
    <x v="2"/>
    <x v="33"/>
    <x v="1"/>
    <n v="410.97030899999999"/>
  </r>
  <r>
    <x v="1"/>
    <x v="1"/>
    <x v="2"/>
    <x v="31"/>
    <x v="1"/>
    <n v="342.93716699999999"/>
  </r>
  <r>
    <x v="1"/>
    <x v="1"/>
    <x v="2"/>
    <x v="31"/>
    <x v="2"/>
    <n v="28.097594000000001"/>
  </r>
  <r>
    <x v="1"/>
    <x v="1"/>
    <x v="2"/>
    <x v="28"/>
    <x v="6"/>
    <n v="298.288386"/>
  </r>
  <r>
    <x v="1"/>
    <x v="1"/>
    <x v="2"/>
    <x v="4"/>
    <x v="1"/>
    <n v="256.50886700000001"/>
  </r>
  <r>
    <x v="1"/>
    <x v="2"/>
    <x v="0"/>
    <x v="0"/>
    <x v="0"/>
    <n v="1000.988615"/>
  </r>
  <r>
    <x v="1"/>
    <x v="2"/>
    <x v="0"/>
    <x v="0"/>
    <x v="1"/>
    <n v="7356.7611919999999"/>
  </r>
  <r>
    <x v="1"/>
    <x v="2"/>
    <x v="0"/>
    <x v="0"/>
    <x v="2"/>
    <n v="6568.2463909999997"/>
  </r>
  <r>
    <x v="1"/>
    <x v="2"/>
    <x v="0"/>
    <x v="1"/>
    <x v="0"/>
    <n v="327.837154"/>
  </r>
  <r>
    <x v="1"/>
    <x v="2"/>
    <x v="0"/>
    <x v="1"/>
    <x v="2"/>
    <n v="9020.8903109999992"/>
  </r>
  <r>
    <x v="1"/>
    <x v="2"/>
    <x v="0"/>
    <x v="3"/>
    <x v="4"/>
    <n v="424.69898000000001"/>
  </r>
  <r>
    <x v="1"/>
    <x v="2"/>
    <x v="0"/>
    <x v="6"/>
    <x v="5"/>
    <n v="4.1804649999999999"/>
  </r>
  <r>
    <x v="1"/>
    <x v="2"/>
    <x v="0"/>
    <x v="6"/>
    <x v="2"/>
    <n v="346.64095800000001"/>
  </r>
  <r>
    <x v="1"/>
    <x v="2"/>
    <x v="0"/>
    <x v="5"/>
    <x v="5"/>
    <n v="0.20919599999999999"/>
  </r>
  <r>
    <x v="1"/>
    <x v="2"/>
    <x v="0"/>
    <x v="5"/>
    <x v="1"/>
    <n v="225.40303299999999"/>
  </r>
  <r>
    <x v="1"/>
    <x v="2"/>
    <x v="0"/>
    <x v="4"/>
    <x v="1"/>
    <n v="146.81078299999999"/>
  </r>
  <r>
    <x v="1"/>
    <x v="2"/>
    <x v="0"/>
    <x v="28"/>
    <x v="6"/>
    <n v="117.282172"/>
  </r>
  <r>
    <x v="1"/>
    <x v="2"/>
    <x v="0"/>
    <x v="22"/>
    <x v="2"/>
    <n v="82.923760000000001"/>
  </r>
  <r>
    <x v="1"/>
    <x v="2"/>
    <x v="0"/>
    <x v="33"/>
    <x v="1"/>
    <n v="75.031017000000006"/>
  </r>
  <r>
    <x v="1"/>
    <x v="2"/>
    <x v="0"/>
    <x v="7"/>
    <x v="2"/>
    <n v="64.890698"/>
  </r>
  <r>
    <x v="1"/>
    <x v="2"/>
    <x v="1"/>
    <x v="0"/>
    <x v="0"/>
    <n v="3593.9786079999999"/>
  </r>
  <r>
    <x v="1"/>
    <x v="2"/>
    <x v="1"/>
    <x v="0"/>
    <x v="1"/>
    <n v="6762.7386630000001"/>
  </r>
  <r>
    <x v="1"/>
    <x v="2"/>
    <x v="1"/>
    <x v="0"/>
    <x v="2"/>
    <n v="602.11737300000004"/>
  </r>
  <r>
    <x v="1"/>
    <x v="2"/>
    <x v="1"/>
    <x v="0"/>
    <x v="3"/>
    <n v="50.571637000000003"/>
  </r>
  <r>
    <x v="1"/>
    <x v="2"/>
    <x v="1"/>
    <x v="1"/>
    <x v="0"/>
    <n v="67.629071999999994"/>
  </r>
  <r>
    <x v="1"/>
    <x v="2"/>
    <x v="1"/>
    <x v="1"/>
    <x v="2"/>
    <n v="3567.8705949999999"/>
  </r>
  <r>
    <x v="1"/>
    <x v="2"/>
    <x v="1"/>
    <x v="5"/>
    <x v="5"/>
    <n v="68.207659000000007"/>
  </r>
  <r>
    <x v="1"/>
    <x v="2"/>
    <x v="1"/>
    <x v="5"/>
    <x v="1"/>
    <n v="762.579249"/>
  </r>
  <r>
    <x v="1"/>
    <x v="2"/>
    <x v="1"/>
    <x v="3"/>
    <x v="4"/>
    <n v="517.77055199999995"/>
  </r>
  <r>
    <x v="1"/>
    <x v="2"/>
    <x v="1"/>
    <x v="31"/>
    <x v="1"/>
    <n v="227.97836000000001"/>
  </r>
  <r>
    <x v="1"/>
    <x v="2"/>
    <x v="1"/>
    <x v="31"/>
    <x v="2"/>
    <n v="10.237458"/>
  </r>
  <r>
    <x v="1"/>
    <x v="2"/>
    <x v="1"/>
    <x v="6"/>
    <x v="5"/>
    <n v="0.48920599999999997"/>
  </r>
  <r>
    <x v="1"/>
    <x v="2"/>
    <x v="1"/>
    <x v="6"/>
    <x v="6"/>
    <n v="1.9124000000000001"/>
  </r>
  <r>
    <x v="1"/>
    <x v="2"/>
    <x v="1"/>
    <x v="6"/>
    <x v="2"/>
    <n v="191.38331299999999"/>
  </r>
  <r>
    <x v="1"/>
    <x v="2"/>
    <x v="1"/>
    <x v="28"/>
    <x v="6"/>
    <n v="163.897989"/>
  </r>
  <r>
    <x v="1"/>
    <x v="2"/>
    <x v="1"/>
    <x v="33"/>
    <x v="1"/>
    <n v="136.05799400000001"/>
  </r>
  <r>
    <x v="1"/>
    <x v="2"/>
    <x v="1"/>
    <x v="4"/>
    <x v="1"/>
    <n v="131.263071"/>
  </r>
  <r>
    <x v="1"/>
    <x v="2"/>
    <x v="1"/>
    <x v="30"/>
    <x v="1"/>
    <n v="110.584264"/>
  </r>
  <r>
    <x v="1"/>
    <x v="2"/>
    <x v="2"/>
    <x v="0"/>
    <x v="0"/>
    <n v="10159.89176"/>
  </r>
  <r>
    <x v="1"/>
    <x v="2"/>
    <x v="2"/>
    <x v="0"/>
    <x v="1"/>
    <n v="16676.614219999999"/>
  </r>
  <r>
    <x v="1"/>
    <x v="2"/>
    <x v="2"/>
    <x v="0"/>
    <x v="2"/>
    <n v="3433.7747290000002"/>
  </r>
  <r>
    <x v="1"/>
    <x v="2"/>
    <x v="2"/>
    <x v="0"/>
    <x v="3"/>
    <n v="3.358336"/>
  </r>
  <r>
    <x v="1"/>
    <x v="2"/>
    <x v="2"/>
    <x v="1"/>
    <x v="0"/>
    <n v="186.26879400000001"/>
  </r>
  <r>
    <x v="1"/>
    <x v="2"/>
    <x v="2"/>
    <x v="1"/>
    <x v="2"/>
    <n v="14237.19253"/>
  </r>
  <r>
    <x v="1"/>
    <x v="2"/>
    <x v="2"/>
    <x v="5"/>
    <x v="5"/>
    <n v="160.44801799999999"/>
  </r>
  <r>
    <x v="1"/>
    <x v="2"/>
    <x v="2"/>
    <x v="5"/>
    <x v="1"/>
    <n v="2284.9223910000001"/>
  </r>
  <r>
    <x v="1"/>
    <x v="2"/>
    <x v="2"/>
    <x v="6"/>
    <x v="5"/>
    <n v="3.9300929999999998"/>
  </r>
  <r>
    <x v="1"/>
    <x v="2"/>
    <x v="2"/>
    <x v="6"/>
    <x v="6"/>
    <n v="13.459402000000001"/>
  </r>
  <r>
    <x v="1"/>
    <x v="2"/>
    <x v="2"/>
    <x v="6"/>
    <x v="2"/>
    <n v="1072.6836410000001"/>
  </r>
  <r>
    <x v="1"/>
    <x v="2"/>
    <x v="2"/>
    <x v="33"/>
    <x v="1"/>
    <n v="982.05882899999995"/>
  </r>
  <r>
    <x v="1"/>
    <x v="2"/>
    <x v="2"/>
    <x v="3"/>
    <x v="4"/>
    <n v="947.04014199999995"/>
  </r>
  <r>
    <x v="1"/>
    <x v="2"/>
    <x v="2"/>
    <x v="14"/>
    <x v="4"/>
    <n v="709.715146"/>
  </r>
  <r>
    <x v="1"/>
    <x v="2"/>
    <x v="2"/>
    <x v="14"/>
    <x v="1"/>
    <n v="22.146691000000001"/>
  </r>
  <r>
    <x v="1"/>
    <x v="2"/>
    <x v="2"/>
    <x v="14"/>
    <x v="2"/>
    <n v="88.881426000000005"/>
  </r>
  <r>
    <x v="1"/>
    <x v="2"/>
    <x v="2"/>
    <x v="28"/>
    <x v="6"/>
    <n v="521.41672300000005"/>
  </r>
  <r>
    <x v="1"/>
    <x v="2"/>
    <x v="2"/>
    <x v="15"/>
    <x v="1"/>
    <n v="200.89193399999999"/>
  </r>
  <r>
    <x v="1"/>
    <x v="2"/>
    <x v="2"/>
    <x v="15"/>
    <x v="2"/>
    <n v="290.884253"/>
  </r>
  <r>
    <x v="1"/>
    <x v="2"/>
    <x v="2"/>
    <x v="31"/>
    <x v="1"/>
    <n v="395.15684199999998"/>
  </r>
  <r>
    <x v="1"/>
    <x v="2"/>
    <x v="2"/>
    <x v="31"/>
    <x v="2"/>
    <n v="25.76972"/>
  </r>
  <r>
    <x v="1"/>
    <x v="3"/>
    <x v="0"/>
    <x v="0"/>
    <x v="0"/>
    <n v="820.41610800000001"/>
  </r>
  <r>
    <x v="1"/>
    <x v="3"/>
    <x v="0"/>
    <x v="0"/>
    <x v="1"/>
    <n v="5684.181431"/>
  </r>
  <r>
    <x v="1"/>
    <x v="3"/>
    <x v="0"/>
    <x v="0"/>
    <x v="2"/>
    <n v="3564.3508029999998"/>
  </r>
  <r>
    <x v="1"/>
    <x v="3"/>
    <x v="0"/>
    <x v="1"/>
    <x v="0"/>
    <n v="318.20381099999997"/>
  </r>
  <r>
    <x v="1"/>
    <x v="3"/>
    <x v="0"/>
    <x v="1"/>
    <x v="2"/>
    <n v="6304.3134330000003"/>
  </r>
  <r>
    <x v="1"/>
    <x v="3"/>
    <x v="0"/>
    <x v="6"/>
    <x v="5"/>
    <n v="3.8186330000000002"/>
  </r>
  <r>
    <x v="1"/>
    <x v="3"/>
    <x v="0"/>
    <x v="6"/>
    <x v="2"/>
    <n v="475.48093999999998"/>
  </r>
  <r>
    <x v="1"/>
    <x v="3"/>
    <x v="0"/>
    <x v="3"/>
    <x v="4"/>
    <n v="203.671087"/>
  </r>
  <r>
    <x v="1"/>
    <x v="3"/>
    <x v="0"/>
    <x v="5"/>
    <x v="5"/>
    <n v="0.27464"/>
  </r>
  <r>
    <x v="1"/>
    <x v="3"/>
    <x v="0"/>
    <x v="5"/>
    <x v="1"/>
    <n v="195.82847100000001"/>
  </r>
  <r>
    <x v="1"/>
    <x v="3"/>
    <x v="0"/>
    <x v="4"/>
    <x v="1"/>
    <n v="104.95249200000001"/>
  </r>
  <r>
    <x v="1"/>
    <x v="3"/>
    <x v="0"/>
    <x v="34"/>
    <x v="1"/>
    <n v="92.093954999999994"/>
  </r>
  <r>
    <x v="1"/>
    <x v="3"/>
    <x v="0"/>
    <x v="33"/>
    <x v="1"/>
    <n v="73.897713999999993"/>
  </r>
  <r>
    <x v="1"/>
    <x v="3"/>
    <x v="0"/>
    <x v="28"/>
    <x v="6"/>
    <n v="55.820227000000003"/>
  </r>
  <r>
    <x v="1"/>
    <x v="3"/>
    <x v="0"/>
    <x v="7"/>
    <x v="2"/>
    <n v="52.923910999999997"/>
  </r>
  <r>
    <x v="1"/>
    <x v="3"/>
    <x v="1"/>
    <x v="0"/>
    <x v="0"/>
    <n v="2841.1043800000002"/>
  </r>
  <r>
    <x v="1"/>
    <x v="3"/>
    <x v="1"/>
    <x v="0"/>
    <x v="1"/>
    <n v="6623.0000179999997"/>
  </r>
  <r>
    <x v="1"/>
    <x v="3"/>
    <x v="1"/>
    <x v="0"/>
    <x v="2"/>
    <n v="525.96028000000001"/>
  </r>
  <r>
    <x v="1"/>
    <x v="3"/>
    <x v="1"/>
    <x v="0"/>
    <x v="3"/>
    <n v="48.940376000000001"/>
  </r>
  <r>
    <x v="1"/>
    <x v="3"/>
    <x v="1"/>
    <x v="1"/>
    <x v="0"/>
    <n v="113.266212"/>
  </r>
  <r>
    <x v="1"/>
    <x v="3"/>
    <x v="1"/>
    <x v="1"/>
    <x v="2"/>
    <n v="3527.4231639999998"/>
  </r>
  <r>
    <x v="1"/>
    <x v="3"/>
    <x v="1"/>
    <x v="5"/>
    <x v="5"/>
    <n v="63.418239"/>
  </r>
  <r>
    <x v="1"/>
    <x v="3"/>
    <x v="1"/>
    <x v="5"/>
    <x v="1"/>
    <n v="634.86123199999997"/>
  </r>
  <r>
    <x v="1"/>
    <x v="3"/>
    <x v="1"/>
    <x v="3"/>
    <x v="4"/>
    <n v="416.92419599999999"/>
  </r>
  <r>
    <x v="1"/>
    <x v="3"/>
    <x v="1"/>
    <x v="31"/>
    <x v="1"/>
    <n v="142.50128599999999"/>
  </r>
  <r>
    <x v="1"/>
    <x v="3"/>
    <x v="1"/>
    <x v="31"/>
    <x v="2"/>
    <n v="141.081872"/>
  </r>
  <r>
    <x v="1"/>
    <x v="3"/>
    <x v="1"/>
    <x v="6"/>
    <x v="5"/>
    <n v="0.89559599999999995"/>
  </r>
  <r>
    <x v="1"/>
    <x v="3"/>
    <x v="1"/>
    <x v="6"/>
    <x v="6"/>
    <n v="0.238702"/>
  </r>
  <r>
    <x v="1"/>
    <x v="3"/>
    <x v="1"/>
    <x v="6"/>
    <x v="2"/>
    <n v="227.064729"/>
  </r>
  <r>
    <x v="1"/>
    <x v="3"/>
    <x v="1"/>
    <x v="33"/>
    <x v="1"/>
    <n v="152.96133399999999"/>
  </r>
  <r>
    <x v="1"/>
    <x v="3"/>
    <x v="1"/>
    <x v="28"/>
    <x v="6"/>
    <n v="95.999382999999995"/>
  </r>
  <r>
    <x v="1"/>
    <x v="3"/>
    <x v="1"/>
    <x v="34"/>
    <x v="1"/>
    <n v="89.912221000000002"/>
  </r>
  <r>
    <x v="1"/>
    <x v="3"/>
    <x v="1"/>
    <x v="2"/>
    <x v="0"/>
    <n v="83.254228999999995"/>
  </r>
  <r>
    <x v="1"/>
    <x v="3"/>
    <x v="1"/>
    <x v="2"/>
    <x v="2"/>
    <n v="1.0291360000000001"/>
  </r>
  <r>
    <x v="1"/>
    <x v="3"/>
    <x v="2"/>
    <x v="0"/>
    <x v="0"/>
    <n v="6235.1577299999999"/>
  </r>
  <r>
    <x v="1"/>
    <x v="3"/>
    <x v="2"/>
    <x v="0"/>
    <x v="1"/>
    <n v="15700.382104"/>
  </r>
  <r>
    <x v="1"/>
    <x v="3"/>
    <x v="2"/>
    <x v="0"/>
    <x v="2"/>
    <n v="1938.3899759999999"/>
  </r>
  <r>
    <x v="1"/>
    <x v="3"/>
    <x v="2"/>
    <x v="0"/>
    <x v="3"/>
    <n v="3.2499920000000002"/>
  </r>
  <r>
    <x v="1"/>
    <x v="3"/>
    <x v="2"/>
    <x v="1"/>
    <x v="0"/>
    <n v="166.170232"/>
  </r>
  <r>
    <x v="1"/>
    <x v="3"/>
    <x v="2"/>
    <x v="1"/>
    <x v="2"/>
    <n v="8986.1269680000005"/>
  </r>
  <r>
    <x v="1"/>
    <x v="3"/>
    <x v="2"/>
    <x v="5"/>
    <x v="5"/>
    <n v="152.97903700000001"/>
  </r>
  <r>
    <x v="1"/>
    <x v="3"/>
    <x v="2"/>
    <x v="5"/>
    <x v="1"/>
    <n v="2037.907029"/>
  </r>
  <r>
    <x v="1"/>
    <x v="3"/>
    <x v="2"/>
    <x v="6"/>
    <x v="5"/>
    <n v="2.054427"/>
  </r>
  <r>
    <x v="1"/>
    <x v="3"/>
    <x v="2"/>
    <x v="6"/>
    <x v="6"/>
    <n v="23.693545"/>
  </r>
  <r>
    <x v="1"/>
    <x v="3"/>
    <x v="2"/>
    <x v="6"/>
    <x v="2"/>
    <n v="1098.9411749999999"/>
  </r>
  <r>
    <x v="1"/>
    <x v="3"/>
    <x v="2"/>
    <x v="33"/>
    <x v="1"/>
    <n v="955.543497"/>
  </r>
  <r>
    <x v="1"/>
    <x v="3"/>
    <x v="2"/>
    <x v="14"/>
    <x v="4"/>
    <n v="723.54970800000001"/>
  </r>
  <r>
    <x v="1"/>
    <x v="3"/>
    <x v="2"/>
    <x v="14"/>
    <x v="1"/>
    <n v="10.674282"/>
  </r>
  <r>
    <x v="1"/>
    <x v="3"/>
    <x v="2"/>
    <x v="14"/>
    <x v="2"/>
    <n v="71.973048000000006"/>
  </r>
  <r>
    <x v="1"/>
    <x v="3"/>
    <x v="2"/>
    <x v="3"/>
    <x v="4"/>
    <n v="631.50654299999997"/>
  </r>
  <r>
    <x v="1"/>
    <x v="3"/>
    <x v="2"/>
    <x v="4"/>
    <x v="1"/>
    <n v="528.57777799999997"/>
  </r>
  <r>
    <x v="1"/>
    <x v="3"/>
    <x v="2"/>
    <x v="15"/>
    <x v="1"/>
    <n v="183.83927399999999"/>
  </r>
  <r>
    <x v="1"/>
    <x v="3"/>
    <x v="2"/>
    <x v="15"/>
    <x v="2"/>
    <n v="288.943805"/>
  </r>
  <r>
    <x v="1"/>
    <x v="3"/>
    <x v="2"/>
    <x v="31"/>
    <x v="1"/>
    <n v="362.23720600000001"/>
  </r>
  <r>
    <x v="1"/>
    <x v="3"/>
    <x v="2"/>
    <x v="31"/>
    <x v="2"/>
    <n v="42.914679"/>
  </r>
  <r>
    <x v="1"/>
    <x v="4"/>
    <x v="0"/>
    <x v="0"/>
    <x v="0"/>
    <n v="773.76654099999996"/>
  </r>
  <r>
    <x v="1"/>
    <x v="4"/>
    <x v="0"/>
    <x v="0"/>
    <x v="1"/>
    <n v="4568.3092669999996"/>
  </r>
  <r>
    <x v="1"/>
    <x v="4"/>
    <x v="0"/>
    <x v="0"/>
    <x v="2"/>
    <n v="4738.7843540000003"/>
  </r>
  <r>
    <x v="1"/>
    <x v="4"/>
    <x v="0"/>
    <x v="1"/>
    <x v="0"/>
    <n v="146.524473"/>
  </r>
  <r>
    <x v="1"/>
    <x v="4"/>
    <x v="0"/>
    <x v="1"/>
    <x v="2"/>
    <n v="6829.4346759999999"/>
  </r>
  <r>
    <x v="1"/>
    <x v="4"/>
    <x v="0"/>
    <x v="6"/>
    <x v="5"/>
    <n v="3.7430439999999998"/>
  </r>
  <r>
    <x v="1"/>
    <x v="4"/>
    <x v="0"/>
    <x v="6"/>
    <x v="2"/>
    <n v="760.29407700000002"/>
  </r>
  <r>
    <x v="1"/>
    <x v="4"/>
    <x v="0"/>
    <x v="3"/>
    <x v="4"/>
    <n v="200.27634900000001"/>
  </r>
  <r>
    <x v="1"/>
    <x v="4"/>
    <x v="0"/>
    <x v="5"/>
    <x v="5"/>
    <n v="3.6242230000000002"/>
  </r>
  <r>
    <x v="1"/>
    <x v="4"/>
    <x v="0"/>
    <x v="5"/>
    <x v="1"/>
    <n v="190.920762"/>
  </r>
  <r>
    <x v="1"/>
    <x v="4"/>
    <x v="0"/>
    <x v="34"/>
    <x v="1"/>
    <n v="192.815258"/>
  </r>
  <r>
    <x v="1"/>
    <x v="4"/>
    <x v="0"/>
    <x v="4"/>
    <x v="1"/>
    <n v="88.075675000000004"/>
  </r>
  <r>
    <x v="1"/>
    <x v="4"/>
    <x v="0"/>
    <x v="33"/>
    <x v="1"/>
    <n v="74.260341999999994"/>
  </r>
  <r>
    <x v="1"/>
    <x v="4"/>
    <x v="0"/>
    <x v="28"/>
    <x v="6"/>
    <n v="52.727248000000003"/>
  </r>
  <r>
    <x v="1"/>
    <x v="4"/>
    <x v="0"/>
    <x v="7"/>
    <x v="2"/>
    <n v="45.304416000000003"/>
  </r>
  <r>
    <x v="1"/>
    <x v="4"/>
    <x v="1"/>
    <x v="0"/>
    <x v="0"/>
    <n v="2383.2716610000002"/>
  </r>
  <r>
    <x v="1"/>
    <x v="4"/>
    <x v="1"/>
    <x v="0"/>
    <x v="1"/>
    <n v="6723.1640189999998"/>
  </r>
  <r>
    <x v="1"/>
    <x v="4"/>
    <x v="1"/>
    <x v="0"/>
    <x v="2"/>
    <n v="523.02981699999998"/>
  </r>
  <r>
    <x v="1"/>
    <x v="4"/>
    <x v="1"/>
    <x v="0"/>
    <x v="3"/>
    <n v="47.363750000000003"/>
  </r>
  <r>
    <x v="1"/>
    <x v="4"/>
    <x v="1"/>
    <x v="1"/>
    <x v="0"/>
    <n v="72.253720999999999"/>
  </r>
  <r>
    <x v="1"/>
    <x v="4"/>
    <x v="1"/>
    <x v="1"/>
    <x v="2"/>
    <n v="2381.7023290000002"/>
  </r>
  <r>
    <x v="1"/>
    <x v="4"/>
    <x v="1"/>
    <x v="5"/>
    <x v="5"/>
    <n v="58.583002"/>
  </r>
  <r>
    <x v="1"/>
    <x v="4"/>
    <x v="1"/>
    <x v="5"/>
    <x v="1"/>
    <n v="410.25194900000002"/>
  </r>
  <r>
    <x v="1"/>
    <x v="4"/>
    <x v="1"/>
    <x v="34"/>
    <x v="1"/>
    <n v="382.14135900000002"/>
  </r>
  <r>
    <x v="1"/>
    <x v="4"/>
    <x v="1"/>
    <x v="3"/>
    <x v="4"/>
    <n v="350.53213"/>
  </r>
  <r>
    <x v="1"/>
    <x v="4"/>
    <x v="1"/>
    <x v="6"/>
    <x v="5"/>
    <n v="0.296985"/>
  </r>
  <r>
    <x v="1"/>
    <x v="4"/>
    <x v="1"/>
    <x v="6"/>
    <x v="6"/>
    <n v="2.8114439999999998"/>
  </r>
  <r>
    <x v="1"/>
    <x v="4"/>
    <x v="1"/>
    <x v="6"/>
    <x v="2"/>
    <n v="246.06579400000001"/>
  </r>
  <r>
    <x v="1"/>
    <x v="4"/>
    <x v="1"/>
    <x v="31"/>
    <x v="1"/>
    <n v="174.863686"/>
  </r>
  <r>
    <x v="1"/>
    <x v="4"/>
    <x v="1"/>
    <x v="31"/>
    <x v="2"/>
    <n v="24.139054999999999"/>
  </r>
  <r>
    <x v="1"/>
    <x v="4"/>
    <x v="1"/>
    <x v="33"/>
    <x v="1"/>
    <n v="129.82277099999999"/>
  </r>
  <r>
    <x v="1"/>
    <x v="4"/>
    <x v="1"/>
    <x v="28"/>
    <x v="6"/>
    <n v="107.913191"/>
  </r>
  <r>
    <x v="1"/>
    <x v="4"/>
    <x v="1"/>
    <x v="30"/>
    <x v="1"/>
    <n v="76.888582"/>
  </r>
  <r>
    <x v="1"/>
    <x v="4"/>
    <x v="2"/>
    <x v="0"/>
    <x v="0"/>
    <n v="5184.360197"/>
  </r>
  <r>
    <x v="1"/>
    <x v="4"/>
    <x v="2"/>
    <x v="0"/>
    <x v="1"/>
    <n v="14277.08856"/>
  </r>
  <r>
    <x v="1"/>
    <x v="4"/>
    <x v="2"/>
    <x v="0"/>
    <x v="2"/>
    <n v="1644.230536"/>
  </r>
  <r>
    <x v="1"/>
    <x v="4"/>
    <x v="2"/>
    <x v="0"/>
    <x v="3"/>
    <n v="3.582185"/>
  </r>
  <r>
    <x v="1"/>
    <x v="4"/>
    <x v="2"/>
    <x v="1"/>
    <x v="0"/>
    <n v="183.721912"/>
  </r>
  <r>
    <x v="1"/>
    <x v="4"/>
    <x v="2"/>
    <x v="1"/>
    <x v="2"/>
    <n v="6818.8296170000003"/>
  </r>
  <r>
    <x v="1"/>
    <x v="4"/>
    <x v="2"/>
    <x v="5"/>
    <x v="5"/>
    <n v="157.761561"/>
  </r>
  <r>
    <x v="1"/>
    <x v="4"/>
    <x v="2"/>
    <x v="5"/>
    <x v="1"/>
    <n v="1670.173912"/>
  </r>
  <r>
    <x v="1"/>
    <x v="4"/>
    <x v="2"/>
    <x v="6"/>
    <x v="5"/>
    <n v="3.5453190000000001"/>
  </r>
  <r>
    <x v="1"/>
    <x v="4"/>
    <x v="2"/>
    <x v="6"/>
    <x v="6"/>
    <n v="17.701398999999999"/>
  </r>
  <r>
    <x v="1"/>
    <x v="4"/>
    <x v="2"/>
    <x v="6"/>
    <x v="2"/>
    <n v="1070.0705849999999"/>
  </r>
  <r>
    <x v="1"/>
    <x v="4"/>
    <x v="2"/>
    <x v="33"/>
    <x v="1"/>
    <n v="934.25620000000004"/>
  </r>
  <r>
    <x v="1"/>
    <x v="4"/>
    <x v="2"/>
    <x v="3"/>
    <x v="4"/>
    <n v="637.88611500000002"/>
  </r>
  <r>
    <x v="1"/>
    <x v="4"/>
    <x v="2"/>
    <x v="14"/>
    <x v="4"/>
    <n v="489.37299000000002"/>
  </r>
  <r>
    <x v="1"/>
    <x v="4"/>
    <x v="2"/>
    <x v="14"/>
    <x v="1"/>
    <n v="11.949414000000001"/>
  </r>
  <r>
    <x v="1"/>
    <x v="4"/>
    <x v="2"/>
    <x v="14"/>
    <x v="2"/>
    <n v="47.841617999999997"/>
  </r>
  <r>
    <x v="1"/>
    <x v="4"/>
    <x v="2"/>
    <x v="34"/>
    <x v="1"/>
    <n v="344.14095400000002"/>
  </r>
  <r>
    <x v="1"/>
    <x v="4"/>
    <x v="2"/>
    <x v="31"/>
    <x v="1"/>
    <n v="302.88313099999999"/>
  </r>
  <r>
    <x v="1"/>
    <x v="4"/>
    <x v="2"/>
    <x v="31"/>
    <x v="2"/>
    <n v="36.618056000000003"/>
  </r>
  <r>
    <x v="1"/>
    <x v="4"/>
    <x v="2"/>
    <x v="15"/>
    <x v="1"/>
    <n v="194.672956"/>
  </r>
  <r>
    <x v="1"/>
    <x v="4"/>
    <x v="2"/>
    <x v="15"/>
    <x v="2"/>
    <n v="100.229246"/>
  </r>
  <r>
    <x v="1"/>
    <x v="5"/>
    <x v="0"/>
    <x v="0"/>
    <x v="0"/>
    <n v="562.87664700000005"/>
  </r>
  <r>
    <x v="1"/>
    <x v="5"/>
    <x v="0"/>
    <x v="0"/>
    <x v="1"/>
    <n v="5681.495903"/>
  </r>
  <r>
    <x v="1"/>
    <x v="5"/>
    <x v="0"/>
    <x v="0"/>
    <x v="2"/>
    <n v="2922.3966789999999"/>
  </r>
  <r>
    <x v="1"/>
    <x v="5"/>
    <x v="0"/>
    <x v="1"/>
    <x v="0"/>
    <n v="121.08747700000001"/>
  </r>
  <r>
    <x v="1"/>
    <x v="5"/>
    <x v="0"/>
    <x v="1"/>
    <x v="2"/>
    <n v="5610.0487949999997"/>
  </r>
  <r>
    <x v="1"/>
    <x v="5"/>
    <x v="0"/>
    <x v="6"/>
    <x v="5"/>
    <n v="2.8811979999999999"/>
  </r>
  <r>
    <x v="1"/>
    <x v="5"/>
    <x v="0"/>
    <x v="6"/>
    <x v="2"/>
    <n v="536.89680199999998"/>
  </r>
  <r>
    <x v="1"/>
    <x v="5"/>
    <x v="0"/>
    <x v="3"/>
    <x v="4"/>
    <n v="231.50842900000001"/>
  </r>
  <r>
    <x v="1"/>
    <x v="5"/>
    <x v="0"/>
    <x v="5"/>
    <x v="5"/>
    <n v="2.4590269999999999"/>
  </r>
  <r>
    <x v="1"/>
    <x v="5"/>
    <x v="0"/>
    <x v="5"/>
    <x v="1"/>
    <n v="166.33234999999999"/>
  </r>
  <r>
    <x v="1"/>
    <x v="5"/>
    <x v="0"/>
    <x v="4"/>
    <x v="1"/>
    <n v="130.46600599999999"/>
  </r>
  <r>
    <x v="1"/>
    <x v="5"/>
    <x v="0"/>
    <x v="34"/>
    <x v="1"/>
    <n v="99.192218999999994"/>
  </r>
  <r>
    <x v="1"/>
    <x v="5"/>
    <x v="0"/>
    <x v="22"/>
    <x v="2"/>
    <n v="65.759904000000006"/>
  </r>
  <r>
    <x v="1"/>
    <x v="5"/>
    <x v="0"/>
    <x v="33"/>
    <x v="1"/>
    <n v="64.158081999999993"/>
  </r>
  <r>
    <x v="1"/>
    <x v="5"/>
    <x v="0"/>
    <x v="7"/>
    <x v="2"/>
    <n v="47.942005000000002"/>
  </r>
  <r>
    <x v="1"/>
    <x v="5"/>
    <x v="1"/>
    <x v="0"/>
    <x v="0"/>
    <n v="1685.635691"/>
  </r>
  <r>
    <x v="1"/>
    <x v="5"/>
    <x v="1"/>
    <x v="0"/>
    <x v="1"/>
    <n v="5592.5030820000002"/>
  </r>
  <r>
    <x v="1"/>
    <x v="5"/>
    <x v="1"/>
    <x v="0"/>
    <x v="2"/>
    <n v="272.15079900000001"/>
  </r>
  <r>
    <x v="1"/>
    <x v="5"/>
    <x v="1"/>
    <x v="0"/>
    <x v="3"/>
    <n v="45.835925000000003"/>
  </r>
  <r>
    <x v="1"/>
    <x v="5"/>
    <x v="1"/>
    <x v="1"/>
    <x v="0"/>
    <n v="55.049286000000002"/>
  </r>
  <r>
    <x v="1"/>
    <x v="5"/>
    <x v="1"/>
    <x v="1"/>
    <x v="2"/>
    <n v="1936.7996920000001"/>
  </r>
  <r>
    <x v="1"/>
    <x v="5"/>
    <x v="1"/>
    <x v="5"/>
    <x v="5"/>
    <n v="47.310042000000003"/>
  </r>
  <r>
    <x v="1"/>
    <x v="5"/>
    <x v="1"/>
    <x v="5"/>
    <x v="1"/>
    <n v="358.47950900000001"/>
  </r>
  <r>
    <x v="1"/>
    <x v="5"/>
    <x v="1"/>
    <x v="3"/>
    <x v="4"/>
    <n v="338.56308899999999"/>
  </r>
  <r>
    <x v="1"/>
    <x v="5"/>
    <x v="1"/>
    <x v="34"/>
    <x v="1"/>
    <n v="185.18833699999999"/>
  </r>
  <r>
    <x v="1"/>
    <x v="5"/>
    <x v="1"/>
    <x v="31"/>
    <x v="1"/>
    <n v="125.774255"/>
  </r>
  <r>
    <x v="1"/>
    <x v="5"/>
    <x v="1"/>
    <x v="31"/>
    <x v="2"/>
    <n v="24.544915"/>
  </r>
  <r>
    <x v="1"/>
    <x v="5"/>
    <x v="1"/>
    <x v="6"/>
    <x v="5"/>
    <n v="0.43669200000000002"/>
  </r>
  <r>
    <x v="1"/>
    <x v="5"/>
    <x v="1"/>
    <x v="6"/>
    <x v="6"/>
    <n v="1.798287"/>
  </r>
  <r>
    <x v="1"/>
    <x v="5"/>
    <x v="1"/>
    <x v="6"/>
    <x v="2"/>
    <n v="130.88930400000001"/>
  </r>
  <r>
    <x v="1"/>
    <x v="5"/>
    <x v="1"/>
    <x v="33"/>
    <x v="1"/>
    <n v="123.076725"/>
  </r>
  <r>
    <x v="1"/>
    <x v="5"/>
    <x v="1"/>
    <x v="28"/>
    <x v="6"/>
    <n v="77.288938000000002"/>
  </r>
  <r>
    <x v="1"/>
    <x v="5"/>
    <x v="1"/>
    <x v="2"/>
    <x v="0"/>
    <n v="73.262568000000002"/>
  </r>
  <r>
    <x v="1"/>
    <x v="5"/>
    <x v="1"/>
    <x v="2"/>
    <x v="2"/>
    <n v="0.42409400000000003"/>
  </r>
  <r>
    <x v="1"/>
    <x v="5"/>
    <x v="2"/>
    <x v="0"/>
    <x v="0"/>
    <n v="3597.9911860000002"/>
  </r>
  <r>
    <x v="1"/>
    <x v="5"/>
    <x v="2"/>
    <x v="0"/>
    <x v="1"/>
    <n v="12022.168798000001"/>
  </r>
  <r>
    <x v="1"/>
    <x v="5"/>
    <x v="2"/>
    <x v="0"/>
    <x v="2"/>
    <n v="1132.8631600000001"/>
  </r>
  <r>
    <x v="1"/>
    <x v="5"/>
    <x v="2"/>
    <x v="0"/>
    <x v="3"/>
    <n v="3.4666800000000002"/>
  </r>
  <r>
    <x v="1"/>
    <x v="5"/>
    <x v="2"/>
    <x v="1"/>
    <x v="0"/>
    <n v="186.21826899999999"/>
  </r>
  <r>
    <x v="1"/>
    <x v="5"/>
    <x v="2"/>
    <x v="1"/>
    <x v="2"/>
    <n v="6132.8843349999997"/>
  </r>
  <r>
    <x v="1"/>
    <x v="5"/>
    <x v="2"/>
    <x v="5"/>
    <x v="5"/>
    <n v="135.54107200000001"/>
  </r>
  <r>
    <x v="1"/>
    <x v="5"/>
    <x v="2"/>
    <x v="5"/>
    <x v="1"/>
    <n v="998.02327500000001"/>
  </r>
  <r>
    <x v="1"/>
    <x v="5"/>
    <x v="2"/>
    <x v="33"/>
    <x v="1"/>
    <n v="763.41112499999997"/>
  </r>
  <r>
    <x v="1"/>
    <x v="5"/>
    <x v="2"/>
    <x v="6"/>
    <x v="5"/>
    <n v="1.783766"/>
  </r>
  <r>
    <x v="1"/>
    <x v="5"/>
    <x v="2"/>
    <x v="6"/>
    <x v="6"/>
    <n v="12.487819"/>
  </r>
  <r>
    <x v="1"/>
    <x v="5"/>
    <x v="2"/>
    <x v="6"/>
    <x v="2"/>
    <n v="570.03286200000002"/>
  </r>
  <r>
    <x v="1"/>
    <x v="5"/>
    <x v="2"/>
    <x v="3"/>
    <x v="4"/>
    <n v="528.67610999999999"/>
  </r>
  <r>
    <x v="1"/>
    <x v="5"/>
    <x v="2"/>
    <x v="31"/>
    <x v="1"/>
    <n v="378.79190799999998"/>
  </r>
  <r>
    <x v="1"/>
    <x v="5"/>
    <x v="2"/>
    <x v="31"/>
    <x v="2"/>
    <n v="31.427351999999999"/>
  </r>
  <r>
    <x v="1"/>
    <x v="5"/>
    <x v="2"/>
    <x v="14"/>
    <x v="4"/>
    <n v="383.185945"/>
  </r>
  <r>
    <x v="1"/>
    <x v="5"/>
    <x v="2"/>
    <x v="14"/>
    <x v="1"/>
    <n v="6.649438"/>
  </r>
  <r>
    <x v="1"/>
    <x v="5"/>
    <x v="2"/>
    <x v="14"/>
    <x v="2"/>
    <n v="24.763261"/>
  </r>
  <r>
    <x v="1"/>
    <x v="5"/>
    <x v="2"/>
    <x v="4"/>
    <x v="1"/>
    <n v="247.16329200000001"/>
  </r>
  <r>
    <x v="1"/>
    <x v="5"/>
    <x v="2"/>
    <x v="15"/>
    <x v="1"/>
    <n v="122.495486"/>
  </r>
  <r>
    <x v="1"/>
    <x v="5"/>
    <x v="2"/>
    <x v="15"/>
    <x v="2"/>
    <n v="74.971474000000001"/>
  </r>
  <r>
    <x v="1"/>
    <x v="6"/>
    <x v="0"/>
    <x v="0"/>
    <x v="0"/>
    <n v="593.09145999999998"/>
  </r>
  <r>
    <x v="1"/>
    <x v="6"/>
    <x v="0"/>
    <x v="0"/>
    <x v="1"/>
    <n v="4003.4489410000001"/>
  </r>
  <r>
    <x v="1"/>
    <x v="6"/>
    <x v="0"/>
    <x v="0"/>
    <x v="2"/>
    <n v="3206.174313"/>
  </r>
  <r>
    <x v="1"/>
    <x v="6"/>
    <x v="0"/>
    <x v="1"/>
    <x v="0"/>
    <n v="121.73906700000001"/>
  </r>
  <r>
    <x v="1"/>
    <x v="6"/>
    <x v="0"/>
    <x v="1"/>
    <x v="2"/>
    <n v="7236.9815360000002"/>
  </r>
  <r>
    <x v="1"/>
    <x v="6"/>
    <x v="0"/>
    <x v="6"/>
    <x v="5"/>
    <n v="1.5916110000000001"/>
  </r>
  <r>
    <x v="1"/>
    <x v="6"/>
    <x v="0"/>
    <x v="6"/>
    <x v="2"/>
    <n v="410.21554700000002"/>
  </r>
  <r>
    <x v="1"/>
    <x v="6"/>
    <x v="0"/>
    <x v="3"/>
    <x v="4"/>
    <n v="263.524314"/>
  </r>
  <r>
    <x v="1"/>
    <x v="6"/>
    <x v="0"/>
    <x v="5"/>
    <x v="5"/>
    <n v="3.3097340000000002"/>
  </r>
  <r>
    <x v="1"/>
    <x v="6"/>
    <x v="0"/>
    <x v="5"/>
    <x v="1"/>
    <n v="170.50021699999999"/>
  </r>
  <r>
    <x v="1"/>
    <x v="6"/>
    <x v="0"/>
    <x v="34"/>
    <x v="1"/>
    <n v="116.54471599999999"/>
  </r>
  <r>
    <x v="1"/>
    <x v="6"/>
    <x v="0"/>
    <x v="4"/>
    <x v="1"/>
    <n v="116.102321"/>
  </r>
  <r>
    <x v="1"/>
    <x v="6"/>
    <x v="0"/>
    <x v="7"/>
    <x v="2"/>
    <n v="74.509653"/>
  </r>
  <r>
    <x v="1"/>
    <x v="6"/>
    <x v="0"/>
    <x v="33"/>
    <x v="1"/>
    <n v="70.919377999999995"/>
  </r>
  <r>
    <x v="1"/>
    <x v="6"/>
    <x v="0"/>
    <x v="35"/>
    <x v="1"/>
    <n v="36.580792000000002"/>
  </r>
  <r>
    <x v="1"/>
    <x v="6"/>
    <x v="1"/>
    <x v="0"/>
    <x v="0"/>
    <n v="1619.21498"/>
  </r>
  <r>
    <x v="1"/>
    <x v="6"/>
    <x v="1"/>
    <x v="0"/>
    <x v="1"/>
    <n v="6284.66363"/>
  </r>
  <r>
    <x v="1"/>
    <x v="6"/>
    <x v="1"/>
    <x v="0"/>
    <x v="2"/>
    <n v="304.38489700000002"/>
  </r>
  <r>
    <x v="1"/>
    <x v="6"/>
    <x v="1"/>
    <x v="0"/>
    <x v="3"/>
    <n v="47.363750000000003"/>
  </r>
  <r>
    <x v="1"/>
    <x v="6"/>
    <x v="1"/>
    <x v="1"/>
    <x v="0"/>
    <n v="65.735039"/>
  </r>
  <r>
    <x v="1"/>
    <x v="6"/>
    <x v="1"/>
    <x v="1"/>
    <x v="2"/>
    <n v="1980.9562169999999"/>
  </r>
  <r>
    <x v="1"/>
    <x v="6"/>
    <x v="1"/>
    <x v="5"/>
    <x v="5"/>
    <n v="59.966875999999999"/>
  </r>
  <r>
    <x v="1"/>
    <x v="6"/>
    <x v="1"/>
    <x v="5"/>
    <x v="1"/>
    <n v="438.45218399999999"/>
  </r>
  <r>
    <x v="1"/>
    <x v="6"/>
    <x v="1"/>
    <x v="3"/>
    <x v="4"/>
    <n v="348.84576700000002"/>
  </r>
  <r>
    <x v="1"/>
    <x v="6"/>
    <x v="1"/>
    <x v="31"/>
    <x v="1"/>
    <n v="157.55568099999999"/>
  </r>
  <r>
    <x v="1"/>
    <x v="6"/>
    <x v="1"/>
    <x v="31"/>
    <x v="2"/>
    <n v="22.29946"/>
  </r>
  <r>
    <x v="1"/>
    <x v="6"/>
    <x v="1"/>
    <x v="4"/>
    <x v="1"/>
    <n v="148.367583"/>
  </r>
  <r>
    <x v="1"/>
    <x v="6"/>
    <x v="1"/>
    <x v="33"/>
    <x v="1"/>
    <n v="115.030749"/>
  </r>
  <r>
    <x v="1"/>
    <x v="6"/>
    <x v="1"/>
    <x v="34"/>
    <x v="1"/>
    <n v="87.554177999999993"/>
  </r>
  <r>
    <x v="1"/>
    <x v="6"/>
    <x v="1"/>
    <x v="6"/>
    <x v="5"/>
    <n v="0.279082"/>
  </r>
  <r>
    <x v="1"/>
    <x v="6"/>
    <x v="1"/>
    <x v="6"/>
    <x v="6"/>
    <n v="1.31538"/>
  </r>
  <r>
    <x v="1"/>
    <x v="6"/>
    <x v="1"/>
    <x v="6"/>
    <x v="2"/>
    <n v="82.367585000000005"/>
  </r>
  <r>
    <x v="1"/>
    <x v="6"/>
    <x v="1"/>
    <x v="2"/>
    <x v="0"/>
    <n v="80.504517000000007"/>
  </r>
  <r>
    <x v="1"/>
    <x v="6"/>
    <x v="1"/>
    <x v="2"/>
    <x v="2"/>
    <n v="0.10602300000000001"/>
  </r>
  <r>
    <x v="1"/>
    <x v="6"/>
    <x v="2"/>
    <x v="0"/>
    <x v="0"/>
    <n v="2873.741751"/>
  </r>
  <r>
    <x v="1"/>
    <x v="6"/>
    <x v="2"/>
    <x v="0"/>
    <x v="1"/>
    <n v="15221.22025"/>
  </r>
  <r>
    <x v="1"/>
    <x v="6"/>
    <x v="2"/>
    <x v="0"/>
    <x v="2"/>
    <n v="1254.763085"/>
  </r>
  <r>
    <x v="1"/>
    <x v="6"/>
    <x v="2"/>
    <x v="0"/>
    <x v="3"/>
    <n v="3.582185"/>
  </r>
  <r>
    <x v="1"/>
    <x v="6"/>
    <x v="2"/>
    <x v="1"/>
    <x v="0"/>
    <n v="141.81813500000001"/>
  </r>
  <r>
    <x v="1"/>
    <x v="6"/>
    <x v="2"/>
    <x v="1"/>
    <x v="2"/>
    <n v="7831.7069760000004"/>
  </r>
  <r>
    <x v="1"/>
    <x v="6"/>
    <x v="2"/>
    <x v="5"/>
    <x v="5"/>
    <n v="162.03147300000001"/>
  </r>
  <r>
    <x v="1"/>
    <x v="6"/>
    <x v="2"/>
    <x v="5"/>
    <x v="1"/>
    <n v="1649.0916990000001"/>
  </r>
  <r>
    <x v="1"/>
    <x v="6"/>
    <x v="2"/>
    <x v="33"/>
    <x v="1"/>
    <n v="848.26989500000002"/>
  </r>
  <r>
    <x v="1"/>
    <x v="6"/>
    <x v="2"/>
    <x v="6"/>
    <x v="5"/>
    <n v="0.52587300000000003"/>
  </r>
  <r>
    <x v="1"/>
    <x v="6"/>
    <x v="2"/>
    <x v="6"/>
    <x v="6"/>
    <n v="7.314819"/>
  </r>
  <r>
    <x v="1"/>
    <x v="6"/>
    <x v="2"/>
    <x v="6"/>
    <x v="2"/>
    <n v="597.38252299999999"/>
  </r>
  <r>
    <x v="1"/>
    <x v="6"/>
    <x v="2"/>
    <x v="3"/>
    <x v="4"/>
    <n v="520.67634899999996"/>
  </r>
  <r>
    <x v="1"/>
    <x v="6"/>
    <x v="2"/>
    <x v="31"/>
    <x v="1"/>
    <n v="309.18247300000002"/>
  </r>
  <r>
    <x v="1"/>
    <x v="6"/>
    <x v="2"/>
    <x v="31"/>
    <x v="2"/>
    <n v="36.390825"/>
  </r>
  <r>
    <x v="1"/>
    <x v="6"/>
    <x v="2"/>
    <x v="14"/>
    <x v="4"/>
    <n v="318.702764"/>
  </r>
  <r>
    <x v="1"/>
    <x v="6"/>
    <x v="2"/>
    <x v="14"/>
    <x v="1"/>
    <n v="3.731573"/>
  </r>
  <r>
    <x v="1"/>
    <x v="6"/>
    <x v="2"/>
    <x v="14"/>
    <x v="2"/>
    <n v="22.339708000000002"/>
  </r>
  <r>
    <x v="1"/>
    <x v="6"/>
    <x v="2"/>
    <x v="35"/>
    <x v="1"/>
    <n v="224.618831"/>
  </r>
  <r>
    <x v="1"/>
    <x v="6"/>
    <x v="2"/>
    <x v="36"/>
    <x v="2"/>
    <n v="198.984905"/>
  </r>
  <r>
    <x v="1"/>
    <x v="7"/>
    <x v="0"/>
    <x v="0"/>
    <x v="0"/>
    <n v="594.58878300000003"/>
  </r>
  <r>
    <x v="1"/>
    <x v="7"/>
    <x v="0"/>
    <x v="0"/>
    <x v="1"/>
    <n v="3368.8655979999999"/>
  </r>
  <r>
    <x v="1"/>
    <x v="7"/>
    <x v="0"/>
    <x v="0"/>
    <x v="2"/>
    <n v="3372.1738730000002"/>
  </r>
  <r>
    <x v="1"/>
    <x v="7"/>
    <x v="0"/>
    <x v="1"/>
    <x v="0"/>
    <n v="39.605674999999998"/>
  </r>
  <r>
    <x v="1"/>
    <x v="7"/>
    <x v="0"/>
    <x v="1"/>
    <x v="2"/>
    <n v="5767.1397370000004"/>
  </r>
  <r>
    <x v="1"/>
    <x v="7"/>
    <x v="0"/>
    <x v="6"/>
    <x v="5"/>
    <n v="0.85083900000000001"/>
  </r>
  <r>
    <x v="1"/>
    <x v="7"/>
    <x v="0"/>
    <x v="6"/>
    <x v="2"/>
    <n v="370.52380699999998"/>
  </r>
  <r>
    <x v="1"/>
    <x v="7"/>
    <x v="0"/>
    <x v="3"/>
    <x v="4"/>
    <n v="345.17924099999999"/>
  </r>
  <r>
    <x v="1"/>
    <x v="7"/>
    <x v="0"/>
    <x v="5"/>
    <x v="5"/>
    <n v="2.1983779999999999"/>
  </r>
  <r>
    <x v="1"/>
    <x v="7"/>
    <x v="0"/>
    <x v="5"/>
    <x v="1"/>
    <n v="161.85470100000001"/>
  </r>
  <r>
    <x v="1"/>
    <x v="7"/>
    <x v="0"/>
    <x v="37"/>
    <x v="5"/>
    <n v="145.440369"/>
  </r>
  <r>
    <x v="1"/>
    <x v="7"/>
    <x v="0"/>
    <x v="35"/>
    <x v="1"/>
    <n v="109.779905"/>
  </r>
  <r>
    <x v="1"/>
    <x v="7"/>
    <x v="0"/>
    <x v="34"/>
    <x v="1"/>
    <n v="91.105464999999995"/>
  </r>
  <r>
    <x v="1"/>
    <x v="7"/>
    <x v="0"/>
    <x v="33"/>
    <x v="1"/>
    <n v="82.145392999999999"/>
  </r>
  <r>
    <x v="1"/>
    <x v="7"/>
    <x v="0"/>
    <x v="7"/>
    <x v="2"/>
    <n v="67.406085000000004"/>
  </r>
  <r>
    <x v="1"/>
    <x v="7"/>
    <x v="1"/>
    <x v="0"/>
    <x v="0"/>
    <n v="1345.404076"/>
  </r>
  <r>
    <x v="1"/>
    <x v="7"/>
    <x v="1"/>
    <x v="0"/>
    <x v="1"/>
    <n v="6175.5323969999999"/>
  </r>
  <r>
    <x v="1"/>
    <x v="7"/>
    <x v="1"/>
    <x v="0"/>
    <x v="2"/>
    <n v="400.43831899999998"/>
  </r>
  <r>
    <x v="1"/>
    <x v="7"/>
    <x v="1"/>
    <x v="0"/>
    <x v="3"/>
    <n v="47.363750000000003"/>
  </r>
  <r>
    <x v="1"/>
    <x v="7"/>
    <x v="1"/>
    <x v="1"/>
    <x v="0"/>
    <n v="79.544736999999998"/>
  </r>
  <r>
    <x v="1"/>
    <x v="7"/>
    <x v="1"/>
    <x v="1"/>
    <x v="2"/>
    <n v="1693.249683"/>
  </r>
  <r>
    <x v="1"/>
    <x v="7"/>
    <x v="1"/>
    <x v="5"/>
    <x v="5"/>
    <n v="61.849902"/>
  </r>
  <r>
    <x v="1"/>
    <x v="7"/>
    <x v="1"/>
    <x v="5"/>
    <x v="1"/>
    <n v="479.08673099999999"/>
  </r>
  <r>
    <x v="1"/>
    <x v="7"/>
    <x v="1"/>
    <x v="3"/>
    <x v="4"/>
    <n v="357.342625"/>
  </r>
  <r>
    <x v="1"/>
    <x v="7"/>
    <x v="1"/>
    <x v="4"/>
    <x v="1"/>
    <n v="200.05150499999999"/>
  </r>
  <r>
    <x v="1"/>
    <x v="7"/>
    <x v="1"/>
    <x v="33"/>
    <x v="1"/>
    <n v="164.086365"/>
  </r>
  <r>
    <x v="1"/>
    <x v="7"/>
    <x v="1"/>
    <x v="6"/>
    <x v="5"/>
    <n v="1.3345419999999999"/>
  </r>
  <r>
    <x v="1"/>
    <x v="7"/>
    <x v="1"/>
    <x v="6"/>
    <x v="6"/>
    <n v="0.80237000000000003"/>
  </r>
  <r>
    <x v="1"/>
    <x v="7"/>
    <x v="1"/>
    <x v="6"/>
    <x v="2"/>
    <n v="114.57960300000001"/>
  </r>
  <r>
    <x v="1"/>
    <x v="7"/>
    <x v="1"/>
    <x v="31"/>
    <x v="1"/>
    <n v="81.085424000000003"/>
  </r>
  <r>
    <x v="1"/>
    <x v="7"/>
    <x v="1"/>
    <x v="31"/>
    <x v="2"/>
    <n v="13.757581"/>
  </r>
  <r>
    <x v="1"/>
    <x v="7"/>
    <x v="1"/>
    <x v="32"/>
    <x v="2"/>
    <n v="56.659264"/>
  </r>
  <r>
    <x v="1"/>
    <x v="7"/>
    <x v="1"/>
    <x v="28"/>
    <x v="6"/>
    <n v="52.392999000000003"/>
  </r>
  <r>
    <x v="1"/>
    <x v="7"/>
    <x v="2"/>
    <x v="0"/>
    <x v="0"/>
    <n v="3039.610091"/>
  </r>
  <r>
    <x v="1"/>
    <x v="7"/>
    <x v="2"/>
    <x v="0"/>
    <x v="6"/>
    <n v="4.6413999999999997E-2"/>
  </r>
  <r>
    <x v="1"/>
    <x v="7"/>
    <x v="2"/>
    <x v="0"/>
    <x v="1"/>
    <n v="13934.444727"/>
  </r>
  <r>
    <x v="1"/>
    <x v="7"/>
    <x v="2"/>
    <x v="0"/>
    <x v="2"/>
    <n v="1290.3116910000001"/>
  </r>
  <r>
    <x v="1"/>
    <x v="7"/>
    <x v="2"/>
    <x v="0"/>
    <x v="3"/>
    <n v="3.582185"/>
  </r>
  <r>
    <x v="1"/>
    <x v="7"/>
    <x v="2"/>
    <x v="1"/>
    <x v="0"/>
    <n v="225.96517600000001"/>
  </r>
  <r>
    <x v="1"/>
    <x v="7"/>
    <x v="2"/>
    <x v="1"/>
    <x v="2"/>
    <n v="7079.5944049999998"/>
  </r>
  <r>
    <x v="1"/>
    <x v="7"/>
    <x v="2"/>
    <x v="5"/>
    <x v="5"/>
    <n v="160.881395"/>
  </r>
  <r>
    <x v="1"/>
    <x v="7"/>
    <x v="2"/>
    <x v="5"/>
    <x v="1"/>
    <n v="1101.436074"/>
  </r>
  <r>
    <x v="1"/>
    <x v="7"/>
    <x v="2"/>
    <x v="33"/>
    <x v="1"/>
    <n v="1072.2411139999999"/>
  </r>
  <r>
    <x v="1"/>
    <x v="7"/>
    <x v="2"/>
    <x v="6"/>
    <x v="5"/>
    <n v="1.7209080000000001"/>
  </r>
  <r>
    <x v="1"/>
    <x v="7"/>
    <x v="2"/>
    <x v="6"/>
    <x v="6"/>
    <n v="7.5275290000000004"/>
  </r>
  <r>
    <x v="1"/>
    <x v="7"/>
    <x v="2"/>
    <x v="6"/>
    <x v="2"/>
    <n v="514.08347100000003"/>
  </r>
  <r>
    <x v="1"/>
    <x v="7"/>
    <x v="2"/>
    <x v="3"/>
    <x v="4"/>
    <n v="506.79238900000001"/>
  </r>
  <r>
    <x v="1"/>
    <x v="7"/>
    <x v="2"/>
    <x v="14"/>
    <x v="4"/>
    <n v="345.81836499999997"/>
  </r>
  <r>
    <x v="1"/>
    <x v="7"/>
    <x v="2"/>
    <x v="14"/>
    <x v="1"/>
    <n v="9.1996350000000007"/>
  </r>
  <r>
    <x v="1"/>
    <x v="7"/>
    <x v="2"/>
    <x v="14"/>
    <x v="2"/>
    <n v="20.010375"/>
  </r>
  <r>
    <x v="1"/>
    <x v="7"/>
    <x v="2"/>
    <x v="35"/>
    <x v="1"/>
    <n v="313.649181"/>
  </r>
  <r>
    <x v="1"/>
    <x v="7"/>
    <x v="2"/>
    <x v="31"/>
    <x v="1"/>
    <n v="202.80738400000001"/>
  </r>
  <r>
    <x v="1"/>
    <x v="7"/>
    <x v="2"/>
    <x v="31"/>
    <x v="2"/>
    <n v="33.449024000000001"/>
  </r>
  <r>
    <x v="1"/>
    <x v="7"/>
    <x v="2"/>
    <x v="16"/>
    <x v="4"/>
    <n v="83.087602000000004"/>
  </r>
  <r>
    <x v="1"/>
    <x v="7"/>
    <x v="2"/>
    <x v="16"/>
    <x v="1"/>
    <n v="98.935481999999993"/>
  </r>
  <r>
    <x v="1"/>
    <x v="8"/>
    <x v="0"/>
    <x v="1"/>
    <x v="0"/>
    <n v="21.931858999999999"/>
  </r>
  <r>
    <x v="1"/>
    <x v="8"/>
    <x v="0"/>
    <x v="1"/>
    <x v="2"/>
    <n v="7477.9733239999996"/>
  </r>
  <r>
    <x v="1"/>
    <x v="8"/>
    <x v="0"/>
    <x v="0"/>
    <x v="0"/>
    <n v="372.44873799999999"/>
  </r>
  <r>
    <x v="1"/>
    <x v="8"/>
    <x v="0"/>
    <x v="0"/>
    <x v="1"/>
    <n v="3683.3465890000002"/>
  </r>
  <r>
    <x v="1"/>
    <x v="8"/>
    <x v="0"/>
    <x v="0"/>
    <x v="2"/>
    <n v="2658.1624259999999"/>
  </r>
  <r>
    <x v="1"/>
    <x v="8"/>
    <x v="0"/>
    <x v="6"/>
    <x v="5"/>
    <n v="1.1916530000000001"/>
  </r>
  <r>
    <x v="1"/>
    <x v="8"/>
    <x v="0"/>
    <x v="6"/>
    <x v="2"/>
    <n v="578.31913099999997"/>
  </r>
  <r>
    <x v="1"/>
    <x v="8"/>
    <x v="0"/>
    <x v="3"/>
    <x v="4"/>
    <n v="309.26137699999998"/>
  </r>
  <r>
    <x v="1"/>
    <x v="8"/>
    <x v="0"/>
    <x v="5"/>
    <x v="5"/>
    <n v="3.2104729999999999"/>
  </r>
  <r>
    <x v="1"/>
    <x v="8"/>
    <x v="0"/>
    <x v="5"/>
    <x v="1"/>
    <n v="168.27213399999999"/>
  </r>
  <r>
    <x v="1"/>
    <x v="8"/>
    <x v="0"/>
    <x v="34"/>
    <x v="1"/>
    <n v="88.223206000000005"/>
  </r>
  <r>
    <x v="1"/>
    <x v="8"/>
    <x v="0"/>
    <x v="33"/>
    <x v="1"/>
    <n v="78.136527999999998"/>
  </r>
  <r>
    <x v="1"/>
    <x v="8"/>
    <x v="0"/>
    <x v="37"/>
    <x v="5"/>
    <n v="75.358834999999999"/>
  </r>
  <r>
    <x v="1"/>
    <x v="8"/>
    <x v="0"/>
    <x v="35"/>
    <x v="1"/>
    <n v="56.502913999999997"/>
  </r>
  <r>
    <x v="1"/>
    <x v="8"/>
    <x v="0"/>
    <x v="4"/>
    <x v="1"/>
    <n v="47.686528000000003"/>
  </r>
  <r>
    <x v="1"/>
    <x v="8"/>
    <x v="1"/>
    <x v="0"/>
    <x v="0"/>
    <n v="1019.348168"/>
  </r>
  <r>
    <x v="1"/>
    <x v="8"/>
    <x v="1"/>
    <x v="0"/>
    <x v="1"/>
    <n v="5939.7496799999999"/>
  </r>
  <r>
    <x v="1"/>
    <x v="8"/>
    <x v="1"/>
    <x v="0"/>
    <x v="2"/>
    <n v="813.65182900000002"/>
  </r>
  <r>
    <x v="1"/>
    <x v="8"/>
    <x v="1"/>
    <x v="0"/>
    <x v="3"/>
    <n v="45.835925000000003"/>
  </r>
  <r>
    <x v="1"/>
    <x v="8"/>
    <x v="1"/>
    <x v="1"/>
    <x v="0"/>
    <n v="83.168761000000003"/>
  </r>
  <r>
    <x v="1"/>
    <x v="8"/>
    <x v="1"/>
    <x v="1"/>
    <x v="2"/>
    <n v="2009.1188569999999"/>
  </r>
  <r>
    <x v="1"/>
    <x v="8"/>
    <x v="1"/>
    <x v="5"/>
    <x v="5"/>
    <n v="48.973263000000003"/>
  </r>
  <r>
    <x v="1"/>
    <x v="8"/>
    <x v="1"/>
    <x v="5"/>
    <x v="1"/>
    <n v="770.71858399999996"/>
  </r>
  <r>
    <x v="1"/>
    <x v="8"/>
    <x v="1"/>
    <x v="3"/>
    <x v="4"/>
    <n v="297.966205"/>
  </r>
  <r>
    <x v="1"/>
    <x v="8"/>
    <x v="1"/>
    <x v="33"/>
    <x v="1"/>
    <n v="167.379323"/>
  </r>
  <r>
    <x v="1"/>
    <x v="8"/>
    <x v="1"/>
    <x v="37"/>
    <x v="5"/>
    <n v="127.422027"/>
  </r>
  <r>
    <x v="1"/>
    <x v="8"/>
    <x v="1"/>
    <x v="6"/>
    <x v="5"/>
    <n v="1.132441"/>
  </r>
  <r>
    <x v="1"/>
    <x v="8"/>
    <x v="1"/>
    <x v="6"/>
    <x v="6"/>
    <n v="0.67433299999999996"/>
  </r>
  <r>
    <x v="1"/>
    <x v="8"/>
    <x v="1"/>
    <x v="6"/>
    <x v="2"/>
    <n v="100.602947"/>
  </r>
  <r>
    <x v="1"/>
    <x v="8"/>
    <x v="1"/>
    <x v="4"/>
    <x v="1"/>
    <n v="90.136533999999997"/>
  </r>
  <r>
    <x v="1"/>
    <x v="8"/>
    <x v="1"/>
    <x v="31"/>
    <x v="1"/>
    <n v="72.697706999999994"/>
  </r>
  <r>
    <x v="1"/>
    <x v="8"/>
    <x v="1"/>
    <x v="31"/>
    <x v="2"/>
    <n v="14.157007999999999"/>
  </r>
  <r>
    <x v="1"/>
    <x v="8"/>
    <x v="1"/>
    <x v="28"/>
    <x v="6"/>
    <n v="63.000511000000003"/>
  </r>
  <r>
    <x v="1"/>
    <x v="8"/>
    <x v="2"/>
    <x v="0"/>
    <x v="0"/>
    <n v="2550.8101190000002"/>
  </r>
  <r>
    <x v="1"/>
    <x v="8"/>
    <x v="2"/>
    <x v="0"/>
    <x v="1"/>
    <n v="12097.787420000001"/>
  </r>
  <r>
    <x v="1"/>
    <x v="8"/>
    <x v="2"/>
    <x v="0"/>
    <x v="2"/>
    <n v="2737.0403230000002"/>
  </r>
  <r>
    <x v="1"/>
    <x v="8"/>
    <x v="2"/>
    <x v="0"/>
    <x v="3"/>
    <n v="3.4666800000000002"/>
  </r>
  <r>
    <x v="1"/>
    <x v="8"/>
    <x v="2"/>
    <x v="1"/>
    <x v="0"/>
    <n v="141.04062999999999"/>
  </r>
  <r>
    <x v="1"/>
    <x v="8"/>
    <x v="2"/>
    <x v="1"/>
    <x v="2"/>
    <n v="6399.1824299999998"/>
  </r>
  <r>
    <x v="1"/>
    <x v="8"/>
    <x v="2"/>
    <x v="5"/>
    <x v="5"/>
    <n v="153.16091499999999"/>
  </r>
  <r>
    <x v="1"/>
    <x v="8"/>
    <x v="2"/>
    <x v="5"/>
    <x v="1"/>
    <n v="1815.597704"/>
  </r>
  <r>
    <x v="1"/>
    <x v="8"/>
    <x v="2"/>
    <x v="33"/>
    <x v="1"/>
    <n v="1071.843543"/>
  </r>
  <r>
    <x v="1"/>
    <x v="8"/>
    <x v="2"/>
    <x v="3"/>
    <x v="4"/>
    <n v="517.05504299999996"/>
  </r>
  <r>
    <x v="1"/>
    <x v="8"/>
    <x v="2"/>
    <x v="6"/>
    <x v="5"/>
    <n v="0.68620099999999995"/>
  </r>
  <r>
    <x v="1"/>
    <x v="8"/>
    <x v="2"/>
    <x v="6"/>
    <x v="6"/>
    <n v="3.4660829999999998"/>
  </r>
  <r>
    <x v="1"/>
    <x v="8"/>
    <x v="2"/>
    <x v="6"/>
    <x v="2"/>
    <n v="477.69954100000001"/>
  </r>
  <r>
    <x v="1"/>
    <x v="8"/>
    <x v="2"/>
    <x v="14"/>
    <x v="4"/>
    <n v="382.11987599999998"/>
  </r>
  <r>
    <x v="1"/>
    <x v="8"/>
    <x v="2"/>
    <x v="14"/>
    <x v="1"/>
    <n v="6.9241440000000001"/>
  </r>
  <r>
    <x v="1"/>
    <x v="8"/>
    <x v="2"/>
    <x v="14"/>
    <x v="2"/>
    <n v="20.303315999999999"/>
  </r>
  <r>
    <x v="1"/>
    <x v="8"/>
    <x v="2"/>
    <x v="31"/>
    <x v="1"/>
    <n v="357.79105299999998"/>
  </r>
  <r>
    <x v="1"/>
    <x v="8"/>
    <x v="2"/>
    <x v="31"/>
    <x v="2"/>
    <n v="19.158144"/>
  </r>
  <r>
    <x v="1"/>
    <x v="8"/>
    <x v="2"/>
    <x v="4"/>
    <x v="1"/>
    <n v="220.256091"/>
  </r>
  <r>
    <x v="1"/>
    <x v="8"/>
    <x v="2"/>
    <x v="16"/>
    <x v="4"/>
    <n v="62.670107999999999"/>
  </r>
  <r>
    <x v="1"/>
    <x v="8"/>
    <x v="2"/>
    <x v="16"/>
    <x v="1"/>
    <n v="128.904763"/>
  </r>
  <r>
    <x v="1"/>
    <x v="9"/>
    <x v="0"/>
    <x v="0"/>
    <x v="0"/>
    <n v="618.48177699999997"/>
  </r>
  <r>
    <x v="1"/>
    <x v="9"/>
    <x v="0"/>
    <x v="0"/>
    <x v="1"/>
    <n v="5995.7105419999998"/>
  </r>
  <r>
    <x v="1"/>
    <x v="9"/>
    <x v="0"/>
    <x v="0"/>
    <x v="2"/>
    <n v="4346.8723309999996"/>
  </r>
  <r>
    <x v="1"/>
    <x v="9"/>
    <x v="0"/>
    <x v="1"/>
    <x v="0"/>
    <n v="17.551945"/>
  </r>
  <r>
    <x v="1"/>
    <x v="9"/>
    <x v="0"/>
    <x v="1"/>
    <x v="2"/>
    <n v="6797.6770530000003"/>
  </r>
  <r>
    <x v="1"/>
    <x v="9"/>
    <x v="0"/>
    <x v="6"/>
    <x v="5"/>
    <n v="0.47594500000000001"/>
  </r>
  <r>
    <x v="1"/>
    <x v="9"/>
    <x v="0"/>
    <x v="6"/>
    <x v="2"/>
    <n v="443.89737100000002"/>
  </r>
  <r>
    <x v="1"/>
    <x v="9"/>
    <x v="0"/>
    <x v="3"/>
    <x v="4"/>
    <n v="280.43919"/>
  </r>
  <r>
    <x v="1"/>
    <x v="9"/>
    <x v="0"/>
    <x v="5"/>
    <x v="5"/>
    <n v="2.3331119999999999"/>
  </r>
  <r>
    <x v="1"/>
    <x v="9"/>
    <x v="0"/>
    <x v="5"/>
    <x v="1"/>
    <n v="168.95727500000001"/>
  </r>
  <r>
    <x v="1"/>
    <x v="9"/>
    <x v="0"/>
    <x v="33"/>
    <x v="1"/>
    <n v="99.100650000000002"/>
  </r>
  <r>
    <x v="1"/>
    <x v="9"/>
    <x v="0"/>
    <x v="34"/>
    <x v="1"/>
    <n v="68.122720999999999"/>
  </r>
  <r>
    <x v="1"/>
    <x v="9"/>
    <x v="0"/>
    <x v="37"/>
    <x v="5"/>
    <n v="66.180682000000004"/>
  </r>
  <r>
    <x v="1"/>
    <x v="9"/>
    <x v="0"/>
    <x v="4"/>
    <x v="1"/>
    <n v="51.100825999999998"/>
  </r>
  <r>
    <x v="1"/>
    <x v="9"/>
    <x v="0"/>
    <x v="31"/>
    <x v="1"/>
    <n v="47.016438999999998"/>
  </r>
  <r>
    <x v="1"/>
    <x v="9"/>
    <x v="1"/>
    <x v="0"/>
    <x v="0"/>
    <n v="1104.7091399999999"/>
  </r>
  <r>
    <x v="1"/>
    <x v="9"/>
    <x v="1"/>
    <x v="0"/>
    <x v="1"/>
    <n v="5945.9333839999999"/>
  </r>
  <r>
    <x v="1"/>
    <x v="9"/>
    <x v="1"/>
    <x v="0"/>
    <x v="2"/>
    <n v="1161.74794"/>
  </r>
  <r>
    <x v="1"/>
    <x v="9"/>
    <x v="1"/>
    <x v="0"/>
    <x v="3"/>
    <n v="47.929870999999999"/>
  </r>
  <r>
    <x v="1"/>
    <x v="9"/>
    <x v="1"/>
    <x v="1"/>
    <x v="0"/>
    <n v="87.049256999999997"/>
  </r>
  <r>
    <x v="1"/>
    <x v="9"/>
    <x v="1"/>
    <x v="1"/>
    <x v="2"/>
    <n v="2134.3948879999998"/>
  </r>
  <r>
    <x v="1"/>
    <x v="9"/>
    <x v="1"/>
    <x v="5"/>
    <x v="5"/>
    <n v="53.446204000000002"/>
  </r>
  <r>
    <x v="1"/>
    <x v="9"/>
    <x v="1"/>
    <x v="5"/>
    <x v="1"/>
    <n v="648.87627899999995"/>
  </r>
  <r>
    <x v="1"/>
    <x v="9"/>
    <x v="1"/>
    <x v="3"/>
    <x v="4"/>
    <n v="285.06291099999999"/>
  </r>
  <r>
    <x v="1"/>
    <x v="9"/>
    <x v="1"/>
    <x v="33"/>
    <x v="1"/>
    <n v="208.76339300000001"/>
  </r>
  <r>
    <x v="1"/>
    <x v="9"/>
    <x v="1"/>
    <x v="4"/>
    <x v="1"/>
    <n v="160.901353"/>
  </r>
  <r>
    <x v="1"/>
    <x v="9"/>
    <x v="1"/>
    <x v="6"/>
    <x v="5"/>
    <n v="2.6375890000000002"/>
  </r>
  <r>
    <x v="1"/>
    <x v="9"/>
    <x v="1"/>
    <x v="6"/>
    <x v="6"/>
    <n v="0.673736"/>
  </r>
  <r>
    <x v="1"/>
    <x v="9"/>
    <x v="1"/>
    <x v="6"/>
    <x v="2"/>
    <n v="142.36648600000001"/>
  </r>
  <r>
    <x v="1"/>
    <x v="9"/>
    <x v="1"/>
    <x v="38"/>
    <x v="1"/>
    <n v="68.042955000000006"/>
  </r>
  <r>
    <x v="1"/>
    <x v="9"/>
    <x v="1"/>
    <x v="30"/>
    <x v="1"/>
    <n v="51.798101000000003"/>
  </r>
  <r>
    <x v="1"/>
    <x v="9"/>
    <x v="1"/>
    <x v="31"/>
    <x v="1"/>
    <n v="38.340356"/>
  </r>
  <r>
    <x v="1"/>
    <x v="9"/>
    <x v="1"/>
    <x v="31"/>
    <x v="2"/>
    <n v="13.152670000000001"/>
  </r>
  <r>
    <x v="1"/>
    <x v="9"/>
    <x v="2"/>
    <x v="0"/>
    <x v="0"/>
    <n v="2955.4400420000002"/>
  </r>
  <r>
    <x v="1"/>
    <x v="9"/>
    <x v="2"/>
    <x v="0"/>
    <x v="1"/>
    <n v="18673.789433000002"/>
  </r>
  <r>
    <x v="1"/>
    <x v="9"/>
    <x v="2"/>
    <x v="0"/>
    <x v="2"/>
    <n v="3245.0298010000001"/>
  </r>
  <r>
    <x v="1"/>
    <x v="9"/>
    <x v="2"/>
    <x v="0"/>
    <x v="3"/>
    <n v="5.1493950000000002"/>
  </r>
  <r>
    <x v="1"/>
    <x v="9"/>
    <x v="2"/>
    <x v="1"/>
    <x v="0"/>
    <n v="171.42359500000001"/>
  </r>
  <r>
    <x v="1"/>
    <x v="9"/>
    <x v="2"/>
    <x v="1"/>
    <x v="2"/>
    <n v="9478.1592290000008"/>
  </r>
  <r>
    <x v="1"/>
    <x v="9"/>
    <x v="2"/>
    <x v="5"/>
    <x v="5"/>
    <n v="170.62845300000001"/>
  </r>
  <r>
    <x v="1"/>
    <x v="9"/>
    <x v="2"/>
    <x v="5"/>
    <x v="1"/>
    <n v="1233.1125629999999"/>
  </r>
  <r>
    <x v="1"/>
    <x v="9"/>
    <x v="2"/>
    <x v="33"/>
    <x v="1"/>
    <n v="1298.6762679999999"/>
  </r>
  <r>
    <x v="1"/>
    <x v="9"/>
    <x v="2"/>
    <x v="6"/>
    <x v="5"/>
    <n v="3.0197769999999999"/>
  </r>
  <r>
    <x v="1"/>
    <x v="9"/>
    <x v="2"/>
    <x v="6"/>
    <x v="6"/>
    <n v="5.180294"/>
  </r>
  <r>
    <x v="1"/>
    <x v="9"/>
    <x v="2"/>
    <x v="6"/>
    <x v="2"/>
    <n v="724.66623500000003"/>
  </r>
  <r>
    <x v="1"/>
    <x v="9"/>
    <x v="2"/>
    <x v="3"/>
    <x v="4"/>
    <n v="475.92512499999998"/>
  </r>
  <r>
    <x v="1"/>
    <x v="9"/>
    <x v="2"/>
    <x v="14"/>
    <x v="4"/>
    <n v="357.692522"/>
  </r>
  <r>
    <x v="1"/>
    <x v="9"/>
    <x v="2"/>
    <x v="14"/>
    <x v="1"/>
    <n v="6.7097100000000003"/>
  </r>
  <r>
    <x v="1"/>
    <x v="9"/>
    <x v="2"/>
    <x v="14"/>
    <x v="2"/>
    <n v="27.388981000000001"/>
  </r>
  <r>
    <x v="1"/>
    <x v="9"/>
    <x v="2"/>
    <x v="31"/>
    <x v="1"/>
    <n v="271.08267499999999"/>
  </r>
  <r>
    <x v="1"/>
    <x v="9"/>
    <x v="2"/>
    <x v="31"/>
    <x v="2"/>
    <n v="13.200875"/>
  </r>
  <r>
    <x v="1"/>
    <x v="9"/>
    <x v="2"/>
    <x v="4"/>
    <x v="1"/>
    <n v="243.123197"/>
  </r>
  <r>
    <x v="1"/>
    <x v="9"/>
    <x v="2"/>
    <x v="16"/>
    <x v="4"/>
    <n v="60.715271999999999"/>
  </r>
  <r>
    <x v="1"/>
    <x v="9"/>
    <x v="2"/>
    <x v="16"/>
    <x v="1"/>
    <n v="143.892056"/>
  </r>
  <r>
    <x v="1"/>
    <x v="10"/>
    <x v="0"/>
    <x v="1"/>
    <x v="0"/>
    <n v="16.871047999999998"/>
  </r>
  <r>
    <x v="1"/>
    <x v="10"/>
    <x v="0"/>
    <x v="1"/>
    <x v="2"/>
    <n v="9408.4418470000001"/>
  </r>
  <r>
    <x v="1"/>
    <x v="10"/>
    <x v="0"/>
    <x v="0"/>
    <x v="0"/>
    <n v="496.74595900000003"/>
  </r>
  <r>
    <x v="1"/>
    <x v="10"/>
    <x v="0"/>
    <x v="0"/>
    <x v="1"/>
    <n v="4540.5662780000002"/>
  </r>
  <r>
    <x v="1"/>
    <x v="10"/>
    <x v="0"/>
    <x v="0"/>
    <x v="2"/>
    <n v="3393.6358869999999"/>
  </r>
  <r>
    <x v="1"/>
    <x v="10"/>
    <x v="0"/>
    <x v="6"/>
    <x v="5"/>
    <n v="0.74899300000000002"/>
  </r>
  <r>
    <x v="1"/>
    <x v="10"/>
    <x v="0"/>
    <x v="6"/>
    <x v="2"/>
    <n v="324.04318699999999"/>
  </r>
  <r>
    <x v="1"/>
    <x v="10"/>
    <x v="0"/>
    <x v="3"/>
    <x v="4"/>
    <n v="272.690067"/>
  </r>
  <r>
    <x v="1"/>
    <x v="10"/>
    <x v="0"/>
    <x v="5"/>
    <x v="5"/>
    <n v="2.1055489999999999"/>
  </r>
  <r>
    <x v="1"/>
    <x v="10"/>
    <x v="0"/>
    <x v="5"/>
    <x v="1"/>
    <n v="150.15154799999999"/>
  </r>
  <r>
    <x v="1"/>
    <x v="10"/>
    <x v="0"/>
    <x v="33"/>
    <x v="1"/>
    <n v="106.11928"/>
  </r>
  <r>
    <x v="1"/>
    <x v="10"/>
    <x v="0"/>
    <x v="34"/>
    <x v="1"/>
    <n v="88.332611"/>
  </r>
  <r>
    <x v="1"/>
    <x v="10"/>
    <x v="0"/>
    <x v="4"/>
    <x v="1"/>
    <n v="64.835729999999998"/>
  </r>
  <r>
    <x v="1"/>
    <x v="10"/>
    <x v="0"/>
    <x v="31"/>
    <x v="1"/>
    <n v="49.349483999999997"/>
  </r>
  <r>
    <x v="1"/>
    <x v="10"/>
    <x v="0"/>
    <x v="37"/>
    <x v="5"/>
    <n v="43.217829999999999"/>
  </r>
  <r>
    <x v="1"/>
    <x v="10"/>
    <x v="1"/>
    <x v="0"/>
    <x v="0"/>
    <n v="1228.08464"/>
  </r>
  <r>
    <x v="1"/>
    <x v="10"/>
    <x v="1"/>
    <x v="0"/>
    <x v="1"/>
    <n v="4286.6524319999999"/>
  </r>
  <r>
    <x v="1"/>
    <x v="10"/>
    <x v="1"/>
    <x v="0"/>
    <x v="2"/>
    <n v="1120.3620129999999"/>
  </r>
  <r>
    <x v="1"/>
    <x v="10"/>
    <x v="1"/>
    <x v="1"/>
    <x v="0"/>
    <n v="88.458725000000001"/>
  </r>
  <r>
    <x v="1"/>
    <x v="10"/>
    <x v="1"/>
    <x v="1"/>
    <x v="2"/>
    <n v="2785.7551250000001"/>
  </r>
  <r>
    <x v="1"/>
    <x v="10"/>
    <x v="1"/>
    <x v="5"/>
    <x v="5"/>
    <n v="61.275691000000002"/>
  </r>
  <r>
    <x v="1"/>
    <x v="10"/>
    <x v="1"/>
    <x v="5"/>
    <x v="1"/>
    <n v="688.06409299999996"/>
  </r>
  <r>
    <x v="1"/>
    <x v="10"/>
    <x v="1"/>
    <x v="33"/>
    <x v="1"/>
    <n v="224.93849299999999"/>
  </r>
  <r>
    <x v="1"/>
    <x v="10"/>
    <x v="1"/>
    <x v="3"/>
    <x v="4"/>
    <n v="168.139456"/>
  </r>
  <r>
    <x v="1"/>
    <x v="10"/>
    <x v="1"/>
    <x v="4"/>
    <x v="1"/>
    <n v="138.358881"/>
  </r>
  <r>
    <x v="1"/>
    <x v="10"/>
    <x v="1"/>
    <x v="6"/>
    <x v="5"/>
    <n v="0.84991099999999997"/>
  </r>
  <r>
    <x v="1"/>
    <x v="10"/>
    <x v="1"/>
    <x v="6"/>
    <x v="6"/>
    <n v="0.22941900000000001"/>
  </r>
  <r>
    <x v="1"/>
    <x v="10"/>
    <x v="1"/>
    <x v="6"/>
    <x v="2"/>
    <n v="106.645087"/>
  </r>
  <r>
    <x v="1"/>
    <x v="10"/>
    <x v="1"/>
    <x v="38"/>
    <x v="1"/>
    <n v="95.727793000000005"/>
  </r>
  <r>
    <x v="1"/>
    <x v="10"/>
    <x v="1"/>
    <x v="37"/>
    <x v="5"/>
    <n v="94.908581999999996"/>
  </r>
  <r>
    <x v="1"/>
    <x v="10"/>
    <x v="1"/>
    <x v="30"/>
    <x v="1"/>
    <n v="91.942843999999994"/>
  </r>
  <r>
    <x v="1"/>
    <x v="10"/>
    <x v="2"/>
    <x v="0"/>
    <x v="0"/>
    <n v="2573.4751900000001"/>
  </r>
  <r>
    <x v="1"/>
    <x v="10"/>
    <x v="2"/>
    <x v="0"/>
    <x v="1"/>
    <n v="12847.27447"/>
  </r>
  <r>
    <x v="1"/>
    <x v="10"/>
    <x v="2"/>
    <x v="0"/>
    <x v="2"/>
    <n v="3373.0182810000001"/>
  </r>
  <r>
    <x v="1"/>
    <x v="10"/>
    <x v="2"/>
    <x v="0"/>
    <x v="3"/>
    <n v="4.9832989999999997"/>
  </r>
  <r>
    <x v="1"/>
    <x v="10"/>
    <x v="2"/>
    <x v="1"/>
    <x v="0"/>
    <n v="183.44634400000001"/>
  </r>
  <r>
    <x v="1"/>
    <x v="10"/>
    <x v="2"/>
    <x v="1"/>
    <x v="2"/>
    <n v="11510.502179999999"/>
  </r>
  <r>
    <x v="1"/>
    <x v="10"/>
    <x v="2"/>
    <x v="5"/>
    <x v="5"/>
    <n v="186.03771800000001"/>
  </r>
  <r>
    <x v="1"/>
    <x v="10"/>
    <x v="2"/>
    <x v="5"/>
    <x v="1"/>
    <n v="1613.6895629999999"/>
  </r>
  <r>
    <x v="1"/>
    <x v="10"/>
    <x v="2"/>
    <x v="33"/>
    <x v="1"/>
    <n v="1377.6806099999999"/>
  </r>
  <r>
    <x v="1"/>
    <x v="10"/>
    <x v="2"/>
    <x v="6"/>
    <x v="5"/>
    <n v="1.1382099999999999"/>
  </r>
  <r>
    <x v="1"/>
    <x v="10"/>
    <x v="2"/>
    <x v="6"/>
    <x v="6"/>
    <n v="3.815782"/>
  </r>
  <r>
    <x v="1"/>
    <x v="10"/>
    <x v="2"/>
    <x v="6"/>
    <x v="2"/>
    <n v="672.52049199999999"/>
  </r>
  <r>
    <x v="1"/>
    <x v="10"/>
    <x v="2"/>
    <x v="14"/>
    <x v="4"/>
    <n v="430.25821300000001"/>
  </r>
  <r>
    <x v="1"/>
    <x v="10"/>
    <x v="2"/>
    <x v="14"/>
    <x v="1"/>
    <n v="7.83141"/>
  </r>
  <r>
    <x v="1"/>
    <x v="10"/>
    <x v="2"/>
    <x v="14"/>
    <x v="2"/>
    <n v="29.143439000000001"/>
  </r>
  <r>
    <x v="1"/>
    <x v="10"/>
    <x v="2"/>
    <x v="3"/>
    <x v="4"/>
    <n v="460.24659100000002"/>
  </r>
  <r>
    <x v="1"/>
    <x v="10"/>
    <x v="2"/>
    <x v="16"/>
    <x v="4"/>
    <n v="68.187832999999998"/>
  </r>
  <r>
    <x v="1"/>
    <x v="10"/>
    <x v="2"/>
    <x v="16"/>
    <x v="1"/>
    <n v="148.325346"/>
  </r>
  <r>
    <x v="1"/>
    <x v="10"/>
    <x v="2"/>
    <x v="4"/>
    <x v="1"/>
    <n v="209.659188"/>
  </r>
  <r>
    <x v="1"/>
    <x v="10"/>
    <x v="2"/>
    <x v="31"/>
    <x v="1"/>
    <n v="177.459237"/>
  </r>
  <r>
    <x v="1"/>
    <x v="10"/>
    <x v="2"/>
    <x v="31"/>
    <x v="2"/>
    <n v="16.475532999999999"/>
  </r>
  <r>
    <x v="1"/>
    <x v="11"/>
    <x v="0"/>
    <x v="1"/>
    <x v="0"/>
    <n v="12.649938000000001"/>
  </r>
  <r>
    <x v="1"/>
    <x v="11"/>
    <x v="0"/>
    <x v="1"/>
    <x v="2"/>
    <n v="7988.0453440000001"/>
  </r>
  <r>
    <x v="1"/>
    <x v="11"/>
    <x v="0"/>
    <x v="0"/>
    <x v="0"/>
    <n v="479.59158500000001"/>
  </r>
  <r>
    <x v="1"/>
    <x v="11"/>
    <x v="0"/>
    <x v="0"/>
    <x v="1"/>
    <n v="3098.2747159999999"/>
  </r>
  <r>
    <x v="1"/>
    <x v="11"/>
    <x v="0"/>
    <x v="0"/>
    <x v="2"/>
    <n v="3720.114364"/>
  </r>
  <r>
    <x v="1"/>
    <x v="11"/>
    <x v="0"/>
    <x v="3"/>
    <x v="4"/>
    <n v="288.65046699999999"/>
  </r>
  <r>
    <x v="1"/>
    <x v="11"/>
    <x v="0"/>
    <x v="6"/>
    <x v="2"/>
    <n v="268.38488000000001"/>
  </r>
  <r>
    <x v="1"/>
    <x v="11"/>
    <x v="0"/>
    <x v="5"/>
    <x v="5"/>
    <n v="2.0761090000000002"/>
  </r>
  <r>
    <x v="1"/>
    <x v="11"/>
    <x v="0"/>
    <x v="5"/>
    <x v="1"/>
    <n v="179.24161100000001"/>
  </r>
  <r>
    <x v="1"/>
    <x v="11"/>
    <x v="0"/>
    <x v="33"/>
    <x v="1"/>
    <n v="98.254187000000002"/>
  </r>
  <r>
    <x v="1"/>
    <x v="11"/>
    <x v="0"/>
    <x v="34"/>
    <x v="1"/>
    <n v="81.820758999999995"/>
  </r>
  <r>
    <x v="1"/>
    <x v="11"/>
    <x v="0"/>
    <x v="4"/>
    <x v="1"/>
    <n v="53.442689999999999"/>
  </r>
  <r>
    <x v="1"/>
    <x v="11"/>
    <x v="0"/>
    <x v="31"/>
    <x v="1"/>
    <n v="44.385877999999998"/>
  </r>
  <r>
    <x v="1"/>
    <x v="11"/>
    <x v="0"/>
    <x v="39"/>
    <x v="4"/>
    <n v="34.264124000000002"/>
  </r>
  <r>
    <x v="1"/>
    <x v="11"/>
    <x v="1"/>
    <x v="0"/>
    <x v="0"/>
    <n v="1104.6946849999999"/>
  </r>
  <r>
    <x v="1"/>
    <x v="11"/>
    <x v="1"/>
    <x v="0"/>
    <x v="1"/>
    <n v="5315.2365040000004"/>
  </r>
  <r>
    <x v="1"/>
    <x v="11"/>
    <x v="1"/>
    <x v="0"/>
    <x v="2"/>
    <n v="1180.5506829999999"/>
  </r>
  <r>
    <x v="1"/>
    <x v="11"/>
    <x v="1"/>
    <x v="1"/>
    <x v="0"/>
    <n v="70.359689000000003"/>
  </r>
  <r>
    <x v="1"/>
    <x v="11"/>
    <x v="1"/>
    <x v="1"/>
    <x v="2"/>
    <n v="2332.3043750000002"/>
  </r>
  <r>
    <x v="1"/>
    <x v="11"/>
    <x v="1"/>
    <x v="5"/>
    <x v="5"/>
    <n v="74.095637999999994"/>
  </r>
  <r>
    <x v="1"/>
    <x v="11"/>
    <x v="1"/>
    <x v="5"/>
    <x v="1"/>
    <n v="674.81985399999996"/>
  </r>
  <r>
    <x v="1"/>
    <x v="11"/>
    <x v="1"/>
    <x v="30"/>
    <x v="1"/>
    <n v="253.99308199999999"/>
  </r>
  <r>
    <x v="1"/>
    <x v="11"/>
    <x v="1"/>
    <x v="33"/>
    <x v="1"/>
    <n v="211.17560700000001"/>
  </r>
  <r>
    <x v="1"/>
    <x v="11"/>
    <x v="1"/>
    <x v="4"/>
    <x v="1"/>
    <n v="140.682445"/>
  </r>
  <r>
    <x v="1"/>
    <x v="11"/>
    <x v="1"/>
    <x v="3"/>
    <x v="4"/>
    <n v="127.604833"/>
  </r>
  <r>
    <x v="1"/>
    <x v="11"/>
    <x v="1"/>
    <x v="6"/>
    <x v="2"/>
    <n v="100.668722"/>
  </r>
  <r>
    <x v="1"/>
    <x v="11"/>
    <x v="1"/>
    <x v="37"/>
    <x v="5"/>
    <n v="92.915289000000001"/>
  </r>
  <r>
    <x v="1"/>
    <x v="11"/>
    <x v="1"/>
    <x v="36"/>
    <x v="2"/>
    <n v="41.641204999999999"/>
  </r>
  <r>
    <x v="1"/>
    <x v="11"/>
    <x v="2"/>
    <x v="0"/>
    <x v="0"/>
    <n v="2257.7323289999999"/>
  </r>
  <r>
    <x v="1"/>
    <x v="11"/>
    <x v="2"/>
    <x v="0"/>
    <x v="1"/>
    <n v="14747.014971000001"/>
  </r>
  <r>
    <x v="1"/>
    <x v="11"/>
    <x v="2"/>
    <x v="0"/>
    <x v="2"/>
    <n v="2942.5828320000001"/>
  </r>
  <r>
    <x v="1"/>
    <x v="11"/>
    <x v="2"/>
    <x v="0"/>
    <x v="3"/>
    <n v="5.1493950000000002"/>
  </r>
  <r>
    <x v="1"/>
    <x v="11"/>
    <x v="2"/>
    <x v="1"/>
    <x v="0"/>
    <n v="182.29401100000001"/>
  </r>
  <r>
    <x v="1"/>
    <x v="11"/>
    <x v="2"/>
    <x v="1"/>
    <x v="2"/>
    <n v="9074.1547040000005"/>
  </r>
  <r>
    <x v="1"/>
    <x v="11"/>
    <x v="2"/>
    <x v="5"/>
    <x v="5"/>
    <n v="220.70644100000001"/>
  </r>
  <r>
    <x v="1"/>
    <x v="11"/>
    <x v="2"/>
    <x v="5"/>
    <x v="1"/>
    <n v="1815.368418"/>
  </r>
  <r>
    <x v="1"/>
    <x v="11"/>
    <x v="2"/>
    <x v="33"/>
    <x v="1"/>
    <n v="1260.041579"/>
  </r>
  <r>
    <x v="1"/>
    <x v="11"/>
    <x v="2"/>
    <x v="6"/>
    <x v="6"/>
    <n v="4.6194110000000004"/>
  </r>
  <r>
    <x v="1"/>
    <x v="11"/>
    <x v="2"/>
    <x v="6"/>
    <x v="2"/>
    <n v="790.26899400000002"/>
  </r>
  <r>
    <x v="1"/>
    <x v="11"/>
    <x v="2"/>
    <x v="14"/>
    <x v="4"/>
    <n v="434.61664400000001"/>
  </r>
  <r>
    <x v="1"/>
    <x v="11"/>
    <x v="2"/>
    <x v="14"/>
    <x v="1"/>
    <n v="6.659516"/>
  </r>
  <r>
    <x v="1"/>
    <x v="11"/>
    <x v="2"/>
    <x v="14"/>
    <x v="2"/>
    <n v="30.069205"/>
  </r>
  <r>
    <x v="1"/>
    <x v="11"/>
    <x v="2"/>
    <x v="3"/>
    <x v="4"/>
    <n v="408.10701399999999"/>
  </r>
  <r>
    <x v="1"/>
    <x v="11"/>
    <x v="2"/>
    <x v="30"/>
    <x v="1"/>
    <n v="308.90372200000002"/>
  </r>
  <r>
    <x v="1"/>
    <x v="11"/>
    <x v="2"/>
    <x v="4"/>
    <x v="1"/>
    <n v="257.23418900000001"/>
  </r>
  <r>
    <x v="1"/>
    <x v="11"/>
    <x v="2"/>
    <x v="16"/>
    <x v="4"/>
    <n v="71.738721999999996"/>
  </r>
  <r>
    <x v="1"/>
    <x v="11"/>
    <x v="2"/>
    <x v="16"/>
    <x v="1"/>
    <n v="138.91658200000001"/>
  </r>
  <r>
    <x v="1"/>
    <x v="0"/>
    <x v="0"/>
    <x v="0"/>
    <x v="7"/>
    <n v="732.97979999999995"/>
  </r>
  <r>
    <x v="1"/>
    <x v="0"/>
    <x v="1"/>
    <x v="0"/>
    <x v="7"/>
    <n v="460.20650000000001"/>
  </r>
  <r>
    <x v="1"/>
    <x v="0"/>
    <x v="2"/>
    <x v="0"/>
    <x v="7"/>
    <n v="1310.1595"/>
  </r>
  <r>
    <x v="1"/>
    <x v="1"/>
    <x v="0"/>
    <x v="0"/>
    <x v="7"/>
    <n v="666.1454"/>
  </r>
  <r>
    <x v="1"/>
    <x v="1"/>
    <x v="1"/>
    <x v="0"/>
    <x v="7"/>
    <n v="367.68819999999999"/>
  </r>
  <r>
    <x v="1"/>
    <x v="1"/>
    <x v="2"/>
    <x v="0"/>
    <x v="7"/>
    <n v="992.17550000000006"/>
  </r>
  <r>
    <x v="1"/>
    <x v="2"/>
    <x v="0"/>
    <x v="0"/>
    <x v="7"/>
    <n v="1111.4856"/>
  </r>
  <r>
    <x v="1"/>
    <x v="2"/>
    <x v="1"/>
    <x v="0"/>
    <x v="7"/>
    <n v="333.67649999999998"/>
  </r>
  <r>
    <x v="1"/>
    <x v="2"/>
    <x v="2"/>
    <x v="0"/>
    <x v="7"/>
    <n v="1307.2"/>
  </r>
  <r>
    <x v="1"/>
    <x v="3"/>
    <x v="0"/>
    <x v="0"/>
    <x v="7"/>
    <n v="577.65989999999999"/>
  </r>
  <r>
    <x v="1"/>
    <x v="3"/>
    <x v="1"/>
    <x v="0"/>
    <x v="7"/>
    <n v="348.50400000000002"/>
  </r>
  <r>
    <x v="1"/>
    <x v="3"/>
    <x v="2"/>
    <x v="0"/>
    <x v="7"/>
    <n v="1561.4301"/>
  </r>
  <r>
    <x v="1"/>
    <x v="4"/>
    <x v="0"/>
    <x v="0"/>
    <x v="7"/>
    <n v="551.19290000000001"/>
  </r>
  <r>
    <x v="1"/>
    <x v="4"/>
    <x v="1"/>
    <x v="0"/>
    <x v="7"/>
    <n v="467.64339999999999"/>
  </r>
  <r>
    <x v="1"/>
    <x v="4"/>
    <x v="2"/>
    <x v="0"/>
    <x v="7"/>
    <n v="1050.2044000000001"/>
  </r>
  <r>
    <x v="1"/>
    <x v="5"/>
    <x v="0"/>
    <x v="0"/>
    <x v="7"/>
    <n v="460.81889999999999"/>
  </r>
  <r>
    <x v="1"/>
    <x v="5"/>
    <x v="1"/>
    <x v="0"/>
    <x v="7"/>
    <n v="436.7045"/>
  </r>
  <r>
    <x v="1"/>
    <x v="5"/>
    <x v="2"/>
    <x v="0"/>
    <x v="7"/>
    <n v="1010.165"/>
  </r>
  <r>
    <x v="1"/>
    <x v="6"/>
    <x v="0"/>
    <x v="0"/>
    <x v="7"/>
    <n v="432.37329999999997"/>
  </r>
  <r>
    <x v="1"/>
    <x v="6"/>
    <x v="1"/>
    <x v="0"/>
    <x v="7"/>
    <n v="311.91520000000003"/>
  </r>
  <r>
    <x v="1"/>
    <x v="6"/>
    <x v="2"/>
    <x v="0"/>
    <x v="7"/>
    <n v="894.30610000000001"/>
  </r>
  <r>
    <x v="1"/>
    <x v="7"/>
    <x v="0"/>
    <x v="0"/>
    <x v="7"/>
    <n v="350.64789999999999"/>
  </r>
  <r>
    <x v="1"/>
    <x v="7"/>
    <x v="1"/>
    <x v="0"/>
    <x v="7"/>
    <n v="312.31299999999999"/>
  </r>
  <r>
    <x v="1"/>
    <x v="7"/>
    <x v="2"/>
    <x v="0"/>
    <x v="7"/>
    <n v="794.33199999999999"/>
  </r>
  <r>
    <x v="1"/>
    <x v="8"/>
    <x v="0"/>
    <x v="0"/>
    <x v="7"/>
    <n v="175.3501"/>
  </r>
  <r>
    <x v="1"/>
    <x v="8"/>
    <x v="1"/>
    <x v="0"/>
    <x v="7"/>
    <n v="150.93379999999999"/>
  </r>
  <r>
    <x v="1"/>
    <x v="8"/>
    <x v="2"/>
    <x v="0"/>
    <x v="7"/>
    <n v="633.95069999999998"/>
  </r>
  <r>
    <x v="1"/>
    <x v="9"/>
    <x v="0"/>
    <x v="0"/>
    <x v="7"/>
    <n v="42.938899999999997"/>
  </r>
  <r>
    <x v="1"/>
    <x v="9"/>
    <x v="1"/>
    <x v="0"/>
    <x v="7"/>
    <n v="96.634600000000006"/>
  </r>
  <r>
    <x v="1"/>
    <x v="9"/>
    <x v="2"/>
    <x v="0"/>
    <x v="7"/>
    <n v="461.78949999999998"/>
  </r>
  <r>
    <x v="1"/>
    <x v="10"/>
    <x v="0"/>
    <x v="0"/>
    <x v="7"/>
    <n v="37.752800000000001"/>
  </r>
  <r>
    <x v="1"/>
    <x v="10"/>
    <x v="1"/>
    <x v="0"/>
    <x v="7"/>
    <n v="97.2256"/>
  </r>
  <r>
    <x v="1"/>
    <x v="10"/>
    <x v="2"/>
    <x v="0"/>
    <x v="7"/>
    <n v="353.291"/>
  </r>
  <r>
    <x v="1"/>
    <x v="11"/>
    <x v="0"/>
    <x v="0"/>
    <x v="7"/>
    <n v="14.3406"/>
  </r>
  <r>
    <x v="1"/>
    <x v="11"/>
    <x v="1"/>
    <x v="0"/>
    <x v="7"/>
    <n v="123.60080000000001"/>
  </r>
  <r>
    <x v="1"/>
    <x v="11"/>
    <x v="2"/>
    <x v="0"/>
    <x v="7"/>
    <n v="223.1901"/>
  </r>
  <r>
    <x v="2"/>
    <x v="0"/>
    <x v="0"/>
    <x v="0"/>
    <x v="0"/>
    <n v="817.78912800000001"/>
  </r>
  <r>
    <x v="2"/>
    <x v="0"/>
    <x v="0"/>
    <x v="0"/>
    <x v="1"/>
    <n v="5598.9758140000004"/>
  </r>
  <r>
    <x v="2"/>
    <x v="0"/>
    <x v="0"/>
    <x v="0"/>
    <x v="2"/>
    <n v="4638.5372710000001"/>
  </r>
  <r>
    <x v="2"/>
    <x v="0"/>
    <x v="0"/>
    <x v="0"/>
    <x v="3"/>
    <n v="0.123992"/>
  </r>
  <r>
    <x v="2"/>
    <x v="0"/>
    <x v="0"/>
    <x v="1"/>
    <x v="0"/>
    <n v="5.6289210000000001"/>
  </r>
  <r>
    <x v="2"/>
    <x v="0"/>
    <x v="0"/>
    <x v="1"/>
    <x v="2"/>
    <n v="5589.6700229999997"/>
  </r>
  <r>
    <x v="2"/>
    <x v="0"/>
    <x v="0"/>
    <x v="2"/>
    <x v="0"/>
    <n v="224.65112199999999"/>
  </r>
  <r>
    <x v="2"/>
    <x v="0"/>
    <x v="0"/>
    <x v="2"/>
    <x v="2"/>
    <n v="172.73904099999999"/>
  </r>
  <r>
    <x v="2"/>
    <x v="0"/>
    <x v="0"/>
    <x v="5"/>
    <x v="1"/>
    <n v="295.58389399999999"/>
  </r>
  <r>
    <x v="2"/>
    <x v="0"/>
    <x v="0"/>
    <x v="3"/>
    <x v="4"/>
    <n v="286.24733700000002"/>
  </r>
  <r>
    <x v="2"/>
    <x v="0"/>
    <x v="0"/>
    <x v="4"/>
    <x v="1"/>
    <n v="144.05152200000001"/>
  </r>
  <r>
    <x v="2"/>
    <x v="0"/>
    <x v="0"/>
    <x v="6"/>
    <x v="5"/>
    <n v="2.099316"/>
  </r>
  <r>
    <x v="2"/>
    <x v="0"/>
    <x v="0"/>
    <x v="6"/>
    <x v="2"/>
    <n v="128.38419400000001"/>
  </r>
  <r>
    <x v="2"/>
    <x v="0"/>
    <x v="0"/>
    <x v="7"/>
    <x v="2"/>
    <n v="72.269302999999994"/>
  </r>
  <r>
    <x v="2"/>
    <x v="0"/>
    <x v="0"/>
    <x v="9"/>
    <x v="4"/>
    <n v="35.374751000000003"/>
  </r>
  <r>
    <x v="2"/>
    <x v="0"/>
    <x v="0"/>
    <x v="9"/>
    <x v="2"/>
    <n v="3.0813090000000001"/>
  </r>
  <r>
    <x v="2"/>
    <x v="0"/>
    <x v="0"/>
    <x v="8"/>
    <x v="4"/>
    <n v="37.134447999999999"/>
  </r>
  <r>
    <x v="2"/>
    <x v="0"/>
    <x v="0"/>
    <x v="8"/>
    <x v="1"/>
    <n v="0.15628300000000001"/>
  </r>
  <r>
    <x v="2"/>
    <x v="0"/>
    <x v="1"/>
    <x v="0"/>
    <x v="0"/>
    <n v="3633.450875"/>
  </r>
  <r>
    <x v="2"/>
    <x v="0"/>
    <x v="1"/>
    <x v="0"/>
    <x v="1"/>
    <n v="5188.0307679999996"/>
  </r>
  <r>
    <x v="2"/>
    <x v="0"/>
    <x v="1"/>
    <x v="0"/>
    <x v="2"/>
    <n v="698.28802399999995"/>
  </r>
  <r>
    <x v="2"/>
    <x v="0"/>
    <x v="1"/>
    <x v="0"/>
    <x v="3"/>
    <n v="44.558407000000003"/>
  </r>
  <r>
    <x v="2"/>
    <x v="0"/>
    <x v="1"/>
    <x v="1"/>
    <x v="0"/>
    <n v="0.976688"/>
  </r>
  <r>
    <x v="2"/>
    <x v="0"/>
    <x v="1"/>
    <x v="1"/>
    <x v="2"/>
    <n v="1395.983538"/>
  </r>
  <r>
    <x v="2"/>
    <x v="0"/>
    <x v="1"/>
    <x v="5"/>
    <x v="1"/>
    <n v="1012.00119"/>
  </r>
  <r>
    <x v="2"/>
    <x v="0"/>
    <x v="1"/>
    <x v="2"/>
    <x v="0"/>
    <n v="248.80781500000001"/>
  </r>
  <r>
    <x v="2"/>
    <x v="0"/>
    <x v="1"/>
    <x v="2"/>
    <x v="2"/>
    <n v="121.949721"/>
  </r>
  <r>
    <x v="2"/>
    <x v="0"/>
    <x v="1"/>
    <x v="3"/>
    <x v="4"/>
    <n v="144.102644"/>
  </r>
  <r>
    <x v="2"/>
    <x v="0"/>
    <x v="1"/>
    <x v="4"/>
    <x v="1"/>
    <n v="139.27635799999999"/>
  </r>
  <r>
    <x v="2"/>
    <x v="0"/>
    <x v="1"/>
    <x v="25"/>
    <x v="1"/>
    <n v="69.099011000000004"/>
  </r>
  <r>
    <x v="2"/>
    <x v="0"/>
    <x v="1"/>
    <x v="10"/>
    <x v="1"/>
    <n v="68.459952999999999"/>
  </r>
  <r>
    <x v="2"/>
    <x v="0"/>
    <x v="1"/>
    <x v="16"/>
    <x v="4"/>
    <n v="3.688142"/>
  </r>
  <r>
    <x v="2"/>
    <x v="0"/>
    <x v="1"/>
    <x v="16"/>
    <x v="1"/>
    <n v="52.410370999999998"/>
  </r>
  <r>
    <x v="2"/>
    <x v="0"/>
    <x v="1"/>
    <x v="6"/>
    <x v="5"/>
    <n v="1.31717"/>
  </r>
  <r>
    <x v="2"/>
    <x v="0"/>
    <x v="1"/>
    <x v="6"/>
    <x v="2"/>
    <n v="44.008198999999998"/>
  </r>
  <r>
    <x v="2"/>
    <x v="0"/>
    <x v="2"/>
    <x v="0"/>
    <x v="0"/>
    <n v="5815.6747169999999"/>
  </r>
  <r>
    <x v="2"/>
    <x v="0"/>
    <x v="2"/>
    <x v="0"/>
    <x v="1"/>
    <n v="13070.828159999999"/>
  </r>
  <r>
    <x v="2"/>
    <x v="0"/>
    <x v="2"/>
    <x v="0"/>
    <x v="2"/>
    <n v="1152.899461"/>
  </r>
  <r>
    <x v="2"/>
    <x v="0"/>
    <x v="2"/>
    <x v="0"/>
    <x v="3"/>
    <n v="9.0905620000000003"/>
  </r>
  <r>
    <x v="2"/>
    <x v="0"/>
    <x v="2"/>
    <x v="1"/>
    <x v="0"/>
    <n v="0.65536899999999998"/>
  </r>
  <r>
    <x v="2"/>
    <x v="0"/>
    <x v="2"/>
    <x v="1"/>
    <x v="2"/>
    <n v="8107.0834329999998"/>
  </r>
  <r>
    <x v="2"/>
    <x v="0"/>
    <x v="2"/>
    <x v="5"/>
    <x v="1"/>
    <n v="2073.7657469999999"/>
  </r>
  <r>
    <x v="2"/>
    <x v="0"/>
    <x v="2"/>
    <x v="2"/>
    <x v="0"/>
    <n v="190.90902500000001"/>
  </r>
  <r>
    <x v="2"/>
    <x v="0"/>
    <x v="2"/>
    <x v="2"/>
    <x v="2"/>
    <n v="807.00975100000005"/>
  </r>
  <r>
    <x v="2"/>
    <x v="0"/>
    <x v="2"/>
    <x v="14"/>
    <x v="4"/>
    <n v="496.77016099999997"/>
  </r>
  <r>
    <x v="2"/>
    <x v="0"/>
    <x v="2"/>
    <x v="14"/>
    <x v="1"/>
    <n v="10.777786000000001"/>
  </r>
  <r>
    <x v="2"/>
    <x v="0"/>
    <x v="2"/>
    <x v="14"/>
    <x v="2"/>
    <n v="35.072660999999997"/>
  </r>
  <r>
    <x v="2"/>
    <x v="0"/>
    <x v="2"/>
    <x v="4"/>
    <x v="1"/>
    <n v="341.34502600000002"/>
  </r>
  <r>
    <x v="2"/>
    <x v="0"/>
    <x v="2"/>
    <x v="16"/>
    <x v="4"/>
    <n v="59.056691999999998"/>
  </r>
  <r>
    <x v="2"/>
    <x v="0"/>
    <x v="2"/>
    <x v="16"/>
    <x v="1"/>
    <n v="246.98121499999999"/>
  </r>
  <r>
    <x v="2"/>
    <x v="0"/>
    <x v="2"/>
    <x v="18"/>
    <x v="1"/>
    <n v="233.90612300000001"/>
  </r>
  <r>
    <x v="2"/>
    <x v="0"/>
    <x v="2"/>
    <x v="11"/>
    <x v="1"/>
    <n v="0.51188299999999998"/>
  </r>
  <r>
    <x v="2"/>
    <x v="0"/>
    <x v="2"/>
    <x v="11"/>
    <x v="2"/>
    <n v="221.027694"/>
  </r>
  <r>
    <x v="2"/>
    <x v="0"/>
    <x v="2"/>
    <x v="15"/>
    <x v="4"/>
    <n v="0.330204"/>
  </r>
  <r>
    <x v="2"/>
    <x v="0"/>
    <x v="2"/>
    <x v="15"/>
    <x v="1"/>
    <n v="27.053737000000002"/>
  </r>
  <r>
    <x v="2"/>
    <x v="0"/>
    <x v="2"/>
    <x v="15"/>
    <x v="2"/>
    <n v="167.43448900000001"/>
  </r>
  <r>
    <x v="2"/>
    <x v="1"/>
    <x v="0"/>
    <x v="0"/>
    <x v="0"/>
    <n v="740.73100199999999"/>
  </r>
  <r>
    <x v="2"/>
    <x v="1"/>
    <x v="0"/>
    <x v="0"/>
    <x v="1"/>
    <n v="6362.6738450000003"/>
  </r>
  <r>
    <x v="2"/>
    <x v="1"/>
    <x v="0"/>
    <x v="0"/>
    <x v="2"/>
    <n v="3418.376272"/>
  </r>
  <r>
    <x v="2"/>
    <x v="1"/>
    <x v="0"/>
    <x v="1"/>
    <x v="0"/>
    <n v="8.4115210000000005"/>
  </r>
  <r>
    <x v="2"/>
    <x v="1"/>
    <x v="0"/>
    <x v="1"/>
    <x v="2"/>
    <n v="4399.8657979999998"/>
  </r>
  <r>
    <x v="2"/>
    <x v="1"/>
    <x v="0"/>
    <x v="5"/>
    <x v="1"/>
    <n v="323.52865200000002"/>
  </r>
  <r>
    <x v="2"/>
    <x v="1"/>
    <x v="0"/>
    <x v="3"/>
    <x v="4"/>
    <n v="284.872613"/>
  </r>
  <r>
    <x v="2"/>
    <x v="1"/>
    <x v="0"/>
    <x v="2"/>
    <x v="0"/>
    <n v="182.747544"/>
  </r>
  <r>
    <x v="2"/>
    <x v="1"/>
    <x v="0"/>
    <x v="2"/>
    <x v="2"/>
    <n v="89.899091999999996"/>
  </r>
  <r>
    <x v="2"/>
    <x v="1"/>
    <x v="0"/>
    <x v="4"/>
    <x v="1"/>
    <n v="147.66493800000001"/>
  </r>
  <r>
    <x v="2"/>
    <x v="1"/>
    <x v="0"/>
    <x v="6"/>
    <x v="5"/>
    <n v="1.908023"/>
  </r>
  <r>
    <x v="2"/>
    <x v="1"/>
    <x v="0"/>
    <x v="6"/>
    <x v="2"/>
    <n v="136.39728199999999"/>
  </r>
  <r>
    <x v="2"/>
    <x v="1"/>
    <x v="0"/>
    <x v="7"/>
    <x v="2"/>
    <n v="59.318733999999999"/>
  </r>
  <r>
    <x v="2"/>
    <x v="1"/>
    <x v="0"/>
    <x v="9"/>
    <x v="4"/>
    <n v="46.850673999999998"/>
  </r>
  <r>
    <x v="2"/>
    <x v="1"/>
    <x v="0"/>
    <x v="9"/>
    <x v="2"/>
    <n v="1.650026"/>
  </r>
  <r>
    <x v="2"/>
    <x v="1"/>
    <x v="0"/>
    <x v="22"/>
    <x v="2"/>
    <n v="41.075017000000003"/>
  </r>
  <r>
    <x v="2"/>
    <x v="1"/>
    <x v="1"/>
    <x v="0"/>
    <x v="0"/>
    <n v="3357.609547"/>
  </r>
  <r>
    <x v="2"/>
    <x v="1"/>
    <x v="1"/>
    <x v="0"/>
    <x v="1"/>
    <n v="4194.076763"/>
  </r>
  <r>
    <x v="2"/>
    <x v="1"/>
    <x v="1"/>
    <x v="0"/>
    <x v="2"/>
    <n v="735.41033800000002"/>
  </r>
  <r>
    <x v="2"/>
    <x v="1"/>
    <x v="1"/>
    <x v="0"/>
    <x v="3"/>
    <n v="66.646879999999996"/>
  </r>
  <r>
    <x v="2"/>
    <x v="1"/>
    <x v="1"/>
    <x v="1"/>
    <x v="0"/>
    <n v="0.38570199999999999"/>
  </r>
  <r>
    <x v="2"/>
    <x v="1"/>
    <x v="1"/>
    <x v="1"/>
    <x v="2"/>
    <n v="1552.946177"/>
  </r>
  <r>
    <x v="2"/>
    <x v="1"/>
    <x v="1"/>
    <x v="5"/>
    <x v="1"/>
    <n v="547.56286299999999"/>
  </r>
  <r>
    <x v="2"/>
    <x v="1"/>
    <x v="1"/>
    <x v="2"/>
    <x v="0"/>
    <n v="299.708529"/>
  </r>
  <r>
    <x v="2"/>
    <x v="1"/>
    <x v="1"/>
    <x v="2"/>
    <x v="2"/>
    <n v="82.924092000000002"/>
  </r>
  <r>
    <x v="2"/>
    <x v="1"/>
    <x v="1"/>
    <x v="3"/>
    <x v="4"/>
    <n v="132.62327400000001"/>
  </r>
  <r>
    <x v="2"/>
    <x v="1"/>
    <x v="1"/>
    <x v="4"/>
    <x v="1"/>
    <n v="82.262953999999993"/>
  </r>
  <r>
    <x v="2"/>
    <x v="1"/>
    <x v="1"/>
    <x v="25"/>
    <x v="1"/>
    <n v="77.771446999999995"/>
  </r>
  <r>
    <x v="2"/>
    <x v="1"/>
    <x v="1"/>
    <x v="16"/>
    <x v="4"/>
    <n v="4.2909309999999996"/>
  </r>
  <r>
    <x v="2"/>
    <x v="1"/>
    <x v="1"/>
    <x v="16"/>
    <x v="1"/>
    <n v="48.938783999999998"/>
  </r>
  <r>
    <x v="2"/>
    <x v="1"/>
    <x v="1"/>
    <x v="6"/>
    <x v="5"/>
    <n v="1.308484"/>
  </r>
  <r>
    <x v="2"/>
    <x v="1"/>
    <x v="1"/>
    <x v="6"/>
    <x v="6"/>
    <n v="3.3178890000000001"/>
  </r>
  <r>
    <x v="2"/>
    <x v="1"/>
    <x v="1"/>
    <x v="6"/>
    <x v="2"/>
    <n v="38.380471"/>
  </r>
  <r>
    <x v="2"/>
    <x v="1"/>
    <x v="1"/>
    <x v="11"/>
    <x v="4"/>
    <n v="6.0470999999999997E-2"/>
  </r>
  <r>
    <x v="2"/>
    <x v="1"/>
    <x v="1"/>
    <x v="11"/>
    <x v="2"/>
    <n v="37.051830000000002"/>
  </r>
  <r>
    <x v="2"/>
    <x v="1"/>
    <x v="2"/>
    <x v="0"/>
    <x v="0"/>
    <n v="8438.5270400000009"/>
  </r>
  <r>
    <x v="2"/>
    <x v="1"/>
    <x v="2"/>
    <x v="0"/>
    <x v="1"/>
    <n v="10562.128693000001"/>
  </r>
  <r>
    <x v="2"/>
    <x v="1"/>
    <x v="2"/>
    <x v="0"/>
    <x v="2"/>
    <n v="912.74120700000003"/>
  </r>
  <r>
    <x v="2"/>
    <x v="1"/>
    <x v="2"/>
    <x v="0"/>
    <x v="3"/>
    <n v="5.5094370000000001"/>
  </r>
  <r>
    <x v="2"/>
    <x v="1"/>
    <x v="2"/>
    <x v="1"/>
    <x v="0"/>
    <n v="2.359302"/>
  </r>
  <r>
    <x v="2"/>
    <x v="1"/>
    <x v="2"/>
    <x v="1"/>
    <x v="2"/>
    <n v="4419.9431420000001"/>
  </r>
  <r>
    <x v="2"/>
    <x v="1"/>
    <x v="2"/>
    <x v="5"/>
    <x v="1"/>
    <n v="1418.480059"/>
  </r>
  <r>
    <x v="2"/>
    <x v="1"/>
    <x v="2"/>
    <x v="2"/>
    <x v="0"/>
    <n v="170.088854"/>
  </r>
  <r>
    <x v="2"/>
    <x v="1"/>
    <x v="2"/>
    <x v="2"/>
    <x v="2"/>
    <n v="503.77652399999999"/>
  </r>
  <r>
    <x v="2"/>
    <x v="1"/>
    <x v="2"/>
    <x v="14"/>
    <x v="4"/>
    <n v="407.29363699999999"/>
  </r>
  <r>
    <x v="2"/>
    <x v="1"/>
    <x v="2"/>
    <x v="14"/>
    <x v="1"/>
    <n v="6.792724999999999"/>
  </r>
  <r>
    <x v="2"/>
    <x v="1"/>
    <x v="2"/>
    <x v="14"/>
    <x v="2"/>
    <n v="36.475166000000002"/>
  </r>
  <r>
    <x v="2"/>
    <x v="1"/>
    <x v="2"/>
    <x v="15"/>
    <x v="4"/>
    <n v="0.660408"/>
  </r>
  <r>
    <x v="2"/>
    <x v="1"/>
    <x v="2"/>
    <x v="15"/>
    <x v="1"/>
    <n v="25.322154000000001"/>
  </r>
  <r>
    <x v="2"/>
    <x v="1"/>
    <x v="2"/>
    <x v="15"/>
    <x v="2"/>
    <n v="222.27564100000001"/>
  </r>
  <r>
    <x v="2"/>
    <x v="1"/>
    <x v="2"/>
    <x v="16"/>
    <x v="4"/>
    <n v="53.936470999999997"/>
  </r>
  <r>
    <x v="2"/>
    <x v="1"/>
    <x v="2"/>
    <x v="16"/>
    <x v="1"/>
    <n v="187.833551"/>
  </r>
  <r>
    <x v="2"/>
    <x v="1"/>
    <x v="2"/>
    <x v="4"/>
    <x v="1"/>
    <n v="229.58150900000001"/>
  </r>
  <r>
    <x v="2"/>
    <x v="1"/>
    <x v="2"/>
    <x v="18"/>
    <x v="1"/>
    <n v="201.00233399999999"/>
  </r>
  <r>
    <x v="2"/>
    <x v="1"/>
    <x v="2"/>
    <x v="11"/>
    <x v="4"/>
    <n v="0.51300999999999997"/>
  </r>
  <r>
    <x v="2"/>
    <x v="1"/>
    <x v="2"/>
    <x v="11"/>
    <x v="2"/>
    <n v="184.811387"/>
  </r>
  <r>
    <x v="2"/>
    <x v="2"/>
    <x v="0"/>
    <x v="0"/>
    <x v="0"/>
    <n v="883.86949000000004"/>
  </r>
  <r>
    <x v="2"/>
    <x v="2"/>
    <x v="0"/>
    <x v="0"/>
    <x v="1"/>
    <n v="6611.2779010000004"/>
  </r>
  <r>
    <x v="2"/>
    <x v="2"/>
    <x v="0"/>
    <x v="0"/>
    <x v="2"/>
    <n v="4368.4028399999997"/>
  </r>
  <r>
    <x v="2"/>
    <x v="2"/>
    <x v="0"/>
    <x v="1"/>
    <x v="0"/>
    <n v="8.9871909999999993"/>
  </r>
  <r>
    <x v="2"/>
    <x v="2"/>
    <x v="0"/>
    <x v="1"/>
    <x v="2"/>
    <n v="5080.9327439999997"/>
  </r>
  <r>
    <x v="2"/>
    <x v="2"/>
    <x v="0"/>
    <x v="3"/>
    <x v="4"/>
    <n v="381.379502"/>
  </r>
  <r>
    <x v="2"/>
    <x v="2"/>
    <x v="0"/>
    <x v="5"/>
    <x v="1"/>
    <n v="326.44578799999999"/>
  </r>
  <r>
    <x v="2"/>
    <x v="2"/>
    <x v="0"/>
    <x v="2"/>
    <x v="0"/>
    <n v="194.22379799999999"/>
  </r>
  <r>
    <x v="2"/>
    <x v="2"/>
    <x v="0"/>
    <x v="2"/>
    <x v="2"/>
    <n v="59.907001000000001"/>
  </r>
  <r>
    <x v="2"/>
    <x v="2"/>
    <x v="0"/>
    <x v="6"/>
    <x v="5"/>
    <n v="2.719411"/>
  </r>
  <r>
    <x v="2"/>
    <x v="2"/>
    <x v="0"/>
    <x v="6"/>
    <x v="2"/>
    <n v="140.99037000000001"/>
  </r>
  <r>
    <x v="2"/>
    <x v="2"/>
    <x v="0"/>
    <x v="4"/>
    <x v="1"/>
    <n v="112.194176"/>
  </r>
  <r>
    <x v="2"/>
    <x v="2"/>
    <x v="0"/>
    <x v="8"/>
    <x v="4"/>
    <n v="45.093429999999998"/>
  </r>
  <r>
    <x v="2"/>
    <x v="2"/>
    <x v="0"/>
    <x v="8"/>
    <x v="1"/>
    <n v="6.9555000000000006E-2"/>
  </r>
  <r>
    <x v="2"/>
    <x v="2"/>
    <x v="0"/>
    <x v="22"/>
    <x v="2"/>
    <n v="42.177222999999998"/>
  </r>
  <r>
    <x v="2"/>
    <x v="2"/>
    <x v="0"/>
    <x v="9"/>
    <x v="4"/>
    <n v="38.224321000000003"/>
  </r>
  <r>
    <x v="2"/>
    <x v="2"/>
    <x v="0"/>
    <x v="9"/>
    <x v="2"/>
    <n v="1.6126959999999999"/>
  </r>
  <r>
    <x v="2"/>
    <x v="2"/>
    <x v="1"/>
    <x v="0"/>
    <x v="0"/>
    <n v="3420.0098549999998"/>
  </r>
  <r>
    <x v="2"/>
    <x v="2"/>
    <x v="1"/>
    <x v="0"/>
    <x v="1"/>
    <n v="5533.0459680000004"/>
  </r>
  <r>
    <x v="2"/>
    <x v="2"/>
    <x v="1"/>
    <x v="0"/>
    <x v="2"/>
    <n v="751.42935299999999"/>
  </r>
  <r>
    <x v="2"/>
    <x v="2"/>
    <x v="1"/>
    <x v="0"/>
    <x v="3"/>
    <n v="67.253647000000001"/>
  </r>
  <r>
    <x v="2"/>
    <x v="2"/>
    <x v="1"/>
    <x v="1"/>
    <x v="0"/>
    <n v="0.58707399999999998"/>
  </r>
  <r>
    <x v="2"/>
    <x v="2"/>
    <x v="1"/>
    <x v="1"/>
    <x v="2"/>
    <n v="1257.186042"/>
  </r>
  <r>
    <x v="2"/>
    <x v="2"/>
    <x v="1"/>
    <x v="5"/>
    <x v="1"/>
    <n v="957.65010700000005"/>
  </r>
  <r>
    <x v="2"/>
    <x v="2"/>
    <x v="1"/>
    <x v="2"/>
    <x v="0"/>
    <n v="461.54479700000002"/>
  </r>
  <r>
    <x v="2"/>
    <x v="2"/>
    <x v="1"/>
    <x v="2"/>
    <x v="2"/>
    <n v="85.414349000000001"/>
  </r>
  <r>
    <x v="2"/>
    <x v="2"/>
    <x v="1"/>
    <x v="4"/>
    <x v="1"/>
    <n v="193.42116300000001"/>
  </r>
  <r>
    <x v="2"/>
    <x v="2"/>
    <x v="1"/>
    <x v="3"/>
    <x v="4"/>
    <n v="162.79008099999999"/>
  </r>
  <r>
    <x v="2"/>
    <x v="2"/>
    <x v="1"/>
    <x v="25"/>
    <x v="1"/>
    <n v="97.765709999999999"/>
  </r>
  <r>
    <x v="2"/>
    <x v="2"/>
    <x v="1"/>
    <x v="17"/>
    <x v="6"/>
    <n v="50.093305000000001"/>
  </r>
  <r>
    <x v="2"/>
    <x v="2"/>
    <x v="1"/>
    <x v="6"/>
    <x v="5"/>
    <n v="0.27444099999999999"/>
  </r>
  <r>
    <x v="2"/>
    <x v="2"/>
    <x v="1"/>
    <x v="6"/>
    <x v="6"/>
    <n v="0.13831399999999999"/>
  </r>
  <r>
    <x v="2"/>
    <x v="2"/>
    <x v="1"/>
    <x v="6"/>
    <x v="2"/>
    <n v="47.505246999999997"/>
  </r>
  <r>
    <x v="2"/>
    <x v="2"/>
    <x v="1"/>
    <x v="16"/>
    <x v="4"/>
    <n v="6.9116780000000002"/>
  </r>
  <r>
    <x v="2"/>
    <x v="2"/>
    <x v="1"/>
    <x v="16"/>
    <x v="1"/>
    <n v="35.343786000000001"/>
  </r>
  <r>
    <x v="2"/>
    <x v="2"/>
    <x v="2"/>
    <x v="0"/>
    <x v="0"/>
    <n v="8375.8744380000007"/>
  </r>
  <r>
    <x v="2"/>
    <x v="2"/>
    <x v="2"/>
    <x v="0"/>
    <x v="1"/>
    <n v="12122.702853000001"/>
  </r>
  <r>
    <x v="2"/>
    <x v="2"/>
    <x v="2"/>
    <x v="0"/>
    <x v="2"/>
    <n v="1390.0422490000001"/>
  </r>
  <r>
    <x v="2"/>
    <x v="2"/>
    <x v="2"/>
    <x v="0"/>
    <x v="3"/>
    <n v="1.2848790000000001"/>
  </r>
  <r>
    <x v="2"/>
    <x v="2"/>
    <x v="2"/>
    <x v="1"/>
    <x v="0"/>
    <n v="12.614995"/>
  </r>
  <r>
    <x v="2"/>
    <x v="2"/>
    <x v="2"/>
    <x v="1"/>
    <x v="2"/>
    <n v="6994.5482540000003"/>
  </r>
  <r>
    <x v="2"/>
    <x v="2"/>
    <x v="2"/>
    <x v="5"/>
    <x v="1"/>
    <n v="1774.121005"/>
  </r>
  <r>
    <x v="2"/>
    <x v="2"/>
    <x v="2"/>
    <x v="14"/>
    <x v="4"/>
    <n v="504.26181800000001"/>
  </r>
  <r>
    <x v="2"/>
    <x v="2"/>
    <x v="2"/>
    <x v="14"/>
    <x v="1"/>
    <n v="6.1212439999999999"/>
  </r>
  <r>
    <x v="2"/>
    <x v="2"/>
    <x v="2"/>
    <x v="14"/>
    <x v="2"/>
    <n v="47.773322"/>
  </r>
  <r>
    <x v="2"/>
    <x v="2"/>
    <x v="2"/>
    <x v="2"/>
    <x v="0"/>
    <n v="151.43410600000001"/>
  </r>
  <r>
    <x v="2"/>
    <x v="2"/>
    <x v="2"/>
    <x v="2"/>
    <x v="2"/>
    <n v="395.922213"/>
  </r>
  <r>
    <x v="2"/>
    <x v="2"/>
    <x v="2"/>
    <x v="4"/>
    <x v="1"/>
    <n v="481.704229"/>
  </r>
  <r>
    <x v="2"/>
    <x v="2"/>
    <x v="2"/>
    <x v="15"/>
    <x v="4"/>
    <n v="0.99061299999999997"/>
  </r>
  <r>
    <x v="2"/>
    <x v="2"/>
    <x v="2"/>
    <x v="15"/>
    <x v="1"/>
    <n v="28.385296"/>
  </r>
  <r>
    <x v="2"/>
    <x v="2"/>
    <x v="2"/>
    <x v="15"/>
    <x v="2"/>
    <n v="255.430531"/>
  </r>
  <r>
    <x v="2"/>
    <x v="2"/>
    <x v="2"/>
    <x v="16"/>
    <x v="4"/>
    <n v="64.167697000000004"/>
  </r>
  <r>
    <x v="2"/>
    <x v="2"/>
    <x v="2"/>
    <x v="16"/>
    <x v="1"/>
    <n v="211.265253"/>
  </r>
  <r>
    <x v="2"/>
    <x v="2"/>
    <x v="2"/>
    <x v="11"/>
    <x v="2"/>
    <n v="198.85196199999999"/>
  </r>
  <r>
    <x v="2"/>
    <x v="2"/>
    <x v="2"/>
    <x v="18"/>
    <x v="1"/>
    <n v="197.96796900000001"/>
  </r>
  <r>
    <x v="2"/>
    <x v="3"/>
    <x v="0"/>
    <x v="0"/>
    <x v="0"/>
    <n v="961.05963199999997"/>
  </r>
  <r>
    <x v="2"/>
    <x v="3"/>
    <x v="0"/>
    <x v="0"/>
    <x v="1"/>
    <n v="5859.277454"/>
  </r>
  <r>
    <x v="2"/>
    <x v="3"/>
    <x v="0"/>
    <x v="0"/>
    <x v="2"/>
    <n v="2930.8649580000001"/>
  </r>
  <r>
    <x v="2"/>
    <x v="3"/>
    <x v="0"/>
    <x v="1"/>
    <x v="0"/>
    <n v="10.429016000000001"/>
  </r>
  <r>
    <x v="2"/>
    <x v="3"/>
    <x v="0"/>
    <x v="1"/>
    <x v="2"/>
    <n v="3419.5150130000002"/>
  </r>
  <r>
    <x v="2"/>
    <x v="3"/>
    <x v="0"/>
    <x v="5"/>
    <x v="1"/>
    <n v="308.45032099999997"/>
  </r>
  <r>
    <x v="2"/>
    <x v="3"/>
    <x v="0"/>
    <x v="3"/>
    <x v="4"/>
    <n v="305.04915099999999"/>
  </r>
  <r>
    <x v="2"/>
    <x v="3"/>
    <x v="0"/>
    <x v="2"/>
    <x v="0"/>
    <n v="138.82256000000001"/>
  </r>
  <r>
    <x v="2"/>
    <x v="3"/>
    <x v="0"/>
    <x v="2"/>
    <x v="2"/>
    <n v="59.119019999999999"/>
  </r>
  <r>
    <x v="2"/>
    <x v="3"/>
    <x v="0"/>
    <x v="6"/>
    <x v="5"/>
    <n v="17.027861999999999"/>
  </r>
  <r>
    <x v="2"/>
    <x v="3"/>
    <x v="0"/>
    <x v="6"/>
    <x v="2"/>
    <n v="122.809512"/>
  </r>
  <r>
    <x v="2"/>
    <x v="3"/>
    <x v="0"/>
    <x v="4"/>
    <x v="1"/>
    <n v="91.436464000000001"/>
  </r>
  <r>
    <x v="2"/>
    <x v="3"/>
    <x v="0"/>
    <x v="9"/>
    <x v="4"/>
    <n v="46.874411000000002"/>
  </r>
  <r>
    <x v="2"/>
    <x v="3"/>
    <x v="0"/>
    <x v="9"/>
    <x v="2"/>
    <n v="2.096333"/>
  </r>
  <r>
    <x v="2"/>
    <x v="3"/>
    <x v="0"/>
    <x v="7"/>
    <x v="2"/>
    <n v="45.806486"/>
  </r>
  <r>
    <x v="2"/>
    <x v="3"/>
    <x v="0"/>
    <x v="22"/>
    <x v="2"/>
    <n v="42.238225"/>
  </r>
  <r>
    <x v="2"/>
    <x v="3"/>
    <x v="1"/>
    <x v="0"/>
    <x v="0"/>
    <n v="2655.2929650000001"/>
  </r>
  <r>
    <x v="2"/>
    <x v="3"/>
    <x v="1"/>
    <x v="0"/>
    <x v="1"/>
    <n v="5564.2522550000003"/>
  </r>
  <r>
    <x v="2"/>
    <x v="3"/>
    <x v="1"/>
    <x v="0"/>
    <x v="2"/>
    <n v="594.28795300000002"/>
  </r>
  <r>
    <x v="2"/>
    <x v="3"/>
    <x v="1"/>
    <x v="0"/>
    <x v="3"/>
    <n v="65.343700999999996"/>
  </r>
  <r>
    <x v="2"/>
    <x v="3"/>
    <x v="1"/>
    <x v="1"/>
    <x v="0"/>
    <n v="0.77047699999999997"/>
  </r>
  <r>
    <x v="2"/>
    <x v="3"/>
    <x v="1"/>
    <x v="1"/>
    <x v="2"/>
    <n v="1136.385272"/>
  </r>
  <r>
    <x v="2"/>
    <x v="3"/>
    <x v="1"/>
    <x v="5"/>
    <x v="1"/>
    <n v="993.90619800000002"/>
  </r>
  <r>
    <x v="2"/>
    <x v="3"/>
    <x v="1"/>
    <x v="2"/>
    <x v="0"/>
    <n v="360.73378200000002"/>
  </r>
  <r>
    <x v="2"/>
    <x v="3"/>
    <x v="1"/>
    <x v="2"/>
    <x v="2"/>
    <n v="79.828062000000003"/>
  </r>
  <r>
    <x v="2"/>
    <x v="3"/>
    <x v="1"/>
    <x v="28"/>
    <x v="6"/>
    <n v="300.15178500000002"/>
  </r>
  <r>
    <x v="2"/>
    <x v="3"/>
    <x v="1"/>
    <x v="3"/>
    <x v="4"/>
    <n v="133.11645799999999"/>
  </r>
  <r>
    <x v="2"/>
    <x v="3"/>
    <x v="1"/>
    <x v="4"/>
    <x v="1"/>
    <n v="112.223814"/>
  </r>
  <r>
    <x v="2"/>
    <x v="3"/>
    <x v="1"/>
    <x v="25"/>
    <x v="1"/>
    <n v="93.809292999999997"/>
  </r>
  <r>
    <x v="2"/>
    <x v="3"/>
    <x v="1"/>
    <x v="31"/>
    <x v="1"/>
    <n v="73.015910000000005"/>
  </r>
  <r>
    <x v="2"/>
    <x v="3"/>
    <x v="1"/>
    <x v="18"/>
    <x v="1"/>
    <n v="66.834194999999994"/>
  </r>
  <r>
    <x v="2"/>
    <x v="3"/>
    <x v="2"/>
    <x v="0"/>
    <x v="0"/>
    <n v="5634.5941069999999"/>
  </r>
  <r>
    <x v="2"/>
    <x v="3"/>
    <x v="2"/>
    <x v="0"/>
    <x v="1"/>
    <n v="13515.363595000001"/>
  </r>
  <r>
    <x v="2"/>
    <x v="3"/>
    <x v="2"/>
    <x v="0"/>
    <x v="2"/>
    <n v="921.74749399999996"/>
  </r>
  <r>
    <x v="2"/>
    <x v="3"/>
    <x v="2"/>
    <x v="0"/>
    <x v="3"/>
    <n v="0.76968099999999995"/>
  </r>
  <r>
    <x v="2"/>
    <x v="3"/>
    <x v="2"/>
    <x v="1"/>
    <x v="0"/>
    <n v="130.73209199999999"/>
  </r>
  <r>
    <x v="2"/>
    <x v="3"/>
    <x v="2"/>
    <x v="1"/>
    <x v="2"/>
    <n v="4574.9370220000001"/>
  </r>
  <r>
    <x v="2"/>
    <x v="3"/>
    <x v="2"/>
    <x v="5"/>
    <x v="1"/>
    <n v="2209.3593999999998"/>
  </r>
  <r>
    <x v="2"/>
    <x v="3"/>
    <x v="2"/>
    <x v="14"/>
    <x v="4"/>
    <n v="590.07532900000001"/>
  </r>
  <r>
    <x v="2"/>
    <x v="3"/>
    <x v="2"/>
    <x v="14"/>
    <x v="1"/>
    <n v="11.345499"/>
  </r>
  <r>
    <x v="2"/>
    <x v="3"/>
    <x v="2"/>
    <x v="14"/>
    <x v="2"/>
    <n v="36.270744999999998"/>
  </r>
  <r>
    <x v="2"/>
    <x v="3"/>
    <x v="2"/>
    <x v="2"/>
    <x v="0"/>
    <n v="96.486401000000001"/>
  </r>
  <r>
    <x v="2"/>
    <x v="3"/>
    <x v="2"/>
    <x v="2"/>
    <x v="2"/>
    <n v="374.99953299999999"/>
  </r>
  <r>
    <x v="2"/>
    <x v="3"/>
    <x v="2"/>
    <x v="28"/>
    <x v="6"/>
    <n v="458.18407400000001"/>
  </r>
  <r>
    <x v="2"/>
    <x v="3"/>
    <x v="2"/>
    <x v="4"/>
    <x v="1"/>
    <n v="283.17352"/>
  </r>
  <r>
    <x v="2"/>
    <x v="3"/>
    <x v="2"/>
    <x v="15"/>
    <x v="4"/>
    <n v="0.330204"/>
  </r>
  <r>
    <x v="2"/>
    <x v="3"/>
    <x v="2"/>
    <x v="15"/>
    <x v="1"/>
    <n v="38.515669000000003"/>
  </r>
  <r>
    <x v="2"/>
    <x v="3"/>
    <x v="2"/>
    <x v="15"/>
    <x v="2"/>
    <n v="191.16669099999999"/>
  </r>
  <r>
    <x v="2"/>
    <x v="3"/>
    <x v="2"/>
    <x v="18"/>
    <x v="1"/>
    <n v="213.32597899999999"/>
  </r>
  <r>
    <x v="2"/>
    <x v="3"/>
    <x v="2"/>
    <x v="26"/>
    <x v="0"/>
    <n v="83.729709999999997"/>
  </r>
  <r>
    <x v="2"/>
    <x v="3"/>
    <x v="2"/>
    <x v="26"/>
    <x v="1"/>
    <n v="124.68517799999999"/>
  </r>
  <r>
    <x v="2"/>
    <x v="4"/>
    <x v="0"/>
    <x v="0"/>
    <x v="0"/>
    <n v="911.40984700000001"/>
  </r>
  <r>
    <x v="2"/>
    <x v="4"/>
    <x v="0"/>
    <x v="0"/>
    <x v="1"/>
    <n v="4885.2228940000005"/>
  </r>
  <r>
    <x v="2"/>
    <x v="4"/>
    <x v="0"/>
    <x v="0"/>
    <x v="2"/>
    <n v="4601.9253820000004"/>
  </r>
  <r>
    <x v="2"/>
    <x v="4"/>
    <x v="0"/>
    <x v="1"/>
    <x v="0"/>
    <n v="10.906751"/>
  </r>
  <r>
    <x v="2"/>
    <x v="4"/>
    <x v="0"/>
    <x v="1"/>
    <x v="2"/>
    <n v="5422.175792"/>
  </r>
  <r>
    <x v="2"/>
    <x v="4"/>
    <x v="0"/>
    <x v="3"/>
    <x v="4"/>
    <n v="266.13412099999999"/>
  </r>
  <r>
    <x v="2"/>
    <x v="4"/>
    <x v="0"/>
    <x v="5"/>
    <x v="1"/>
    <n v="254.33926600000001"/>
  </r>
  <r>
    <x v="2"/>
    <x v="4"/>
    <x v="0"/>
    <x v="2"/>
    <x v="0"/>
    <n v="82.654955000000001"/>
  </r>
  <r>
    <x v="2"/>
    <x v="4"/>
    <x v="0"/>
    <x v="2"/>
    <x v="2"/>
    <n v="98.160893999999999"/>
  </r>
  <r>
    <x v="2"/>
    <x v="4"/>
    <x v="0"/>
    <x v="7"/>
    <x v="2"/>
    <n v="168.19323"/>
  </r>
  <r>
    <x v="2"/>
    <x v="4"/>
    <x v="0"/>
    <x v="6"/>
    <x v="5"/>
    <n v="14.372702"/>
  </r>
  <r>
    <x v="2"/>
    <x v="4"/>
    <x v="0"/>
    <x v="6"/>
    <x v="2"/>
    <n v="149.28983400000001"/>
  </r>
  <r>
    <x v="2"/>
    <x v="4"/>
    <x v="0"/>
    <x v="4"/>
    <x v="1"/>
    <n v="74.998660000000001"/>
  </r>
  <r>
    <x v="2"/>
    <x v="4"/>
    <x v="0"/>
    <x v="25"/>
    <x v="1"/>
    <n v="73.446700000000007"/>
  </r>
  <r>
    <x v="2"/>
    <x v="4"/>
    <x v="0"/>
    <x v="22"/>
    <x v="2"/>
    <n v="44.394432000000002"/>
  </r>
  <r>
    <x v="2"/>
    <x v="4"/>
    <x v="1"/>
    <x v="0"/>
    <x v="0"/>
    <n v="3091.481526"/>
  </r>
  <r>
    <x v="2"/>
    <x v="4"/>
    <x v="1"/>
    <x v="0"/>
    <x v="1"/>
    <n v="4930.1995589999997"/>
  </r>
  <r>
    <x v="2"/>
    <x v="4"/>
    <x v="1"/>
    <x v="0"/>
    <x v="2"/>
    <n v="627.31473900000003"/>
  </r>
  <r>
    <x v="2"/>
    <x v="4"/>
    <x v="1"/>
    <x v="0"/>
    <x v="3"/>
    <n v="61.923169999999999"/>
  </r>
  <r>
    <x v="2"/>
    <x v="4"/>
    <x v="1"/>
    <x v="1"/>
    <x v="0"/>
    <n v="1.590881"/>
  </r>
  <r>
    <x v="2"/>
    <x v="4"/>
    <x v="1"/>
    <x v="1"/>
    <x v="2"/>
    <n v="1154.483978"/>
  </r>
  <r>
    <x v="2"/>
    <x v="4"/>
    <x v="1"/>
    <x v="5"/>
    <x v="1"/>
    <n v="729.85568000000001"/>
  </r>
  <r>
    <x v="2"/>
    <x v="4"/>
    <x v="1"/>
    <x v="31"/>
    <x v="1"/>
    <n v="616.157152"/>
  </r>
  <r>
    <x v="2"/>
    <x v="4"/>
    <x v="1"/>
    <x v="31"/>
    <x v="2"/>
    <n v="8.5145610000000005"/>
  </r>
  <r>
    <x v="2"/>
    <x v="4"/>
    <x v="1"/>
    <x v="25"/>
    <x v="1"/>
    <n v="530.79929600000003"/>
  </r>
  <r>
    <x v="2"/>
    <x v="4"/>
    <x v="1"/>
    <x v="2"/>
    <x v="0"/>
    <n v="281.72460000000001"/>
  </r>
  <r>
    <x v="2"/>
    <x v="4"/>
    <x v="1"/>
    <x v="2"/>
    <x v="2"/>
    <n v="87.100711000000004"/>
  </r>
  <r>
    <x v="2"/>
    <x v="4"/>
    <x v="1"/>
    <x v="28"/>
    <x v="6"/>
    <n v="334.68803000000003"/>
  </r>
  <r>
    <x v="2"/>
    <x v="4"/>
    <x v="1"/>
    <x v="3"/>
    <x v="4"/>
    <n v="136.56304800000001"/>
  </r>
  <r>
    <x v="2"/>
    <x v="4"/>
    <x v="1"/>
    <x v="4"/>
    <x v="1"/>
    <n v="111.212183"/>
  </r>
  <r>
    <x v="2"/>
    <x v="4"/>
    <x v="1"/>
    <x v="32"/>
    <x v="2"/>
    <n v="91.027754000000002"/>
  </r>
  <r>
    <x v="2"/>
    <x v="4"/>
    <x v="2"/>
    <x v="0"/>
    <x v="0"/>
    <n v="7220.074814999999"/>
  </r>
  <r>
    <x v="2"/>
    <x v="4"/>
    <x v="2"/>
    <x v="0"/>
    <x v="1"/>
    <n v="9661.2656210000005"/>
  </r>
  <r>
    <x v="2"/>
    <x v="4"/>
    <x v="2"/>
    <x v="0"/>
    <x v="2"/>
    <n v="1041.9969940000001"/>
  </r>
  <r>
    <x v="2"/>
    <x v="4"/>
    <x v="2"/>
    <x v="0"/>
    <x v="3"/>
    <n v="0.86628899999999998"/>
  </r>
  <r>
    <x v="2"/>
    <x v="4"/>
    <x v="2"/>
    <x v="1"/>
    <x v="0"/>
    <n v="111.543779"/>
  </r>
  <r>
    <x v="2"/>
    <x v="4"/>
    <x v="2"/>
    <x v="1"/>
    <x v="2"/>
    <n v="7424.9488259999998"/>
  </r>
  <r>
    <x v="2"/>
    <x v="4"/>
    <x v="2"/>
    <x v="31"/>
    <x v="1"/>
    <n v="2329.209672"/>
  </r>
  <r>
    <x v="2"/>
    <x v="4"/>
    <x v="2"/>
    <x v="31"/>
    <x v="2"/>
    <n v="4.9994110000000003"/>
  </r>
  <r>
    <x v="2"/>
    <x v="4"/>
    <x v="2"/>
    <x v="5"/>
    <x v="1"/>
    <n v="1515.2832040000001"/>
  </r>
  <r>
    <x v="2"/>
    <x v="4"/>
    <x v="2"/>
    <x v="25"/>
    <x v="1"/>
    <n v="829.92592400000001"/>
  </r>
  <r>
    <x v="2"/>
    <x v="4"/>
    <x v="2"/>
    <x v="2"/>
    <x v="0"/>
    <n v="60.751409000000002"/>
  </r>
  <r>
    <x v="2"/>
    <x v="4"/>
    <x v="2"/>
    <x v="2"/>
    <x v="2"/>
    <n v="432.96244000000002"/>
  </r>
  <r>
    <x v="2"/>
    <x v="4"/>
    <x v="2"/>
    <x v="28"/>
    <x v="6"/>
    <n v="411.48491000000001"/>
  </r>
  <r>
    <x v="2"/>
    <x v="4"/>
    <x v="2"/>
    <x v="14"/>
    <x v="4"/>
    <n v="382.59960000000001"/>
  </r>
  <r>
    <x v="2"/>
    <x v="4"/>
    <x v="2"/>
    <x v="14"/>
    <x v="1"/>
    <n v="4.8052010000000003"/>
  </r>
  <r>
    <x v="2"/>
    <x v="4"/>
    <x v="2"/>
    <x v="14"/>
    <x v="2"/>
    <n v="24.562618000000001"/>
  </r>
  <r>
    <x v="2"/>
    <x v="4"/>
    <x v="2"/>
    <x v="4"/>
    <x v="1"/>
    <n v="316.39511399999998"/>
  </r>
  <r>
    <x v="2"/>
    <x v="4"/>
    <x v="2"/>
    <x v="15"/>
    <x v="1"/>
    <n v="39.231243999999997"/>
  </r>
  <r>
    <x v="2"/>
    <x v="4"/>
    <x v="2"/>
    <x v="15"/>
    <x v="2"/>
    <n v="222.56314399999999"/>
  </r>
  <r>
    <x v="2"/>
    <x v="5"/>
    <x v="0"/>
    <x v="0"/>
    <x v="0"/>
    <n v="916.58914700000003"/>
  </r>
  <r>
    <x v="2"/>
    <x v="5"/>
    <x v="0"/>
    <x v="0"/>
    <x v="1"/>
    <n v="4782.5410529999999"/>
  </r>
  <r>
    <x v="2"/>
    <x v="5"/>
    <x v="0"/>
    <x v="0"/>
    <x v="2"/>
    <n v="2572.2582080000002"/>
  </r>
  <r>
    <x v="2"/>
    <x v="5"/>
    <x v="0"/>
    <x v="1"/>
    <x v="0"/>
    <n v="10.520849999999999"/>
  </r>
  <r>
    <x v="2"/>
    <x v="5"/>
    <x v="0"/>
    <x v="1"/>
    <x v="2"/>
    <n v="4729.6307349999997"/>
  </r>
  <r>
    <x v="2"/>
    <x v="5"/>
    <x v="0"/>
    <x v="3"/>
    <x v="4"/>
    <n v="271.40478999999999"/>
  </r>
  <r>
    <x v="2"/>
    <x v="5"/>
    <x v="0"/>
    <x v="5"/>
    <x v="1"/>
    <n v="230.718658"/>
  </r>
  <r>
    <x v="2"/>
    <x v="5"/>
    <x v="0"/>
    <x v="6"/>
    <x v="5"/>
    <n v="10.521910999999999"/>
  </r>
  <r>
    <x v="2"/>
    <x v="5"/>
    <x v="0"/>
    <x v="6"/>
    <x v="2"/>
    <n v="132.086592"/>
  </r>
  <r>
    <x v="2"/>
    <x v="5"/>
    <x v="0"/>
    <x v="2"/>
    <x v="0"/>
    <n v="67.866183000000007"/>
  </r>
  <r>
    <x v="2"/>
    <x v="5"/>
    <x v="0"/>
    <x v="2"/>
    <x v="2"/>
    <n v="59.064649000000003"/>
  </r>
  <r>
    <x v="2"/>
    <x v="5"/>
    <x v="0"/>
    <x v="4"/>
    <x v="1"/>
    <n v="97.748138999999995"/>
  </r>
  <r>
    <x v="2"/>
    <x v="5"/>
    <x v="0"/>
    <x v="7"/>
    <x v="2"/>
    <n v="88.235472999999999"/>
  </r>
  <r>
    <x v="2"/>
    <x v="5"/>
    <x v="0"/>
    <x v="25"/>
    <x v="1"/>
    <n v="79.551433000000003"/>
  </r>
  <r>
    <x v="2"/>
    <x v="5"/>
    <x v="0"/>
    <x v="31"/>
    <x v="1"/>
    <n v="9.6023119999999995"/>
  </r>
  <r>
    <x v="2"/>
    <x v="5"/>
    <x v="0"/>
    <x v="31"/>
    <x v="2"/>
    <n v="49.925815999999998"/>
  </r>
  <r>
    <x v="2"/>
    <x v="5"/>
    <x v="1"/>
    <x v="0"/>
    <x v="0"/>
    <n v="3039.185931"/>
  </r>
  <r>
    <x v="2"/>
    <x v="5"/>
    <x v="1"/>
    <x v="0"/>
    <x v="1"/>
    <n v="4352.489251"/>
  </r>
  <r>
    <x v="2"/>
    <x v="5"/>
    <x v="1"/>
    <x v="0"/>
    <x v="2"/>
    <n v="331.18594200000001"/>
  </r>
  <r>
    <x v="2"/>
    <x v="5"/>
    <x v="1"/>
    <x v="0"/>
    <x v="3"/>
    <n v="56.559075"/>
  </r>
  <r>
    <x v="2"/>
    <x v="5"/>
    <x v="1"/>
    <x v="1"/>
    <x v="0"/>
    <n v="1.9253960000000001"/>
  </r>
  <r>
    <x v="2"/>
    <x v="5"/>
    <x v="1"/>
    <x v="1"/>
    <x v="2"/>
    <n v="1062.609031"/>
  </r>
  <r>
    <x v="2"/>
    <x v="5"/>
    <x v="1"/>
    <x v="31"/>
    <x v="1"/>
    <n v="371.37457999999998"/>
  </r>
  <r>
    <x v="2"/>
    <x v="5"/>
    <x v="1"/>
    <x v="31"/>
    <x v="2"/>
    <n v="395.90145899999999"/>
  </r>
  <r>
    <x v="2"/>
    <x v="5"/>
    <x v="1"/>
    <x v="5"/>
    <x v="1"/>
    <n v="684.56963099999996"/>
  </r>
  <r>
    <x v="2"/>
    <x v="5"/>
    <x v="1"/>
    <x v="25"/>
    <x v="1"/>
    <n v="522.36755200000005"/>
  </r>
  <r>
    <x v="2"/>
    <x v="5"/>
    <x v="1"/>
    <x v="2"/>
    <x v="0"/>
    <n v="315.49719700000003"/>
  </r>
  <r>
    <x v="2"/>
    <x v="5"/>
    <x v="1"/>
    <x v="2"/>
    <x v="2"/>
    <n v="75.852483000000007"/>
  </r>
  <r>
    <x v="2"/>
    <x v="5"/>
    <x v="1"/>
    <x v="28"/>
    <x v="6"/>
    <n v="271.43171000000001"/>
  </r>
  <r>
    <x v="2"/>
    <x v="5"/>
    <x v="1"/>
    <x v="32"/>
    <x v="2"/>
    <n v="152.93680000000001"/>
  </r>
  <r>
    <x v="2"/>
    <x v="5"/>
    <x v="1"/>
    <x v="3"/>
    <x v="4"/>
    <n v="133.87228099999999"/>
  </r>
  <r>
    <x v="2"/>
    <x v="5"/>
    <x v="1"/>
    <x v="4"/>
    <x v="1"/>
    <n v="94.428791000000004"/>
  </r>
  <r>
    <x v="2"/>
    <x v="5"/>
    <x v="2"/>
    <x v="0"/>
    <x v="0"/>
    <n v="7248.9694079999999"/>
  </r>
  <r>
    <x v="2"/>
    <x v="5"/>
    <x v="2"/>
    <x v="0"/>
    <x v="1"/>
    <n v="9724.9025380000003"/>
  </r>
  <r>
    <x v="2"/>
    <x v="5"/>
    <x v="2"/>
    <x v="0"/>
    <x v="2"/>
    <n v="784.02316199999996"/>
  </r>
  <r>
    <x v="2"/>
    <x v="5"/>
    <x v="2"/>
    <x v="0"/>
    <x v="3"/>
    <n v="2.3742209999999999"/>
  </r>
  <r>
    <x v="2"/>
    <x v="5"/>
    <x v="2"/>
    <x v="1"/>
    <x v="0"/>
    <n v="114.790323"/>
  </r>
  <r>
    <x v="2"/>
    <x v="5"/>
    <x v="2"/>
    <x v="1"/>
    <x v="2"/>
    <n v="4603.9762289999999"/>
  </r>
  <r>
    <x v="2"/>
    <x v="5"/>
    <x v="2"/>
    <x v="31"/>
    <x v="1"/>
    <n v="1369.1364100000001"/>
  </r>
  <r>
    <x v="2"/>
    <x v="5"/>
    <x v="2"/>
    <x v="31"/>
    <x v="2"/>
    <n v="844.10972000000004"/>
  </r>
  <r>
    <x v="2"/>
    <x v="5"/>
    <x v="2"/>
    <x v="5"/>
    <x v="1"/>
    <n v="1193.7135639999999"/>
  </r>
  <r>
    <x v="2"/>
    <x v="5"/>
    <x v="2"/>
    <x v="25"/>
    <x v="1"/>
    <n v="960.91475300000002"/>
  </r>
  <r>
    <x v="2"/>
    <x v="5"/>
    <x v="2"/>
    <x v="14"/>
    <x v="4"/>
    <n v="441.05953799999997"/>
  </r>
  <r>
    <x v="2"/>
    <x v="5"/>
    <x v="2"/>
    <x v="14"/>
    <x v="1"/>
    <n v="7.4547910000000002"/>
  </r>
  <r>
    <x v="2"/>
    <x v="5"/>
    <x v="2"/>
    <x v="14"/>
    <x v="2"/>
    <n v="25.818787"/>
  </r>
  <r>
    <x v="2"/>
    <x v="5"/>
    <x v="2"/>
    <x v="2"/>
    <x v="0"/>
    <n v="54.751505999999999"/>
  </r>
  <r>
    <x v="2"/>
    <x v="5"/>
    <x v="2"/>
    <x v="2"/>
    <x v="2"/>
    <n v="304.73167799999999"/>
  </r>
  <r>
    <x v="2"/>
    <x v="5"/>
    <x v="2"/>
    <x v="28"/>
    <x v="6"/>
    <n v="345.88195300000001"/>
  </r>
  <r>
    <x v="2"/>
    <x v="5"/>
    <x v="2"/>
    <x v="4"/>
    <x v="1"/>
    <n v="318.983902"/>
  </r>
  <r>
    <x v="2"/>
    <x v="5"/>
    <x v="2"/>
    <x v="40"/>
    <x v="5"/>
    <n v="183.33368999999999"/>
  </r>
  <r>
    <x v="2"/>
    <x v="5"/>
    <x v="2"/>
    <x v="40"/>
    <x v="2"/>
    <n v="87.983642000000003"/>
  </r>
  <r>
    <x v="2"/>
    <x v="6"/>
    <x v="0"/>
    <x v="0"/>
    <x v="0"/>
    <n v="898.67238599999996"/>
  </r>
  <r>
    <x v="2"/>
    <x v="6"/>
    <x v="0"/>
    <x v="0"/>
    <x v="1"/>
    <n v="4814.7331130000002"/>
  </r>
  <r>
    <x v="2"/>
    <x v="6"/>
    <x v="0"/>
    <x v="0"/>
    <x v="2"/>
    <n v="3543.0202079999999"/>
  </r>
  <r>
    <x v="2"/>
    <x v="6"/>
    <x v="0"/>
    <x v="1"/>
    <x v="0"/>
    <n v="10.547371999999999"/>
  </r>
  <r>
    <x v="2"/>
    <x v="6"/>
    <x v="0"/>
    <x v="1"/>
    <x v="2"/>
    <n v="5644.6854270000003"/>
  </r>
  <r>
    <x v="2"/>
    <x v="6"/>
    <x v="0"/>
    <x v="3"/>
    <x v="4"/>
    <n v="276.89347299999997"/>
  </r>
  <r>
    <x v="2"/>
    <x v="6"/>
    <x v="0"/>
    <x v="5"/>
    <x v="1"/>
    <n v="238.59601699999999"/>
  </r>
  <r>
    <x v="2"/>
    <x v="6"/>
    <x v="0"/>
    <x v="6"/>
    <x v="5"/>
    <n v="17.309398000000002"/>
  </r>
  <r>
    <x v="2"/>
    <x v="6"/>
    <x v="0"/>
    <x v="6"/>
    <x v="2"/>
    <n v="137.11769799999999"/>
  </r>
  <r>
    <x v="2"/>
    <x v="6"/>
    <x v="0"/>
    <x v="28"/>
    <x v="6"/>
    <n v="141.873434"/>
  </r>
  <r>
    <x v="2"/>
    <x v="6"/>
    <x v="0"/>
    <x v="4"/>
    <x v="1"/>
    <n v="94.276286999999996"/>
  </r>
  <r>
    <x v="2"/>
    <x v="6"/>
    <x v="0"/>
    <x v="2"/>
    <x v="0"/>
    <n v="36.606650999999999"/>
  </r>
  <r>
    <x v="2"/>
    <x v="6"/>
    <x v="0"/>
    <x v="2"/>
    <x v="2"/>
    <n v="51.047383000000004"/>
  </r>
  <r>
    <x v="2"/>
    <x v="6"/>
    <x v="0"/>
    <x v="31"/>
    <x v="1"/>
    <n v="18.507283000000001"/>
  </r>
  <r>
    <x v="2"/>
    <x v="6"/>
    <x v="0"/>
    <x v="31"/>
    <x v="2"/>
    <n v="66.562140999999997"/>
  </r>
  <r>
    <x v="2"/>
    <x v="6"/>
    <x v="0"/>
    <x v="25"/>
    <x v="1"/>
    <n v="60.192714000000002"/>
  </r>
  <r>
    <x v="2"/>
    <x v="6"/>
    <x v="1"/>
    <x v="0"/>
    <x v="0"/>
    <n v="3221.2626570000002"/>
  </r>
  <r>
    <x v="2"/>
    <x v="6"/>
    <x v="1"/>
    <x v="0"/>
    <x v="1"/>
    <n v="4884.3516989999998"/>
  </r>
  <r>
    <x v="2"/>
    <x v="6"/>
    <x v="1"/>
    <x v="0"/>
    <x v="2"/>
    <n v="361.06219599999997"/>
  </r>
  <r>
    <x v="2"/>
    <x v="6"/>
    <x v="1"/>
    <x v="0"/>
    <x v="3"/>
    <n v="65.041677000000007"/>
  </r>
  <r>
    <x v="2"/>
    <x v="6"/>
    <x v="1"/>
    <x v="1"/>
    <x v="0"/>
    <n v="1.6490320000000001"/>
  </r>
  <r>
    <x v="2"/>
    <x v="6"/>
    <x v="1"/>
    <x v="1"/>
    <x v="2"/>
    <n v="1229.6147189999999"/>
  </r>
  <r>
    <x v="2"/>
    <x v="6"/>
    <x v="1"/>
    <x v="31"/>
    <x v="1"/>
    <n v="253.928765"/>
  </r>
  <r>
    <x v="2"/>
    <x v="6"/>
    <x v="1"/>
    <x v="31"/>
    <x v="2"/>
    <n v="777.13694499999997"/>
  </r>
  <r>
    <x v="2"/>
    <x v="6"/>
    <x v="1"/>
    <x v="5"/>
    <x v="1"/>
    <n v="627.35438999999997"/>
  </r>
  <r>
    <x v="2"/>
    <x v="6"/>
    <x v="1"/>
    <x v="25"/>
    <x v="1"/>
    <n v="539.01800000000003"/>
  </r>
  <r>
    <x v="2"/>
    <x v="6"/>
    <x v="1"/>
    <x v="28"/>
    <x v="6"/>
    <n v="442.433333"/>
  </r>
  <r>
    <x v="2"/>
    <x v="6"/>
    <x v="1"/>
    <x v="2"/>
    <x v="0"/>
    <n v="287.87442099999998"/>
  </r>
  <r>
    <x v="2"/>
    <x v="6"/>
    <x v="1"/>
    <x v="2"/>
    <x v="2"/>
    <n v="42.496088999999998"/>
  </r>
  <r>
    <x v="2"/>
    <x v="6"/>
    <x v="1"/>
    <x v="32"/>
    <x v="2"/>
    <n v="180.530733"/>
  </r>
  <r>
    <x v="2"/>
    <x v="6"/>
    <x v="1"/>
    <x v="3"/>
    <x v="4"/>
    <n v="139.35731799999999"/>
  </r>
  <r>
    <x v="2"/>
    <x v="6"/>
    <x v="1"/>
    <x v="4"/>
    <x v="1"/>
    <n v="124.258366"/>
  </r>
  <r>
    <x v="2"/>
    <x v="6"/>
    <x v="2"/>
    <x v="0"/>
    <x v="0"/>
    <n v="7576.2293680000012"/>
  </r>
  <r>
    <x v="2"/>
    <x v="6"/>
    <x v="2"/>
    <x v="0"/>
    <x v="1"/>
    <n v="10606.008457"/>
  </r>
  <r>
    <x v="2"/>
    <x v="6"/>
    <x v="2"/>
    <x v="0"/>
    <x v="2"/>
    <n v="968.99991599999998"/>
  </r>
  <r>
    <x v="2"/>
    <x v="6"/>
    <x v="2"/>
    <x v="0"/>
    <x v="3"/>
    <n v="2.4666519999999998"/>
  </r>
  <r>
    <x v="2"/>
    <x v="6"/>
    <x v="2"/>
    <x v="1"/>
    <x v="0"/>
    <n v="116.463955"/>
  </r>
  <r>
    <x v="2"/>
    <x v="6"/>
    <x v="2"/>
    <x v="1"/>
    <x v="2"/>
    <n v="6837.9572600000001"/>
  </r>
  <r>
    <x v="2"/>
    <x v="6"/>
    <x v="2"/>
    <x v="31"/>
    <x v="1"/>
    <n v="816.48217"/>
  </r>
  <r>
    <x v="2"/>
    <x v="6"/>
    <x v="2"/>
    <x v="31"/>
    <x v="2"/>
    <n v="1313.90949"/>
  </r>
  <r>
    <x v="2"/>
    <x v="6"/>
    <x v="2"/>
    <x v="5"/>
    <x v="1"/>
    <n v="1759.8600280000001"/>
  </r>
  <r>
    <x v="2"/>
    <x v="6"/>
    <x v="2"/>
    <x v="25"/>
    <x v="1"/>
    <n v="959.11653200000001"/>
  </r>
  <r>
    <x v="2"/>
    <x v="6"/>
    <x v="2"/>
    <x v="28"/>
    <x v="6"/>
    <n v="412.478904"/>
  </r>
  <r>
    <x v="2"/>
    <x v="6"/>
    <x v="2"/>
    <x v="2"/>
    <x v="0"/>
    <n v="27.907627000000002"/>
  </r>
  <r>
    <x v="2"/>
    <x v="6"/>
    <x v="2"/>
    <x v="2"/>
    <x v="2"/>
    <n v="346.08365600000002"/>
  </r>
  <r>
    <x v="2"/>
    <x v="6"/>
    <x v="2"/>
    <x v="14"/>
    <x v="4"/>
    <n v="287.86619899999999"/>
  </r>
  <r>
    <x v="2"/>
    <x v="6"/>
    <x v="2"/>
    <x v="14"/>
    <x v="1"/>
    <n v="6.9438370000000003"/>
  </r>
  <r>
    <x v="2"/>
    <x v="6"/>
    <x v="2"/>
    <x v="14"/>
    <x v="2"/>
    <n v="25.549583999999999"/>
  </r>
  <r>
    <x v="2"/>
    <x v="6"/>
    <x v="2"/>
    <x v="4"/>
    <x v="1"/>
    <n v="225.06434100000001"/>
  </r>
  <r>
    <x v="2"/>
    <x v="6"/>
    <x v="2"/>
    <x v="15"/>
    <x v="1"/>
    <n v="34.415036999999998"/>
  </r>
  <r>
    <x v="2"/>
    <x v="6"/>
    <x v="2"/>
    <x v="15"/>
    <x v="2"/>
    <n v="161.84455600000001"/>
  </r>
  <r>
    <x v="2"/>
    <x v="7"/>
    <x v="0"/>
    <x v="0"/>
    <x v="0"/>
    <n v="694.00995699999999"/>
  </r>
  <r>
    <x v="2"/>
    <x v="7"/>
    <x v="0"/>
    <x v="0"/>
    <x v="1"/>
    <n v="5266.2841939999998"/>
  </r>
  <r>
    <x v="2"/>
    <x v="7"/>
    <x v="0"/>
    <x v="0"/>
    <x v="2"/>
    <n v="4297.3749180000004"/>
  </r>
  <r>
    <x v="2"/>
    <x v="7"/>
    <x v="0"/>
    <x v="1"/>
    <x v="0"/>
    <n v="10.129644000000001"/>
  </r>
  <r>
    <x v="2"/>
    <x v="7"/>
    <x v="0"/>
    <x v="1"/>
    <x v="2"/>
    <n v="4048.5126"/>
  </r>
  <r>
    <x v="2"/>
    <x v="7"/>
    <x v="0"/>
    <x v="3"/>
    <x v="4"/>
    <n v="349.83677799999998"/>
  </r>
  <r>
    <x v="2"/>
    <x v="7"/>
    <x v="0"/>
    <x v="5"/>
    <x v="1"/>
    <n v="220.18355199999999"/>
  </r>
  <r>
    <x v="2"/>
    <x v="7"/>
    <x v="0"/>
    <x v="6"/>
    <x v="5"/>
    <n v="14.072998999999999"/>
  </r>
  <r>
    <x v="2"/>
    <x v="7"/>
    <x v="0"/>
    <x v="6"/>
    <x v="2"/>
    <n v="127.683803"/>
  </r>
  <r>
    <x v="2"/>
    <x v="7"/>
    <x v="0"/>
    <x v="28"/>
    <x v="6"/>
    <n v="137.10364100000001"/>
  </r>
  <r>
    <x v="2"/>
    <x v="7"/>
    <x v="0"/>
    <x v="4"/>
    <x v="1"/>
    <n v="48.341631999999997"/>
  </r>
  <r>
    <x v="2"/>
    <x v="7"/>
    <x v="0"/>
    <x v="2"/>
    <x v="0"/>
    <n v="10.632906999999999"/>
  </r>
  <r>
    <x v="2"/>
    <x v="7"/>
    <x v="0"/>
    <x v="2"/>
    <x v="2"/>
    <n v="29.563621000000001"/>
  </r>
  <r>
    <x v="2"/>
    <x v="7"/>
    <x v="0"/>
    <x v="9"/>
    <x v="4"/>
    <n v="37.274619000000001"/>
  </r>
  <r>
    <x v="2"/>
    <x v="7"/>
    <x v="0"/>
    <x v="9"/>
    <x v="2"/>
    <n v="0.14441499999999999"/>
  </r>
  <r>
    <x v="2"/>
    <x v="7"/>
    <x v="0"/>
    <x v="31"/>
    <x v="1"/>
    <n v="14.455451999999999"/>
  </r>
  <r>
    <x v="2"/>
    <x v="7"/>
    <x v="0"/>
    <x v="31"/>
    <x v="2"/>
    <n v="20.786090000000002"/>
  </r>
  <r>
    <x v="2"/>
    <x v="7"/>
    <x v="1"/>
    <x v="0"/>
    <x v="0"/>
    <n v="2051.0537979999999"/>
  </r>
  <r>
    <x v="2"/>
    <x v="7"/>
    <x v="1"/>
    <x v="0"/>
    <x v="1"/>
    <n v="5927.6942419999996"/>
  </r>
  <r>
    <x v="2"/>
    <x v="7"/>
    <x v="1"/>
    <x v="0"/>
    <x v="2"/>
    <n v="354.733746"/>
  </r>
  <r>
    <x v="2"/>
    <x v="7"/>
    <x v="1"/>
    <x v="0"/>
    <x v="3"/>
    <n v="65.041677000000007"/>
  </r>
  <r>
    <x v="2"/>
    <x v="7"/>
    <x v="1"/>
    <x v="31"/>
    <x v="1"/>
    <n v="270.11420900000002"/>
  </r>
  <r>
    <x v="2"/>
    <x v="7"/>
    <x v="1"/>
    <x v="31"/>
    <x v="2"/>
    <n v="621.28009199999997"/>
  </r>
  <r>
    <x v="2"/>
    <x v="7"/>
    <x v="1"/>
    <x v="1"/>
    <x v="0"/>
    <n v="1.3807579999999999"/>
  </r>
  <r>
    <x v="2"/>
    <x v="7"/>
    <x v="1"/>
    <x v="1"/>
    <x v="2"/>
    <n v="891.77874299999996"/>
  </r>
  <r>
    <x v="2"/>
    <x v="7"/>
    <x v="1"/>
    <x v="5"/>
    <x v="1"/>
    <n v="520.89913799999999"/>
  </r>
  <r>
    <x v="2"/>
    <x v="7"/>
    <x v="1"/>
    <x v="25"/>
    <x v="1"/>
    <n v="399.15529700000002"/>
  </r>
  <r>
    <x v="2"/>
    <x v="7"/>
    <x v="1"/>
    <x v="28"/>
    <x v="6"/>
    <n v="317.75876499999998"/>
  </r>
  <r>
    <x v="2"/>
    <x v="7"/>
    <x v="1"/>
    <x v="2"/>
    <x v="0"/>
    <n v="208.89328599999999"/>
  </r>
  <r>
    <x v="2"/>
    <x v="7"/>
    <x v="1"/>
    <x v="2"/>
    <x v="2"/>
    <n v="59.614590999999997"/>
  </r>
  <r>
    <x v="2"/>
    <x v="7"/>
    <x v="1"/>
    <x v="32"/>
    <x v="2"/>
    <n v="153.40021400000001"/>
  </r>
  <r>
    <x v="2"/>
    <x v="7"/>
    <x v="1"/>
    <x v="3"/>
    <x v="4"/>
    <n v="140.02031199999999"/>
  </r>
  <r>
    <x v="2"/>
    <x v="7"/>
    <x v="1"/>
    <x v="6"/>
    <x v="5"/>
    <n v="0.69263300000000005"/>
  </r>
  <r>
    <x v="2"/>
    <x v="7"/>
    <x v="1"/>
    <x v="6"/>
    <x v="2"/>
    <n v="55.714799999999997"/>
  </r>
  <r>
    <x v="2"/>
    <x v="7"/>
    <x v="2"/>
    <x v="0"/>
    <x v="0"/>
    <n v="4338.3775960000003"/>
  </r>
  <r>
    <x v="2"/>
    <x v="7"/>
    <x v="2"/>
    <x v="0"/>
    <x v="1"/>
    <n v="13377.295862999999"/>
  </r>
  <r>
    <x v="2"/>
    <x v="7"/>
    <x v="2"/>
    <x v="0"/>
    <x v="2"/>
    <n v="1017.649208"/>
  </r>
  <r>
    <x v="2"/>
    <x v="7"/>
    <x v="2"/>
    <x v="0"/>
    <x v="3"/>
    <n v="2.6866560000000002"/>
  </r>
  <r>
    <x v="2"/>
    <x v="7"/>
    <x v="2"/>
    <x v="1"/>
    <x v="0"/>
    <n v="129.45026300000001"/>
  </r>
  <r>
    <x v="2"/>
    <x v="7"/>
    <x v="2"/>
    <x v="1"/>
    <x v="2"/>
    <n v="6111.299986"/>
  </r>
  <r>
    <x v="2"/>
    <x v="7"/>
    <x v="2"/>
    <x v="31"/>
    <x v="1"/>
    <n v="809.17729599999996"/>
  </r>
  <r>
    <x v="2"/>
    <x v="7"/>
    <x v="2"/>
    <x v="31"/>
    <x v="2"/>
    <n v="949.28049099999998"/>
  </r>
  <r>
    <x v="2"/>
    <x v="7"/>
    <x v="2"/>
    <x v="5"/>
    <x v="5"/>
    <n v="3.5739E-2"/>
  </r>
  <r>
    <x v="2"/>
    <x v="7"/>
    <x v="2"/>
    <x v="5"/>
    <x v="1"/>
    <n v="1229.762913"/>
  </r>
  <r>
    <x v="2"/>
    <x v="7"/>
    <x v="2"/>
    <x v="25"/>
    <x v="1"/>
    <n v="549.42526699999996"/>
  </r>
  <r>
    <x v="2"/>
    <x v="7"/>
    <x v="2"/>
    <x v="28"/>
    <x v="6"/>
    <n v="350.57270899999997"/>
  </r>
  <r>
    <x v="2"/>
    <x v="7"/>
    <x v="2"/>
    <x v="4"/>
    <x v="1"/>
    <n v="264.76622600000002"/>
  </r>
  <r>
    <x v="2"/>
    <x v="7"/>
    <x v="2"/>
    <x v="14"/>
    <x v="4"/>
    <n v="215.46899199999999"/>
  </r>
  <r>
    <x v="2"/>
    <x v="7"/>
    <x v="2"/>
    <x v="14"/>
    <x v="1"/>
    <n v="5.401491"/>
  </r>
  <r>
    <x v="2"/>
    <x v="7"/>
    <x v="2"/>
    <x v="14"/>
    <x v="2"/>
    <n v="33.784533000000003"/>
  </r>
  <r>
    <x v="2"/>
    <x v="7"/>
    <x v="2"/>
    <x v="15"/>
    <x v="4"/>
    <n v="0.660408"/>
  </r>
  <r>
    <x v="2"/>
    <x v="7"/>
    <x v="2"/>
    <x v="15"/>
    <x v="1"/>
    <n v="28.180941000000001"/>
  </r>
  <r>
    <x v="2"/>
    <x v="7"/>
    <x v="2"/>
    <x v="15"/>
    <x v="2"/>
    <n v="177.71524500000001"/>
  </r>
  <r>
    <x v="2"/>
    <x v="7"/>
    <x v="2"/>
    <x v="2"/>
    <x v="0"/>
    <n v="20.953447000000001"/>
  </r>
  <r>
    <x v="2"/>
    <x v="7"/>
    <x v="2"/>
    <x v="2"/>
    <x v="2"/>
    <n v="170.72738100000001"/>
  </r>
  <r>
    <x v="2"/>
    <x v="8"/>
    <x v="0"/>
    <x v="0"/>
    <x v="0"/>
    <n v="808.53339800000003"/>
  </r>
  <r>
    <x v="2"/>
    <x v="8"/>
    <x v="0"/>
    <x v="0"/>
    <x v="1"/>
    <n v="4132.6585139999997"/>
  </r>
  <r>
    <x v="2"/>
    <x v="8"/>
    <x v="0"/>
    <x v="0"/>
    <x v="2"/>
    <n v="4342.2970800000003"/>
  </r>
  <r>
    <x v="2"/>
    <x v="8"/>
    <x v="0"/>
    <x v="1"/>
    <x v="0"/>
    <n v="11.195581000000001"/>
  </r>
  <r>
    <x v="2"/>
    <x v="8"/>
    <x v="0"/>
    <x v="1"/>
    <x v="2"/>
    <n v="4509.2291679999998"/>
  </r>
  <r>
    <x v="2"/>
    <x v="8"/>
    <x v="0"/>
    <x v="3"/>
    <x v="4"/>
    <n v="356.615048"/>
  </r>
  <r>
    <x v="2"/>
    <x v="8"/>
    <x v="0"/>
    <x v="5"/>
    <x v="1"/>
    <n v="210.14461399999999"/>
  </r>
  <r>
    <x v="2"/>
    <x v="8"/>
    <x v="0"/>
    <x v="6"/>
    <x v="5"/>
    <n v="12.375298000000001"/>
  </r>
  <r>
    <x v="2"/>
    <x v="8"/>
    <x v="0"/>
    <x v="6"/>
    <x v="2"/>
    <n v="139.409435"/>
  </r>
  <r>
    <x v="2"/>
    <x v="8"/>
    <x v="0"/>
    <x v="28"/>
    <x v="6"/>
    <n v="75.752228000000002"/>
  </r>
  <r>
    <x v="2"/>
    <x v="8"/>
    <x v="0"/>
    <x v="4"/>
    <x v="1"/>
    <n v="45.792495000000002"/>
  </r>
  <r>
    <x v="2"/>
    <x v="8"/>
    <x v="0"/>
    <x v="29"/>
    <x v="2"/>
    <n v="41.747625999999997"/>
  </r>
  <r>
    <x v="2"/>
    <x v="8"/>
    <x v="0"/>
    <x v="21"/>
    <x v="2"/>
    <n v="34.859684999999999"/>
  </r>
  <r>
    <x v="2"/>
    <x v="8"/>
    <x v="0"/>
    <x v="9"/>
    <x v="4"/>
    <n v="33.539597999999998"/>
  </r>
  <r>
    <x v="2"/>
    <x v="8"/>
    <x v="0"/>
    <x v="9"/>
    <x v="2"/>
    <n v="0.44929000000000002"/>
  </r>
  <r>
    <x v="2"/>
    <x v="8"/>
    <x v="1"/>
    <x v="0"/>
    <x v="0"/>
    <n v="1767.3089179999999"/>
  </r>
  <r>
    <x v="2"/>
    <x v="8"/>
    <x v="1"/>
    <x v="0"/>
    <x v="1"/>
    <n v="6535.2924750000002"/>
  </r>
  <r>
    <x v="2"/>
    <x v="8"/>
    <x v="1"/>
    <x v="0"/>
    <x v="2"/>
    <n v="417.71927199999999"/>
  </r>
  <r>
    <x v="2"/>
    <x v="8"/>
    <x v="1"/>
    <x v="0"/>
    <x v="3"/>
    <n v="62.943620000000003"/>
  </r>
  <r>
    <x v="2"/>
    <x v="8"/>
    <x v="1"/>
    <x v="1"/>
    <x v="0"/>
    <n v="41.966569"/>
  </r>
  <r>
    <x v="2"/>
    <x v="8"/>
    <x v="1"/>
    <x v="1"/>
    <x v="2"/>
    <n v="1037.09187"/>
  </r>
  <r>
    <x v="2"/>
    <x v="8"/>
    <x v="1"/>
    <x v="5"/>
    <x v="5"/>
    <n v="17.012744000000001"/>
  </r>
  <r>
    <x v="2"/>
    <x v="8"/>
    <x v="1"/>
    <x v="5"/>
    <x v="1"/>
    <n v="736.02492900000004"/>
  </r>
  <r>
    <x v="2"/>
    <x v="8"/>
    <x v="1"/>
    <x v="31"/>
    <x v="1"/>
    <n v="171.65500299999999"/>
  </r>
  <r>
    <x v="2"/>
    <x v="8"/>
    <x v="1"/>
    <x v="31"/>
    <x v="2"/>
    <n v="342.31342599999999"/>
  </r>
  <r>
    <x v="2"/>
    <x v="8"/>
    <x v="1"/>
    <x v="3"/>
    <x v="4"/>
    <n v="414.70506399999999"/>
  </r>
  <r>
    <x v="2"/>
    <x v="8"/>
    <x v="1"/>
    <x v="28"/>
    <x v="6"/>
    <n v="240.02345399999999"/>
  </r>
  <r>
    <x v="2"/>
    <x v="8"/>
    <x v="1"/>
    <x v="25"/>
    <x v="1"/>
    <n v="224.59787800000001"/>
  </r>
  <r>
    <x v="2"/>
    <x v="8"/>
    <x v="1"/>
    <x v="2"/>
    <x v="0"/>
    <n v="149.31264300000001"/>
  </r>
  <r>
    <x v="2"/>
    <x v="8"/>
    <x v="1"/>
    <x v="2"/>
    <x v="2"/>
    <n v="35.983108999999999"/>
  </r>
  <r>
    <x v="2"/>
    <x v="8"/>
    <x v="1"/>
    <x v="32"/>
    <x v="2"/>
    <n v="183.71554599999999"/>
  </r>
  <r>
    <x v="2"/>
    <x v="8"/>
    <x v="1"/>
    <x v="30"/>
    <x v="1"/>
    <n v="68.770531000000005"/>
  </r>
  <r>
    <x v="2"/>
    <x v="8"/>
    <x v="2"/>
    <x v="0"/>
    <x v="0"/>
    <n v="5065.7111249999998"/>
  </r>
  <r>
    <x v="2"/>
    <x v="8"/>
    <x v="2"/>
    <x v="0"/>
    <x v="1"/>
    <n v="14523.496622000001"/>
  </r>
  <r>
    <x v="2"/>
    <x v="8"/>
    <x v="2"/>
    <x v="0"/>
    <x v="2"/>
    <n v="1340.4343699999999"/>
  </r>
  <r>
    <x v="2"/>
    <x v="8"/>
    <x v="2"/>
    <x v="0"/>
    <x v="3"/>
    <n v="2.5999940000000001"/>
  </r>
  <r>
    <x v="2"/>
    <x v="8"/>
    <x v="2"/>
    <x v="1"/>
    <x v="0"/>
    <n v="114.95761400000001"/>
  </r>
  <r>
    <x v="2"/>
    <x v="8"/>
    <x v="2"/>
    <x v="1"/>
    <x v="2"/>
    <n v="7067.4779660000004"/>
  </r>
  <r>
    <x v="2"/>
    <x v="8"/>
    <x v="2"/>
    <x v="5"/>
    <x v="5"/>
    <n v="39.270828999999999"/>
  </r>
  <r>
    <x v="2"/>
    <x v="8"/>
    <x v="2"/>
    <x v="5"/>
    <x v="1"/>
    <n v="2370.8854889999998"/>
  </r>
  <r>
    <x v="2"/>
    <x v="8"/>
    <x v="2"/>
    <x v="31"/>
    <x v="1"/>
    <n v="471.93084700000003"/>
  </r>
  <r>
    <x v="2"/>
    <x v="8"/>
    <x v="2"/>
    <x v="31"/>
    <x v="2"/>
    <n v="458.48649599999999"/>
  </r>
  <r>
    <x v="2"/>
    <x v="8"/>
    <x v="2"/>
    <x v="3"/>
    <x v="4"/>
    <n v="676.65805699999999"/>
  </r>
  <r>
    <x v="2"/>
    <x v="8"/>
    <x v="2"/>
    <x v="14"/>
    <x v="4"/>
    <n v="388.65413999999998"/>
  </r>
  <r>
    <x v="2"/>
    <x v="8"/>
    <x v="2"/>
    <x v="14"/>
    <x v="1"/>
    <n v="4.9720930000000001"/>
  </r>
  <r>
    <x v="2"/>
    <x v="8"/>
    <x v="2"/>
    <x v="14"/>
    <x v="2"/>
    <n v="29.526423000000001"/>
  </r>
  <r>
    <x v="2"/>
    <x v="8"/>
    <x v="2"/>
    <x v="4"/>
    <x v="1"/>
    <n v="381.29071900000002"/>
  </r>
  <r>
    <x v="2"/>
    <x v="8"/>
    <x v="2"/>
    <x v="15"/>
    <x v="4"/>
    <n v="0.76722800000000002"/>
  </r>
  <r>
    <x v="2"/>
    <x v="8"/>
    <x v="2"/>
    <x v="15"/>
    <x v="1"/>
    <n v="54.314748000000002"/>
  </r>
  <r>
    <x v="2"/>
    <x v="8"/>
    <x v="2"/>
    <x v="15"/>
    <x v="2"/>
    <n v="228.47459499999999"/>
  </r>
  <r>
    <x v="2"/>
    <x v="8"/>
    <x v="2"/>
    <x v="25"/>
    <x v="1"/>
    <n v="277.61780099999999"/>
  </r>
  <r>
    <x v="2"/>
    <x v="8"/>
    <x v="2"/>
    <x v="28"/>
    <x v="6"/>
    <n v="221.40583799999999"/>
  </r>
  <r>
    <x v="2"/>
    <x v="9"/>
    <x v="0"/>
    <x v="0"/>
    <x v="0"/>
    <n v="838.31649200000004"/>
  </r>
  <r>
    <x v="2"/>
    <x v="9"/>
    <x v="0"/>
    <x v="0"/>
    <x v="1"/>
    <n v="6333.9268499999998"/>
  </r>
  <r>
    <x v="2"/>
    <x v="9"/>
    <x v="0"/>
    <x v="0"/>
    <x v="2"/>
    <n v="2967.550514"/>
  </r>
  <r>
    <x v="2"/>
    <x v="9"/>
    <x v="0"/>
    <x v="1"/>
    <x v="0"/>
    <n v="13.984016"/>
  </r>
  <r>
    <x v="2"/>
    <x v="9"/>
    <x v="0"/>
    <x v="1"/>
    <x v="2"/>
    <n v="6789.8870189999998"/>
  </r>
  <r>
    <x v="2"/>
    <x v="9"/>
    <x v="0"/>
    <x v="3"/>
    <x v="4"/>
    <n v="342.04196899999999"/>
  </r>
  <r>
    <x v="2"/>
    <x v="9"/>
    <x v="0"/>
    <x v="6"/>
    <x v="5"/>
    <n v="12.090182"/>
  </r>
  <r>
    <x v="2"/>
    <x v="9"/>
    <x v="0"/>
    <x v="6"/>
    <x v="2"/>
    <n v="170.32941199999999"/>
  </r>
  <r>
    <x v="2"/>
    <x v="9"/>
    <x v="0"/>
    <x v="5"/>
    <x v="1"/>
    <n v="170.15814399999999"/>
  </r>
  <r>
    <x v="2"/>
    <x v="9"/>
    <x v="0"/>
    <x v="28"/>
    <x v="6"/>
    <n v="89.076100999999994"/>
  </r>
  <r>
    <x v="2"/>
    <x v="9"/>
    <x v="0"/>
    <x v="4"/>
    <x v="1"/>
    <n v="46.124091999999997"/>
  </r>
  <r>
    <x v="2"/>
    <x v="9"/>
    <x v="0"/>
    <x v="22"/>
    <x v="2"/>
    <n v="33.354405"/>
  </r>
  <r>
    <x v="2"/>
    <x v="9"/>
    <x v="0"/>
    <x v="21"/>
    <x v="2"/>
    <n v="30.823634999999999"/>
  </r>
  <r>
    <x v="2"/>
    <x v="9"/>
    <x v="0"/>
    <x v="9"/>
    <x v="4"/>
    <n v="24.997520000000002"/>
  </r>
  <r>
    <x v="2"/>
    <x v="9"/>
    <x v="0"/>
    <x v="9"/>
    <x v="2"/>
    <n v="5.7619999999999998E-2"/>
  </r>
  <r>
    <x v="2"/>
    <x v="9"/>
    <x v="1"/>
    <x v="0"/>
    <x v="0"/>
    <n v="2459.4233840000002"/>
  </r>
  <r>
    <x v="2"/>
    <x v="9"/>
    <x v="1"/>
    <x v="0"/>
    <x v="1"/>
    <n v="7416.6545999999998"/>
  </r>
  <r>
    <x v="2"/>
    <x v="9"/>
    <x v="1"/>
    <x v="0"/>
    <x v="2"/>
    <n v="266.12443999999999"/>
  </r>
  <r>
    <x v="2"/>
    <x v="9"/>
    <x v="1"/>
    <x v="0"/>
    <x v="3"/>
    <n v="65.041677000000007"/>
  </r>
  <r>
    <x v="2"/>
    <x v="9"/>
    <x v="1"/>
    <x v="1"/>
    <x v="0"/>
    <n v="10.970205999999999"/>
  </r>
  <r>
    <x v="2"/>
    <x v="9"/>
    <x v="1"/>
    <x v="1"/>
    <x v="2"/>
    <n v="1451.274377"/>
  </r>
  <r>
    <x v="2"/>
    <x v="9"/>
    <x v="1"/>
    <x v="3"/>
    <x v="4"/>
    <n v="1306.824554"/>
  </r>
  <r>
    <x v="2"/>
    <x v="9"/>
    <x v="1"/>
    <x v="5"/>
    <x v="5"/>
    <n v="18.151683999999999"/>
  </r>
  <r>
    <x v="2"/>
    <x v="9"/>
    <x v="1"/>
    <x v="5"/>
    <x v="1"/>
    <n v="434.429395"/>
  </r>
  <r>
    <x v="2"/>
    <x v="9"/>
    <x v="1"/>
    <x v="31"/>
    <x v="1"/>
    <n v="163.86748800000001"/>
  </r>
  <r>
    <x v="2"/>
    <x v="9"/>
    <x v="1"/>
    <x v="31"/>
    <x v="2"/>
    <n v="155.75825599999999"/>
  </r>
  <r>
    <x v="2"/>
    <x v="9"/>
    <x v="1"/>
    <x v="32"/>
    <x v="2"/>
    <n v="198.28060199999999"/>
  </r>
  <r>
    <x v="2"/>
    <x v="9"/>
    <x v="1"/>
    <x v="2"/>
    <x v="0"/>
    <n v="156.285721"/>
  </r>
  <r>
    <x v="2"/>
    <x v="9"/>
    <x v="1"/>
    <x v="2"/>
    <x v="2"/>
    <n v="18.574318999999999"/>
  </r>
  <r>
    <x v="2"/>
    <x v="9"/>
    <x v="1"/>
    <x v="28"/>
    <x v="6"/>
    <n v="162.59215699999999"/>
  </r>
  <r>
    <x v="2"/>
    <x v="9"/>
    <x v="1"/>
    <x v="25"/>
    <x v="1"/>
    <n v="140.60075599999999"/>
  </r>
  <r>
    <x v="2"/>
    <x v="9"/>
    <x v="1"/>
    <x v="6"/>
    <x v="5"/>
    <n v="1.48214"/>
  </r>
  <r>
    <x v="2"/>
    <x v="9"/>
    <x v="1"/>
    <x v="6"/>
    <x v="2"/>
    <n v="67.058508000000003"/>
  </r>
  <r>
    <x v="2"/>
    <x v="9"/>
    <x v="2"/>
    <x v="0"/>
    <x v="0"/>
    <n v="7484.2811529999999"/>
  </r>
  <r>
    <x v="2"/>
    <x v="9"/>
    <x v="2"/>
    <x v="0"/>
    <x v="1"/>
    <n v="15760.805762"/>
  </r>
  <r>
    <x v="2"/>
    <x v="9"/>
    <x v="2"/>
    <x v="0"/>
    <x v="2"/>
    <n v="1051.793848"/>
  </r>
  <r>
    <x v="2"/>
    <x v="9"/>
    <x v="2"/>
    <x v="0"/>
    <x v="3"/>
    <n v="1.881435"/>
  </r>
  <r>
    <x v="2"/>
    <x v="9"/>
    <x v="2"/>
    <x v="1"/>
    <x v="0"/>
    <n v="112.16592900000001"/>
  </r>
  <r>
    <x v="2"/>
    <x v="9"/>
    <x v="2"/>
    <x v="1"/>
    <x v="2"/>
    <n v="9577.5189370000007"/>
  </r>
  <r>
    <x v="2"/>
    <x v="9"/>
    <x v="2"/>
    <x v="3"/>
    <x v="4"/>
    <n v="2101.853462"/>
  </r>
  <r>
    <x v="2"/>
    <x v="9"/>
    <x v="2"/>
    <x v="5"/>
    <x v="5"/>
    <n v="44.767403000000002"/>
  </r>
  <r>
    <x v="2"/>
    <x v="9"/>
    <x v="2"/>
    <x v="5"/>
    <x v="1"/>
    <n v="1156.3875579999999"/>
  </r>
  <r>
    <x v="2"/>
    <x v="9"/>
    <x v="2"/>
    <x v="31"/>
    <x v="1"/>
    <n v="595.80271500000003"/>
  </r>
  <r>
    <x v="2"/>
    <x v="9"/>
    <x v="2"/>
    <x v="31"/>
    <x v="2"/>
    <n v="275.08570500000002"/>
  </r>
  <r>
    <x v="2"/>
    <x v="9"/>
    <x v="2"/>
    <x v="4"/>
    <x v="1"/>
    <n v="449.28334699999999"/>
  </r>
  <r>
    <x v="2"/>
    <x v="9"/>
    <x v="2"/>
    <x v="14"/>
    <x v="4"/>
    <n v="378.99533500000001"/>
  </r>
  <r>
    <x v="2"/>
    <x v="9"/>
    <x v="2"/>
    <x v="14"/>
    <x v="1"/>
    <n v="7.4601620000000004"/>
  </r>
  <r>
    <x v="2"/>
    <x v="9"/>
    <x v="2"/>
    <x v="14"/>
    <x v="2"/>
    <n v="23.810641"/>
  </r>
  <r>
    <x v="2"/>
    <x v="9"/>
    <x v="2"/>
    <x v="15"/>
    <x v="4"/>
    <n v="1.2736730000000001"/>
  </r>
  <r>
    <x v="2"/>
    <x v="9"/>
    <x v="2"/>
    <x v="15"/>
    <x v="1"/>
    <n v="58.314528000000003"/>
  </r>
  <r>
    <x v="2"/>
    <x v="9"/>
    <x v="2"/>
    <x v="15"/>
    <x v="2"/>
    <n v="283.69342599999999"/>
  </r>
  <r>
    <x v="2"/>
    <x v="9"/>
    <x v="2"/>
    <x v="28"/>
    <x v="6"/>
    <n v="235.03743700000001"/>
  </r>
  <r>
    <x v="2"/>
    <x v="9"/>
    <x v="2"/>
    <x v="25"/>
    <x v="1"/>
    <n v="191.25912099999999"/>
  </r>
  <r>
    <x v="2"/>
    <x v="10"/>
    <x v="0"/>
    <x v="0"/>
    <x v="0"/>
    <n v="632.65947200000005"/>
  </r>
  <r>
    <x v="2"/>
    <x v="10"/>
    <x v="0"/>
    <x v="0"/>
    <x v="1"/>
    <n v="4733.2281039999998"/>
  </r>
  <r>
    <x v="2"/>
    <x v="10"/>
    <x v="0"/>
    <x v="0"/>
    <x v="2"/>
    <n v="5155.983123"/>
  </r>
  <r>
    <x v="2"/>
    <x v="10"/>
    <x v="0"/>
    <x v="1"/>
    <x v="0"/>
    <n v="15.142913"/>
  </r>
  <r>
    <x v="2"/>
    <x v="10"/>
    <x v="0"/>
    <x v="1"/>
    <x v="2"/>
    <n v="7939.3939970000001"/>
  </r>
  <r>
    <x v="2"/>
    <x v="10"/>
    <x v="0"/>
    <x v="3"/>
    <x v="4"/>
    <n v="322.443487"/>
  </r>
  <r>
    <x v="2"/>
    <x v="10"/>
    <x v="0"/>
    <x v="6"/>
    <x v="5"/>
    <n v="8.8287189999999995"/>
  </r>
  <r>
    <x v="2"/>
    <x v="10"/>
    <x v="0"/>
    <x v="6"/>
    <x v="2"/>
    <n v="180.083167"/>
  </r>
  <r>
    <x v="2"/>
    <x v="10"/>
    <x v="0"/>
    <x v="5"/>
    <x v="5"/>
    <n v="0.50492099999999995"/>
  </r>
  <r>
    <x v="2"/>
    <x v="10"/>
    <x v="0"/>
    <x v="5"/>
    <x v="1"/>
    <n v="158.90520900000001"/>
  </r>
  <r>
    <x v="2"/>
    <x v="10"/>
    <x v="0"/>
    <x v="4"/>
    <x v="1"/>
    <n v="70.102818999999997"/>
  </r>
  <r>
    <x v="2"/>
    <x v="10"/>
    <x v="0"/>
    <x v="28"/>
    <x v="6"/>
    <n v="69.379221000000001"/>
  </r>
  <r>
    <x v="2"/>
    <x v="10"/>
    <x v="0"/>
    <x v="29"/>
    <x v="2"/>
    <n v="31.865635000000001"/>
  </r>
  <r>
    <x v="2"/>
    <x v="10"/>
    <x v="0"/>
    <x v="22"/>
    <x v="2"/>
    <n v="26.838242999999999"/>
  </r>
  <r>
    <x v="2"/>
    <x v="10"/>
    <x v="0"/>
    <x v="8"/>
    <x v="4"/>
    <n v="25.916124"/>
  </r>
  <r>
    <x v="2"/>
    <x v="10"/>
    <x v="0"/>
    <x v="8"/>
    <x v="1"/>
    <n v="6.9621000000000016E-2"/>
  </r>
  <r>
    <x v="2"/>
    <x v="10"/>
    <x v="1"/>
    <x v="0"/>
    <x v="0"/>
    <n v="1862.5270169999999"/>
  </r>
  <r>
    <x v="2"/>
    <x v="10"/>
    <x v="1"/>
    <x v="0"/>
    <x v="1"/>
    <n v="6276.6479559999998"/>
  </r>
  <r>
    <x v="2"/>
    <x v="10"/>
    <x v="1"/>
    <x v="0"/>
    <x v="2"/>
    <n v="303.85544299999998"/>
  </r>
  <r>
    <x v="2"/>
    <x v="10"/>
    <x v="1"/>
    <x v="0"/>
    <x v="3"/>
    <n v="44.648980999999999"/>
  </r>
  <r>
    <x v="2"/>
    <x v="10"/>
    <x v="1"/>
    <x v="1"/>
    <x v="0"/>
    <n v="3.1194350000000002"/>
  </r>
  <r>
    <x v="2"/>
    <x v="10"/>
    <x v="1"/>
    <x v="1"/>
    <x v="2"/>
    <n v="1411.3826570000001"/>
  </r>
  <r>
    <x v="2"/>
    <x v="10"/>
    <x v="1"/>
    <x v="3"/>
    <x v="4"/>
    <n v="911.95919299999991"/>
  </r>
  <r>
    <x v="2"/>
    <x v="10"/>
    <x v="1"/>
    <x v="5"/>
    <x v="5"/>
    <n v="42.920050000000003"/>
  </r>
  <r>
    <x v="2"/>
    <x v="10"/>
    <x v="1"/>
    <x v="5"/>
    <x v="1"/>
    <n v="709.76295200000004"/>
  </r>
  <r>
    <x v="2"/>
    <x v="10"/>
    <x v="1"/>
    <x v="31"/>
    <x v="1"/>
    <n v="167.30194399999999"/>
  </r>
  <r>
    <x v="2"/>
    <x v="10"/>
    <x v="1"/>
    <x v="31"/>
    <x v="2"/>
    <n v="91.374932000000001"/>
  </r>
  <r>
    <x v="2"/>
    <x v="10"/>
    <x v="1"/>
    <x v="28"/>
    <x v="6"/>
    <n v="170.223986"/>
  </r>
  <r>
    <x v="2"/>
    <x v="10"/>
    <x v="1"/>
    <x v="2"/>
    <x v="0"/>
    <n v="141.77735699999999"/>
  </r>
  <r>
    <x v="2"/>
    <x v="10"/>
    <x v="1"/>
    <x v="2"/>
    <x v="2"/>
    <n v="9.8325270000000007"/>
  </r>
  <r>
    <x v="2"/>
    <x v="10"/>
    <x v="1"/>
    <x v="32"/>
    <x v="2"/>
    <n v="150.476249"/>
  </r>
  <r>
    <x v="2"/>
    <x v="10"/>
    <x v="1"/>
    <x v="25"/>
    <x v="1"/>
    <n v="116.172805"/>
  </r>
  <r>
    <x v="2"/>
    <x v="10"/>
    <x v="1"/>
    <x v="4"/>
    <x v="1"/>
    <n v="103.76481800000001"/>
  </r>
  <r>
    <x v="2"/>
    <x v="10"/>
    <x v="2"/>
    <x v="0"/>
    <x v="0"/>
    <n v="5751.8504190000003"/>
  </r>
  <r>
    <x v="2"/>
    <x v="10"/>
    <x v="2"/>
    <x v="0"/>
    <x v="1"/>
    <n v="13843.010251"/>
  </r>
  <r>
    <x v="2"/>
    <x v="10"/>
    <x v="2"/>
    <x v="0"/>
    <x v="2"/>
    <n v="1613.783187"/>
  </r>
  <r>
    <x v="2"/>
    <x v="10"/>
    <x v="2"/>
    <x v="0"/>
    <x v="3"/>
    <n v="1.818643"/>
  </r>
  <r>
    <x v="2"/>
    <x v="10"/>
    <x v="2"/>
    <x v="1"/>
    <x v="0"/>
    <n v="116.18659599999999"/>
  </r>
  <r>
    <x v="2"/>
    <x v="10"/>
    <x v="2"/>
    <x v="1"/>
    <x v="2"/>
    <n v="8723.8077009999997"/>
  </r>
  <r>
    <x v="2"/>
    <x v="10"/>
    <x v="2"/>
    <x v="5"/>
    <x v="5"/>
    <n v="94.162771000000006"/>
  </r>
  <r>
    <x v="2"/>
    <x v="10"/>
    <x v="2"/>
    <x v="5"/>
    <x v="1"/>
    <n v="1961.2954070000001"/>
  </r>
  <r>
    <x v="2"/>
    <x v="10"/>
    <x v="2"/>
    <x v="3"/>
    <x v="4"/>
    <n v="1502.999939"/>
  </r>
  <r>
    <x v="2"/>
    <x v="10"/>
    <x v="2"/>
    <x v="31"/>
    <x v="1"/>
    <n v="479.585418"/>
  </r>
  <r>
    <x v="2"/>
    <x v="10"/>
    <x v="2"/>
    <x v="31"/>
    <x v="2"/>
    <n v="119.78602100000001"/>
  </r>
  <r>
    <x v="2"/>
    <x v="10"/>
    <x v="2"/>
    <x v="4"/>
    <x v="1"/>
    <n v="378.37265500000001"/>
  </r>
  <r>
    <x v="2"/>
    <x v="10"/>
    <x v="2"/>
    <x v="14"/>
    <x v="4"/>
    <n v="321.767696"/>
  </r>
  <r>
    <x v="2"/>
    <x v="10"/>
    <x v="2"/>
    <x v="14"/>
    <x v="1"/>
    <n v="7.1706029999999998"/>
  </r>
  <r>
    <x v="2"/>
    <x v="10"/>
    <x v="2"/>
    <x v="14"/>
    <x v="2"/>
    <n v="24.183679000000001"/>
  </r>
  <r>
    <x v="2"/>
    <x v="10"/>
    <x v="2"/>
    <x v="28"/>
    <x v="6"/>
    <n v="311.61318699999998"/>
  </r>
  <r>
    <x v="2"/>
    <x v="10"/>
    <x v="2"/>
    <x v="6"/>
    <x v="5"/>
    <n v="119.615482"/>
  </r>
  <r>
    <x v="2"/>
    <x v="10"/>
    <x v="2"/>
    <x v="6"/>
    <x v="6"/>
    <n v="0.526536"/>
  </r>
  <r>
    <x v="2"/>
    <x v="10"/>
    <x v="2"/>
    <x v="6"/>
    <x v="2"/>
    <n v="150.34304"/>
  </r>
  <r>
    <x v="2"/>
    <x v="10"/>
    <x v="2"/>
    <x v="26"/>
    <x v="0"/>
    <n v="139.08552900000001"/>
  </r>
  <r>
    <x v="2"/>
    <x v="10"/>
    <x v="2"/>
    <x v="26"/>
    <x v="1"/>
    <n v="129.39920799999999"/>
  </r>
  <r>
    <x v="2"/>
    <x v="11"/>
    <x v="0"/>
    <x v="0"/>
    <x v="0"/>
    <n v="584.43964500000004"/>
  </r>
  <r>
    <x v="2"/>
    <x v="11"/>
    <x v="0"/>
    <x v="0"/>
    <x v="1"/>
    <n v="5261.8993069999997"/>
  </r>
  <r>
    <x v="2"/>
    <x v="11"/>
    <x v="0"/>
    <x v="0"/>
    <x v="2"/>
    <n v="4483.3081380000003"/>
  </r>
  <r>
    <x v="2"/>
    <x v="11"/>
    <x v="0"/>
    <x v="1"/>
    <x v="0"/>
    <n v="15.565614"/>
  </r>
  <r>
    <x v="2"/>
    <x v="11"/>
    <x v="0"/>
    <x v="1"/>
    <x v="2"/>
    <n v="7688.3169230000003"/>
  </r>
  <r>
    <x v="2"/>
    <x v="11"/>
    <x v="0"/>
    <x v="3"/>
    <x v="4"/>
    <n v="325.02226300000001"/>
  </r>
  <r>
    <x v="2"/>
    <x v="11"/>
    <x v="0"/>
    <x v="6"/>
    <x v="5"/>
    <n v="10.424574"/>
  </r>
  <r>
    <x v="2"/>
    <x v="11"/>
    <x v="0"/>
    <x v="6"/>
    <x v="2"/>
    <n v="191.52732900000001"/>
  </r>
  <r>
    <x v="2"/>
    <x v="11"/>
    <x v="0"/>
    <x v="5"/>
    <x v="5"/>
    <n v="0.403671"/>
  </r>
  <r>
    <x v="2"/>
    <x v="11"/>
    <x v="0"/>
    <x v="5"/>
    <x v="1"/>
    <n v="129.878468"/>
  </r>
  <r>
    <x v="2"/>
    <x v="11"/>
    <x v="0"/>
    <x v="4"/>
    <x v="1"/>
    <n v="127.89406"/>
  </r>
  <r>
    <x v="2"/>
    <x v="11"/>
    <x v="0"/>
    <x v="28"/>
    <x v="6"/>
    <n v="63.073779000000002"/>
  </r>
  <r>
    <x v="2"/>
    <x v="11"/>
    <x v="0"/>
    <x v="29"/>
    <x v="2"/>
    <n v="61.491981000000003"/>
  </r>
  <r>
    <x v="2"/>
    <x v="11"/>
    <x v="0"/>
    <x v="7"/>
    <x v="2"/>
    <n v="36.021500000000003"/>
  </r>
  <r>
    <x v="2"/>
    <x v="11"/>
    <x v="0"/>
    <x v="8"/>
    <x v="4"/>
    <n v="33.214697999999999"/>
  </r>
  <r>
    <x v="2"/>
    <x v="11"/>
    <x v="0"/>
    <x v="8"/>
    <x v="1"/>
    <n v="8.6132E-2"/>
  </r>
  <r>
    <x v="2"/>
    <x v="11"/>
    <x v="1"/>
    <x v="0"/>
    <x v="0"/>
    <n v="1831.4709789999999"/>
  </r>
  <r>
    <x v="2"/>
    <x v="11"/>
    <x v="1"/>
    <x v="0"/>
    <x v="1"/>
    <n v="6746.2301100000004"/>
  </r>
  <r>
    <x v="2"/>
    <x v="11"/>
    <x v="1"/>
    <x v="0"/>
    <x v="2"/>
    <n v="346.23589399999997"/>
  </r>
  <r>
    <x v="2"/>
    <x v="11"/>
    <x v="1"/>
    <x v="0"/>
    <x v="3"/>
    <n v="46.137219999999999"/>
  </r>
  <r>
    <x v="2"/>
    <x v="11"/>
    <x v="1"/>
    <x v="1"/>
    <x v="0"/>
    <n v="9.8290120000000005"/>
  </r>
  <r>
    <x v="2"/>
    <x v="11"/>
    <x v="1"/>
    <x v="1"/>
    <x v="2"/>
    <n v="1308.7819750000001"/>
  </r>
  <r>
    <x v="2"/>
    <x v="11"/>
    <x v="1"/>
    <x v="3"/>
    <x v="4"/>
    <n v="785.23974499999997"/>
  </r>
  <r>
    <x v="2"/>
    <x v="11"/>
    <x v="1"/>
    <x v="5"/>
    <x v="5"/>
    <n v="58.981037000000001"/>
  </r>
  <r>
    <x v="2"/>
    <x v="11"/>
    <x v="1"/>
    <x v="5"/>
    <x v="1"/>
    <n v="606.25328000000002"/>
  </r>
  <r>
    <x v="2"/>
    <x v="11"/>
    <x v="1"/>
    <x v="31"/>
    <x v="1"/>
    <n v="171.533862"/>
  </r>
  <r>
    <x v="2"/>
    <x v="11"/>
    <x v="1"/>
    <x v="31"/>
    <x v="2"/>
    <n v="55.380153"/>
  </r>
  <r>
    <x v="2"/>
    <x v="11"/>
    <x v="1"/>
    <x v="28"/>
    <x v="6"/>
    <n v="177.160661"/>
  </r>
  <r>
    <x v="2"/>
    <x v="11"/>
    <x v="1"/>
    <x v="2"/>
    <x v="0"/>
    <n v="134.078957"/>
  </r>
  <r>
    <x v="2"/>
    <x v="11"/>
    <x v="1"/>
    <x v="2"/>
    <x v="2"/>
    <n v="7.7540969999999998"/>
  </r>
  <r>
    <x v="2"/>
    <x v="11"/>
    <x v="1"/>
    <x v="4"/>
    <x v="1"/>
    <n v="133.35575700000001"/>
  </r>
  <r>
    <x v="2"/>
    <x v="11"/>
    <x v="1"/>
    <x v="30"/>
    <x v="1"/>
    <n v="121.583181"/>
  </r>
  <r>
    <x v="2"/>
    <x v="11"/>
    <x v="1"/>
    <x v="25"/>
    <x v="1"/>
    <n v="108.666096"/>
  </r>
  <r>
    <x v="2"/>
    <x v="11"/>
    <x v="2"/>
    <x v="0"/>
    <x v="0"/>
    <n v="5816.404614"/>
  </r>
  <r>
    <x v="2"/>
    <x v="11"/>
    <x v="2"/>
    <x v="0"/>
    <x v="1"/>
    <n v="14410.525471999999"/>
  </r>
  <r>
    <x v="2"/>
    <x v="11"/>
    <x v="2"/>
    <x v="0"/>
    <x v="2"/>
    <n v="1260.9091940000001"/>
  </r>
  <r>
    <x v="2"/>
    <x v="11"/>
    <x v="2"/>
    <x v="0"/>
    <x v="3"/>
    <n v="1.791126"/>
  </r>
  <r>
    <x v="2"/>
    <x v="11"/>
    <x v="2"/>
    <x v="1"/>
    <x v="0"/>
    <n v="160.19565700000001"/>
  </r>
  <r>
    <x v="2"/>
    <x v="11"/>
    <x v="2"/>
    <x v="1"/>
    <x v="2"/>
    <n v="7508.4035649999996"/>
  </r>
  <r>
    <x v="2"/>
    <x v="11"/>
    <x v="2"/>
    <x v="5"/>
    <x v="5"/>
    <n v="122.270841"/>
  </r>
  <r>
    <x v="2"/>
    <x v="11"/>
    <x v="2"/>
    <x v="5"/>
    <x v="1"/>
    <n v="1349.5445580000001"/>
  </r>
  <r>
    <x v="2"/>
    <x v="11"/>
    <x v="2"/>
    <x v="3"/>
    <x v="4"/>
    <n v="1470.9417510000001"/>
  </r>
  <r>
    <x v="2"/>
    <x v="11"/>
    <x v="2"/>
    <x v="14"/>
    <x v="4"/>
    <n v="385.36005399999999"/>
  </r>
  <r>
    <x v="2"/>
    <x v="11"/>
    <x v="2"/>
    <x v="14"/>
    <x v="1"/>
    <n v="8.7732209999999995"/>
  </r>
  <r>
    <x v="2"/>
    <x v="11"/>
    <x v="2"/>
    <x v="14"/>
    <x v="2"/>
    <n v="28.912296000000001"/>
  </r>
  <r>
    <x v="2"/>
    <x v="11"/>
    <x v="2"/>
    <x v="31"/>
    <x v="1"/>
    <n v="303.53724"/>
  </r>
  <r>
    <x v="2"/>
    <x v="11"/>
    <x v="2"/>
    <x v="31"/>
    <x v="2"/>
    <n v="45.059480999999998"/>
  </r>
  <r>
    <x v="2"/>
    <x v="11"/>
    <x v="2"/>
    <x v="28"/>
    <x v="6"/>
    <n v="309.04196999999999"/>
  </r>
  <r>
    <x v="2"/>
    <x v="11"/>
    <x v="2"/>
    <x v="4"/>
    <x v="1"/>
    <n v="266.45908700000001"/>
  </r>
  <r>
    <x v="2"/>
    <x v="11"/>
    <x v="2"/>
    <x v="15"/>
    <x v="4"/>
    <n v="1.6510210000000001"/>
  </r>
  <r>
    <x v="2"/>
    <x v="11"/>
    <x v="2"/>
    <x v="15"/>
    <x v="1"/>
    <n v="49.401865999999998"/>
  </r>
  <r>
    <x v="2"/>
    <x v="11"/>
    <x v="2"/>
    <x v="15"/>
    <x v="2"/>
    <n v="154.51408900000001"/>
  </r>
  <r>
    <x v="2"/>
    <x v="11"/>
    <x v="2"/>
    <x v="6"/>
    <x v="5"/>
    <n v="14.953212000000001"/>
  </r>
  <r>
    <x v="2"/>
    <x v="11"/>
    <x v="2"/>
    <x v="6"/>
    <x v="6"/>
    <n v="0.96084099999999995"/>
  </r>
  <r>
    <x v="2"/>
    <x v="11"/>
    <x v="2"/>
    <x v="6"/>
    <x v="2"/>
    <n v="173.67919499999999"/>
  </r>
  <r>
    <x v="2"/>
    <x v="0"/>
    <x v="0"/>
    <x v="0"/>
    <x v="7"/>
    <n v="2078.5832999999998"/>
  </r>
  <r>
    <x v="2"/>
    <x v="0"/>
    <x v="1"/>
    <x v="0"/>
    <x v="7"/>
    <n v="1233.5554"/>
  </r>
  <r>
    <x v="2"/>
    <x v="0"/>
    <x v="2"/>
    <x v="0"/>
    <x v="7"/>
    <n v="1891.4637"/>
  </r>
  <r>
    <x v="2"/>
    <x v="1"/>
    <x v="0"/>
    <x v="0"/>
    <x v="7"/>
    <n v="1726.9780000000001"/>
  </r>
  <r>
    <x v="2"/>
    <x v="1"/>
    <x v="1"/>
    <x v="0"/>
    <x v="7"/>
    <n v="999.12740000000008"/>
  </r>
  <r>
    <x v="2"/>
    <x v="1"/>
    <x v="2"/>
    <x v="0"/>
    <x v="7"/>
    <n v="1653.5799"/>
  </r>
  <r>
    <x v="2"/>
    <x v="2"/>
    <x v="0"/>
    <x v="0"/>
    <x v="7"/>
    <n v="1670.2213999999999"/>
  </r>
  <r>
    <x v="2"/>
    <x v="2"/>
    <x v="1"/>
    <x v="0"/>
    <x v="7"/>
    <n v="876.25260000000003"/>
  </r>
  <r>
    <x v="2"/>
    <x v="2"/>
    <x v="2"/>
    <x v="0"/>
    <x v="7"/>
    <n v="1287.2407000000001"/>
  </r>
  <r>
    <x v="2"/>
    <x v="3"/>
    <x v="0"/>
    <x v="0"/>
    <x v="7"/>
    <n v="1358.9363000000001"/>
  </r>
  <r>
    <x v="2"/>
    <x v="3"/>
    <x v="1"/>
    <x v="0"/>
    <x v="7"/>
    <n v="759.38620000000003"/>
  </r>
  <r>
    <x v="2"/>
    <x v="3"/>
    <x v="2"/>
    <x v="0"/>
    <x v="7"/>
    <n v="2991.2071999999998"/>
  </r>
  <r>
    <x v="2"/>
    <x v="4"/>
    <x v="0"/>
    <x v="0"/>
    <x v="7"/>
    <n v="1451.1396"/>
  </r>
  <r>
    <x v="2"/>
    <x v="4"/>
    <x v="1"/>
    <x v="0"/>
    <x v="7"/>
    <n v="751.66309999999999"/>
  </r>
  <r>
    <x v="2"/>
    <x v="4"/>
    <x v="2"/>
    <x v="0"/>
    <x v="7"/>
    <n v="1321.7207000000001"/>
  </r>
  <r>
    <x v="2"/>
    <x v="5"/>
    <x v="0"/>
    <x v="0"/>
    <x v="7"/>
    <n v="1271.7483"/>
  </r>
  <r>
    <x v="2"/>
    <x v="5"/>
    <x v="1"/>
    <x v="0"/>
    <x v="7"/>
    <n v="1119.4306999999999"/>
  </r>
  <r>
    <x v="2"/>
    <x v="5"/>
    <x v="2"/>
    <x v="0"/>
    <x v="7"/>
    <n v="2409.2682"/>
  </r>
  <r>
    <x v="2"/>
    <x v="6"/>
    <x v="0"/>
    <x v="0"/>
    <x v="7"/>
    <n v="1472.9105"/>
  </r>
  <r>
    <x v="2"/>
    <x v="6"/>
    <x v="1"/>
    <x v="0"/>
    <x v="7"/>
    <n v="1292.4159"/>
  </r>
  <r>
    <x v="2"/>
    <x v="6"/>
    <x v="2"/>
    <x v="0"/>
    <x v="7"/>
    <n v="2610.5358000000001"/>
  </r>
  <r>
    <x v="2"/>
    <x v="7"/>
    <x v="0"/>
    <x v="0"/>
    <x v="7"/>
    <n v="1174.4152999999999"/>
  </r>
  <r>
    <x v="2"/>
    <x v="7"/>
    <x v="1"/>
    <x v="0"/>
    <x v="7"/>
    <n v="1298.0841"/>
  </r>
  <r>
    <x v="2"/>
    <x v="7"/>
    <x v="2"/>
    <x v="0"/>
    <x v="7"/>
    <n v="2683.1192999999998"/>
  </r>
  <r>
    <x v="2"/>
    <x v="8"/>
    <x v="0"/>
    <x v="0"/>
    <x v="7"/>
    <n v="1100.4579000000001"/>
  </r>
  <r>
    <x v="2"/>
    <x v="8"/>
    <x v="1"/>
    <x v="0"/>
    <x v="7"/>
    <n v="1265.2026000000001"/>
  </r>
  <r>
    <x v="2"/>
    <x v="8"/>
    <x v="2"/>
    <x v="0"/>
    <x v="7"/>
    <n v="1831.2859000000001"/>
  </r>
  <r>
    <x v="2"/>
    <x v="9"/>
    <x v="0"/>
    <x v="0"/>
    <x v="7"/>
    <n v="833.89380000000006"/>
  </r>
  <r>
    <x v="2"/>
    <x v="9"/>
    <x v="1"/>
    <x v="0"/>
    <x v="7"/>
    <n v="867.91150000000005"/>
  </r>
  <r>
    <x v="2"/>
    <x v="9"/>
    <x v="2"/>
    <x v="0"/>
    <x v="7"/>
    <n v="1875.1750999999999"/>
  </r>
  <r>
    <x v="2"/>
    <x v="10"/>
    <x v="0"/>
    <x v="0"/>
    <x v="7"/>
    <n v="894.75490000000002"/>
  </r>
  <r>
    <x v="2"/>
    <x v="10"/>
    <x v="1"/>
    <x v="0"/>
    <x v="7"/>
    <n v="749.05759999999998"/>
  </r>
  <r>
    <x v="2"/>
    <x v="10"/>
    <x v="2"/>
    <x v="0"/>
    <x v="7"/>
    <n v="1339.4530999999999"/>
  </r>
  <r>
    <x v="2"/>
    <x v="11"/>
    <x v="0"/>
    <x v="0"/>
    <x v="7"/>
    <n v="748.85789999999997"/>
  </r>
  <r>
    <x v="2"/>
    <x v="11"/>
    <x v="1"/>
    <x v="0"/>
    <x v="7"/>
    <n v="549.34429999999998"/>
  </r>
  <r>
    <x v="2"/>
    <x v="11"/>
    <x v="2"/>
    <x v="0"/>
    <x v="7"/>
    <n v="1721.9885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8">
  <r>
    <x v="0"/>
    <x v="0"/>
    <x v="0"/>
    <x v="0"/>
    <x v="0"/>
    <n v="936.80341299999998"/>
    <n v="16.3202"/>
    <n v="16320.2"/>
    <n v="477"/>
    <n v="34.214255765199162"/>
  </r>
  <r>
    <x v="0"/>
    <x v="0"/>
    <x v="0"/>
    <x v="0"/>
    <x v="1"/>
    <n v="7019.1165080000001"/>
    <n v="87.863399999999999"/>
    <n v="87863.4"/>
    <n v="754"/>
    <n v="116.52970822281166"/>
  </r>
  <r>
    <x v="0"/>
    <x v="0"/>
    <x v="0"/>
    <x v="0"/>
    <x v="2"/>
    <n v="4166.4537879999998"/>
    <n v="35.718200000000003"/>
    <n v="35718.200000000004"/>
    <n v="629"/>
    <n v="56.785691573926876"/>
  </r>
  <r>
    <x v="0"/>
    <x v="0"/>
    <x v="0"/>
    <x v="0"/>
    <x v="3"/>
    <n v="66.387690000000006"/>
    <n v="0.35799999999999998"/>
    <n v="358"/>
    <n v="29"/>
    <n v="12.344827586206897"/>
  </r>
  <r>
    <x v="0"/>
    <x v="0"/>
    <x v="0"/>
    <x v="1"/>
    <x v="2"/>
    <n v="3227.9926559999999"/>
    <n v="16.8368"/>
    <n v="16836.8"/>
    <n v="663"/>
    <n v="25.394871794871793"/>
  </r>
  <r>
    <x v="0"/>
    <x v="0"/>
    <x v="0"/>
    <x v="2"/>
    <x v="0"/>
    <n v="573.12875799999995"/>
    <n v="10.0639"/>
    <n v="10063.9"/>
    <n v="547"/>
    <n v="18.39835466179159"/>
  </r>
  <r>
    <x v="0"/>
    <x v="0"/>
    <x v="0"/>
    <x v="2"/>
    <x v="2"/>
    <n v="559.44437900000003"/>
    <n v="5.1222000000000003"/>
    <n v="5122.2000000000007"/>
    <n v="325"/>
    <n v="15.760615384615386"/>
  </r>
  <r>
    <x v="0"/>
    <x v="0"/>
    <x v="0"/>
    <x v="3"/>
    <x v="4"/>
    <n v="328.75562600000001"/>
    <n v="3.4855999999999998"/>
    <n v="3485.6"/>
    <n v="96"/>
    <n v="36.30833333333333"/>
  </r>
  <r>
    <x v="0"/>
    <x v="0"/>
    <x v="0"/>
    <x v="4"/>
    <x v="1"/>
    <n v="253.64291900000001"/>
    <n v="1.6929000000000001"/>
    <n v="1692.9"/>
    <n v="95"/>
    <n v="17.82"/>
  </r>
  <r>
    <x v="0"/>
    <x v="0"/>
    <x v="0"/>
    <x v="5"/>
    <x v="1"/>
    <n v="200.763102"/>
    <n v="2.8313000000000001"/>
    <n v="2831.3"/>
    <n v="191"/>
    <n v="14.823560209424084"/>
  </r>
  <r>
    <x v="0"/>
    <x v="0"/>
    <x v="0"/>
    <x v="6"/>
    <x v="5"/>
    <n v="2.200698"/>
    <n v="6.7999999999999996E-3"/>
    <n v="6.8"/>
    <n v="4"/>
    <n v="1.7"/>
  </r>
  <r>
    <x v="0"/>
    <x v="0"/>
    <x v="0"/>
    <x v="6"/>
    <x v="2"/>
    <n v="71.031833000000006"/>
    <n v="0.56479999999999997"/>
    <n v="564.79999999999995"/>
    <n v="78"/>
    <n v="7.2410256410256402"/>
  </r>
  <r>
    <x v="0"/>
    <x v="0"/>
    <x v="0"/>
    <x v="7"/>
    <x v="2"/>
    <n v="61.805145000000003"/>
    <n v="0.24199999999999999"/>
    <n v="242"/>
    <n v="96"/>
    <n v="2.5208333333333335"/>
  </r>
  <r>
    <x v="0"/>
    <x v="0"/>
    <x v="0"/>
    <x v="8"/>
    <x v="4"/>
    <n v="56.153613999999997"/>
    <n v="0.37069999999999997"/>
    <n v="370.7"/>
    <n v="1"/>
    <n v="370.7"/>
  </r>
  <r>
    <x v="0"/>
    <x v="0"/>
    <x v="0"/>
    <x v="9"/>
    <x v="2"/>
    <n v="50.769759999999998"/>
    <n v="0.32100000000000001"/>
    <n v="321"/>
    <n v="1"/>
    <n v="321"/>
  </r>
  <r>
    <x v="0"/>
    <x v="0"/>
    <x v="1"/>
    <x v="0"/>
    <x v="0"/>
    <n v="4050.03638"/>
    <n v="66.722499999999997"/>
    <n v="66722.5"/>
    <n v="7561"/>
    <n v="8.8245602433540533"/>
  </r>
  <r>
    <x v="0"/>
    <x v="0"/>
    <x v="1"/>
    <x v="0"/>
    <x v="6"/>
    <n v="0.13499900000000001"/>
    <n v="1.2999999999999999E-3"/>
    <n v="1.3"/>
    <n v="1"/>
    <n v="1.3"/>
  </r>
  <r>
    <x v="0"/>
    <x v="0"/>
    <x v="1"/>
    <x v="0"/>
    <x v="1"/>
    <n v="7036.2551679999997"/>
    <n v="77.969800000000006"/>
    <n v="77969.8"/>
    <n v="8754"/>
    <n v="8.9067626228010059"/>
  </r>
  <r>
    <x v="0"/>
    <x v="0"/>
    <x v="1"/>
    <x v="0"/>
    <x v="2"/>
    <n v="1087.9695099999999"/>
    <n v="7.8609999999999998"/>
    <n v="7861"/>
    <n v="1426"/>
    <n v="5.5126227208976157"/>
  </r>
  <r>
    <x v="0"/>
    <x v="0"/>
    <x v="1"/>
    <x v="0"/>
    <x v="3"/>
    <n v="109.493529"/>
    <n v="0.60250000000000004"/>
    <n v="602.5"/>
    <n v="277"/>
    <n v="2.1750902527075811"/>
  </r>
  <r>
    <x v="0"/>
    <x v="0"/>
    <x v="1"/>
    <x v="5"/>
    <x v="1"/>
    <n v="3000.9626050000002"/>
    <n v="52.790100000000002"/>
    <n v="52790.100000000006"/>
    <n v="5948"/>
    <n v="8.8752689979825163"/>
  </r>
  <r>
    <x v="0"/>
    <x v="0"/>
    <x v="1"/>
    <x v="1"/>
    <x v="2"/>
    <n v="2169.3090109999998"/>
    <n v="14.2126"/>
    <n v="14212.6"/>
    <n v="1776"/>
    <n v="8.0025900900900897"/>
  </r>
  <r>
    <x v="0"/>
    <x v="0"/>
    <x v="1"/>
    <x v="2"/>
    <x v="0"/>
    <n v="319.95177100000001"/>
    <n v="4.3365999999999998"/>
    <n v="4336.5999999999995"/>
    <n v="1627"/>
    <n v="2.6653964351567296"/>
  </r>
  <r>
    <x v="0"/>
    <x v="0"/>
    <x v="1"/>
    <x v="2"/>
    <x v="2"/>
    <n v="234.200456"/>
    <n v="1.6089"/>
    <n v="1608.9"/>
    <n v="514"/>
    <n v="3.1301556420233463"/>
  </r>
  <r>
    <x v="0"/>
    <x v="0"/>
    <x v="1"/>
    <x v="4"/>
    <x v="1"/>
    <n v="207.23231899999999"/>
    <n v="1.2559"/>
    <n v="1255.9000000000001"/>
    <n v="355"/>
    <n v="3.5377464788732396"/>
  </r>
  <r>
    <x v="0"/>
    <x v="0"/>
    <x v="1"/>
    <x v="3"/>
    <x v="4"/>
    <n v="177.535357"/>
    <n v="2.0960999999999999"/>
    <n v="2096.1"/>
    <n v="298"/>
    <n v="7.0338926174496645"/>
  </r>
  <r>
    <x v="0"/>
    <x v="0"/>
    <x v="1"/>
    <x v="10"/>
    <x v="1"/>
    <n v="119.596253"/>
    <n v="0.52439999999999998"/>
    <n v="524.4"/>
    <n v="71"/>
    <n v="7.3859154929577464"/>
  </r>
  <r>
    <x v="0"/>
    <x v="0"/>
    <x v="1"/>
    <x v="11"/>
    <x v="4"/>
    <n v="0.93014200000000002"/>
    <n v="2.2000000000000001E-3"/>
    <n v="2.2000000000000002"/>
    <n v="2"/>
    <n v="1.1000000000000001"/>
  </r>
  <r>
    <x v="0"/>
    <x v="0"/>
    <x v="1"/>
    <x v="11"/>
    <x v="2"/>
    <n v="108.540446"/>
    <n v="0.34160000000000001"/>
    <n v="341.6"/>
    <n v="49"/>
    <n v="6.9714285714285715"/>
  </r>
  <r>
    <x v="0"/>
    <x v="0"/>
    <x v="1"/>
    <x v="12"/>
    <x v="5"/>
    <n v="51.908766"/>
    <n v="1.0783"/>
    <n v="1078.3"/>
    <n v="613"/>
    <n v="1.7590538336052202"/>
  </r>
  <r>
    <x v="0"/>
    <x v="0"/>
    <x v="1"/>
    <x v="13"/>
    <x v="2"/>
    <n v="43.137400999999997"/>
    <n v="0.47989999999999999"/>
    <n v="479.9"/>
    <n v="1"/>
    <n v="479.9"/>
  </r>
  <r>
    <x v="0"/>
    <x v="0"/>
    <x v="2"/>
    <x v="0"/>
    <x v="0"/>
    <n v="8930.8731939999998"/>
    <n v="173.1694"/>
    <n v="173169.4"/>
    <n v="11568"/>
    <n v="14.969692254495159"/>
  </r>
  <r>
    <x v="0"/>
    <x v="0"/>
    <x v="2"/>
    <x v="0"/>
    <x v="1"/>
    <n v="9457.3964120000001"/>
    <n v="109.4041"/>
    <n v="109404.1"/>
    <n v="8553"/>
    <n v="12.791312989594296"/>
  </r>
  <r>
    <x v="0"/>
    <x v="0"/>
    <x v="2"/>
    <x v="0"/>
    <x v="2"/>
    <n v="4901.0809179999997"/>
    <n v="41.831800000000001"/>
    <n v="41831.800000000003"/>
    <n v="2638"/>
    <n v="15.857391963608796"/>
  </r>
  <r>
    <x v="0"/>
    <x v="0"/>
    <x v="2"/>
    <x v="0"/>
    <x v="3"/>
    <n v="15.311662"/>
    <n v="8.0699999999999994E-2"/>
    <n v="80.699999999999989"/>
    <n v="53"/>
    <n v="1.522641509433962"/>
  </r>
  <r>
    <x v="0"/>
    <x v="0"/>
    <x v="2"/>
    <x v="1"/>
    <x v="2"/>
    <n v="9564.4037960000005"/>
    <n v="66.142200000000003"/>
    <n v="66142.2"/>
    <n v="5157"/>
    <n v="12.825712623618383"/>
  </r>
  <r>
    <x v="0"/>
    <x v="0"/>
    <x v="2"/>
    <x v="5"/>
    <x v="1"/>
    <n v="3197.0532509999998"/>
    <n v="55.337499999999999"/>
    <n v="55337.5"/>
    <n v="6724"/>
    <n v="8.2298483045806066"/>
  </r>
  <r>
    <x v="0"/>
    <x v="0"/>
    <x v="2"/>
    <x v="2"/>
    <x v="0"/>
    <n v="1090.341146"/>
    <n v="19.5669"/>
    <n v="19566.900000000001"/>
    <n v="3312"/>
    <n v="5.9078804347826095"/>
  </r>
  <r>
    <x v="0"/>
    <x v="0"/>
    <x v="2"/>
    <x v="2"/>
    <x v="2"/>
    <n v="918.30978900000002"/>
    <n v="7.0743"/>
    <n v="7074.3"/>
    <n v="1118"/>
    <n v="6.3276386404293383"/>
  </r>
  <r>
    <x v="0"/>
    <x v="0"/>
    <x v="2"/>
    <x v="4"/>
    <x v="1"/>
    <n v="811.85141999999996"/>
    <n v="5.5746000000000002"/>
    <n v="5574.6"/>
    <n v="719"/>
    <n v="7.7532684283727402"/>
  </r>
  <r>
    <x v="0"/>
    <x v="0"/>
    <x v="2"/>
    <x v="11"/>
    <x v="4"/>
    <n v="3.021369"/>
    <n v="8.8000000000000005E-3"/>
    <n v="8.8000000000000007"/>
    <n v="11"/>
    <n v="0.8"/>
  </r>
  <r>
    <x v="0"/>
    <x v="0"/>
    <x v="2"/>
    <x v="11"/>
    <x v="2"/>
    <n v="489.01997599999999"/>
    <n v="1.7346999999999999"/>
    <n v="1734.6999999999998"/>
    <n v="223"/>
    <n v="7.7789237668161428"/>
  </r>
  <r>
    <x v="0"/>
    <x v="0"/>
    <x v="2"/>
    <x v="14"/>
    <x v="4"/>
    <n v="387.53728100000001"/>
    <n v="1.3486"/>
    <n v="1348.6"/>
    <n v="111"/>
    <n v="12.149549549549549"/>
  </r>
  <r>
    <x v="0"/>
    <x v="0"/>
    <x v="2"/>
    <x v="14"/>
    <x v="1"/>
    <n v="10.497775000000001"/>
    <n v="3.1399999999999997E-2"/>
    <n v="31.4"/>
    <n v="7"/>
    <n v="4.4857142857142858"/>
  </r>
  <r>
    <x v="0"/>
    <x v="0"/>
    <x v="2"/>
    <x v="14"/>
    <x v="2"/>
    <n v="36.070234999999997"/>
    <n v="7.3400000000000007E-2"/>
    <n v="73.400000000000006"/>
    <n v="51"/>
    <n v="1.43921568627451"/>
  </r>
  <r>
    <x v="0"/>
    <x v="0"/>
    <x v="2"/>
    <x v="3"/>
    <x v="4"/>
    <n v="241.683626"/>
    <n v="3.1911999999999998"/>
    <n v="3191.2"/>
    <n v="179"/>
    <n v="17.827932960893854"/>
  </r>
  <r>
    <x v="0"/>
    <x v="0"/>
    <x v="2"/>
    <x v="15"/>
    <x v="1"/>
    <n v="25.307236"/>
    <n v="5.5399999999999998E-2"/>
    <n v="55.4"/>
    <n v="1"/>
    <n v="55.4"/>
  </r>
  <r>
    <x v="0"/>
    <x v="0"/>
    <x v="2"/>
    <x v="15"/>
    <x v="2"/>
    <n v="174.92429000000001"/>
    <n v="0.31940000000000002"/>
    <n v="319.40000000000003"/>
    <n v="1"/>
    <n v="319.40000000000003"/>
  </r>
  <r>
    <x v="0"/>
    <x v="0"/>
    <x v="2"/>
    <x v="16"/>
    <x v="4"/>
    <n v="46.280242000000001"/>
    <n v="0.34050000000000002"/>
    <n v="340.5"/>
    <n v="63"/>
    <n v="5.4047619047619051"/>
  </r>
  <r>
    <x v="0"/>
    <x v="0"/>
    <x v="2"/>
    <x v="16"/>
    <x v="1"/>
    <n v="144.09554900000001"/>
    <n v="0.74890000000000001"/>
    <n v="748.9"/>
    <n v="67"/>
    <n v="11.177611940298506"/>
  </r>
  <r>
    <x v="0"/>
    <x v="1"/>
    <x v="0"/>
    <x v="0"/>
    <x v="0"/>
    <n v="902.02130599999998"/>
    <n v="15.4443"/>
    <n v="15444.3"/>
    <n v="479"/>
    <n v="32.242797494780788"/>
  </r>
  <r>
    <x v="0"/>
    <x v="1"/>
    <x v="0"/>
    <x v="0"/>
    <x v="1"/>
    <n v="5267.6876940000002"/>
    <n v="61.994500000000002"/>
    <n v="61994.5"/>
    <n v="771"/>
    <n v="80.407911802853434"/>
  </r>
  <r>
    <x v="0"/>
    <x v="1"/>
    <x v="0"/>
    <x v="0"/>
    <x v="2"/>
    <n v="5737.7989699999998"/>
    <n v="52.065300000000001"/>
    <n v="52065.3"/>
    <n v="648"/>
    <n v="80.347685185185185"/>
  </r>
  <r>
    <x v="0"/>
    <x v="1"/>
    <x v="0"/>
    <x v="0"/>
    <x v="3"/>
    <n v="61.337885999999997"/>
    <n v="0.32700000000000001"/>
    <n v="327"/>
    <n v="23"/>
    <n v="14.217391304347826"/>
  </r>
  <r>
    <x v="0"/>
    <x v="1"/>
    <x v="0"/>
    <x v="1"/>
    <x v="2"/>
    <n v="3177.9073079999998"/>
    <n v="15.797800000000001"/>
    <n v="15797.800000000001"/>
    <n v="668"/>
    <n v="23.649401197604792"/>
  </r>
  <r>
    <x v="0"/>
    <x v="1"/>
    <x v="0"/>
    <x v="2"/>
    <x v="0"/>
    <n v="874.32413499999996"/>
    <n v="16.149899999999999"/>
    <n v="16149.9"/>
    <n v="525"/>
    <n v="30.761714285714284"/>
  </r>
  <r>
    <x v="0"/>
    <x v="1"/>
    <x v="0"/>
    <x v="2"/>
    <x v="2"/>
    <n v="443.55682300000001"/>
    <n v="3.4373999999999998"/>
    <n v="3437.3999999999996"/>
    <n v="319"/>
    <n v="10.775548589341692"/>
  </r>
  <r>
    <x v="0"/>
    <x v="1"/>
    <x v="0"/>
    <x v="3"/>
    <x v="4"/>
    <n v="306.87880100000001"/>
    <n v="3.1436000000000002"/>
    <n v="3143.6000000000004"/>
    <n v="89"/>
    <n v="35.321348314606745"/>
  </r>
  <r>
    <x v="0"/>
    <x v="1"/>
    <x v="0"/>
    <x v="4"/>
    <x v="1"/>
    <n v="281.485434"/>
    <n v="1.8528"/>
    <n v="1852.8"/>
    <n v="93"/>
    <n v="19.92258064516129"/>
  </r>
  <r>
    <x v="0"/>
    <x v="1"/>
    <x v="0"/>
    <x v="5"/>
    <x v="1"/>
    <n v="184.941745"/>
    <n v="2.4809999999999999"/>
    <n v="2481"/>
    <n v="168"/>
    <n v="14.767857142857142"/>
  </r>
  <r>
    <x v="0"/>
    <x v="1"/>
    <x v="0"/>
    <x v="6"/>
    <x v="5"/>
    <n v="2.0046979999999999"/>
    <n v="6.1999999999999998E-3"/>
    <n v="6.2"/>
    <n v="4"/>
    <n v="1.55"/>
  </r>
  <r>
    <x v="0"/>
    <x v="1"/>
    <x v="0"/>
    <x v="6"/>
    <x v="2"/>
    <n v="106.29976499999999"/>
    <n v="0.87439999999999996"/>
    <n v="874.4"/>
    <n v="118"/>
    <n v="7.4101694915254237"/>
  </r>
  <r>
    <x v="0"/>
    <x v="1"/>
    <x v="0"/>
    <x v="7"/>
    <x v="2"/>
    <n v="57.967151000000001"/>
    <n v="0.23449999999999999"/>
    <n v="234.5"/>
    <n v="93"/>
    <n v="2.521505376344086"/>
  </r>
  <r>
    <x v="0"/>
    <x v="1"/>
    <x v="0"/>
    <x v="8"/>
    <x v="4"/>
    <n v="50.762267000000001"/>
    <n v="0.33189999999999997"/>
    <n v="331.9"/>
    <n v="1"/>
    <n v="331.9"/>
  </r>
  <r>
    <x v="0"/>
    <x v="1"/>
    <x v="0"/>
    <x v="9"/>
    <x v="2"/>
    <n v="46.506610999999999"/>
    <n v="0.2888"/>
    <n v="288.8"/>
    <n v="71"/>
    <n v="4.0676056338028168"/>
  </r>
  <r>
    <x v="0"/>
    <x v="1"/>
    <x v="1"/>
    <x v="0"/>
    <x v="0"/>
    <n v="3973.2431459999998"/>
    <n v="67.519499999999994"/>
    <n v="67519.5"/>
    <n v="8131"/>
    <n v="8.3039601525027678"/>
  </r>
  <r>
    <x v="0"/>
    <x v="1"/>
    <x v="1"/>
    <x v="0"/>
    <x v="6"/>
    <n v="2.7249140000000001"/>
    <n v="3.2599999999999997E-2"/>
    <n v="32.599999999999994"/>
    <n v="16"/>
    <n v="2.0374999999999996"/>
  </r>
  <r>
    <x v="0"/>
    <x v="1"/>
    <x v="1"/>
    <x v="0"/>
    <x v="1"/>
    <n v="6994.827867"/>
    <n v="74.313699999999997"/>
    <n v="74313.7"/>
    <n v="9411"/>
    <n v="7.8964722133673355"/>
  </r>
  <r>
    <x v="0"/>
    <x v="1"/>
    <x v="1"/>
    <x v="0"/>
    <x v="2"/>
    <n v="839.26486799999998"/>
    <n v="6.0307000000000004"/>
    <n v="6030.7000000000007"/>
    <n v="1291"/>
    <n v="4.671340046475601"/>
  </r>
  <r>
    <x v="0"/>
    <x v="1"/>
    <x v="1"/>
    <x v="0"/>
    <x v="3"/>
    <n v="79.266847999999996"/>
    <n v="0.43280000000000002"/>
    <n v="432.8"/>
    <n v="279"/>
    <n v="1.5512544802867383"/>
  </r>
  <r>
    <x v="0"/>
    <x v="1"/>
    <x v="1"/>
    <x v="5"/>
    <x v="1"/>
    <n v="2210.363738"/>
    <n v="39.954599999999999"/>
    <n v="39954.6"/>
    <n v="5524"/>
    <n v="7.2329109341057203"/>
  </r>
  <r>
    <x v="0"/>
    <x v="1"/>
    <x v="1"/>
    <x v="1"/>
    <x v="2"/>
    <n v="1969.5568780000001"/>
    <n v="11.616"/>
    <n v="11616"/>
    <n v="1919"/>
    <n v="6.0531526836894214"/>
  </r>
  <r>
    <x v="0"/>
    <x v="1"/>
    <x v="1"/>
    <x v="2"/>
    <x v="0"/>
    <n v="195.33986200000001"/>
    <n v="2.6972"/>
    <n v="2697.2"/>
    <n v="1549"/>
    <n v="1.7412524209167204"/>
  </r>
  <r>
    <x v="0"/>
    <x v="1"/>
    <x v="1"/>
    <x v="2"/>
    <x v="2"/>
    <n v="203.56771599999999"/>
    <n v="1.1556999999999999"/>
    <n v="1155.7"/>
    <n v="518"/>
    <n v="2.2310810810810811"/>
  </r>
  <r>
    <x v="0"/>
    <x v="1"/>
    <x v="1"/>
    <x v="4"/>
    <x v="1"/>
    <n v="178.409536"/>
    <n v="1.0449999999999999"/>
    <n v="1045"/>
    <n v="253"/>
    <n v="4.1304347826086953"/>
  </r>
  <r>
    <x v="0"/>
    <x v="1"/>
    <x v="1"/>
    <x v="11"/>
    <x v="4"/>
    <n v="22.854507999999999"/>
    <n v="6.7000000000000004E-2"/>
    <n v="67"/>
    <n v="51"/>
    <n v="1.3137254901960784"/>
  </r>
  <r>
    <x v="0"/>
    <x v="1"/>
    <x v="1"/>
    <x v="11"/>
    <x v="2"/>
    <n v="131.38103000000001"/>
    <n v="0.41860000000000003"/>
    <n v="418.6"/>
    <n v="84"/>
    <n v="4.9833333333333334"/>
  </r>
  <r>
    <x v="0"/>
    <x v="1"/>
    <x v="1"/>
    <x v="3"/>
    <x v="4"/>
    <n v="91.413190999999998"/>
    <n v="1.0259"/>
    <n v="1025.9000000000001"/>
    <n v="233"/>
    <n v="4.4030042918454937"/>
  </r>
  <r>
    <x v="0"/>
    <x v="1"/>
    <x v="1"/>
    <x v="6"/>
    <x v="2"/>
    <n v="40.453398"/>
    <n v="0.3508"/>
    <n v="350.8"/>
    <n v="282"/>
    <n v="1.2439716312056739"/>
  </r>
  <r>
    <x v="0"/>
    <x v="1"/>
    <x v="1"/>
    <x v="16"/>
    <x v="4"/>
    <n v="3.238388"/>
    <n v="2.2700000000000001E-2"/>
    <n v="22.700000000000003"/>
    <n v="1"/>
    <n v="22.700000000000003"/>
  </r>
  <r>
    <x v="0"/>
    <x v="1"/>
    <x v="1"/>
    <x v="16"/>
    <x v="1"/>
    <n v="36.294018000000001"/>
    <n v="0.18310000000000001"/>
    <n v="183.10000000000002"/>
    <n v="1"/>
    <n v="183.10000000000002"/>
  </r>
  <r>
    <x v="0"/>
    <x v="1"/>
    <x v="1"/>
    <x v="17"/>
    <x v="6"/>
    <n v="27.976054999999999"/>
    <n v="0.1532"/>
    <n v="153.19999999999999"/>
    <n v="1"/>
    <n v="153.19999999999999"/>
  </r>
  <r>
    <x v="0"/>
    <x v="1"/>
    <x v="1"/>
    <x v="17"/>
    <x v="2"/>
    <n v="2.7168909999999999"/>
    <n v="2.9499999999999998E-2"/>
    <n v="29.5"/>
    <n v="1"/>
    <n v="29.5"/>
  </r>
  <r>
    <x v="0"/>
    <x v="1"/>
    <x v="2"/>
    <x v="0"/>
    <x v="0"/>
    <n v="6261.8328600000004"/>
    <n v="124.2706"/>
    <n v="124270.6"/>
    <n v="9957"/>
    <n v="12.480727126644572"/>
  </r>
  <r>
    <x v="0"/>
    <x v="1"/>
    <x v="2"/>
    <x v="0"/>
    <x v="1"/>
    <n v="10193.829322"/>
    <n v="112.8185"/>
    <n v="112818.5"/>
    <n v="8768"/>
    <n v="12.86707344890511"/>
  </r>
  <r>
    <x v="0"/>
    <x v="1"/>
    <x v="2"/>
    <x v="0"/>
    <x v="2"/>
    <n v="3303.8635730000001"/>
    <n v="25.190799999999999"/>
    <n v="25190.799999999999"/>
    <n v="2631"/>
    <n v="9.5746104142911435"/>
  </r>
  <r>
    <x v="0"/>
    <x v="1"/>
    <x v="2"/>
    <x v="0"/>
    <x v="3"/>
    <n v="16.051770999999999"/>
    <n v="8.43E-2"/>
    <n v="84.3"/>
    <n v="53"/>
    <n v="1.590566037735849"/>
  </r>
  <r>
    <x v="0"/>
    <x v="1"/>
    <x v="2"/>
    <x v="1"/>
    <x v="2"/>
    <n v="5580.4851070000004"/>
    <n v="30.866900000000001"/>
    <n v="30866.9"/>
    <n v="3891"/>
    <n v="7.9328964276535601"/>
  </r>
  <r>
    <x v="0"/>
    <x v="1"/>
    <x v="2"/>
    <x v="5"/>
    <x v="1"/>
    <n v="2388.3426169999998"/>
    <n v="43.391399999999997"/>
    <n v="43391.399999999994"/>
    <n v="6143"/>
    <n v="7.0635520104183618"/>
  </r>
  <r>
    <x v="0"/>
    <x v="1"/>
    <x v="2"/>
    <x v="2"/>
    <x v="0"/>
    <n v="564.161924"/>
    <n v="9.44"/>
    <n v="9440"/>
    <n v="2546"/>
    <n v="3.7077769049489393"/>
  </r>
  <r>
    <x v="0"/>
    <x v="1"/>
    <x v="2"/>
    <x v="2"/>
    <x v="2"/>
    <n v="824.08276799999999"/>
    <n v="5.2153"/>
    <n v="5215.3"/>
    <n v="1193"/>
    <n v="4.3715842414082147"/>
  </r>
  <r>
    <x v="0"/>
    <x v="1"/>
    <x v="2"/>
    <x v="4"/>
    <x v="1"/>
    <n v="1386.7354989999999"/>
    <n v="10.983700000000001"/>
    <n v="10983.7"/>
    <n v="919"/>
    <n v="11.951795429815018"/>
  </r>
  <r>
    <x v="0"/>
    <x v="1"/>
    <x v="2"/>
    <x v="11"/>
    <x v="4"/>
    <n v="6.4333460000000002"/>
    <n v="1.7500000000000002E-2"/>
    <n v="17.5"/>
    <n v="13"/>
    <n v="1.3461538461538463"/>
  </r>
  <r>
    <x v="0"/>
    <x v="1"/>
    <x v="2"/>
    <x v="11"/>
    <x v="2"/>
    <n v="520.28328699999997"/>
    <n v="1.8029999999999999"/>
    <n v="1803"/>
    <n v="238"/>
    <n v="7.5756302521008401"/>
  </r>
  <r>
    <x v="0"/>
    <x v="1"/>
    <x v="2"/>
    <x v="14"/>
    <x v="4"/>
    <n v="457.74386800000002"/>
    <n v="1.7384999999999999"/>
    <n v="1738.5"/>
    <n v="118"/>
    <n v="14.733050847457626"/>
  </r>
  <r>
    <x v="0"/>
    <x v="1"/>
    <x v="2"/>
    <x v="14"/>
    <x v="1"/>
    <n v="13.110632000000001"/>
    <n v="3.9699999999999999E-2"/>
    <n v="39.699999999999996"/>
    <n v="8"/>
    <n v="4.9624999999999995"/>
  </r>
  <r>
    <x v="0"/>
    <x v="1"/>
    <x v="2"/>
    <x v="14"/>
    <x v="2"/>
    <n v="33.706556999999997"/>
    <n v="6.8500000000000005E-2"/>
    <n v="68.5"/>
    <n v="41"/>
    <n v="1.6707317073170731"/>
  </r>
  <r>
    <x v="0"/>
    <x v="1"/>
    <x v="2"/>
    <x v="18"/>
    <x v="4"/>
    <n v="0.21092"/>
    <n v="1.6000000000000001E-3"/>
    <n v="1.6"/>
    <n v="4"/>
    <n v="0.4"/>
  </r>
  <r>
    <x v="0"/>
    <x v="1"/>
    <x v="2"/>
    <x v="18"/>
    <x v="1"/>
    <n v="287.86845399999999"/>
    <n v="2.2326000000000001"/>
    <n v="2232.6000000000004"/>
    <n v="151"/>
    <n v="14.785430463576162"/>
  </r>
  <r>
    <x v="0"/>
    <x v="1"/>
    <x v="2"/>
    <x v="15"/>
    <x v="1"/>
    <n v="24.106432999999999"/>
    <n v="5.2600000000000001E-2"/>
    <n v="52.6"/>
    <n v="1"/>
    <n v="52.6"/>
  </r>
  <r>
    <x v="0"/>
    <x v="1"/>
    <x v="2"/>
    <x v="15"/>
    <x v="2"/>
    <n v="205.54900699999999"/>
    <n v="0.39760000000000001"/>
    <n v="397.6"/>
    <n v="1"/>
    <n v="397.6"/>
  </r>
  <r>
    <x v="0"/>
    <x v="1"/>
    <x v="2"/>
    <x v="19"/>
    <x v="6"/>
    <n v="34.832101999999999"/>
    <n v="0.1842"/>
    <n v="184.2"/>
    <n v="1"/>
    <n v="184.2"/>
  </r>
  <r>
    <x v="0"/>
    <x v="1"/>
    <x v="2"/>
    <x v="19"/>
    <x v="2"/>
    <n v="146.807534"/>
    <n v="0.31929999999999997"/>
    <n v="319.29999999999995"/>
    <n v="1"/>
    <n v="319.29999999999995"/>
  </r>
  <r>
    <x v="0"/>
    <x v="2"/>
    <x v="0"/>
    <x v="0"/>
    <x v="0"/>
    <n v="928.92665"/>
    <n v="15.7516"/>
    <n v="15751.6"/>
    <n v="481"/>
    <n v="32.747609147609147"/>
  </r>
  <r>
    <x v="0"/>
    <x v="2"/>
    <x v="0"/>
    <x v="0"/>
    <x v="1"/>
    <n v="9105.2074269999994"/>
    <n v="116.75060000000001"/>
    <n v="116750.6"/>
    <n v="776"/>
    <n v="150.45180412371136"/>
  </r>
  <r>
    <x v="0"/>
    <x v="2"/>
    <x v="0"/>
    <x v="0"/>
    <x v="2"/>
    <n v="5049.8208759999998"/>
    <n v="44.650199999999998"/>
    <n v="44650.2"/>
    <n v="664"/>
    <n v="67.244277108433735"/>
  </r>
  <r>
    <x v="0"/>
    <x v="2"/>
    <x v="0"/>
    <x v="0"/>
    <x v="3"/>
    <n v="58.307366999999999"/>
    <n v="0.30759999999999998"/>
    <n v="307.59999999999997"/>
    <n v="23"/>
    <n v="13.373913043478259"/>
  </r>
  <r>
    <x v="0"/>
    <x v="2"/>
    <x v="0"/>
    <x v="1"/>
    <x v="2"/>
    <n v="3529.6090760000002"/>
    <n v="17.3306"/>
    <n v="17330.600000000002"/>
    <n v="668"/>
    <n v="25.944011976047907"/>
  </r>
  <r>
    <x v="0"/>
    <x v="2"/>
    <x v="0"/>
    <x v="2"/>
    <x v="0"/>
    <n v="677.017966"/>
    <n v="11.618499999999999"/>
    <n v="11618.5"/>
    <n v="513"/>
    <n v="22.648148148148149"/>
  </r>
  <r>
    <x v="0"/>
    <x v="2"/>
    <x v="0"/>
    <x v="2"/>
    <x v="6"/>
    <n v="4.2303E-2"/>
    <n v="5.9999999999999995E-4"/>
    <n v="0.6"/>
    <n v="2"/>
    <n v="0.3"/>
  </r>
  <r>
    <x v="0"/>
    <x v="2"/>
    <x v="0"/>
    <x v="2"/>
    <x v="2"/>
    <n v="433.00613600000003"/>
    <n v="2.8369"/>
    <n v="2836.9"/>
    <n v="311"/>
    <n v="9.1218649517684884"/>
  </r>
  <r>
    <x v="0"/>
    <x v="2"/>
    <x v="0"/>
    <x v="2"/>
    <x v="3"/>
    <n v="9.6673999999999996E-2"/>
    <n v="5.9999999999999995E-4"/>
    <n v="0.6"/>
    <n v="1"/>
    <n v="0.6"/>
  </r>
  <r>
    <x v="0"/>
    <x v="2"/>
    <x v="0"/>
    <x v="3"/>
    <x v="4"/>
    <n v="329.87308200000001"/>
    <n v="3.3967999999999998"/>
    <n v="3396.7999999999997"/>
    <n v="93"/>
    <n v="36.524731182795698"/>
  </r>
  <r>
    <x v="0"/>
    <x v="2"/>
    <x v="0"/>
    <x v="4"/>
    <x v="1"/>
    <n v="317.591342"/>
    <n v="2.1223000000000001"/>
    <n v="2122.3000000000002"/>
    <n v="95"/>
    <n v="22.340000000000003"/>
  </r>
  <r>
    <x v="0"/>
    <x v="2"/>
    <x v="0"/>
    <x v="5"/>
    <x v="1"/>
    <n v="197.90961999999999"/>
    <n v="2.6175999999999999"/>
    <n v="2617.6"/>
    <n v="128"/>
    <n v="20.45"/>
  </r>
  <r>
    <x v="0"/>
    <x v="2"/>
    <x v="0"/>
    <x v="6"/>
    <x v="5"/>
    <n v="3.2036440000000002"/>
    <n v="9.9000000000000008E-3"/>
    <n v="9.9"/>
    <n v="2"/>
    <n v="4.95"/>
  </r>
  <r>
    <x v="0"/>
    <x v="2"/>
    <x v="0"/>
    <x v="6"/>
    <x v="2"/>
    <n v="121.778651"/>
    <n v="1.0074000000000001"/>
    <n v="1007.4000000000001"/>
    <n v="114"/>
    <n v="8.8368421052631589"/>
  </r>
  <r>
    <x v="0"/>
    <x v="2"/>
    <x v="0"/>
    <x v="7"/>
    <x v="2"/>
    <n v="78.294403000000003"/>
    <n v="0.3357"/>
    <n v="335.7"/>
    <n v="96"/>
    <n v="3.4968749999999997"/>
  </r>
  <r>
    <x v="0"/>
    <x v="2"/>
    <x v="0"/>
    <x v="8"/>
    <x v="4"/>
    <n v="58.161957999999998"/>
    <n v="0.3775"/>
    <n v="377.5"/>
    <n v="1"/>
    <n v="377.5"/>
  </r>
  <r>
    <x v="0"/>
    <x v="2"/>
    <x v="0"/>
    <x v="8"/>
    <x v="1"/>
    <n v="9.4486000000000001E-2"/>
    <n v="6.9999999999999999E-4"/>
    <n v="0.7"/>
    <n v="1"/>
    <n v="0.7"/>
  </r>
  <r>
    <x v="0"/>
    <x v="2"/>
    <x v="0"/>
    <x v="9"/>
    <x v="2"/>
    <n v="45.010945"/>
    <n v="0.28820000000000001"/>
    <n v="288.2"/>
    <n v="1"/>
    <n v="288.2"/>
  </r>
  <r>
    <x v="0"/>
    <x v="2"/>
    <x v="1"/>
    <x v="0"/>
    <x v="0"/>
    <n v="3925.894315"/>
    <n v="59.918100000000003"/>
    <n v="59918.100000000006"/>
    <n v="7797"/>
    <n v="7.6847633705271265"/>
  </r>
  <r>
    <x v="0"/>
    <x v="2"/>
    <x v="1"/>
    <x v="0"/>
    <x v="6"/>
    <n v="0.239033"/>
    <n v="2.5000000000000001E-3"/>
    <n v="2.5"/>
    <n v="3"/>
    <n v="0.83333333333333337"/>
  </r>
  <r>
    <x v="0"/>
    <x v="2"/>
    <x v="1"/>
    <x v="0"/>
    <x v="1"/>
    <n v="6958.6258809999999"/>
    <n v="69.861099999999993"/>
    <n v="69861.099999999991"/>
    <n v="8564"/>
    <n v="8.1575315273236804"/>
  </r>
  <r>
    <x v="0"/>
    <x v="2"/>
    <x v="1"/>
    <x v="0"/>
    <x v="2"/>
    <n v="1088.4688610000001"/>
    <n v="8.2565000000000008"/>
    <n v="8256.5"/>
    <n v="1297"/>
    <n v="6.3658442559753281"/>
  </r>
  <r>
    <x v="0"/>
    <x v="2"/>
    <x v="1"/>
    <x v="0"/>
    <x v="3"/>
    <n v="62.655918"/>
    <n v="0.36559999999999998"/>
    <n v="365.59999999999997"/>
    <n v="283"/>
    <n v="1.2918727915194346"/>
  </r>
  <r>
    <x v="0"/>
    <x v="2"/>
    <x v="1"/>
    <x v="1"/>
    <x v="2"/>
    <n v="1949.093433"/>
    <n v="10.6065"/>
    <n v="10606.5"/>
    <n v="1612"/>
    <n v="6.5797146401985112"/>
  </r>
  <r>
    <x v="0"/>
    <x v="2"/>
    <x v="1"/>
    <x v="5"/>
    <x v="1"/>
    <n v="1072.2208250000001"/>
    <n v="15.8856"/>
    <n v="15885.6"/>
    <n v="3521"/>
    <n v="4.5116728202215279"/>
  </r>
  <r>
    <x v="0"/>
    <x v="2"/>
    <x v="1"/>
    <x v="2"/>
    <x v="0"/>
    <n v="285.33204799999999"/>
    <n v="4.2058"/>
    <n v="4205.8"/>
    <n v="1441"/>
    <n v="2.9186675919500349"/>
  </r>
  <r>
    <x v="0"/>
    <x v="2"/>
    <x v="1"/>
    <x v="2"/>
    <x v="2"/>
    <n v="177.54775599999999"/>
    <n v="1.0539000000000001"/>
    <n v="1053.9000000000001"/>
    <n v="434"/>
    <n v="2.4283410138248849"/>
  </r>
  <r>
    <x v="0"/>
    <x v="2"/>
    <x v="1"/>
    <x v="20"/>
    <x v="2"/>
    <n v="321.67500000000001"/>
    <n v="2.5053000000000001"/>
    <n v="2505.3000000000002"/>
    <n v="976"/>
    <n v="2.5669057377049183"/>
  </r>
  <r>
    <x v="0"/>
    <x v="2"/>
    <x v="1"/>
    <x v="4"/>
    <x v="1"/>
    <n v="124.803203"/>
    <n v="0.74860000000000004"/>
    <n v="748.6"/>
    <n v="253"/>
    <n v="2.9588932806324113"/>
  </r>
  <r>
    <x v="0"/>
    <x v="2"/>
    <x v="1"/>
    <x v="10"/>
    <x v="1"/>
    <n v="123.330744"/>
    <n v="0.51239999999999997"/>
    <n v="512.4"/>
    <n v="72"/>
    <n v="7.1166666666666663"/>
  </r>
  <r>
    <x v="0"/>
    <x v="2"/>
    <x v="1"/>
    <x v="3"/>
    <x v="4"/>
    <n v="108.865611"/>
    <n v="1.1978"/>
    <n v="1197.8"/>
    <n v="239"/>
    <n v="5.0117154811715476"/>
  </r>
  <r>
    <x v="0"/>
    <x v="2"/>
    <x v="1"/>
    <x v="11"/>
    <x v="4"/>
    <n v="1.6053360000000001"/>
    <n v="5.7999999999999996E-3"/>
    <n v="5.8"/>
    <n v="1"/>
    <n v="5.8"/>
  </r>
  <r>
    <x v="0"/>
    <x v="2"/>
    <x v="1"/>
    <x v="11"/>
    <x v="2"/>
    <n v="93.23621"/>
    <n v="0.30649999999999999"/>
    <n v="306.5"/>
    <n v="1"/>
    <n v="306.5"/>
  </r>
  <r>
    <x v="0"/>
    <x v="2"/>
    <x v="1"/>
    <x v="6"/>
    <x v="2"/>
    <n v="48.423850999999999"/>
    <n v="0.42"/>
    <n v="420"/>
    <n v="292"/>
    <n v="1.4383561643835616"/>
  </r>
  <r>
    <x v="0"/>
    <x v="2"/>
    <x v="2"/>
    <x v="0"/>
    <x v="0"/>
    <n v="4860.2618430000002"/>
    <n v="80.834900000000005"/>
    <n v="80834.900000000009"/>
    <n v="11268"/>
    <n v="7.1738462903798377"/>
  </r>
  <r>
    <x v="0"/>
    <x v="2"/>
    <x v="2"/>
    <x v="0"/>
    <x v="1"/>
    <n v="9525.2732039999992"/>
    <n v="98.055300000000003"/>
    <n v="98055.3"/>
    <n v="8169"/>
    <n v="12.003341902313625"/>
  </r>
  <r>
    <x v="0"/>
    <x v="2"/>
    <x v="2"/>
    <x v="0"/>
    <x v="2"/>
    <n v="5053.812038"/>
    <n v="41.277500000000003"/>
    <n v="41277.5"/>
    <n v="2632"/>
    <n v="15.682940729483283"/>
  </r>
  <r>
    <x v="0"/>
    <x v="2"/>
    <x v="2"/>
    <x v="0"/>
    <x v="3"/>
    <n v="13.352451"/>
    <n v="8.4400000000000003E-2"/>
    <n v="84.4"/>
    <n v="65"/>
    <n v="1.2984615384615386"/>
  </r>
  <r>
    <x v="0"/>
    <x v="2"/>
    <x v="2"/>
    <x v="1"/>
    <x v="2"/>
    <n v="4874.6838100000004"/>
    <n v="22.785900000000002"/>
    <n v="22785.9"/>
    <n v="2764"/>
    <n v="8.2438133140376273"/>
  </r>
  <r>
    <x v="0"/>
    <x v="2"/>
    <x v="2"/>
    <x v="2"/>
    <x v="0"/>
    <n v="518.47326399999997"/>
    <n v="8.6386000000000003"/>
    <n v="8638.6"/>
    <n v="1811"/>
    <n v="4.7700717835450028"/>
  </r>
  <r>
    <x v="0"/>
    <x v="2"/>
    <x v="2"/>
    <x v="2"/>
    <x v="2"/>
    <n v="855.17175999999995"/>
    <n v="4.9756999999999998"/>
    <n v="4975.7"/>
    <n v="1471"/>
    <n v="3.382528891910265"/>
  </r>
  <r>
    <x v="0"/>
    <x v="2"/>
    <x v="2"/>
    <x v="5"/>
    <x v="1"/>
    <n v="1306.620265"/>
    <n v="20.995999999999999"/>
    <n v="20996"/>
    <n v="3778"/>
    <n v="5.5574377977766014"/>
  </r>
  <r>
    <x v="0"/>
    <x v="2"/>
    <x v="2"/>
    <x v="4"/>
    <x v="1"/>
    <n v="1124.5899529999999"/>
    <n v="8.5074000000000005"/>
    <n v="8507.4"/>
    <n v="869"/>
    <n v="9.7898734177215179"/>
  </r>
  <r>
    <x v="0"/>
    <x v="2"/>
    <x v="2"/>
    <x v="20"/>
    <x v="2"/>
    <n v="811.186105"/>
    <n v="6.3936999999999999"/>
    <n v="6393.7"/>
    <n v="2485"/>
    <n v="2.5729175050301811"/>
  </r>
  <r>
    <x v="0"/>
    <x v="2"/>
    <x v="2"/>
    <x v="14"/>
    <x v="4"/>
    <n v="700.96811600000001"/>
    <n v="2.5575999999999999"/>
    <n v="2557.6"/>
    <n v="111"/>
    <n v="23.041441441441442"/>
  </r>
  <r>
    <x v="0"/>
    <x v="2"/>
    <x v="2"/>
    <x v="14"/>
    <x v="1"/>
    <n v="13.251863999999999"/>
    <n v="4.1200000000000001E-2"/>
    <n v="41.2"/>
    <n v="6"/>
    <n v="6.8666666666666671"/>
  </r>
  <r>
    <x v="0"/>
    <x v="2"/>
    <x v="2"/>
    <x v="14"/>
    <x v="2"/>
    <n v="39.988526"/>
    <n v="8.1799999999999998E-2"/>
    <n v="81.8"/>
    <n v="47"/>
    <n v="1.7404255319148936"/>
  </r>
  <r>
    <x v="0"/>
    <x v="2"/>
    <x v="2"/>
    <x v="11"/>
    <x v="4"/>
    <n v="7.8845869999999998"/>
    <n v="3.2199999999999999E-2"/>
    <n v="32.200000000000003"/>
    <n v="21"/>
    <n v="1.5333333333333334"/>
  </r>
  <r>
    <x v="0"/>
    <x v="2"/>
    <x v="2"/>
    <x v="11"/>
    <x v="2"/>
    <n v="603.62510699999996"/>
    <n v="2.1444999999999999"/>
    <n v="2144.5"/>
    <n v="257"/>
    <n v="8.3443579766536971"/>
  </r>
  <r>
    <x v="0"/>
    <x v="2"/>
    <x v="2"/>
    <x v="15"/>
    <x v="1"/>
    <n v="25.981501999999999"/>
    <n v="5.7700000000000001E-2"/>
    <n v="57.7"/>
    <n v="1"/>
    <n v="57.7"/>
  </r>
  <r>
    <x v="0"/>
    <x v="2"/>
    <x v="2"/>
    <x v="15"/>
    <x v="2"/>
    <n v="290.24293999999998"/>
    <n v="0.54579999999999995"/>
    <n v="545.79999999999995"/>
    <n v="1"/>
    <n v="545.79999999999995"/>
  </r>
  <r>
    <x v="0"/>
    <x v="2"/>
    <x v="2"/>
    <x v="18"/>
    <x v="4"/>
    <n v="4.9662999999999999E-2"/>
    <n v="4.0000000000000002E-4"/>
    <n v="0.4"/>
    <n v="1"/>
    <n v="0.4"/>
  </r>
  <r>
    <x v="0"/>
    <x v="2"/>
    <x v="2"/>
    <x v="18"/>
    <x v="1"/>
    <n v="238.90414200000001"/>
    <n v="1.3841000000000001"/>
    <n v="1384.1000000000001"/>
    <n v="158"/>
    <n v="8.7601265822784811"/>
  </r>
  <r>
    <x v="0"/>
    <x v="3"/>
    <x v="0"/>
    <x v="0"/>
    <x v="0"/>
    <n v="819.69867699999998"/>
    <n v="13.180899999999999"/>
    <n v="13180.9"/>
    <n v="478"/>
    <n v="27.575104602510461"/>
  </r>
  <r>
    <x v="0"/>
    <x v="3"/>
    <x v="0"/>
    <x v="0"/>
    <x v="1"/>
    <n v="4806.2020419999999"/>
    <n v="54.853700000000003"/>
    <n v="54853.700000000004"/>
    <n v="786"/>
    <n v="69.788422391857509"/>
  </r>
  <r>
    <x v="0"/>
    <x v="3"/>
    <x v="0"/>
    <x v="0"/>
    <x v="2"/>
    <n v="5104.9096810000001"/>
    <n v="48.549799999999998"/>
    <n v="48549.799999999996"/>
    <n v="663"/>
    <n v="73.227450980392149"/>
  </r>
  <r>
    <x v="0"/>
    <x v="3"/>
    <x v="0"/>
    <x v="0"/>
    <x v="3"/>
    <n v="129.17522600000001"/>
    <n v="1.0820000000000001"/>
    <n v="1082"/>
    <n v="23"/>
    <n v="47.043478260869563"/>
  </r>
  <r>
    <x v="0"/>
    <x v="3"/>
    <x v="0"/>
    <x v="1"/>
    <x v="2"/>
    <n v="3008.3285460000002"/>
    <n v="14.688700000000001"/>
    <n v="14688.7"/>
    <n v="671"/>
    <n v="21.890760059612521"/>
  </r>
  <r>
    <x v="0"/>
    <x v="3"/>
    <x v="0"/>
    <x v="2"/>
    <x v="0"/>
    <n v="634.09897699999999"/>
    <n v="10.8278"/>
    <n v="10827.8"/>
    <n v="482"/>
    <n v="22.464315352697096"/>
  </r>
  <r>
    <x v="0"/>
    <x v="3"/>
    <x v="0"/>
    <x v="2"/>
    <x v="6"/>
    <n v="7.0280000000000004E-3"/>
    <n v="1E-4"/>
    <n v="0.1"/>
    <n v="1"/>
    <n v="0.1"/>
  </r>
  <r>
    <x v="0"/>
    <x v="3"/>
    <x v="0"/>
    <x v="2"/>
    <x v="2"/>
    <n v="337.34259300000002"/>
    <n v="2.0152000000000001"/>
    <n v="2015.2"/>
    <n v="312"/>
    <n v="6.4589743589743591"/>
  </r>
  <r>
    <x v="0"/>
    <x v="3"/>
    <x v="0"/>
    <x v="2"/>
    <x v="3"/>
    <n v="1.6112000000000001E-2"/>
    <n v="1E-4"/>
    <n v="0.1"/>
    <n v="2"/>
    <n v="0.05"/>
  </r>
  <r>
    <x v="0"/>
    <x v="3"/>
    <x v="0"/>
    <x v="3"/>
    <x v="4"/>
    <n v="285.83133199999997"/>
    <n v="2.9287999999999998"/>
    <n v="2928.7999999999997"/>
    <n v="94"/>
    <n v="31.157446808510635"/>
  </r>
  <r>
    <x v="0"/>
    <x v="3"/>
    <x v="0"/>
    <x v="4"/>
    <x v="1"/>
    <n v="283.72120799999999"/>
    <n v="1.8156000000000001"/>
    <n v="1815.6000000000001"/>
    <n v="115"/>
    <n v="15.787826086956523"/>
  </r>
  <r>
    <x v="0"/>
    <x v="3"/>
    <x v="0"/>
    <x v="5"/>
    <x v="1"/>
    <n v="172.71895000000001"/>
    <n v="2.3170999999999999"/>
    <n v="2317.1"/>
    <n v="119"/>
    <n v="19.471428571428572"/>
  </r>
  <r>
    <x v="0"/>
    <x v="3"/>
    <x v="0"/>
    <x v="6"/>
    <x v="5"/>
    <n v="3.6488230000000001"/>
    <n v="1.11E-2"/>
    <n v="11.1"/>
    <n v="4"/>
    <n v="2.7749999999999999"/>
  </r>
  <r>
    <x v="0"/>
    <x v="3"/>
    <x v="0"/>
    <x v="6"/>
    <x v="2"/>
    <n v="102.900452"/>
    <n v="0.85609999999999997"/>
    <n v="856.1"/>
    <n v="113"/>
    <n v="7.5761061946902659"/>
  </r>
  <r>
    <x v="0"/>
    <x v="3"/>
    <x v="0"/>
    <x v="7"/>
    <x v="2"/>
    <n v="68.126831999999993"/>
    <n v="0.30159999999999998"/>
    <n v="301.59999999999997"/>
    <n v="115"/>
    <n v="2.6226086956521737"/>
  </r>
  <r>
    <x v="0"/>
    <x v="3"/>
    <x v="0"/>
    <x v="8"/>
    <x v="4"/>
    <n v="41.763936999999999"/>
    <n v="0.2712"/>
    <n v="271.2"/>
    <n v="1"/>
    <n v="271.2"/>
  </r>
  <r>
    <x v="0"/>
    <x v="3"/>
    <x v="0"/>
    <x v="9"/>
    <x v="2"/>
    <n v="30.341988000000001"/>
    <n v="0.22370000000000001"/>
    <n v="223.70000000000002"/>
    <n v="1"/>
    <n v="223.70000000000002"/>
  </r>
  <r>
    <x v="0"/>
    <x v="3"/>
    <x v="1"/>
    <x v="0"/>
    <x v="0"/>
    <n v="4037.9033639999998"/>
    <n v="65.924999999999997"/>
    <n v="65925"/>
    <n v="8193"/>
    <n v="8.0465031124130348"/>
  </r>
  <r>
    <x v="0"/>
    <x v="3"/>
    <x v="1"/>
    <x v="0"/>
    <x v="6"/>
    <n v="0.17146700000000001"/>
    <n v="1.5E-3"/>
    <n v="1.5"/>
    <n v="2"/>
    <n v="0.75"/>
  </r>
  <r>
    <x v="0"/>
    <x v="3"/>
    <x v="1"/>
    <x v="0"/>
    <x v="1"/>
    <n v="6338.200409"/>
    <n v="62.98"/>
    <n v="62980"/>
    <n v="8792"/>
    <n v="7.1633303002729756"/>
  </r>
  <r>
    <x v="0"/>
    <x v="3"/>
    <x v="1"/>
    <x v="0"/>
    <x v="2"/>
    <n v="880.14063499999997"/>
    <n v="6.1917999999999997"/>
    <n v="6191.8"/>
    <n v="1462"/>
    <n v="4.2351573187414502"/>
  </r>
  <r>
    <x v="0"/>
    <x v="3"/>
    <x v="1"/>
    <x v="0"/>
    <x v="3"/>
    <n v="80.219931000000003"/>
    <n v="0.50439999999999996"/>
    <n v="504.4"/>
    <n v="323"/>
    <n v="1.561609907120743"/>
  </r>
  <r>
    <x v="0"/>
    <x v="3"/>
    <x v="1"/>
    <x v="1"/>
    <x v="2"/>
    <n v="1553.383466"/>
    <n v="8.3434000000000008"/>
    <n v="8343.4000000000015"/>
    <n v="1496"/>
    <n v="5.577139037433156"/>
  </r>
  <r>
    <x v="0"/>
    <x v="3"/>
    <x v="1"/>
    <x v="5"/>
    <x v="1"/>
    <n v="1076.4419350000001"/>
    <n v="17.1067"/>
    <n v="17106.7"/>
    <n v="2626"/>
    <n v="6.514356435643565"/>
  </r>
  <r>
    <x v="0"/>
    <x v="3"/>
    <x v="1"/>
    <x v="2"/>
    <x v="0"/>
    <n v="225.61309"/>
    <n v="3.1583999999999999"/>
    <n v="3158.4"/>
    <n v="1774"/>
    <n v="1.7803833145434047"/>
  </r>
  <r>
    <x v="0"/>
    <x v="3"/>
    <x v="1"/>
    <x v="2"/>
    <x v="2"/>
    <n v="242.389454"/>
    <n v="1.2491000000000001"/>
    <n v="1249.1000000000001"/>
    <n v="581"/>
    <n v="2.1499139414802069"/>
  </r>
  <r>
    <x v="0"/>
    <x v="3"/>
    <x v="1"/>
    <x v="20"/>
    <x v="2"/>
    <n v="258.553945"/>
    <n v="2.3393999999999999"/>
    <n v="2339.4"/>
    <n v="996"/>
    <n v="2.3487951807228917"/>
  </r>
  <r>
    <x v="0"/>
    <x v="3"/>
    <x v="1"/>
    <x v="4"/>
    <x v="1"/>
    <n v="186.01915199999999"/>
    <n v="1.1032999999999999"/>
    <n v="1103.3"/>
    <n v="416"/>
    <n v="2.6521634615384615"/>
  </r>
  <r>
    <x v="0"/>
    <x v="3"/>
    <x v="1"/>
    <x v="3"/>
    <x v="4"/>
    <n v="98.750619999999998"/>
    <n v="1.1104000000000001"/>
    <n v="1110.4000000000001"/>
    <n v="243"/>
    <n v="4.5695473251028806"/>
  </r>
  <r>
    <x v="0"/>
    <x v="3"/>
    <x v="1"/>
    <x v="21"/>
    <x v="2"/>
    <n v="58.388658999999997"/>
    <n v="0.33460000000000001"/>
    <n v="334.6"/>
    <n v="1"/>
    <n v="334.6"/>
  </r>
  <r>
    <x v="0"/>
    <x v="3"/>
    <x v="1"/>
    <x v="7"/>
    <x v="2"/>
    <n v="55.786411000000001"/>
    <n v="0.21260000000000001"/>
    <n v="212.60000000000002"/>
    <n v="114"/>
    <n v="1.8649122807017546"/>
  </r>
  <r>
    <x v="0"/>
    <x v="3"/>
    <x v="1"/>
    <x v="6"/>
    <x v="5"/>
    <n v="0.25945600000000002"/>
    <n v="6.9999999999999999E-4"/>
    <n v="0.7"/>
    <n v="2"/>
    <n v="0.35"/>
  </r>
  <r>
    <x v="0"/>
    <x v="3"/>
    <x v="1"/>
    <x v="6"/>
    <x v="2"/>
    <n v="50.164253000000002"/>
    <n v="0.46750000000000003"/>
    <n v="467.5"/>
    <n v="317"/>
    <n v="1.474763406940063"/>
  </r>
  <r>
    <x v="0"/>
    <x v="3"/>
    <x v="2"/>
    <x v="0"/>
    <x v="0"/>
    <n v="8413.2672139999995"/>
    <n v="156.61250000000001"/>
    <n v="156612.5"/>
    <n v="11161"/>
    <n v="14.032120777708091"/>
  </r>
  <r>
    <x v="0"/>
    <x v="3"/>
    <x v="2"/>
    <x v="0"/>
    <x v="1"/>
    <n v="8971.8432489999996"/>
    <n v="95.596599999999995"/>
    <n v="95596.599999999991"/>
    <n v="8314"/>
    <n v="11.498267981717584"/>
  </r>
  <r>
    <x v="0"/>
    <x v="3"/>
    <x v="2"/>
    <x v="0"/>
    <x v="2"/>
    <n v="2762.4430390000002"/>
    <n v="20.340399999999999"/>
    <n v="20340.399999999998"/>
    <n v="2421"/>
    <n v="8.4016522098306474"/>
  </r>
  <r>
    <x v="0"/>
    <x v="3"/>
    <x v="2"/>
    <x v="0"/>
    <x v="3"/>
    <n v="33.022278"/>
    <n v="0.2203"/>
    <n v="220.29999999999998"/>
    <n v="65"/>
    <n v="3.3892307692307688"/>
  </r>
  <r>
    <x v="0"/>
    <x v="3"/>
    <x v="2"/>
    <x v="1"/>
    <x v="2"/>
    <n v="5927.9103999999998"/>
    <n v="32.749200000000002"/>
    <n v="32749.200000000001"/>
    <n v="2316"/>
    <n v="14.140414507772022"/>
  </r>
  <r>
    <x v="0"/>
    <x v="3"/>
    <x v="2"/>
    <x v="5"/>
    <x v="1"/>
    <n v="1168.5843609999999"/>
    <n v="18.3218"/>
    <n v="18321.8"/>
    <n v="2651"/>
    <n v="6.9112787627310448"/>
  </r>
  <r>
    <x v="0"/>
    <x v="3"/>
    <x v="2"/>
    <x v="2"/>
    <x v="0"/>
    <n v="343.43048499999998"/>
    <n v="4.8246000000000002"/>
    <n v="4824.6000000000004"/>
    <n v="1399"/>
    <n v="3.4486061472480345"/>
  </r>
  <r>
    <x v="0"/>
    <x v="3"/>
    <x v="2"/>
    <x v="2"/>
    <x v="2"/>
    <n v="654.63754700000004"/>
    <n v="3.4998"/>
    <n v="3499.8"/>
    <n v="1473"/>
    <n v="2.3759674134419555"/>
  </r>
  <r>
    <x v="0"/>
    <x v="3"/>
    <x v="2"/>
    <x v="4"/>
    <x v="1"/>
    <n v="722.76364899999999"/>
    <n v="4.6311"/>
    <n v="4631.1000000000004"/>
    <n v="743"/>
    <n v="6.2329744279946171"/>
  </r>
  <r>
    <x v="0"/>
    <x v="3"/>
    <x v="2"/>
    <x v="20"/>
    <x v="2"/>
    <n v="649.04098299999998"/>
    <n v="5.7053000000000003"/>
    <n v="5705.3"/>
    <n v="2566"/>
    <n v="2.2234216679657055"/>
  </r>
  <r>
    <x v="0"/>
    <x v="3"/>
    <x v="2"/>
    <x v="14"/>
    <x v="4"/>
    <n v="457.457559"/>
    <n v="1.6919999999999999"/>
    <n v="1692"/>
    <n v="115"/>
    <n v="14.71304347826087"/>
  </r>
  <r>
    <x v="0"/>
    <x v="3"/>
    <x v="2"/>
    <x v="14"/>
    <x v="1"/>
    <n v="7.4160680000000001"/>
    <n v="2.3199999999999998E-2"/>
    <n v="23.2"/>
    <n v="6"/>
    <n v="3.8666666666666667"/>
  </r>
  <r>
    <x v="0"/>
    <x v="3"/>
    <x v="2"/>
    <x v="14"/>
    <x v="2"/>
    <n v="31.154171000000002"/>
    <n v="6.3899999999999998E-2"/>
    <n v="63.9"/>
    <n v="54"/>
    <n v="1.1833333333333333"/>
  </r>
  <r>
    <x v="0"/>
    <x v="3"/>
    <x v="2"/>
    <x v="11"/>
    <x v="4"/>
    <n v="10.945539999999999"/>
    <n v="8.77E-2"/>
    <n v="87.7"/>
    <n v="28"/>
    <n v="3.1321428571428571"/>
  </r>
  <r>
    <x v="0"/>
    <x v="3"/>
    <x v="2"/>
    <x v="11"/>
    <x v="1"/>
    <n v="0.250637"/>
    <n v="6.9999999999999999E-4"/>
    <n v="0.7"/>
    <n v="1"/>
    <n v="0.7"/>
  </r>
  <r>
    <x v="0"/>
    <x v="3"/>
    <x v="2"/>
    <x v="11"/>
    <x v="2"/>
    <n v="455.09659900000003"/>
    <n v="1.7914000000000001"/>
    <n v="1791.4"/>
    <n v="262"/>
    <n v="6.8374045801526719"/>
  </r>
  <r>
    <x v="0"/>
    <x v="3"/>
    <x v="2"/>
    <x v="15"/>
    <x v="1"/>
    <n v="27.194769999999998"/>
    <n v="5.9700000000000003E-2"/>
    <n v="59.7"/>
    <n v="1"/>
    <n v="59.7"/>
  </r>
  <r>
    <x v="0"/>
    <x v="3"/>
    <x v="2"/>
    <x v="15"/>
    <x v="2"/>
    <n v="360.11203"/>
    <n v="0.7026"/>
    <n v="702.6"/>
    <n v="1"/>
    <n v="702.6"/>
  </r>
  <r>
    <x v="0"/>
    <x v="3"/>
    <x v="2"/>
    <x v="16"/>
    <x v="4"/>
    <n v="54.916409000000002"/>
    <n v="0.35120000000000001"/>
    <n v="351.2"/>
    <n v="1"/>
    <n v="351.2"/>
  </r>
  <r>
    <x v="0"/>
    <x v="3"/>
    <x v="2"/>
    <x v="16"/>
    <x v="1"/>
    <n v="129.90525500000001"/>
    <n v="0.62539999999999996"/>
    <n v="625.4"/>
    <n v="1"/>
    <n v="625.4"/>
  </r>
  <r>
    <x v="0"/>
    <x v="4"/>
    <x v="0"/>
    <x v="0"/>
    <x v="0"/>
    <n v="1261.464109"/>
    <n v="22.357600000000001"/>
    <n v="22357.600000000002"/>
    <n v="572"/>
    <n v="39.086713286713291"/>
  </r>
  <r>
    <x v="0"/>
    <x v="4"/>
    <x v="0"/>
    <x v="0"/>
    <x v="1"/>
    <n v="5056.0814950000004"/>
    <n v="57.154000000000003"/>
    <n v="57154"/>
    <n v="778"/>
    <n v="73.462724935732652"/>
  </r>
  <r>
    <x v="0"/>
    <x v="4"/>
    <x v="0"/>
    <x v="0"/>
    <x v="2"/>
    <n v="3514.2886619999999"/>
    <n v="29.5413"/>
    <n v="29541.3"/>
    <n v="641"/>
    <n v="46.086271450858035"/>
  </r>
  <r>
    <x v="0"/>
    <x v="4"/>
    <x v="0"/>
    <x v="0"/>
    <x v="3"/>
    <n v="67.328507000000002"/>
    <n v="0.35449999999999998"/>
    <n v="354.5"/>
    <n v="22"/>
    <n v="16.113636363636363"/>
  </r>
  <r>
    <x v="0"/>
    <x v="4"/>
    <x v="0"/>
    <x v="1"/>
    <x v="2"/>
    <n v="3209.643513"/>
    <n v="17.095099999999999"/>
    <n v="17095.099999999999"/>
    <n v="633"/>
    <n v="27.00647709320695"/>
  </r>
  <r>
    <x v="0"/>
    <x v="4"/>
    <x v="0"/>
    <x v="2"/>
    <x v="0"/>
    <n v="665.216812"/>
    <n v="12.0351"/>
    <n v="12035.1"/>
    <n v="478"/>
    <n v="25.178033472803349"/>
  </r>
  <r>
    <x v="0"/>
    <x v="4"/>
    <x v="0"/>
    <x v="2"/>
    <x v="2"/>
    <n v="280.36658499999999"/>
    <n v="1.8037000000000001"/>
    <n v="1803.7"/>
    <n v="285"/>
    <n v="6.3287719298245619"/>
  </r>
  <r>
    <x v="0"/>
    <x v="4"/>
    <x v="0"/>
    <x v="4"/>
    <x v="1"/>
    <n v="330.982913"/>
    <n v="2.1726000000000001"/>
    <n v="2172.6"/>
    <n v="138"/>
    <n v="15.743478260869564"/>
  </r>
  <r>
    <x v="0"/>
    <x v="4"/>
    <x v="0"/>
    <x v="3"/>
    <x v="4"/>
    <n v="305.89853199999999"/>
    <n v="3.2212999999999998"/>
    <n v="3221.2999999999997"/>
    <n v="95"/>
    <n v="33.908421052631574"/>
  </r>
  <r>
    <x v="0"/>
    <x v="4"/>
    <x v="0"/>
    <x v="5"/>
    <x v="1"/>
    <n v="140.87174899999999"/>
    <n v="1.8592"/>
    <n v="1859.2"/>
    <n v="115"/>
    <n v="16.166956521739131"/>
  </r>
  <r>
    <x v="0"/>
    <x v="4"/>
    <x v="0"/>
    <x v="7"/>
    <x v="2"/>
    <n v="126.123622"/>
    <n v="0.65090000000000003"/>
    <n v="650.90000000000009"/>
    <n v="138"/>
    <n v="4.7166666666666677"/>
  </r>
  <r>
    <x v="0"/>
    <x v="4"/>
    <x v="0"/>
    <x v="6"/>
    <x v="5"/>
    <n v="2.6134539999999999"/>
    <n v="8.0999999999999996E-3"/>
    <n v="8.1"/>
    <n v="3"/>
    <n v="2.6999999999999997"/>
  </r>
  <r>
    <x v="0"/>
    <x v="4"/>
    <x v="0"/>
    <x v="6"/>
    <x v="2"/>
    <n v="92.107812999999993"/>
    <n v="0.76259999999999994"/>
    <n v="762.59999999999991"/>
    <n v="115"/>
    <n v="6.6313043478260862"/>
  </r>
  <r>
    <x v="0"/>
    <x v="4"/>
    <x v="0"/>
    <x v="8"/>
    <x v="4"/>
    <n v="37.023186000000003"/>
    <n v="0.23960000000000001"/>
    <n v="239.6"/>
    <n v="1"/>
    <n v="239.6"/>
  </r>
  <r>
    <x v="0"/>
    <x v="4"/>
    <x v="0"/>
    <x v="8"/>
    <x v="1"/>
    <n v="0.119351"/>
    <n v="1.1000000000000001E-3"/>
    <n v="1.1000000000000001"/>
    <n v="1"/>
    <n v="1.1000000000000001"/>
  </r>
  <r>
    <x v="0"/>
    <x v="4"/>
    <x v="0"/>
    <x v="22"/>
    <x v="2"/>
    <n v="35.477459000000003"/>
    <n v="0.1731"/>
    <n v="173.1"/>
    <n v="46"/>
    <n v="3.7630434782608693"/>
  </r>
  <r>
    <x v="0"/>
    <x v="4"/>
    <x v="1"/>
    <x v="0"/>
    <x v="0"/>
    <n v="3886.4907410000001"/>
    <n v="62.294499999999999"/>
    <n v="62294.5"/>
    <n v="7742"/>
    <n v="8.0463058641177998"/>
  </r>
  <r>
    <x v="0"/>
    <x v="4"/>
    <x v="1"/>
    <x v="0"/>
    <x v="6"/>
    <n v="7.6649999999999996E-2"/>
    <n v="6.9999999999999999E-4"/>
    <n v="0.7"/>
    <n v="1"/>
    <n v="0.7"/>
  </r>
  <r>
    <x v="0"/>
    <x v="4"/>
    <x v="1"/>
    <x v="0"/>
    <x v="1"/>
    <n v="6461.6048849999997"/>
    <n v="65.035300000000007"/>
    <n v="65035.3"/>
    <n v="8213"/>
    <n v="7.9185802995251438"/>
  </r>
  <r>
    <x v="0"/>
    <x v="4"/>
    <x v="1"/>
    <x v="0"/>
    <x v="2"/>
    <n v="978.03047000000004"/>
    <n v="7.0789999999999997"/>
    <n v="7079"/>
    <n v="1256"/>
    <n v="5.6361464968152868"/>
  </r>
  <r>
    <x v="0"/>
    <x v="4"/>
    <x v="1"/>
    <x v="0"/>
    <x v="3"/>
    <n v="71.137856999999997"/>
    <n v="0.41880000000000001"/>
    <n v="418.8"/>
    <n v="337"/>
    <n v="1.2427299703264096"/>
  </r>
  <r>
    <x v="0"/>
    <x v="4"/>
    <x v="1"/>
    <x v="1"/>
    <x v="2"/>
    <n v="1704.141979"/>
    <n v="9.4710999999999999"/>
    <n v="9471.1"/>
    <n v="1342"/>
    <n v="7.0574515648286145"/>
  </r>
  <r>
    <x v="0"/>
    <x v="4"/>
    <x v="1"/>
    <x v="5"/>
    <x v="1"/>
    <n v="881.70830999999998"/>
    <n v="14.6881"/>
    <n v="14688.1"/>
    <n v="2351"/>
    <n v="6.2475967673330501"/>
  </r>
  <r>
    <x v="0"/>
    <x v="4"/>
    <x v="1"/>
    <x v="2"/>
    <x v="0"/>
    <n v="283.98974800000002"/>
    <n v="3.7982"/>
    <n v="3798.2"/>
    <n v="1569"/>
    <n v="2.4207775653282346"/>
  </r>
  <r>
    <x v="0"/>
    <x v="4"/>
    <x v="1"/>
    <x v="2"/>
    <x v="2"/>
    <n v="112.811286"/>
    <n v="0.60529999999999995"/>
    <n v="605.29999999999995"/>
    <n v="331"/>
    <n v="1.8287009063444108"/>
  </r>
  <r>
    <x v="0"/>
    <x v="4"/>
    <x v="1"/>
    <x v="4"/>
    <x v="1"/>
    <n v="224.94618399999999"/>
    <n v="1.528"/>
    <n v="1528"/>
    <n v="327"/>
    <n v="4.6727828746177371"/>
  </r>
  <r>
    <x v="0"/>
    <x v="4"/>
    <x v="1"/>
    <x v="20"/>
    <x v="2"/>
    <n v="137.34274099999999"/>
    <n v="1.2909999999999999"/>
    <n v="1291"/>
    <n v="781"/>
    <n v="1.6530089628681177"/>
  </r>
  <r>
    <x v="0"/>
    <x v="4"/>
    <x v="1"/>
    <x v="3"/>
    <x v="4"/>
    <n v="128.12374399999999"/>
    <n v="1.3652"/>
    <n v="1365.2"/>
    <n v="245"/>
    <n v="5.5722448979591839"/>
  </r>
  <r>
    <x v="0"/>
    <x v="4"/>
    <x v="1"/>
    <x v="6"/>
    <x v="5"/>
    <n v="0.42992900000000001"/>
    <n v="1.2999999999999999E-3"/>
    <n v="1.3"/>
    <n v="2"/>
    <n v="0.65"/>
  </r>
  <r>
    <x v="0"/>
    <x v="4"/>
    <x v="1"/>
    <x v="6"/>
    <x v="2"/>
    <n v="65.790073000000007"/>
    <n v="0.55410000000000004"/>
    <n v="554.1"/>
    <n v="334"/>
    <n v="1.6589820359281438"/>
  </r>
  <r>
    <x v="0"/>
    <x v="4"/>
    <x v="1"/>
    <x v="23"/>
    <x v="1"/>
    <n v="42.527850000000001"/>
    <n v="0.70879999999999999"/>
    <n v="708.8"/>
    <n v="188"/>
    <n v="3.7702127659574467"/>
  </r>
  <r>
    <x v="0"/>
    <x v="4"/>
    <x v="1"/>
    <x v="7"/>
    <x v="2"/>
    <n v="41.459525999999997"/>
    <n v="0.14530000000000001"/>
    <n v="145.30000000000001"/>
    <n v="1"/>
    <n v="145.30000000000001"/>
  </r>
  <r>
    <x v="0"/>
    <x v="4"/>
    <x v="2"/>
    <x v="0"/>
    <x v="0"/>
    <n v="6964.6412339999997"/>
    <n v="126.6888"/>
    <n v="126688.8"/>
    <n v="11236"/>
    <n v="11.275258098967605"/>
  </r>
  <r>
    <x v="0"/>
    <x v="4"/>
    <x v="2"/>
    <x v="0"/>
    <x v="1"/>
    <n v="7894.581306"/>
    <n v="87.388900000000007"/>
    <n v="87388.900000000009"/>
    <n v="7935"/>
    <n v="11.013093887838691"/>
  </r>
  <r>
    <x v="0"/>
    <x v="4"/>
    <x v="2"/>
    <x v="0"/>
    <x v="2"/>
    <n v="2313.4474599999999"/>
    <n v="17.531400000000001"/>
    <n v="17531.400000000001"/>
    <n v="2129"/>
    <n v="8.2345702207609222"/>
  </r>
  <r>
    <x v="0"/>
    <x v="4"/>
    <x v="2"/>
    <x v="0"/>
    <x v="3"/>
    <n v="10.340630000000001"/>
    <n v="7.5399999999999995E-2"/>
    <n v="75.399999999999991"/>
    <n v="34"/>
    <n v="2.2176470588235291"/>
  </r>
  <r>
    <x v="0"/>
    <x v="4"/>
    <x v="2"/>
    <x v="1"/>
    <x v="2"/>
    <n v="4815.3788020000002"/>
    <n v="23.846399999999999"/>
    <n v="23846.399999999998"/>
    <n v="2262"/>
    <n v="10.542175066312996"/>
  </r>
  <r>
    <x v="0"/>
    <x v="4"/>
    <x v="2"/>
    <x v="2"/>
    <x v="0"/>
    <n v="493.35294499999998"/>
    <n v="8.3301999999999996"/>
    <n v="8330.1999999999989"/>
    <n v="1621"/>
    <n v="5.1389265885256012"/>
  </r>
  <r>
    <x v="0"/>
    <x v="4"/>
    <x v="2"/>
    <x v="2"/>
    <x v="2"/>
    <n v="655.26460299999997"/>
    <n v="3.6335999999999999"/>
    <n v="3633.6"/>
    <n v="1225"/>
    <n v="2.9662040816326529"/>
  </r>
  <r>
    <x v="0"/>
    <x v="4"/>
    <x v="2"/>
    <x v="5"/>
    <x v="1"/>
    <n v="985.10154799999998"/>
    <n v="16.150099999999998"/>
    <n v="16150.099999999999"/>
    <n v="2217"/>
    <n v="7.2846639603067205"/>
  </r>
  <r>
    <x v="0"/>
    <x v="4"/>
    <x v="2"/>
    <x v="4"/>
    <x v="1"/>
    <n v="868.844336"/>
    <n v="6.3243"/>
    <n v="6324.3"/>
    <n v="827"/>
    <n v="7.6472793228536879"/>
  </r>
  <r>
    <x v="0"/>
    <x v="4"/>
    <x v="2"/>
    <x v="14"/>
    <x v="4"/>
    <n v="390.84283699999997"/>
    <n v="1.4770000000000001"/>
    <n v="1477"/>
    <n v="116"/>
    <n v="12.732758620689655"/>
  </r>
  <r>
    <x v="0"/>
    <x v="4"/>
    <x v="2"/>
    <x v="14"/>
    <x v="1"/>
    <n v="8.9621270000000006"/>
    <n v="2.6700000000000002E-2"/>
    <n v="26.700000000000003"/>
    <n v="5"/>
    <n v="5.3400000000000007"/>
  </r>
  <r>
    <x v="0"/>
    <x v="4"/>
    <x v="2"/>
    <x v="14"/>
    <x v="2"/>
    <n v="38.584693999999999"/>
    <n v="7.9000000000000001E-2"/>
    <n v="79"/>
    <n v="48"/>
    <n v="1.6458333333333333"/>
  </r>
  <r>
    <x v="0"/>
    <x v="4"/>
    <x v="2"/>
    <x v="11"/>
    <x v="4"/>
    <n v="5.7183679999999999"/>
    <n v="3.5700000000000003E-2"/>
    <n v="35.700000000000003"/>
    <n v="14"/>
    <n v="2.5500000000000003"/>
  </r>
  <r>
    <x v="0"/>
    <x v="4"/>
    <x v="2"/>
    <x v="11"/>
    <x v="2"/>
    <n v="365.60741100000001"/>
    <n v="1.3731"/>
    <n v="1373.1"/>
    <n v="212"/>
    <n v="6.4768867924528299"/>
  </r>
  <r>
    <x v="0"/>
    <x v="4"/>
    <x v="2"/>
    <x v="20"/>
    <x v="2"/>
    <n v="358.536068"/>
    <n v="3.2629000000000001"/>
    <n v="3262.9"/>
    <n v="1966"/>
    <n v="1.6596642929806715"/>
  </r>
  <r>
    <x v="0"/>
    <x v="4"/>
    <x v="2"/>
    <x v="19"/>
    <x v="6"/>
    <n v="46.870564999999999"/>
    <n v="0.24979999999999999"/>
    <n v="249.79999999999998"/>
    <n v="1"/>
    <n v="249.79999999999998"/>
  </r>
  <r>
    <x v="0"/>
    <x v="4"/>
    <x v="2"/>
    <x v="19"/>
    <x v="2"/>
    <n v="215.20880700000001"/>
    <n v="0.48520000000000002"/>
    <n v="485.20000000000005"/>
    <n v="1"/>
    <n v="485.20000000000005"/>
  </r>
  <r>
    <x v="0"/>
    <x v="4"/>
    <x v="2"/>
    <x v="15"/>
    <x v="1"/>
    <n v="29.755378"/>
    <n v="6.54E-2"/>
    <n v="65.400000000000006"/>
    <n v="1"/>
    <n v="65.400000000000006"/>
  </r>
  <r>
    <x v="0"/>
    <x v="4"/>
    <x v="2"/>
    <x v="15"/>
    <x v="2"/>
    <n v="173.02641199999999"/>
    <n v="0.313"/>
    <n v="313"/>
    <n v="1"/>
    <n v="313"/>
  </r>
  <r>
    <x v="0"/>
    <x v="5"/>
    <x v="0"/>
    <x v="0"/>
    <x v="0"/>
    <n v="1029.598821"/>
    <n v="17.445499999999999"/>
    <n v="17445.5"/>
    <n v="598"/>
    <n v="29.173076923076923"/>
  </r>
  <r>
    <x v="0"/>
    <x v="5"/>
    <x v="0"/>
    <x v="0"/>
    <x v="1"/>
    <n v="4036.5836749999999"/>
    <n v="45.063200000000002"/>
    <n v="45063.200000000004"/>
    <n v="719"/>
    <n v="62.674826147426991"/>
  </r>
  <r>
    <x v="0"/>
    <x v="5"/>
    <x v="0"/>
    <x v="0"/>
    <x v="2"/>
    <n v="5268.2994339999996"/>
    <n v="50.0413"/>
    <n v="50041.3"/>
    <n v="621"/>
    <n v="80.581803542673114"/>
  </r>
  <r>
    <x v="0"/>
    <x v="5"/>
    <x v="0"/>
    <x v="0"/>
    <x v="3"/>
    <n v="213.29415299999999"/>
    <n v="2.0630000000000002"/>
    <n v="2063"/>
    <n v="22"/>
    <n v="93.772727272727266"/>
  </r>
  <r>
    <x v="0"/>
    <x v="5"/>
    <x v="0"/>
    <x v="1"/>
    <x v="2"/>
    <n v="2643.4169510000002"/>
    <n v="13.2913"/>
    <n v="13291.3"/>
    <n v="581"/>
    <n v="22.876592082616177"/>
  </r>
  <r>
    <x v="0"/>
    <x v="5"/>
    <x v="0"/>
    <x v="2"/>
    <x v="0"/>
    <n v="622.22899800000005"/>
    <n v="10.7218"/>
    <n v="10721.8"/>
    <n v="491"/>
    <n v="21.836659877800408"/>
  </r>
  <r>
    <x v="0"/>
    <x v="5"/>
    <x v="0"/>
    <x v="2"/>
    <x v="2"/>
    <n v="160.39298400000001"/>
    <n v="1.0215000000000001"/>
    <n v="1021.5000000000001"/>
    <n v="222"/>
    <n v="4.6013513513513518"/>
  </r>
  <r>
    <x v="0"/>
    <x v="5"/>
    <x v="0"/>
    <x v="4"/>
    <x v="1"/>
    <n v="391.48222600000003"/>
    <n v="2.7663000000000002"/>
    <n v="2766.3"/>
    <n v="151"/>
    <n v="18.319867549668874"/>
  </r>
  <r>
    <x v="0"/>
    <x v="5"/>
    <x v="0"/>
    <x v="3"/>
    <x v="4"/>
    <n v="360.47724399999998"/>
    <n v="3.9369999999999998"/>
    <n v="3937"/>
    <n v="98"/>
    <n v="40.173469387755105"/>
  </r>
  <r>
    <x v="0"/>
    <x v="5"/>
    <x v="0"/>
    <x v="5"/>
    <x v="1"/>
    <n v="156.110209"/>
    <n v="2.1413000000000002"/>
    <n v="2141.3000000000002"/>
    <n v="111"/>
    <n v="19.290990990990991"/>
  </r>
  <r>
    <x v="0"/>
    <x v="5"/>
    <x v="0"/>
    <x v="7"/>
    <x v="2"/>
    <n v="117.64838"/>
    <n v="0.5585"/>
    <n v="558.5"/>
    <n v="164"/>
    <n v="3.4054878048780486"/>
  </r>
  <r>
    <x v="0"/>
    <x v="5"/>
    <x v="0"/>
    <x v="6"/>
    <x v="5"/>
    <n v="1.560646"/>
    <n v="4.7999999999999996E-3"/>
    <n v="4.8"/>
    <n v="4"/>
    <n v="1.2"/>
  </r>
  <r>
    <x v="0"/>
    <x v="5"/>
    <x v="0"/>
    <x v="6"/>
    <x v="2"/>
    <n v="92.905343000000002"/>
    <n v="0.76719999999999999"/>
    <n v="767.2"/>
    <n v="117"/>
    <n v="6.5572649572649579"/>
  </r>
  <r>
    <x v="0"/>
    <x v="5"/>
    <x v="0"/>
    <x v="14"/>
    <x v="4"/>
    <n v="55.474507000000003"/>
    <n v="1.1305000000000001"/>
    <n v="1130.5"/>
    <n v="82"/>
    <n v="13.786585365853659"/>
  </r>
  <r>
    <x v="0"/>
    <x v="5"/>
    <x v="0"/>
    <x v="14"/>
    <x v="1"/>
    <n v="0.42528700000000003"/>
    <n v="1.2999999999999999E-3"/>
    <n v="1.3"/>
    <n v="1"/>
    <n v="1.3"/>
  </r>
  <r>
    <x v="0"/>
    <x v="5"/>
    <x v="0"/>
    <x v="22"/>
    <x v="2"/>
    <n v="44.131594"/>
    <n v="0.21099999999999999"/>
    <n v="211"/>
    <n v="1"/>
    <n v="211"/>
  </r>
  <r>
    <x v="0"/>
    <x v="5"/>
    <x v="1"/>
    <x v="0"/>
    <x v="0"/>
    <n v="3056.350782"/>
    <n v="45.3431"/>
    <n v="45343.1"/>
    <n v="7767"/>
    <n v="5.8379168276039657"/>
  </r>
  <r>
    <x v="0"/>
    <x v="5"/>
    <x v="1"/>
    <x v="0"/>
    <x v="6"/>
    <n v="0.142293"/>
    <n v="1.2999999999999999E-3"/>
    <n v="1.3"/>
    <n v="2"/>
    <n v="0.65"/>
  </r>
  <r>
    <x v="0"/>
    <x v="5"/>
    <x v="1"/>
    <x v="0"/>
    <x v="1"/>
    <n v="6777.6139649999996"/>
    <n v="76.652299999999997"/>
    <n v="76652.3"/>
    <n v="8911"/>
    <n v="8.6019863090562225"/>
  </r>
  <r>
    <x v="0"/>
    <x v="5"/>
    <x v="1"/>
    <x v="0"/>
    <x v="2"/>
    <n v="822.03046200000006"/>
    <n v="5.9657999999999998"/>
    <n v="5965.8"/>
    <n v="1481"/>
    <n v="4.0282241728561781"/>
  </r>
  <r>
    <x v="0"/>
    <x v="5"/>
    <x v="1"/>
    <x v="0"/>
    <x v="3"/>
    <n v="66.629109999999997"/>
    <n v="0.41570000000000001"/>
    <n v="415.7"/>
    <n v="318"/>
    <n v="1.3072327044025156"/>
  </r>
  <r>
    <x v="0"/>
    <x v="5"/>
    <x v="1"/>
    <x v="1"/>
    <x v="2"/>
    <n v="1161.256081"/>
    <n v="5.8056000000000001"/>
    <n v="5805.6"/>
    <n v="1295"/>
    <n v="4.483088803088803"/>
  </r>
  <r>
    <x v="0"/>
    <x v="5"/>
    <x v="1"/>
    <x v="5"/>
    <x v="1"/>
    <n v="1016.720657"/>
    <n v="18.790299999999998"/>
    <n v="18790.3"/>
    <n v="2174"/>
    <n v="8.6431922723091077"/>
  </r>
  <r>
    <x v="0"/>
    <x v="5"/>
    <x v="1"/>
    <x v="2"/>
    <x v="0"/>
    <n v="262.77419300000003"/>
    <n v="3.3243999999999998"/>
    <n v="3324.3999999999996"/>
    <n v="1783"/>
    <n v="1.8644980370162645"/>
  </r>
  <r>
    <x v="0"/>
    <x v="5"/>
    <x v="1"/>
    <x v="2"/>
    <x v="2"/>
    <n v="119.82169399999999"/>
    <n v="0.58250000000000002"/>
    <n v="582.5"/>
    <n v="235"/>
    <n v="2.478723404255319"/>
  </r>
  <r>
    <x v="0"/>
    <x v="5"/>
    <x v="1"/>
    <x v="4"/>
    <x v="1"/>
    <n v="236.517256"/>
    <n v="1.3844000000000001"/>
    <n v="1384.4"/>
    <n v="321"/>
    <n v="4.3127725856697818"/>
  </r>
  <r>
    <x v="0"/>
    <x v="5"/>
    <x v="1"/>
    <x v="3"/>
    <x v="4"/>
    <n v="120.12206"/>
    <n v="1.34"/>
    <n v="1340"/>
    <n v="367"/>
    <n v="3.6512261580381473"/>
  </r>
  <r>
    <x v="0"/>
    <x v="5"/>
    <x v="1"/>
    <x v="20"/>
    <x v="2"/>
    <n v="92.652782999999999"/>
    <n v="0.88939999999999997"/>
    <n v="889.4"/>
    <n v="618"/>
    <n v="1.43915857605178"/>
  </r>
  <r>
    <x v="0"/>
    <x v="5"/>
    <x v="1"/>
    <x v="6"/>
    <x v="5"/>
    <n v="1.081717"/>
    <n v="2.7000000000000001E-3"/>
    <n v="2.7"/>
    <n v="2"/>
    <n v="1.35"/>
  </r>
  <r>
    <x v="0"/>
    <x v="5"/>
    <x v="1"/>
    <x v="6"/>
    <x v="2"/>
    <n v="56.308770000000003"/>
    <n v="0.51570000000000005"/>
    <n v="515.70000000000005"/>
    <n v="338"/>
    <n v="1.5257396449704144"/>
  </r>
  <r>
    <x v="0"/>
    <x v="5"/>
    <x v="1"/>
    <x v="12"/>
    <x v="5"/>
    <n v="49.519426000000003"/>
    <n v="1.0837000000000001"/>
    <n v="1083.7"/>
    <n v="711"/>
    <n v="1.5241912798874824"/>
  </r>
  <r>
    <x v="0"/>
    <x v="5"/>
    <x v="1"/>
    <x v="13"/>
    <x v="2"/>
    <n v="47.024197000000001"/>
    <n v="0.53869999999999996"/>
    <n v="538.69999999999993"/>
    <n v="121"/>
    <n v="4.452066115702479"/>
  </r>
  <r>
    <x v="0"/>
    <x v="5"/>
    <x v="2"/>
    <x v="0"/>
    <x v="0"/>
    <n v="4901.7206390000001"/>
    <n v="75.933400000000006"/>
    <n v="75933.400000000009"/>
    <n v="11136"/>
    <n v="6.8187320402298859"/>
  </r>
  <r>
    <x v="0"/>
    <x v="5"/>
    <x v="2"/>
    <x v="0"/>
    <x v="1"/>
    <n v="7862.0244970000003"/>
    <n v="96.819900000000004"/>
    <n v="96819.900000000009"/>
    <n v="8213"/>
    <n v="11.788615609399733"/>
  </r>
  <r>
    <x v="0"/>
    <x v="5"/>
    <x v="2"/>
    <x v="0"/>
    <x v="2"/>
    <n v="1864.033093"/>
    <n v="14.841699999999999"/>
    <n v="14841.699999999999"/>
    <n v="1811"/>
    <n v="8.1953064605190491"/>
  </r>
  <r>
    <x v="0"/>
    <x v="5"/>
    <x v="2"/>
    <x v="0"/>
    <x v="3"/>
    <n v="15.912793000000001"/>
    <n v="0.1094"/>
    <n v="109.39999999999999"/>
    <n v="71"/>
    <n v="1.5408450704225352"/>
  </r>
  <r>
    <x v="0"/>
    <x v="5"/>
    <x v="2"/>
    <x v="1"/>
    <x v="2"/>
    <n v="4241.4783729999999"/>
    <n v="20.441199999999998"/>
    <n v="20441.199999999997"/>
    <n v="2246"/>
    <n v="9.1011576135351717"/>
  </r>
  <r>
    <x v="0"/>
    <x v="5"/>
    <x v="2"/>
    <x v="5"/>
    <x v="1"/>
    <n v="1824.2965959999999"/>
    <n v="31.279399999999999"/>
    <n v="31279.399999999998"/>
    <n v="2191"/>
    <n v="14.276312186216339"/>
  </r>
  <r>
    <x v="0"/>
    <x v="5"/>
    <x v="2"/>
    <x v="4"/>
    <x v="1"/>
    <n v="1209.3945510000001"/>
    <n v="8.0562000000000005"/>
    <n v="8056.2000000000007"/>
    <n v="631"/>
    <n v="12.767353407290017"/>
  </r>
  <r>
    <x v="0"/>
    <x v="5"/>
    <x v="2"/>
    <x v="2"/>
    <x v="0"/>
    <n v="302.101449"/>
    <n v="4.3128000000000002"/>
    <n v="4312.8"/>
    <n v="1587"/>
    <n v="2.7175803402646506"/>
  </r>
  <r>
    <x v="0"/>
    <x v="5"/>
    <x v="2"/>
    <x v="2"/>
    <x v="2"/>
    <n v="565.05665799999997"/>
    <n v="3.1105"/>
    <n v="3110.5"/>
    <n v="1188"/>
    <n v="2.6182659932659931"/>
  </r>
  <r>
    <x v="0"/>
    <x v="5"/>
    <x v="2"/>
    <x v="14"/>
    <x v="4"/>
    <n v="476.18338699999998"/>
    <n v="1.7588999999999999"/>
    <n v="1758.8999999999999"/>
    <n v="97"/>
    <n v="18.132989690721647"/>
  </r>
  <r>
    <x v="0"/>
    <x v="5"/>
    <x v="2"/>
    <x v="14"/>
    <x v="1"/>
    <n v="7.8485170000000002"/>
    <n v="2.4500000000000001E-2"/>
    <n v="24.5"/>
    <n v="6"/>
    <n v="4.083333333333333"/>
  </r>
  <r>
    <x v="0"/>
    <x v="5"/>
    <x v="2"/>
    <x v="14"/>
    <x v="2"/>
    <n v="27.373598000000001"/>
    <n v="5.5800000000000002E-2"/>
    <n v="55.800000000000004"/>
    <n v="43"/>
    <n v="1.2976744186046512"/>
  </r>
  <r>
    <x v="0"/>
    <x v="5"/>
    <x v="2"/>
    <x v="11"/>
    <x v="4"/>
    <n v="3.2805589999999998"/>
    <n v="1.35E-2"/>
    <n v="13.5"/>
    <n v="7"/>
    <n v="1.9285714285714286"/>
  </r>
  <r>
    <x v="0"/>
    <x v="5"/>
    <x v="2"/>
    <x v="11"/>
    <x v="2"/>
    <n v="371.495588"/>
    <n v="1.3282"/>
    <n v="1328.2"/>
    <n v="221"/>
    <n v="6.0099547511312217"/>
  </r>
  <r>
    <x v="0"/>
    <x v="5"/>
    <x v="2"/>
    <x v="20"/>
    <x v="2"/>
    <n v="223.75804600000001"/>
    <n v="2.1193"/>
    <n v="2119.3000000000002"/>
    <n v="1456"/>
    <n v="1.4555631868131869"/>
  </r>
  <r>
    <x v="0"/>
    <x v="5"/>
    <x v="2"/>
    <x v="16"/>
    <x v="4"/>
    <n v="60.613095000000001"/>
    <n v="0.39269999999999999"/>
    <n v="392.7"/>
    <n v="1"/>
    <n v="392.7"/>
  </r>
  <r>
    <x v="0"/>
    <x v="5"/>
    <x v="2"/>
    <x v="16"/>
    <x v="1"/>
    <n v="120.995908"/>
    <n v="0.55210000000000004"/>
    <n v="552.1"/>
    <n v="1"/>
    <n v="552.1"/>
  </r>
  <r>
    <x v="0"/>
    <x v="5"/>
    <x v="2"/>
    <x v="19"/>
    <x v="6"/>
    <n v="24.489549"/>
    <n v="0.12820000000000001"/>
    <n v="128.20000000000002"/>
    <n v="1"/>
    <n v="128.20000000000002"/>
  </r>
  <r>
    <x v="0"/>
    <x v="5"/>
    <x v="2"/>
    <x v="19"/>
    <x v="2"/>
    <n v="149.10901799999999"/>
    <n v="0.33360000000000001"/>
    <n v="333.6"/>
    <n v="1"/>
    <n v="333.6"/>
  </r>
  <r>
    <x v="0"/>
    <x v="6"/>
    <x v="0"/>
    <x v="0"/>
    <x v="0"/>
    <n v="870.32508299999995"/>
    <n v="15.116899999999999"/>
    <n v="15116.9"/>
    <n v="618"/>
    <n v="24.461003236245954"/>
  </r>
  <r>
    <x v="0"/>
    <x v="6"/>
    <x v="0"/>
    <x v="0"/>
    <x v="1"/>
    <n v="7403.3548629999996"/>
    <n v="87.891099999999994"/>
    <n v="87891.099999999991"/>
    <n v="714"/>
    <n v="123.09677871148457"/>
  </r>
  <r>
    <x v="0"/>
    <x v="6"/>
    <x v="0"/>
    <x v="0"/>
    <x v="2"/>
    <n v="2552.4830870000001"/>
    <n v="21.0883"/>
    <n v="21088.3"/>
    <n v="578"/>
    <n v="36.484948096885809"/>
  </r>
  <r>
    <x v="0"/>
    <x v="6"/>
    <x v="0"/>
    <x v="0"/>
    <x v="3"/>
    <n v="6.2832290000000004"/>
    <n v="3.56E-2"/>
    <n v="35.6"/>
    <n v="11"/>
    <n v="3.2363636363636363"/>
  </r>
  <r>
    <x v="0"/>
    <x v="6"/>
    <x v="0"/>
    <x v="1"/>
    <x v="2"/>
    <n v="2822.8310240000001"/>
    <n v="14.491899999999999"/>
    <n v="14491.9"/>
    <n v="575"/>
    <n v="25.203304347826087"/>
  </r>
  <r>
    <x v="0"/>
    <x v="6"/>
    <x v="0"/>
    <x v="2"/>
    <x v="0"/>
    <n v="472.15317099999999"/>
    <n v="7.9988000000000001"/>
    <n v="7998.8"/>
    <n v="475"/>
    <n v="16.839578947368423"/>
  </r>
  <r>
    <x v="0"/>
    <x v="6"/>
    <x v="0"/>
    <x v="2"/>
    <x v="2"/>
    <n v="116.37331399999999"/>
    <n v="0.70979999999999999"/>
    <n v="709.8"/>
    <n v="166"/>
    <n v="4.2759036144578308"/>
  </r>
  <r>
    <x v="0"/>
    <x v="6"/>
    <x v="0"/>
    <x v="4"/>
    <x v="1"/>
    <n v="382.44563799999997"/>
    <n v="2.7746"/>
    <n v="2774.6"/>
    <n v="151"/>
    <n v="18.374834437086093"/>
  </r>
  <r>
    <x v="0"/>
    <x v="6"/>
    <x v="0"/>
    <x v="3"/>
    <x v="4"/>
    <n v="290.43078500000001"/>
    <n v="3.0070999999999999"/>
    <n v="3007.1"/>
    <n v="97"/>
    <n v="31.00103092783505"/>
  </r>
  <r>
    <x v="0"/>
    <x v="6"/>
    <x v="0"/>
    <x v="5"/>
    <x v="1"/>
    <n v="201.709554"/>
    <n v="3.0331999999999999"/>
    <n v="3033.2"/>
    <n v="172"/>
    <n v="17.634883720930233"/>
  </r>
  <r>
    <x v="0"/>
    <x v="6"/>
    <x v="0"/>
    <x v="7"/>
    <x v="2"/>
    <n v="112.794113"/>
    <n v="0.55979999999999996"/>
    <n v="559.79999999999995"/>
    <n v="183"/>
    <n v="3.0590163934426227"/>
  </r>
  <r>
    <x v="0"/>
    <x v="6"/>
    <x v="0"/>
    <x v="6"/>
    <x v="5"/>
    <n v="1.9862649999999999"/>
    <n v="6.1999999999999998E-3"/>
    <n v="6.2"/>
    <n v="3"/>
    <n v="2.0666666666666669"/>
  </r>
  <r>
    <x v="0"/>
    <x v="6"/>
    <x v="0"/>
    <x v="6"/>
    <x v="2"/>
    <n v="93.897745999999998"/>
    <n v="0.78590000000000004"/>
    <n v="785.90000000000009"/>
    <n v="117"/>
    <n v="6.7170940170940181"/>
  </r>
  <r>
    <x v="0"/>
    <x v="6"/>
    <x v="0"/>
    <x v="22"/>
    <x v="2"/>
    <n v="47.412948999999998"/>
    <n v="0.22650000000000001"/>
    <n v="226.5"/>
    <n v="57"/>
    <n v="3.9736842105263159"/>
  </r>
  <r>
    <x v="0"/>
    <x v="6"/>
    <x v="0"/>
    <x v="8"/>
    <x v="4"/>
    <n v="35.509419000000001"/>
    <n v="0.2089"/>
    <n v="208.9"/>
    <n v="1"/>
    <n v="208.9"/>
  </r>
  <r>
    <x v="0"/>
    <x v="6"/>
    <x v="0"/>
    <x v="8"/>
    <x v="1"/>
    <n v="0.14985200000000001"/>
    <n v="1.1000000000000001E-3"/>
    <n v="1.1000000000000001"/>
    <n v="1"/>
    <n v="1.1000000000000001"/>
  </r>
  <r>
    <x v="0"/>
    <x v="6"/>
    <x v="1"/>
    <x v="0"/>
    <x v="0"/>
    <n v="3398.4730479999998"/>
    <n v="50.706299999999999"/>
    <n v="50706.299999999996"/>
    <n v="8349"/>
    <n v="6.0733381243262663"/>
  </r>
  <r>
    <x v="0"/>
    <x v="6"/>
    <x v="1"/>
    <x v="0"/>
    <x v="6"/>
    <n v="1.0940999999999999E-2"/>
    <n v="1E-4"/>
    <n v="0.1"/>
    <n v="1"/>
    <n v="0.1"/>
  </r>
  <r>
    <x v="0"/>
    <x v="6"/>
    <x v="1"/>
    <x v="0"/>
    <x v="1"/>
    <n v="5999.0034340000002"/>
    <n v="63.533499999999997"/>
    <n v="63533.5"/>
    <n v="8631"/>
    <n v="7.361082145753679"/>
  </r>
  <r>
    <x v="0"/>
    <x v="6"/>
    <x v="1"/>
    <x v="0"/>
    <x v="2"/>
    <n v="909.79536099999996"/>
    <n v="6.4630000000000001"/>
    <n v="6463"/>
    <n v="1457"/>
    <n v="4.4358270418668493"/>
  </r>
  <r>
    <x v="0"/>
    <x v="6"/>
    <x v="1"/>
    <x v="0"/>
    <x v="3"/>
    <n v="79.825210999999996"/>
    <n v="0.46260000000000001"/>
    <n v="462.6"/>
    <n v="317"/>
    <n v="1.4593059936908519"/>
  </r>
  <r>
    <x v="0"/>
    <x v="6"/>
    <x v="1"/>
    <x v="1"/>
    <x v="2"/>
    <n v="1518.623836"/>
    <n v="7.2123999999999997"/>
    <n v="7212.4"/>
    <n v="1343"/>
    <n v="5.3703648548026806"/>
  </r>
  <r>
    <x v="0"/>
    <x v="6"/>
    <x v="1"/>
    <x v="5"/>
    <x v="1"/>
    <n v="612.199476"/>
    <n v="8.89"/>
    <n v="8890"/>
    <n v="1973"/>
    <n v="4.5058286872782567"/>
  </r>
  <r>
    <x v="0"/>
    <x v="6"/>
    <x v="1"/>
    <x v="2"/>
    <x v="0"/>
    <n v="235.936746"/>
    <n v="2.8536999999999999"/>
    <n v="2853.7"/>
    <n v="1216"/>
    <n v="2.3467927631578944"/>
  </r>
  <r>
    <x v="0"/>
    <x v="6"/>
    <x v="1"/>
    <x v="2"/>
    <x v="2"/>
    <n v="193.56644"/>
    <n v="1.1923999999999999"/>
    <n v="1192.3999999999999"/>
    <n v="292"/>
    <n v="4.0835616438356164"/>
  </r>
  <r>
    <x v="0"/>
    <x v="6"/>
    <x v="1"/>
    <x v="4"/>
    <x v="1"/>
    <n v="132.96428599999999"/>
    <n v="0.79969999999999997"/>
    <n v="799.69999999999993"/>
    <n v="484"/>
    <n v="1.6522727272727271"/>
  </r>
  <r>
    <x v="0"/>
    <x v="6"/>
    <x v="1"/>
    <x v="3"/>
    <x v="4"/>
    <n v="119.129525"/>
    <n v="1.3448"/>
    <n v="1344.8"/>
    <n v="394"/>
    <n v="3.4131979695431469"/>
  </r>
  <r>
    <x v="0"/>
    <x v="6"/>
    <x v="1"/>
    <x v="24"/>
    <x v="1"/>
    <n v="86.020452000000006"/>
    <n v="0.42970000000000003"/>
    <n v="429.70000000000005"/>
    <n v="1"/>
    <n v="429.70000000000005"/>
  </r>
  <r>
    <x v="0"/>
    <x v="6"/>
    <x v="1"/>
    <x v="6"/>
    <x v="5"/>
    <n v="1.9222790000000001"/>
    <n v="5.3E-3"/>
    <n v="5.3"/>
    <n v="2"/>
    <n v="2.65"/>
  </r>
  <r>
    <x v="0"/>
    <x v="6"/>
    <x v="1"/>
    <x v="6"/>
    <x v="2"/>
    <n v="70.732262000000006"/>
    <n v="0.64539999999999997"/>
    <n v="645.4"/>
    <n v="422"/>
    <n v="1.5293838862559241"/>
  </r>
  <r>
    <x v="0"/>
    <x v="6"/>
    <x v="1"/>
    <x v="11"/>
    <x v="4"/>
    <n v="10.112935"/>
    <n v="2.9899999999999999E-2"/>
    <n v="29.9"/>
    <n v="1"/>
    <n v="29.9"/>
  </r>
  <r>
    <x v="0"/>
    <x v="6"/>
    <x v="1"/>
    <x v="11"/>
    <x v="2"/>
    <n v="46.945756000000003"/>
    <n v="0.1454"/>
    <n v="145.4"/>
    <n v="1"/>
    <n v="145.4"/>
  </r>
  <r>
    <x v="0"/>
    <x v="6"/>
    <x v="1"/>
    <x v="20"/>
    <x v="2"/>
    <n v="51.738093999999997"/>
    <n v="0.48580000000000001"/>
    <n v="485.8"/>
    <n v="411"/>
    <n v="1.1819951338199515"/>
  </r>
  <r>
    <x v="0"/>
    <x v="6"/>
    <x v="2"/>
    <x v="0"/>
    <x v="0"/>
    <n v="5422.0549819999997"/>
    <n v="86.102199999999996"/>
    <n v="86102.2"/>
    <n v="11371"/>
    <n v="7.5720868876967726"/>
  </r>
  <r>
    <x v="0"/>
    <x v="6"/>
    <x v="2"/>
    <x v="0"/>
    <x v="1"/>
    <n v="5977.6977690000003"/>
    <n v="67.732699999999994"/>
    <n v="67732.7"/>
    <n v="7935"/>
    <n v="8.5359420289855077"/>
  </r>
  <r>
    <x v="0"/>
    <x v="6"/>
    <x v="2"/>
    <x v="0"/>
    <x v="2"/>
    <n v="1411.1791639999999"/>
    <n v="11.1159"/>
    <n v="11115.9"/>
    <n v="1569"/>
    <n v="7.0847036328871891"/>
  </r>
  <r>
    <x v="0"/>
    <x v="6"/>
    <x v="2"/>
    <x v="0"/>
    <x v="3"/>
    <n v="147.30012199999999"/>
    <n v="1.0494000000000001"/>
    <n v="1049.4000000000001"/>
    <n v="117"/>
    <n v="8.9692307692307693"/>
  </r>
  <r>
    <x v="0"/>
    <x v="6"/>
    <x v="2"/>
    <x v="1"/>
    <x v="2"/>
    <n v="6144.1652510000004"/>
    <n v="36.377099999999999"/>
    <n v="36377.1"/>
    <n v="2354"/>
    <n v="15.453313508920985"/>
  </r>
  <r>
    <x v="0"/>
    <x v="6"/>
    <x v="2"/>
    <x v="5"/>
    <x v="1"/>
    <n v="1520.411846"/>
    <n v="21.8827"/>
    <n v="21882.7"/>
    <n v="2163"/>
    <n v="10.116828478964402"/>
  </r>
  <r>
    <x v="0"/>
    <x v="6"/>
    <x v="2"/>
    <x v="2"/>
    <x v="0"/>
    <n v="521.91700200000002"/>
    <n v="8.3302999999999994"/>
    <n v="8330.2999999999993"/>
    <n v="1689"/>
    <n v="4.9320899940793366"/>
  </r>
  <r>
    <x v="0"/>
    <x v="6"/>
    <x v="2"/>
    <x v="2"/>
    <x v="2"/>
    <n v="499.18323700000002"/>
    <n v="2.7616999999999998"/>
    <n v="2761.7"/>
    <n v="1131"/>
    <n v="2.4418213969938107"/>
  </r>
  <r>
    <x v="0"/>
    <x v="6"/>
    <x v="2"/>
    <x v="4"/>
    <x v="1"/>
    <n v="411.200988"/>
    <n v="2.5478999999999998"/>
    <n v="2547.8999999999996"/>
    <n v="718"/>
    <n v="3.5486072423398323"/>
  </r>
  <r>
    <x v="0"/>
    <x v="6"/>
    <x v="2"/>
    <x v="11"/>
    <x v="4"/>
    <n v="3.3484560000000001"/>
    <n v="0.02"/>
    <n v="20"/>
    <n v="7"/>
    <n v="2.8571428571428572"/>
  </r>
  <r>
    <x v="0"/>
    <x v="6"/>
    <x v="2"/>
    <x v="11"/>
    <x v="1"/>
    <n v="0.24201700000000001"/>
    <n v="6.9999999999999999E-4"/>
    <n v="0.7"/>
    <n v="1"/>
    <n v="0.7"/>
  </r>
  <r>
    <x v="0"/>
    <x v="6"/>
    <x v="2"/>
    <x v="11"/>
    <x v="2"/>
    <n v="374.90537799999998"/>
    <n v="1.3619000000000001"/>
    <n v="1361.9"/>
    <n v="235"/>
    <n v="5.7953191489361702"/>
  </r>
  <r>
    <x v="0"/>
    <x v="6"/>
    <x v="2"/>
    <x v="14"/>
    <x v="4"/>
    <n v="298.57960200000002"/>
    <n v="1.0443"/>
    <n v="1044.3"/>
    <n v="96"/>
    <n v="10.878124999999999"/>
  </r>
  <r>
    <x v="0"/>
    <x v="6"/>
    <x v="2"/>
    <x v="14"/>
    <x v="1"/>
    <n v="9.6203470000000006"/>
    <n v="4.4999999999999998E-2"/>
    <n v="45"/>
    <n v="7"/>
    <n v="6.4285714285714288"/>
  </r>
  <r>
    <x v="0"/>
    <x v="6"/>
    <x v="2"/>
    <x v="14"/>
    <x v="2"/>
    <n v="22.065598000000001"/>
    <n v="4.5199999999999997E-2"/>
    <n v="45.199999999999996"/>
    <n v="46"/>
    <n v="0.98260869565217379"/>
  </r>
  <r>
    <x v="0"/>
    <x v="6"/>
    <x v="2"/>
    <x v="16"/>
    <x v="4"/>
    <n v="49.084923000000003"/>
    <n v="0.29099999999999998"/>
    <n v="291"/>
    <n v="1"/>
    <n v="291"/>
  </r>
  <r>
    <x v="0"/>
    <x v="6"/>
    <x v="2"/>
    <x v="16"/>
    <x v="1"/>
    <n v="140.649292"/>
    <n v="0.65839999999999999"/>
    <n v="658.4"/>
    <n v="1"/>
    <n v="658.4"/>
  </r>
  <r>
    <x v="0"/>
    <x v="6"/>
    <x v="2"/>
    <x v="15"/>
    <x v="4"/>
    <n v="0.42455799999999999"/>
    <n v="8.9999999999999998E-4"/>
    <n v="0.9"/>
    <n v="1"/>
    <n v="0.9"/>
  </r>
  <r>
    <x v="0"/>
    <x v="6"/>
    <x v="2"/>
    <x v="15"/>
    <x v="1"/>
    <n v="20.850142000000002"/>
    <n v="4.58E-2"/>
    <n v="45.8"/>
    <n v="1"/>
    <n v="45.8"/>
  </r>
  <r>
    <x v="0"/>
    <x v="6"/>
    <x v="2"/>
    <x v="15"/>
    <x v="2"/>
    <n v="140.824207"/>
    <n v="0.26910000000000001"/>
    <n v="269.10000000000002"/>
    <n v="1"/>
    <n v="269.10000000000002"/>
  </r>
  <r>
    <x v="0"/>
    <x v="6"/>
    <x v="2"/>
    <x v="3"/>
    <x v="4"/>
    <n v="154.4753"/>
    <n v="1.5679000000000001"/>
    <n v="1567.9"/>
    <n v="211"/>
    <n v="7.430805687203792"/>
  </r>
  <r>
    <x v="0"/>
    <x v="7"/>
    <x v="0"/>
    <x v="0"/>
    <x v="0"/>
    <n v="839.67503699999997"/>
    <n v="14.498900000000001"/>
    <n v="14498.900000000001"/>
    <n v="529"/>
    <n v="27.408128544423445"/>
  </r>
  <r>
    <x v="0"/>
    <x v="7"/>
    <x v="0"/>
    <x v="0"/>
    <x v="1"/>
    <n v="4545.6473779999997"/>
    <n v="52.6967"/>
    <n v="52696.7"/>
    <n v="697"/>
    <n v="75.605021520803433"/>
  </r>
  <r>
    <x v="0"/>
    <x v="7"/>
    <x v="0"/>
    <x v="0"/>
    <x v="2"/>
    <n v="2912.2369319999998"/>
    <n v="27.0943"/>
    <n v="27094.3"/>
    <n v="516"/>
    <n v="52.508333333333333"/>
  </r>
  <r>
    <x v="0"/>
    <x v="7"/>
    <x v="0"/>
    <x v="0"/>
    <x v="3"/>
    <n v="2.3439860000000001"/>
    <n v="1.0999999999999999E-2"/>
    <n v="11"/>
    <n v="5"/>
    <n v="2.2000000000000002"/>
  </r>
  <r>
    <x v="0"/>
    <x v="7"/>
    <x v="0"/>
    <x v="1"/>
    <x v="2"/>
    <n v="3144.0329969999998"/>
    <n v="15.988799999999999"/>
    <n v="15988.8"/>
    <n v="581"/>
    <n v="27.51944922547332"/>
  </r>
  <r>
    <x v="0"/>
    <x v="7"/>
    <x v="0"/>
    <x v="2"/>
    <x v="0"/>
    <n v="386.054146"/>
    <n v="6.5110000000000001"/>
    <n v="6511"/>
    <n v="461"/>
    <n v="14.123644251626898"/>
  </r>
  <r>
    <x v="0"/>
    <x v="7"/>
    <x v="0"/>
    <x v="2"/>
    <x v="2"/>
    <n v="152.672372"/>
    <n v="2.0055999999999998"/>
    <n v="2005.6"/>
    <n v="116"/>
    <n v="17.289655172413791"/>
  </r>
  <r>
    <x v="0"/>
    <x v="7"/>
    <x v="0"/>
    <x v="5"/>
    <x v="1"/>
    <n v="418.47555899999998"/>
    <n v="8.5170999999999992"/>
    <n v="8517.0999999999985"/>
    <n v="172"/>
    <n v="49.518023255813944"/>
  </r>
  <r>
    <x v="0"/>
    <x v="7"/>
    <x v="0"/>
    <x v="4"/>
    <x v="1"/>
    <n v="373.79846400000002"/>
    <n v="2.5219999999999998"/>
    <n v="2522"/>
    <n v="153"/>
    <n v="16.483660130718953"/>
  </r>
  <r>
    <x v="0"/>
    <x v="7"/>
    <x v="0"/>
    <x v="3"/>
    <x v="4"/>
    <n v="284.90218499999997"/>
    <n v="2.8443000000000001"/>
    <n v="2844.3"/>
    <n v="97"/>
    <n v="29.322680412371135"/>
  </r>
  <r>
    <x v="0"/>
    <x v="7"/>
    <x v="0"/>
    <x v="7"/>
    <x v="2"/>
    <n v="127.709397"/>
    <n v="0.69740000000000002"/>
    <n v="697.4"/>
    <n v="187"/>
    <n v="3.7294117647058824"/>
  </r>
  <r>
    <x v="0"/>
    <x v="7"/>
    <x v="0"/>
    <x v="6"/>
    <x v="5"/>
    <n v="2.4637349999999998"/>
    <n v="7.6E-3"/>
    <n v="7.6"/>
    <n v="3"/>
    <n v="2.5333333333333332"/>
  </r>
  <r>
    <x v="0"/>
    <x v="7"/>
    <x v="0"/>
    <x v="6"/>
    <x v="2"/>
    <n v="88.740459999999999"/>
    <n v="0.73160000000000003"/>
    <n v="731.6"/>
    <n v="116"/>
    <n v="6.3068965517241384"/>
  </r>
  <r>
    <x v="0"/>
    <x v="7"/>
    <x v="0"/>
    <x v="22"/>
    <x v="2"/>
    <n v="52.956798999999997"/>
    <n v="0.25180000000000002"/>
    <n v="251.8"/>
    <n v="57"/>
    <n v="4.4175438596491228"/>
  </r>
  <r>
    <x v="0"/>
    <x v="7"/>
    <x v="0"/>
    <x v="9"/>
    <x v="4"/>
    <n v="24.720427000000001"/>
    <n v="0.2349"/>
    <n v="234.9"/>
    <n v="79"/>
    <n v="2.9734177215189872"/>
  </r>
  <r>
    <x v="0"/>
    <x v="7"/>
    <x v="0"/>
    <x v="9"/>
    <x v="2"/>
    <n v="9.5779779999999999"/>
    <n v="8.0199999999999994E-2"/>
    <n v="80.199999999999989"/>
    <n v="41"/>
    <n v="1.9560975609756095"/>
  </r>
  <r>
    <x v="0"/>
    <x v="7"/>
    <x v="1"/>
    <x v="0"/>
    <x v="0"/>
    <n v="3827.9284269999998"/>
    <n v="61.301000000000002"/>
    <n v="61301"/>
    <n v="8388"/>
    <n v="7.3081783500238435"/>
  </r>
  <r>
    <x v="0"/>
    <x v="7"/>
    <x v="1"/>
    <x v="0"/>
    <x v="6"/>
    <n v="0.54729000000000005"/>
    <n v="4.7000000000000002E-3"/>
    <n v="4.7"/>
    <n v="2"/>
    <n v="2.35"/>
  </r>
  <r>
    <x v="0"/>
    <x v="7"/>
    <x v="1"/>
    <x v="0"/>
    <x v="1"/>
    <n v="6359.1611489999996"/>
    <n v="70.338800000000006"/>
    <n v="70338.8"/>
    <n v="9467"/>
    <n v="7.4298933136157181"/>
  </r>
  <r>
    <x v="0"/>
    <x v="7"/>
    <x v="1"/>
    <x v="0"/>
    <x v="2"/>
    <n v="836.63046199999997"/>
    <n v="5.8792999999999997"/>
    <n v="5879.3"/>
    <n v="1318"/>
    <n v="4.4607738998482551"/>
  </r>
  <r>
    <x v="0"/>
    <x v="7"/>
    <x v="1"/>
    <x v="0"/>
    <x v="3"/>
    <n v="58.669398000000001"/>
    <n v="0.36559999999999998"/>
    <n v="365.59999999999997"/>
    <n v="317"/>
    <n v="1.1533123028391166"/>
  </r>
  <r>
    <x v="0"/>
    <x v="7"/>
    <x v="1"/>
    <x v="1"/>
    <x v="2"/>
    <n v="1734.232667"/>
    <n v="8.3404000000000007"/>
    <n v="8340.4000000000015"/>
    <n v="1323"/>
    <n v="6.304157218442934"/>
  </r>
  <r>
    <x v="0"/>
    <x v="7"/>
    <x v="1"/>
    <x v="5"/>
    <x v="1"/>
    <n v="797.20818899999995"/>
    <n v="14.2728"/>
    <n v="14272.8"/>
    <n v="2158"/>
    <n v="6.6139017608897124"/>
  </r>
  <r>
    <x v="0"/>
    <x v="7"/>
    <x v="1"/>
    <x v="2"/>
    <x v="0"/>
    <n v="258.94276300000001"/>
    <n v="3.2772999999999999"/>
    <n v="3277.2999999999997"/>
    <n v="1415"/>
    <n v="2.3161130742049467"/>
  </r>
  <r>
    <x v="0"/>
    <x v="7"/>
    <x v="1"/>
    <x v="2"/>
    <x v="2"/>
    <n v="129.59633500000001"/>
    <n v="1.2451000000000001"/>
    <n v="1245.1000000000001"/>
    <n v="251"/>
    <n v="4.9605577689243034"/>
  </r>
  <r>
    <x v="0"/>
    <x v="7"/>
    <x v="1"/>
    <x v="4"/>
    <x v="1"/>
    <n v="178.45250200000001"/>
    <n v="1.1263000000000001"/>
    <n v="1126.3000000000002"/>
    <n v="419"/>
    <n v="2.6880668257756568"/>
  </r>
  <r>
    <x v="0"/>
    <x v="7"/>
    <x v="1"/>
    <x v="10"/>
    <x v="1"/>
    <n v="112.748627"/>
    <n v="0.51959999999999995"/>
    <n v="519.59999999999991"/>
    <n v="1"/>
    <n v="519.59999999999991"/>
  </r>
  <r>
    <x v="0"/>
    <x v="7"/>
    <x v="1"/>
    <x v="3"/>
    <x v="4"/>
    <n v="103.196774"/>
    <n v="1.1651"/>
    <n v="1165.1000000000001"/>
    <n v="256"/>
    <n v="4.5511718750000005"/>
  </r>
  <r>
    <x v="0"/>
    <x v="7"/>
    <x v="1"/>
    <x v="6"/>
    <x v="5"/>
    <n v="3.2979310000000002"/>
    <n v="9.1000000000000004E-3"/>
    <n v="9.1"/>
    <n v="4"/>
    <n v="2.2749999999999999"/>
  </r>
  <r>
    <x v="0"/>
    <x v="7"/>
    <x v="1"/>
    <x v="6"/>
    <x v="2"/>
    <n v="85.608891"/>
    <n v="0.70140000000000002"/>
    <n v="701.4"/>
    <n v="397"/>
    <n v="1.7667506297229219"/>
  </r>
  <r>
    <x v="0"/>
    <x v="7"/>
    <x v="1"/>
    <x v="25"/>
    <x v="1"/>
    <n v="84.815140999999997"/>
    <n v="1.589"/>
    <n v="1589"/>
    <n v="243"/>
    <n v="6.5390946502057616"/>
  </r>
  <r>
    <x v="0"/>
    <x v="7"/>
    <x v="1"/>
    <x v="11"/>
    <x v="4"/>
    <n v="22.486045000000001"/>
    <n v="6.6500000000000004E-2"/>
    <n v="66.5"/>
    <n v="1"/>
    <n v="66.5"/>
  </r>
  <r>
    <x v="0"/>
    <x v="7"/>
    <x v="1"/>
    <x v="11"/>
    <x v="2"/>
    <n v="50.113329999999998"/>
    <n v="0.15840000000000001"/>
    <n v="158.4"/>
    <n v="1"/>
    <n v="158.4"/>
  </r>
  <r>
    <x v="0"/>
    <x v="7"/>
    <x v="2"/>
    <x v="0"/>
    <x v="0"/>
    <n v="6709.7453949999999"/>
    <n v="119.2838"/>
    <n v="119283.8"/>
    <n v="11511"/>
    <n v="10.362592303014509"/>
  </r>
  <r>
    <x v="0"/>
    <x v="7"/>
    <x v="2"/>
    <x v="0"/>
    <x v="1"/>
    <n v="7205.2934690000002"/>
    <n v="88.321100000000001"/>
    <n v="88321.1"/>
    <n v="7827"/>
    <n v="11.284157403858439"/>
  </r>
  <r>
    <x v="0"/>
    <x v="7"/>
    <x v="2"/>
    <x v="0"/>
    <x v="2"/>
    <n v="1220.2290290000001"/>
    <n v="9.9844000000000008"/>
    <n v="9984.4000000000015"/>
    <n v="1231"/>
    <n v="8.1108042242079623"/>
  </r>
  <r>
    <x v="0"/>
    <x v="7"/>
    <x v="2"/>
    <x v="0"/>
    <x v="3"/>
    <n v="66.266283999999999"/>
    <n v="0.43280000000000002"/>
    <n v="432.8"/>
    <n v="117"/>
    <n v="3.6991452991452993"/>
  </r>
  <r>
    <x v="0"/>
    <x v="7"/>
    <x v="2"/>
    <x v="1"/>
    <x v="2"/>
    <n v="6101.6734059999999"/>
    <n v="34.6937"/>
    <n v="34693.699999999997"/>
    <n v="2116"/>
    <n v="16.395888468809073"/>
  </r>
  <r>
    <x v="0"/>
    <x v="7"/>
    <x v="2"/>
    <x v="5"/>
    <x v="1"/>
    <n v="1907.5230429999999"/>
    <n v="31.6173"/>
    <n v="31617.3"/>
    <n v="1997"/>
    <n v="15.832398597896844"/>
  </r>
  <r>
    <x v="0"/>
    <x v="7"/>
    <x v="2"/>
    <x v="2"/>
    <x v="0"/>
    <n v="363.135918"/>
    <n v="5.6584000000000003"/>
    <n v="5658.4000000000005"/>
    <n v="1584"/>
    <n v="3.5722222222222224"/>
  </r>
  <r>
    <x v="0"/>
    <x v="7"/>
    <x v="2"/>
    <x v="2"/>
    <x v="2"/>
    <n v="436.58911699999999"/>
    <n v="3.9685000000000001"/>
    <n v="3968.5"/>
    <n v="872"/>
    <n v="4.551032110091743"/>
  </r>
  <r>
    <x v="0"/>
    <x v="7"/>
    <x v="2"/>
    <x v="4"/>
    <x v="1"/>
    <n v="415.78386399999999"/>
    <n v="2.5182000000000002"/>
    <n v="2518.2000000000003"/>
    <n v="479"/>
    <n v="5.2572025052192073"/>
  </r>
  <r>
    <x v="0"/>
    <x v="7"/>
    <x v="2"/>
    <x v="14"/>
    <x v="4"/>
    <n v="347.71969200000001"/>
    <n v="1.2499"/>
    <n v="1249.9000000000001"/>
    <n v="91"/>
    <n v="13.735164835164836"/>
  </r>
  <r>
    <x v="0"/>
    <x v="7"/>
    <x v="2"/>
    <x v="14"/>
    <x v="1"/>
    <n v="9.3602290000000004"/>
    <n v="3.0800000000000001E-2"/>
    <n v="30.8"/>
    <n v="6"/>
    <n v="5.1333333333333337"/>
  </r>
  <r>
    <x v="0"/>
    <x v="7"/>
    <x v="2"/>
    <x v="14"/>
    <x v="2"/>
    <n v="26.511486000000001"/>
    <n v="5.3999999999999999E-2"/>
    <n v="54"/>
    <n v="41"/>
    <n v="1.3170731707317074"/>
  </r>
  <r>
    <x v="0"/>
    <x v="7"/>
    <x v="2"/>
    <x v="11"/>
    <x v="4"/>
    <n v="2.9158759999999999"/>
    <n v="1.6400000000000001E-2"/>
    <n v="16.400000000000002"/>
    <n v="7"/>
    <n v="2.342857142857143"/>
  </r>
  <r>
    <x v="0"/>
    <x v="7"/>
    <x v="2"/>
    <x v="11"/>
    <x v="1"/>
    <n v="0.183668"/>
    <n v="6.9999999999999999E-4"/>
    <n v="0.7"/>
    <n v="1"/>
    <n v="0.7"/>
  </r>
  <r>
    <x v="0"/>
    <x v="7"/>
    <x v="2"/>
    <x v="11"/>
    <x v="2"/>
    <n v="345.45659899999998"/>
    <n v="1.1977"/>
    <n v="1197.7"/>
    <n v="211"/>
    <n v="5.6763033175355453"/>
  </r>
  <r>
    <x v="0"/>
    <x v="7"/>
    <x v="2"/>
    <x v="15"/>
    <x v="4"/>
    <n v="0.23585100000000001"/>
    <n v="5.0000000000000001E-4"/>
    <n v="0.5"/>
    <n v="1"/>
    <n v="0.5"/>
  </r>
  <r>
    <x v="0"/>
    <x v="7"/>
    <x v="2"/>
    <x v="15"/>
    <x v="1"/>
    <n v="21.178290000000001"/>
    <n v="4.9099999999999998E-2"/>
    <n v="49.099999999999994"/>
    <n v="1"/>
    <n v="49.099999999999994"/>
  </r>
  <r>
    <x v="0"/>
    <x v="7"/>
    <x v="2"/>
    <x v="15"/>
    <x v="2"/>
    <n v="161.393145"/>
    <n v="0.3095"/>
    <n v="309.5"/>
    <n v="1"/>
    <n v="309.5"/>
  </r>
  <r>
    <x v="0"/>
    <x v="7"/>
    <x v="2"/>
    <x v="16"/>
    <x v="4"/>
    <n v="41.636364"/>
    <n v="0.24660000000000001"/>
    <n v="246.60000000000002"/>
    <n v="1"/>
    <n v="246.60000000000002"/>
  </r>
  <r>
    <x v="0"/>
    <x v="7"/>
    <x v="2"/>
    <x v="16"/>
    <x v="1"/>
    <n v="128.825793"/>
    <n v="0.55979999999999996"/>
    <n v="559.79999999999995"/>
    <n v="1"/>
    <n v="559.79999999999995"/>
  </r>
  <r>
    <x v="0"/>
    <x v="7"/>
    <x v="2"/>
    <x v="3"/>
    <x v="4"/>
    <n v="152.140199"/>
    <n v="1.4419999999999999"/>
    <n v="1442"/>
    <n v="191"/>
    <n v="7.5497382198952883"/>
  </r>
  <r>
    <x v="0"/>
    <x v="8"/>
    <x v="0"/>
    <x v="0"/>
    <x v="0"/>
    <n v="692.95661900000005"/>
    <n v="11.6793"/>
    <n v="11679.3"/>
    <n v="532"/>
    <n v="21.953571428571426"/>
  </r>
  <r>
    <x v="0"/>
    <x v="8"/>
    <x v="0"/>
    <x v="0"/>
    <x v="1"/>
    <n v="6512.4255009999997"/>
    <n v="83.769000000000005"/>
    <n v="83769"/>
    <n v="711"/>
    <n v="117.81856540084388"/>
  </r>
  <r>
    <x v="0"/>
    <x v="8"/>
    <x v="0"/>
    <x v="0"/>
    <x v="2"/>
    <n v="2124.5435969999999"/>
    <n v="17.698599999999999"/>
    <n v="17698.599999999999"/>
    <n v="518"/>
    <n v="34.167181467181464"/>
  </r>
  <r>
    <x v="0"/>
    <x v="8"/>
    <x v="0"/>
    <x v="0"/>
    <x v="3"/>
    <n v="1.028076"/>
    <n v="4.7000000000000002E-3"/>
    <n v="4.7"/>
    <n v="5"/>
    <n v="0.94000000000000006"/>
  </r>
  <r>
    <x v="0"/>
    <x v="8"/>
    <x v="0"/>
    <x v="1"/>
    <x v="2"/>
    <n v="4467.3348070000002"/>
    <n v="28.8596"/>
    <n v="28859.599999999999"/>
    <n v="646"/>
    <n v="44.674303405572751"/>
  </r>
  <r>
    <x v="0"/>
    <x v="8"/>
    <x v="0"/>
    <x v="2"/>
    <x v="0"/>
    <n v="372.04314399999998"/>
    <n v="6.6517999999999997"/>
    <n v="6651.7999999999993"/>
    <n v="454"/>
    <n v="14.651541850220262"/>
  </r>
  <r>
    <x v="0"/>
    <x v="8"/>
    <x v="0"/>
    <x v="2"/>
    <x v="2"/>
    <n v="60.611303999999997"/>
    <n v="0.54859999999999998"/>
    <n v="548.6"/>
    <n v="91"/>
    <n v="6.0285714285714285"/>
  </r>
  <r>
    <x v="0"/>
    <x v="8"/>
    <x v="0"/>
    <x v="4"/>
    <x v="1"/>
    <n v="369.87360899999999"/>
    <n v="2.4628999999999999"/>
    <n v="2462.9"/>
    <n v="162"/>
    <n v="15.203086419753086"/>
  </r>
  <r>
    <x v="0"/>
    <x v="8"/>
    <x v="0"/>
    <x v="5"/>
    <x v="1"/>
    <n v="335.49988100000002"/>
    <n v="5.6566000000000001"/>
    <n v="5656.6"/>
    <n v="174"/>
    <n v="32.50919540229885"/>
  </r>
  <r>
    <x v="0"/>
    <x v="8"/>
    <x v="0"/>
    <x v="3"/>
    <x v="4"/>
    <n v="291.05724500000002"/>
    <n v="2.7854999999999999"/>
    <n v="2785.5"/>
    <n v="98"/>
    <n v="28.423469387755102"/>
  </r>
  <r>
    <x v="0"/>
    <x v="8"/>
    <x v="0"/>
    <x v="6"/>
    <x v="5"/>
    <n v="1.373928"/>
    <n v="4.3E-3"/>
    <n v="4.3"/>
    <n v="3"/>
    <n v="1.4333333333333333"/>
  </r>
  <r>
    <x v="0"/>
    <x v="8"/>
    <x v="0"/>
    <x v="6"/>
    <x v="2"/>
    <n v="92.426348000000004"/>
    <n v="0.76380000000000003"/>
    <n v="763.80000000000007"/>
    <n v="121"/>
    <n v="6.3123966942148764"/>
  </r>
  <r>
    <x v="0"/>
    <x v="8"/>
    <x v="0"/>
    <x v="7"/>
    <x v="2"/>
    <n v="93.170169000000001"/>
    <n v="0.47449999999999998"/>
    <n v="474.5"/>
    <n v="181"/>
    <n v="2.6215469613259668"/>
  </r>
  <r>
    <x v="0"/>
    <x v="8"/>
    <x v="0"/>
    <x v="22"/>
    <x v="2"/>
    <n v="51.531351000000001"/>
    <n v="0.24199999999999999"/>
    <n v="242"/>
    <n v="47"/>
    <n v="5.1489361702127656"/>
  </r>
  <r>
    <x v="0"/>
    <x v="8"/>
    <x v="0"/>
    <x v="8"/>
    <x v="4"/>
    <n v="35.386023000000002"/>
    <n v="0.21640000000000001"/>
    <n v="216.4"/>
    <n v="1"/>
    <n v="216.4"/>
  </r>
  <r>
    <x v="0"/>
    <x v="8"/>
    <x v="0"/>
    <x v="8"/>
    <x v="1"/>
    <n v="0.175645"/>
    <n v="1.2999999999999999E-3"/>
    <n v="1.3"/>
    <n v="1"/>
    <n v="1.3"/>
  </r>
  <r>
    <x v="0"/>
    <x v="8"/>
    <x v="1"/>
    <x v="0"/>
    <x v="0"/>
    <n v="3386.3273669999999"/>
    <n v="53.578200000000002"/>
    <n v="53578.200000000004"/>
    <n v="7789"/>
    <n v="6.878700731801259"/>
  </r>
  <r>
    <x v="0"/>
    <x v="8"/>
    <x v="1"/>
    <x v="0"/>
    <x v="6"/>
    <n v="0.98517600000000005"/>
    <n v="8.6E-3"/>
    <n v="8.6"/>
    <n v="1"/>
    <n v="8.6"/>
  </r>
  <r>
    <x v="0"/>
    <x v="8"/>
    <x v="1"/>
    <x v="0"/>
    <x v="1"/>
    <n v="6367.3161319999999"/>
    <n v="68.321799999999996"/>
    <n v="68321.8"/>
    <n v="9323"/>
    <n v="7.3283063391612142"/>
  </r>
  <r>
    <x v="0"/>
    <x v="8"/>
    <x v="1"/>
    <x v="0"/>
    <x v="2"/>
    <n v="825.61218299999996"/>
    <n v="5.7031999999999998"/>
    <n v="5703.2"/>
    <n v="1288"/>
    <n v="4.4279503105590061"/>
  </r>
  <r>
    <x v="0"/>
    <x v="8"/>
    <x v="1"/>
    <x v="0"/>
    <x v="3"/>
    <n v="68.190551999999997"/>
    <n v="0.39810000000000001"/>
    <n v="398.1"/>
    <n v="315"/>
    <n v="1.2638095238095239"/>
  </r>
  <r>
    <x v="0"/>
    <x v="8"/>
    <x v="1"/>
    <x v="1"/>
    <x v="2"/>
    <n v="1951.666573"/>
    <n v="9.4641000000000002"/>
    <n v="9464.1"/>
    <n v="1363"/>
    <n v="6.9435803374908289"/>
  </r>
  <r>
    <x v="0"/>
    <x v="8"/>
    <x v="1"/>
    <x v="5"/>
    <x v="1"/>
    <n v="600.12229000000002"/>
    <n v="8.1877999999999993"/>
    <n v="8187.7999999999993"/>
    <n v="1787"/>
    <n v="4.5818690542809177"/>
  </r>
  <r>
    <x v="0"/>
    <x v="8"/>
    <x v="1"/>
    <x v="2"/>
    <x v="0"/>
    <n v="180.63085599999999"/>
    <n v="2.3517999999999999"/>
    <n v="2351.7999999999997"/>
    <n v="1361"/>
    <n v="1.7279941219691402"/>
  </r>
  <r>
    <x v="0"/>
    <x v="8"/>
    <x v="1"/>
    <x v="2"/>
    <x v="2"/>
    <n v="156.61625699999999"/>
    <n v="0.87"/>
    <n v="870"/>
    <n v="319"/>
    <n v="2.7272727272727271"/>
  </r>
  <r>
    <x v="0"/>
    <x v="8"/>
    <x v="1"/>
    <x v="3"/>
    <x v="4"/>
    <n v="102.77844899999999"/>
    <n v="1.1543000000000001"/>
    <n v="1154.3000000000002"/>
    <n v="259"/>
    <n v="4.4567567567567572"/>
  </r>
  <r>
    <x v="0"/>
    <x v="8"/>
    <x v="1"/>
    <x v="4"/>
    <x v="1"/>
    <n v="99.389678000000004"/>
    <n v="0.62429999999999997"/>
    <n v="624.29999999999995"/>
    <n v="234"/>
    <n v="2.6679487179487178"/>
  </r>
  <r>
    <x v="0"/>
    <x v="8"/>
    <x v="1"/>
    <x v="11"/>
    <x v="4"/>
    <n v="20.959745999999999"/>
    <n v="6.2199999999999998E-2"/>
    <n v="62.199999999999996"/>
    <n v="73"/>
    <n v="0.85205479452054789"/>
  </r>
  <r>
    <x v="0"/>
    <x v="8"/>
    <x v="1"/>
    <x v="11"/>
    <x v="2"/>
    <n v="59.082552"/>
    <n v="0.17460000000000001"/>
    <n v="174.6"/>
    <n v="74"/>
    <n v="2.3594594594594596"/>
  </r>
  <r>
    <x v="0"/>
    <x v="8"/>
    <x v="1"/>
    <x v="10"/>
    <x v="1"/>
    <n v="65.509332999999998"/>
    <n v="0.28739999999999999"/>
    <n v="287.39999999999998"/>
    <n v="1"/>
    <n v="287.39999999999998"/>
  </r>
  <r>
    <x v="0"/>
    <x v="8"/>
    <x v="1"/>
    <x v="12"/>
    <x v="5"/>
    <n v="62.586761000000003"/>
    <n v="1.3202"/>
    <n v="1320.2"/>
    <n v="831"/>
    <n v="1.5886883273164862"/>
  </r>
  <r>
    <x v="0"/>
    <x v="8"/>
    <x v="1"/>
    <x v="6"/>
    <x v="5"/>
    <n v="0.85402199999999995"/>
    <n v="2.2000000000000001E-3"/>
    <n v="2.2000000000000002"/>
    <n v="2"/>
    <n v="1.1000000000000001"/>
  </r>
  <r>
    <x v="0"/>
    <x v="8"/>
    <x v="1"/>
    <x v="6"/>
    <x v="2"/>
    <n v="55.913784999999997"/>
    <n v="0.47610000000000002"/>
    <n v="476.1"/>
    <n v="334"/>
    <n v="1.4254491017964073"/>
  </r>
  <r>
    <x v="0"/>
    <x v="8"/>
    <x v="2"/>
    <x v="0"/>
    <x v="0"/>
    <n v="7628.5187299999998"/>
    <n v="137.45570000000001"/>
    <n v="137455.70000000001"/>
    <n v="11267"/>
    <n v="12.199849116890034"/>
  </r>
  <r>
    <x v="0"/>
    <x v="8"/>
    <x v="2"/>
    <x v="0"/>
    <x v="1"/>
    <n v="11344.359734"/>
    <n v="150.47659999999999"/>
    <n v="150476.59999999998"/>
    <n v="11891"/>
    <n v="12.654663190648387"/>
  </r>
  <r>
    <x v="0"/>
    <x v="8"/>
    <x v="2"/>
    <x v="0"/>
    <x v="2"/>
    <n v="1138.4475239999999"/>
    <n v="9.1911000000000005"/>
    <n v="9191.1"/>
    <n v="1176"/>
    <n v="7.8155612244897963"/>
  </r>
  <r>
    <x v="0"/>
    <x v="8"/>
    <x v="2"/>
    <x v="0"/>
    <x v="3"/>
    <n v="33.195005000000002"/>
    <n v="0.19900000000000001"/>
    <n v="199"/>
    <n v="67"/>
    <n v="2.9701492537313432"/>
  </r>
  <r>
    <x v="0"/>
    <x v="8"/>
    <x v="2"/>
    <x v="1"/>
    <x v="2"/>
    <n v="5429.4975059999997"/>
    <n v="27.315999999999999"/>
    <n v="27316"/>
    <n v="2225"/>
    <n v="12.27685393258427"/>
  </r>
  <r>
    <x v="0"/>
    <x v="8"/>
    <x v="2"/>
    <x v="5"/>
    <x v="1"/>
    <n v="1826.3910060000001"/>
    <n v="26.433"/>
    <n v="26433"/>
    <n v="2181"/>
    <n v="12.119669876203575"/>
  </r>
  <r>
    <x v="0"/>
    <x v="8"/>
    <x v="2"/>
    <x v="2"/>
    <x v="0"/>
    <n v="372.51325400000002"/>
    <n v="5.6877000000000004"/>
    <n v="5687.7000000000007"/>
    <n v="1515"/>
    <n v="3.7542574257425749"/>
  </r>
  <r>
    <x v="0"/>
    <x v="8"/>
    <x v="2"/>
    <x v="2"/>
    <x v="2"/>
    <n v="283.97569099999998"/>
    <n v="1.8560000000000001"/>
    <n v="1856"/>
    <n v="847"/>
    <n v="2.1912632821723732"/>
  </r>
  <r>
    <x v="0"/>
    <x v="8"/>
    <x v="2"/>
    <x v="4"/>
    <x v="1"/>
    <n v="496.05571300000003"/>
    <n v="2.9929000000000001"/>
    <n v="2992.9"/>
    <n v="574"/>
    <n v="5.2141114982578403"/>
  </r>
  <r>
    <x v="0"/>
    <x v="8"/>
    <x v="2"/>
    <x v="14"/>
    <x v="4"/>
    <n v="304.05243899999999"/>
    <n v="1.0918000000000001"/>
    <n v="1091.8000000000002"/>
    <n v="86"/>
    <n v="12.695348837209304"/>
  </r>
  <r>
    <x v="0"/>
    <x v="8"/>
    <x v="2"/>
    <x v="14"/>
    <x v="1"/>
    <n v="9.5244020000000003"/>
    <n v="3.56E-2"/>
    <n v="35.6"/>
    <n v="8"/>
    <n v="4.45"/>
  </r>
  <r>
    <x v="0"/>
    <x v="8"/>
    <x v="2"/>
    <x v="14"/>
    <x v="2"/>
    <n v="32.461528000000001"/>
    <n v="6.6000000000000003E-2"/>
    <n v="66"/>
    <n v="53"/>
    <n v="1.2452830188679245"/>
  </r>
  <r>
    <x v="0"/>
    <x v="8"/>
    <x v="2"/>
    <x v="11"/>
    <x v="4"/>
    <n v="2.0425580000000001"/>
    <n v="1.6299999999999999E-2"/>
    <n v="16.299999999999997"/>
    <n v="4"/>
    <n v="4.0749999999999993"/>
  </r>
  <r>
    <x v="0"/>
    <x v="8"/>
    <x v="2"/>
    <x v="11"/>
    <x v="1"/>
    <n v="0.25594099999999997"/>
    <n v="6.9999999999999999E-4"/>
    <n v="0.7"/>
    <n v="1"/>
    <n v="0.7"/>
  </r>
  <r>
    <x v="0"/>
    <x v="8"/>
    <x v="2"/>
    <x v="11"/>
    <x v="2"/>
    <n v="309.44093400000003"/>
    <n v="1.0472999999999999"/>
    <n v="1047.3"/>
    <n v="171"/>
    <n v="6.1245614035087721"/>
  </r>
  <r>
    <x v="0"/>
    <x v="8"/>
    <x v="2"/>
    <x v="16"/>
    <x v="4"/>
    <n v="57.675272"/>
    <n v="0.34150000000000003"/>
    <n v="341.5"/>
    <n v="1"/>
    <n v="341.5"/>
  </r>
  <r>
    <x v="0"/>
    <x v="8"/>
    <x v="2"/>
    <x v="16"/>
    <x v="1"/>
    <n v="159.26425599999999"/>
    <n v="0.68510000000000004"/>
    <n v="685.1"/>
    <n v="1"/>
    <n v="685.1"/>
  </r>
  <r>
    <x v="0"/>
    <x v="8"/>
    <x v="2"/>
    <x v="15"/>
    <x v="4"/>
    <n v="0.330204"/>
    <n v="6.9999999999999999E-4"/>
    <n v="0.7"/>
    <n v="1"/>
    <n v="0.7"/>
  </r>
  <r>
    <x v="0"/>
    <x v="8"/>
    <x v="2"/>
    <x v="15"/>
    <x v="1"/>
    <n v="28.234317000000001"/>
    <n v="6.1899999999999997E-2"/>
    <n v="61.9"/>
    <n v="1"/>
    <n v="61.9"/>
  </r>
  <r>
    <x v="0"/>
    <x v="8"/>
    <x v="2"/>
    <x v="15"/>
    <x v="2"/>
    <n v="156.94971000000001"/>
    <n v="0.28860000000000002"/>
    <n v="288.60000000000002"/>
    <n v="1"/>
    <n v="288.60000000000002"/>
  </r>
  <r>
    <x v="0"/>
    <x v="8"/>
    <x v="2"/>
    <x v="18"/>
    <x v="4"/>
    <n v="2.4798000000000001E-2"/>
    <n v="2.0000000000000001E-4"/>
    <n v="0.2"/>
    <n v="2"/>
    <n v="0.1"/>
  </r>
  <r>
    <x v="0"/>
    <x v="8"/>
    <x v="2"/>
    <x v="18"/>
    <x v="1"/>
    <n v="151.89261300000001"/>
    <n v="0.76290000000000002"/>
    <n v="762.9"/>
    <n v="114"/>
    <n v="6.6921052631578943"/>
  </r>
  <r>
    <x v="0"/>
    <x v="9"/>
    <x v="0"/>
    <x v="0"/>
    <x v="0"/>
    <n v="714.14047900000003"/>
    <n v="11.8332"/>
    <n v="11833.199999999999"/>
    <n v="536"/>
    <n v="22.076865671641787"/>
  </r>
  <r>
    <x v="0"/>
    <x v="9"/>
    <x v="0"/>
    <x v="0"/>
    <x v="1"/>
    <n v="5107.3935730000003"/>
    <n v="60.083199999999998"/>
    <n v="60083.199999999997"/>
    <n v="776"/>
    <n v="77.426804123711335"/>
  </r>
  <r>
    <x v="0"/>
    <x v="9"/>
    <x v="0"/>
    <x v="0"/>
    <x v="2"/>
    <n v="4853.0570250000001"/>
    <n v="49.139600000000002"/>
    <n v="49139.6"/>
    <n v="513"/>
    <n v="95.788693957115001"/>
  </r>
  <r>
    <x v="0"/>
    <x v="9"/>
    <x v="0"/>
    <x v="0"/>
    <x v="3"/>
    <n v="1.0102390000000001"/>
    <n v="4.5999999999999999E-3"/>
    <n v="4.5999999999999996"/>
    <n v="4"/>
    <n v="1.1499999999999999"/>
  </r>
  <r>
    <x v="0"/>
    <x v="9"/>
    <x v="0"/>
    <x v="1"/>
    <x v="0"/>
    <n v="0.155886"/>
    <n v="1.4E-3"/>
    <n v="1.4"/>
    <n v="2"/>
    <n v="0.7"/>
  </r>
  <r>
    <x v="0"/>
    <x v="9"/>
    <x v="0"/>
    <x v="1"/>
    <x v="2"/>
    <n v="5290.4256359999899"/>
    <n v="33.0503"/>
    <n v="33050.300000000003"/>
    <n v="649"/>
    <n v="50.924961479198771"/>
  </r>
  <r>
    <x v="0"/>
    <x v="9"/>
    <x v="0"/>
    <x v="2"/>
    <x v="0"/>
    <n v="414.76454100000001"/>
    <n v="7.4771000000000001"/>
    <n v="7477.1"/>
    <n v="469"/>
    <n v="15.942643923240938"/>
  </r>
  <r>
    <x v="0"/>
    <x v="9"/>
    <x v="0"/>
    <x v="2"/>
    <x v="2"/>
    <n v="126.79139000000001"/>
    <n v="0.99029999999999996"/>
    <n v="990.3"/>
    <n v="273"/>
    <n v="3.6274725274725275"/>
  </r>
  <r>
    <x v="0"/>
    <x v="9"/>
    <x v="0"/>
    <x v="5"/>
    <x v="1"/>
    <n v="458.54192799999998"/>
    <n v="9.4437999999999995"/>
    <n v="9443.7999999999993"/>
    <n v="171"/>
    <n v="55.226900584795317"/>
  </r>
  <r>
    <x v="0"/>
    <x v="9"/>
    <x v="0"/>
    <x v="4"/>
    <x v="1"/>
    <n v="367.06660799999997"/>
    <n v="2.7065000000000001"/>
    <n v="2706.5"/>
    <n v="167"/>
    <n v="16.206586826347305"/>
  </r>
  <r>
    <x v="0"/>
    <x v="9"/>
    <x v="0"/>
    <x v="3"/>
    <x v="4"/>
    <n v="285.144203"/>
    <n v="2.7048999999999999"/>
    <n v="2704.8999999999996"/>
    <n v="111"/>
    <n v="24.368468468468464"/>
  </r>
  <r>
    <x v="0"/>
    <x v="9"/>
    <x v="0"/>
    <x v="7"/>
    <x v="2"/>
    <n v="116.50214699999999"/>
    <n v="0.59019999999999995"/>
    <n v="590.19999999999993"/>
    <n v="219"/>
    <n v="2.6949771689497712"/>
  </r>
  <r>
    <x v="0"/>
    <x v="9"/>
    <x v="0"/>
    <x v="6"/>
    <x v="5"/>
    <n v="2.76735"/>
    <n v="8.5000000000000006E-3"/>
    <n v="8.5"/>
    <n v="2"/>
    <n v="4.25"/>
  </r>
  <r>
    <x v="0"/>
    <x v="9"/>
    <x v="0"/>
    <x v="6"/>
    <x v="2"/>
    <n v="105.254914"/>
    <n v="0.86599999999999999"/>
    <n v="866"/>
    <n v="118"/>
    <n v="7.3389830508474576"/>
  </r>
  <r>
    <x v="0"/>
    <x v="9"/>
    <x v="0"/>
    <x v="22"/>
    <x v="2"/>
    <n v="52.337632999999997"/>
    <n v="0.3019"/>
    <n v="301.89999999999998"/>
    <n v="57"/>
    <n v="5.2964912280701748"/>
  </r>
  <r>
    <x v="0"/>
    <x v="9"/>
    <x v="0"/>
    <x v="8"/>
    <x v="4"/>
    <n v="36.775134999999999"/>
    <n v="0.2288"/>
    <n v="228.8"/>
    <n v="1"/>
    <n v="228.8"/>
  </r>
  <r>
    <x v="0"/>
    <x v="9"/>
    <x v="0"/>
    <x v="8"/>
    <x v="1"/>
    <n v="0.18559100000000001"/>
    <n v="1.2999999999999999E-3"/>
    <n v="1.3"/>
    <n v="1"/>
    <n v="1.3"/>
  </r>
  <r>
    <x v="0"/>
    <x v="9"/>
    <x v="1"/>
    <x v="0"/>
    <x v="0"/>
    <n v="3988.5210590000002"/>
    <n v="63.945999999999998"/>
    <n v="63946"/>
    <n v="9111"/>
    <n v="7.0185490066952037"/>
  </r>
  <r>
    <x v="0"/>
    <x v="9"/>
    <x v="1"/>
    <x v="0"/>
    <x v="1"/>
    <n v="6497.5637919999999"/>
    <n v="68.544200000000004"/>
    <n v="68544.2"/>
    <n v="9719"/>
    <n v="7.0525980039098668"/>
  </r>
  <r>
    <x v="0"/>
    <x v="9"/>
    <x v="1"/>
    <x v="0"/>
    <x v="2"/>
    <n v="1051.5509030000001"/>
    <n v="7.1943000000000001"/>
    <n v="7194.3"/>
    <n v="1313"/>
    <n v="5.4792840822543791"/>
  </r>
  <r>
    <x v="0"/>
    <x v="9"/>
    <x v="1"/>
    <x v="0"/>
    <x v="3"/>
    <n v="60.482140000000001"/>
    <n v="0.37369999999999998"/>
    <n v="373.7"/>
    <n v="252"/>
    <n v="1.482936507936508"/>
  </r>
  <r>
    <x v="0"/>
    <x v="9"/>
    <x v="1"/>
    <x v="1"/>
    <x v="2"/>
    <n v="2087.8199810000001"/>
    <n v="9.9452999999999996"/>
    <n v="9945.2999999999993"/>
    <n v="1419"/>
    <n v="7.0086680761099363"/>
  </r>
  <r>
    <x v="0"/>
    <x v="9"/>
    <x v="1"/>
    <x v="5"/>
    <x v="1"/>
    <n v="987.11645699999997"/>
    <n v="18.396799999999999"/>
    <n v="18396.8"/>
    <n v="1872"/>
    <n v="9.8273504273504262"/>
  </r>
  <r>
    <x v="0"/>
    <x v="9"/>
    <x v="1"/>
    <x v="2"/>
    <x v="0"/>
    <n v="194.28221400000001"/>
    <n v="2.4861"/>
    <n v="2486.1"/>
    <n v="1454"/>
    <n v="1.7098349381017881"/>
  </r>
  <r>
    <x v="0"/>
    <x v="9"/>
    <x v="1"/>
    <x v="2"/>
    <x v="2"/>
    <n v="109.80841700000001"/>
    <n v="0.60580000000000001"/>
    <n v="605.79999999999995"/>
    <n v="275"/>
    <n v="2.2029090909090909"/>
  </r>
  <r>
    <x v="0"/>
    <x v="9"/>
    <x v="1"/>
    <x v="25"/>
    <x v="1"/>
    <n v="165.08208300000001"/>
    <n v="2.9653999999999998"/>
    <n v="2965.3999999999996"/>
    <n v="249"/>
    <n v="11.909236947791163"/>
  </r>
  <r>
    <x v="0"/>
    <x v="9"/>
    <x v="1"/>
    <x v="4"/>
    <x v="1"/>
    <n v="129.93482800000001"/>
    <n v="0.76800000000000002"/>
    <n v="768"/>
    <n v="211"/>
    <n v="3.6398104265402842"/>
  </r>
  <r>
    <x v="0"/>
    <x v="9"/>
    <x v="1"/>
    <x v="3"/>
    <x v="4"/>
    <n v="100.54479600000001"/>
    <n v="1.1305000000000001"/>
    <n v="1130.5"/>
    <n v="177"/>
    <n v="6.3870056497175138"/>
  </r>
  <r>
    <x v="0"/>
    <x v="9"/>
    <x v="1"/>
    <x v="11"/>
    <x v="4"/>
    <n v="21.322638999999999"/>
    <n v="6.3399999999999998E-2"/>
    <n v="63.4"/>
    <n v="1"/>
    <n v="63.4"/>
  </r>
  <r>
    <x v="0"/>
    <x v="9"/>
    <x v="1"/>
    <x v="11"/>
    <x v="2"/>
    <n v="65.471207000000007"/>
    <n v="0.18809999999999999"/>
    <n v="188.1"/>
    <n v="1"/>
    <n v="188.1"/>
  </r>
  <r>
    <x v="0"/>
    <x v="9"/>
    <x v="1"/>
    <x v="10"/>
    <x v="1"/>
    <n v="70.952596999999997"/>
    <n v="0.31890000000000002"/>
    <n v="318.90000000000003"/>
    <n v="1"/>
    <n v="318.90000000000003"/>
  </r>
  <r>
    <x v="0"/>
    <x v="9"/>
    <x v="1"/>
    <x v="6"/>
    <x v="5"/>
    <n v="0.64330100000000001"/>
    <n v="1.6000000000000001E-3"/>
    <n v="1.6"/>
    <n v="2"/>
    <n v="0.8"/>
  </r>
  <r>
    <x v="0"/>
    <x v="9"/>
    <x v="1"/>
    <x v="6"/>
    <x v="2"/>
    <n v="68.158990000000003"/>
    <n v="0.51939999999999997"/>
    <n v="519.4"/>
    <n v="271"/>
    <n v="1.9166051660516605"/>
  </r>
  <r>
    <x v="0"/>
    <x v="9"/>
    <x v="2"/>
    <x v="0"/>
    <x v="0"/>
    <n v="7190.9176500000003"/>
    <n v="131.0205"/>
    <n v="131020.5"/>
    <n v="11485"/>
    <n v="11.407966913365259"/>
  </r>
  <r>
    <x v="0"/>
    <x v="9"/>
    <x v="2"/>
    <x v="0"/>
    <x v="1"/>
    <n v="10831.853884"/>
    <n v="124.66849999999999"/>
    <n v="124668.5"/>
    <n v="14382"/>
    <n v="8.6683701849534138"/>
  </r>
  <r>
    <x v="0"/>
    <x v="9"/>
    <x v="2"/>
    <x v="0"/>
    <x v="2"/>
    <n v="1659.9578710000001"/>
    <n v="14.815099999999999"/>
    <n v="14815.099999999999"/>
    <n v="1165"/>
    <n v="12.716824034334763"/>
  </r>
  <r>
    <x v="0"/>
    <x v="9"/>
    <x v="2"/>
    <x v="0"/>
    <x v="3"/>
    <n v="24.417541"/>
    <n v="0.1368"/>
    <n v="136.80000000000001"/>
    <n v="52"/>
    <n v="2.6307692307692312"/>
  </r>
  <r>
    <x v="0"/>
    <x v="9"/>
    <x v="2"/>
    <x v="1"/>
    <x v="2"/>
    <n v="6614.2090939999998"/>
    <n v="37.477699999999999"/>
    <n v="37477.699999999997"/>
    <n v="1918"/>
    <n v="19.539989572471324"/>
  </r>
  <r>
    <x v="0"/>
    <x v="9"/>
    <x v="2"/>
    <x v="5"/>
    <x v="1"/>
    <n v="1773.8757390000001"/>
    <n v="28.3202"/>
    <n v="28320.2"/>
    <n v="2129"/>
    <n v="13.302113668388916"/>
  </r>
  <r>
    <x v="0"/>
    <x v="9"/>
    <x v="2"/>
    <x v="2"/>
    <x v="0"/>
    <n v="465.36933099999999"/>
    <n v="7.1821999999999999"/>
    <n v="7182.2"/>
    <n v="1585"/>
    <n v="4.5313564668769715"/>
  </r>
  <r>
    <x v="0"/>
    <x v="9"/>
    <x v="2"/>
    <x v="2"/>
    <x v="2"/>
    <n v="433.62191999999999"/>
    <n v="2.5769000000000002"/>
    <n v="2576.9"/>
    <n v="1216"/>
    <n v="2.1191611842105265"/>
  </r>
  <r>
    <x v="0"/>
    <x v="9"/>
    <x v="2"/>
    <x v="14"/>
    <x v="4"/>
    <n v="472.904088"/>
    <n v="1.6569"/>
    <n v="1656.9"/>
    <n v="94"/>
    <n v="17.626595744680852"/>
  </r>
  <r>
    <x v="0"/>
    <x v="9"/>
    <x v="2"/>
    <x v="14"/>
    <x v="1"/>
    <n v="5.6711580000000001"/>
    <n v="1.9300000000000001E-2"/>
    <n v="19.3"/>
    <n v="7"/>
    <n v="2.7571428571428571"/>
  </r>
  <r>
    <x v="0"/>
    <x v="9"/>
    <x v="2"/>
    <x v="14"/>
    <x v="2"/>
    <n v="27.713615000000001"/>
    <n v="5.7099999999999998E-2"/>
    <n v="57.1"/>
    <n v="47"/>
    <n v="1.2148936170212765"/>
  </r>
  <r>
    <x v="0"/>
    <x v="9"/>
    <x v="2"/>
    <x v="4"/>
    <x v="1"/>
    <n v="381.16135500000001"/>
    <n v="2.4586000000000001"/>
    <n v="2458.6"/>
    <n v="584"/>
    <n v="4.2099315068493146"/>
  </r>
  <r>
    <x v="0"/>
    <x v="9"/>
    <x v="2"/>
    <x v="11"/>
    <x v="4"/>
    <n v="0.56320400000000004"/>
    <n v="2.7000000000000001E-3"/>
    <n v="2.7"/>
    <n v="4"/>
    <n v="0.67500000000000004"/>
  </r>
  <r>
    <x v="0"/>
    <x v="9"/>
    <x v="2"/>
    <x v="11"/>
    <x v="1"/>
    <n v="1.2797069999999999"/>
    <n v="3.3E-3"/>
    <n v="3.3"/>
    <n v="2"/>
    <n v="1.65"/>
  </r>
  <r>
    <x v="0"/>
    <x v="9"/>
    <x v="2"/>
    <x v="11"/>
    <x v="2"/>
    <n v="318.321438"/>
    <n v="1.0028999999999999"/>
    <n v="1002.8999999999999"/>
    <n v="151"/>
    <n v="6.6417218543046346"/>
  </r>
  <r>
    <x v="0"/>
    <x v="9"/>
    <x v="2"/>
    <x v="16"/>
    <x v="4"/>
    <n v="62.499037999999999"/>
    <n v="0.36109999999999998"/>
    <n v="361.09999999999997"/>
    <n v="1"/>
    <n v="361.09999999999997"/>
  </r>
  <r>
    <x v="0"/>
    <x v="9"/>
    <x v="2"/>
    <x v="16"/>
    <x v="1"/>
    <n v="160.841014"/>
    <n v="0.68810000000000004"/>
    <n v="688.1"/>
    <n v="1"/>
    <n v="688.1"/>
  </r>
  <r>
    <x v="0"/>
    <x v="9"/>
    <x v="2"/>
    <x v="15"/>
    <x v="1"/>
    <n v="31.004518000000001"/>
    <n v="6.7400000000000002E-2"/>
    <n v="67.400000000000006"/>
    <n v="1"/>
    <n v="67.400000000000006"/>
  </r>
  <r>
    <x v="0"/>
    <x v="9"/>
    <x v="2"/>
    <x v="15"/>
    <x v="2"/>
    <n v="184.796269"/>
    <n v="0.33910000000000001"/>
    <n v="339.1"/>
    <n v="1"/>
    <n v="339.1"/>
  </r>
  <r>
    <x v="0"/>
    <x v="9"/>
    <x v="2"/>
    <x v="18"/>
    <x v="1"/>
    <n v="172.28099900000001"/>
    <n v="0.86809999999999998"/>
    <n v="868.1"/>
    <n v="121"/>
    <n v="7.1743801652892563"/>
  </r>
  <r>
    <x v="0"/>
    <x v="10"/>
    <x v="0"/>
    <x v="0"/>
    <x v="0"/>
    <n v="693.52320399999996"/>
    <n v="11.162000000000001"/>
    <n v="11162"/>
    <n v="539"/>
    <n v="20.708719851576994"/>
  </r>
  <r>
    <x v="0"/>
    <x v="10"/>
    <x v="0"/>
    <x v="0"/>
    <x v="1"/>
    <n v="8077.5133800000003"/>
    <n v="101.5784"/>
    <n v="101578.40000000001"/>
    <n v="794"/>
    <n v="127.9324937027708"/>
  </r>
  <r>
    <x v="0"/>
    <x v="10"/>
    <x v="0"/>
    <x v="0"/>
    <x v="2"/>
    <n v="3444.5009960000002"/>
    <n v="33.7729"/>
    <n v="33772.9"/>
    <n v="551"/>
    <n v="61.293829401088935"/>
  </r>
  <r>
    <x v="0"/>
    <x v="10"/>
    <x v="0"/>
    <x v="0"/>
    <x v="3"/>
    <n v="0.28458600000000001"/>
    <n v="1.2999999999999999E-3"/>
    <n v="1.3"/>
    <n v="1"/>
    <n v="1.3"/>
  </r>
  <r>
    <x v="0"/>
    <x v="10"/>
    <x v="0"/>
    <x v="1"/>
    <x v="0"/>
    <n v="3.023822"/>
    <n v="2.76E-2"/>
    <n v="27.599999999999998"/>
    <n v="4"/>
    <n v="6.8999999999999995"/>
  </r>
  <r>
    <x v="0"/>
    <x v="10"/>
    <x v="0"/>
    <x v="1"/>
    <x v="2"/>
    <n v="4384.7971470000002"/>
    <n v="26.734500000000001"/>
    <n v="26734.5"/>
    <n v="645"/>
    <n v="41.448837209302326"/>
  </r>
  <r>
    <x v="0"/>
    <x v="10"/>
    <x v="0"/>
    <x v="2"/>
    <x v="0"/>
    <n v="319.93897399999997"/>
    <n v="4.8132000000000001"/>
    <n v="4813.2"/>
    <n v="476"/>
    <n v="10.111764705882353"/>
  </r>
  <r>
    <x v="0"/>
    <x v="10"/>
    <x v="0"/>
    <x v="2"/>
    <x v="2"/>
    <n v="174.65104299999999"/>
    <n v="1.1080000000000001"/>
    <n v="1108"/>
    <n v="314"/>
    <n v="3.5286624203821657"/>
  </r>
  <r>
    <x v="0"/>
    <x v="10"/>
    <x v="0"/>
    <x v="5"/>
    <x v="1"/>
    <n v="300.08249499999999"/>
    <n v="4.9584999999999999"/>
    <n v="4958.5"/>
    <n v="175"/>
    <n v="28.334285714285713"/>
  </r>
  <r>
    <x v="0"/>
    <x v="10"/>
    <x v="0"/>
    <x v="3"/>
    <x v="4"/>
    <n v="283.88014399999997"/>
    <n v="2.7119"/>
    <n v="2711.9"/>
    <n v="113"/>
    <n v="23.999115044247787"/>
  </r>
  <r>
    <x v="0"/>
    <x v="10"/>
    <x v="0"/>
    <x v="4"/>
    <x v="1"/>
    <n v="249.37645599999999"/>
    <n v="1.8088"/>
    <n v="1808.8"/>
    <n v="161"/>
    <n v="11.234782608695651"/>
  </r>
  <r>
    <x v="0"/>
    <x v="10"/>
    <x v="0"/>
    <x v="6"/>
    <x v="5"/>
    <n v="2.947238"/>
    <n v="9.2999999999999992E-3"/>
    <n v="9.2999999999999989"/>
    <n v="3"/>
    <n v="3.0999999999999996"/>
  </r>
  <r>
    <x v="0"/>
    <x v="10"/>
    <x v="0"/>
    <x v="6"/>
    <x v="2"/>
    <n v="111.77260200000001"/>
    <n v="0.91449999999999998"/>
    <n v="914.5"/>
    <n v="123"/>
    <n v="7.4349593495934956"/>
  </r>
  <r>
    <x v="0"/>
    <x v="10"/>
    <x v="0"/>
    <x v="7"/>
    <x v="2"/>
    <n v="98.216325999999995"/>
    <n v="0.45989999999999998"/>
    <n v="459.9"/>
    <n v="194"/>
    <n v="2.3706185567010309"/>
  </r>
  <r>
    <x v="0"/>
    <x v="10"/>
    <x v="0"/>
    <x v="22"/>
    <x v="2"/>
    <n v="50.607906999999997"/>
    <n v="0.30549999999999999"/>
    <n v="305.5"/>
    <n v="61"/>
    <n v="5.0081967213114753"/>
  </r>
  <r>
    <x v="0"/>
    <x v="10"/>
    <x v="0"/>
    <x v="8"/>
    <x v="4"/>
    <n v="39.360475000000001"/>
    <n v="0.22969999999999999"/>
    <n v="229.7"/>
    <n v="1"/>
    <n v="229.7"/>
  </r>
  <r>
    <x v="0"/>
    <x v="10"/>
    <x v="0"/>
    <x v="8"/>
    <x v="1"/>
    <n v="0.327685"/>
    <n v="2.3E-3"/>
    <n v="2.2999999999999998"/>
    <n v="1"/>
    <n v="2.2999999999999998"/>
  </r>
  <r>
    <x v="0"/>
    <x v="10"/>
    <x v="1"/>
    <x v="0"/>
    <x v="0"/>
    <n v="3619.51712"/>
    <n v="57.410200000000003"/>
    <n v="57410.200000000004"/>
    <n v="8353"/>
    <n v="6.8730037112414708"/>
  </r>
  <r>
    <x v="0"/>
    <x v="10"/>
    <x v="1"/>
    <x v="0"/>
    <x v="1"/>
    <n v="6207.0104730000003"/>
    <n v="66.791200000000003"/>
    <n v="66791.199999999997"/>
    <n v="9988"/>
    <n v="6.6871445734881858"/>
  </r>
  <r>
    <x v="0"/>
    <x v="10"/>
    <x v="1"/>
    <x v="0"/>
    <x v="2"/>
    <n v="718.49784799999998"/>
    <n v="4.9462000000000002"/>
    <n v="4946.2"/>
    <n v="1295"/>
    <n v="3.8194594594594595"/>
  </r>
  <r>
    <x v="0"/>
    <x v="10"/>
    <x v="1"/>
    <x v="0"/>
    <x v="3"/>
    <n v="63.470421999999999"/>
    <n v="0.3836"/>
    <n v="383.6"/>
    <n v="292"/>
    <n v="1.3136986301369864"/>
  </r>
  <r>
    <x v="0"/>
    <x v="10"/>
    <x v="1"/>
    <x v="1"/>
    <x v="0"/>
    <n v="0.441797"/>
    <n v="3.8E-3"/>
    <n v="3.8"/>
    <n v="1"/>
    <n v="3.8"/>
  </r>
  <r>
    <x v="0"/>
    <x v="10"/>
    <x v="1"/>
    <x v="1"/>
    <x v="2"/>
    <n v="1891.763815"/>
    <n v="9.3493999999999993"/>
    <n v="9349.4"/>
    <n v="1171"/>
    <n v="7.9841161400512384"/>
  </r>
  <r>
    <x v="0"/>
    <x v="10"/>
    <x v="1"/>
    <x v="5"/>
    <x v="1"/>
    <n v="646.05694500000004"/>
    <n v="8.8801000000000005"/>
    <n v="8880.1"/>
    <n v="1861"/>
    <n v="4.7716818914562067"/>
  </r>
  <r>
    <x v="0"/>
    <x v="10"/>
    <x v="1"/>
    <x v="2"/>
    <x v="0"/>
    <n v="198.72034400000001"/>
    <n v="2.4161000000000001"/>
    <n v="2416.1000000000004"/>
    <n v="1521"/>
    <n v="1.5884944115713349"/>
  </r>
  <r>
    <x v="0"/>
    <x v="10"/>
    <x v="1"/>
    <x v="2"/>
    <x v="2"/>
    <n v="111.463019"/>
    <n v="0.64219999999999999"/>
    <n v="642.20000000000005"/>
    <n v="362"/>
    <n v="1.7740331491712709"/>
  </r>
  <r>
    <x v="0"/>
    <x v="10"/>
    <x v="1"/>
    <x v="3"/>
    <x v="4"/>
    <n v="304.455579"/>
    <n v="2.8003999999999998"/>
    <n v="2800.3999999999996"/>
    <n v="257"/>
    <n v="10.896498054474707"/>
  </r>
  <r>
    <x v="0"/>
    <x v="10"/>
    <x v="1"/>
    <x v="11"/>
    <x v="4"/>
    <n v="30.896571999999999"/>
    <n v="9.2499999999999999E-2"/>
    <n v="92.5"/>
    <n v="1"/>
    <n v="92.5"/>
  </r>
  <r>
    <x v="0"/>
    <x v="10"/>
    <x v="1"/>
    <x v="11"/>
    <x v="2"/>
    <n v="103.77124999999999"/>
    <n v="0.31979999999999997"/>
    <n v="319.79999999999995"/>
    <n v="1"/>
    <n v="319.79999999999995"/>
  </r>
  <r>
    <x v="0"/>
    <x v="10"/>
    <x v="1"/>
    <x v="4"/>
    <x v="1"/>
    <n v="122.897301"/>
    <n v="0.72909999999999997"/>
    <n v="729.1"/>
    <n v="195"/>
    <n v="3.7389743589743589"/>
  </r>
  <r>
    <x v="0"/>
    <x v="10"/>
    <x v="1"/>
    <x v="25"/>
    <x v="1"/>
    <n v="96.602635000000006"/>
    <n v="1.5108999999999999"/>
    <n v="1510.8999999999999"/>
    <n v="245"/>
    <n v="6.1669387755102036"/>
  </r>
  <r>
    <x v="0"/>
    <x v="10"/>
    <x v="1"/>
    <x v="6"/>
    <x v="5"/>
    <n v="1.5446660000000001"/>
    <n v="4.1999999999999997E-3"/>
    <n v="4.2"/>
    <n v="4"/>
    <n v="1.05"/>
  </r>
  <r>
    <x v="0"/>
    <x v="10"/>
    <x v="1"/>
    <x v="6"/>
    <x v="2"/>
    <n v="65.708517000000001"/>
    <n v="0.49969999999999998"/>
    <n v="499.7"/>
    <n v="272"/>
    <n v="1.8371323529411765"/>
  </r>
  <r>
    <x v="0"/>
    <x v="10"/>
    <x v="1"/>
    <x v="16"/>
    <x v="4"/>
    <n v="5.8138490000000003"/>
    <n v="3.2500000000000001E-2"/>
    <n v="32.5"/>
    <n v="1"/>
    <n v="32.5"/>
  </r>
  <r>
    <x v="0"/>
    <x v="10"/>
    <x v="1"/>
    <x v="16"/>
    <x v="1"/>
    <n v="51.098505000000003"/>
    <n v="0.2228"/>
    <n v="222.8"/>
    <n v="1"/>
    <n v="222.8"/>
  </r>
  <r>
    <x v="0"/>
    <x v="10"/>
    <x v="2"/>
    <x v="0"/>
    <x v="0"/>
    <n v="5005.1553190000004"/>
    <n v="79.371300000000005"/>
    <n v="79371.3"/>
    <n v="11435"/>
    <n v="6.9410843900306078"/>
  </r>
  <r>
    <x v="0"/>
    <x v="10"/>
    <x v="2"/>
    <x v="0"/>
    <x v="1"/>
    <n v="13396.308067"/>
    <n v="157.79230000000001"/>
    <n v="157792.30000000002"/>
    <n v="15696"/>
    <n v="10.053026248725791"/>
  </r>
  <r>
    <x v="0"/>
    <x v="10"/>
    <x v="2"/>
    <x v="0"/>
    <x v="2"/>
    <n v="1290.956385"/>
    <n v="11.558"/>
    <n v="11558"/>
    <n v="1171"/>
    <n v="9.8701964133219473"/>
  </r>
  <r>
    <x v="0"/>
    <x v="10"/>
    <x v="2"/>
    <x v="0"/>
    <x v="3"/>
    <n v="15.436583000000001"/>
    <n v="8.6699999999999999E-2"/>
    <n v="86.7"/>
    <n v="51"/>
    <n v="1.7"/>
  </r>
  <r>
    <x v="0"/>
    <x v="10"/>
    <x v="2"/>
    <x v="1"/>
    <x v="0"/>
    <n v="0.327685"/>
    <n v="2.7000000000000001E-3"/>
    <n v="2.7"/>
    <n v="2"/>
    <n v="1.35"/>
  </r>
  <r>
    <x v="0"/>
    <x v="10"/>
    <x v="2"/>
    <x v="1"/>
    <x v="2"/>
    <n v="7167.1561419999998"/>
    <n v="41.174700000000001"/>
    <n v="41174.700000000004"/>
    <n v="1973"/>
    <n v="20.869082615306642"/>
  </r>
  <r>
    <x v="0"/>
    <x v="10"/>
    <x v="2"/>
    <x v="5"/>
    <x v="1"/>
    <n v="1373.5066429999999"/>
    <n v="18.704899999999999"/>
    <n v="18704.899999999998"/>
    <n v="2171"/>
    <n v="8.6157991708889909"/>
  </r>
  <r>
    <x v="0"/>
    <x v="10"/>
    <x v="2"/>
    <x v="2"/>
    <x v="0"/>
    <n v="347.846203"/>
    <n v="5.5669000000000004"/>
    <n v="5566.9000000000005"/>
    <n v="1415"/>
    <n v="3.9342049469964668"/>
  </r>
  <r>
    <x v="0"/>
    <x v="10"/>
    <x v="2"/>
    <x v="2"/>
    <x v="2"/>
    <n v="537.94231600000001"/>
    <n v="3.2635999999999998"/>
    <n v="3263.6"/>
    <n v="1914"/>
    <n v="1.7051201671891327"/>
  </r>
  <r>
    <x v="0"/>
    <x v="10"/>
    <x v="2"/>
    <x v="14"/>
    <x v="4"/>
    <n v="471.87442099999998"/>
    <n v="1.7462"/>
    <n v="1746.2"/>
    <n v="99"/>
    <n v="17.638383838383838"/>
  </r>
  <r>
    <x v="0"/>
    <x v="10"/>
    <x v="2"/>
    <x v="14"/>
    <x v="1"/>
    <n v="7.7383160000000002"/>
    <n v="3.3799999999999997E-2"/>
    <n v="33.799999999999997"/>
    <n v="8"/>
    <n v="4.2249999999999996"/>
  </r>
  <r>
    <x v="0"/>
    <x v="10"/>
    <x v="2"/>
    <x v="14"/>
    <x v="2"/>
    <n v="35.070207000000003"/>
    <n v="7.1199999999999999E-2"/>
    <n v="71.2"/>
    <n v="51"/>
    <n v="1.3960784313725492"/>
  </r>
  <r>
    <x v="0"/>
    <x v="10"/>
    <x v="2"/>
    <x v="4"/>
    <x v="1"/>
    <n v="405.38521600000001"/>
    <n v="3.1013000000000002"/>
    <n v="3101.3"/>
    <n v="432"/>
    <n v="7.1789351851851855"/>
  </r>
  <r>
    <x v="0"/>
    <x v="10"/>
    <x v="2"/>
    <x v="11"/>
    <x v="4"/>
    <n v="0.24201700000000001"/>
    <n v="6.9999999999999999E-4"/>
    <n v="0.7"/>
    <n v="2"/>
    <n v="0.35"/>
  </r>
  <r>
    <x v="0"/>
    <x v="10"/>
    <x v="2"/>
    <x v="11"/>
    <x v="1"/>
    <n v="0.694689"/>
    <n v="1.8E-3"/>
    <n v="1.8"/>
    <n v="1"/>
    <n v="1.8"/>
  </r>
  <r>
    <x v="0"/>
    <x v="10"/>
    <x v="2"/>
    <x v="11"/>
    <x v="2"/>
    <n v="287.26506799999999"/>
    <n v="0.9728"/>
    <n v="972.8"/>
    <n v="151"/>
    <n v="6.4423841059602642"/>
  </r>
  <r>
    <x v="0"/>
    <x v="10"/>
    <x v="2"/>
    <x v="16"/>
    <x v="4"/>
    <n v="68.448018000000005"/>
    <n v="0.38250000000000001"/>
    <n v="382.5"/>
    <n v="81"/>
    <n v="4.7222222222222223"/>
  </r>
  <r>
    <x v="0"/>
    <x v="10"/>
    <x v="2"/>
    <x v="16"/>
    <x v="1"/>
    <n v="215.00571099999999"/>
    <n v="1.0277000000000001"/>
    <n v="1027.7"/>
    <n v="86"/>
    <n v="11.950000000000001"/>
  </r>
  <r>
    <x v="0"/>
    <x v="10"/>
    <x v="2"/>
    <x v="15"/>
    <x v="4"/>
    <n v="1.2264630000000001"/>
    <n v="2.5000000000000001E-3"/>
    <n v="2.5"/>
    <n v="1"/>
    <n v="2.5"/>
  </r>
  <r>
    <x v="0"/>
    <x v="10"/>
    <x v="2"/>
    <x v="15"/>
    <x v="1"/>
    <n v="30.765021000000001"/>
    <n v="7.1099999999999997E-2"/>
    <n v="71.099999999999994"/>
    <n v="1"/>
    <n v="71.099999999999994"/>
  </r>
  <r>
    <x v="0"/>
    <x v="10"/>
    <x v="2"/>
    <x v="15"/>
    <x v="2"/>
    <n v="194.894285"/>
    <n v="0.35859999999999997"/>
    <n v="358.59999999999997"/>
    <n v="1"/>
    <n v="358.59999999999997"/>
  </r>
  <r>
    <x v="0"/>
    <x v="10"/>
    <x v="2"/>
    <x v="26"/>
    <x v="0"/>
    <n v="65.889532000000003"/>
    <n v="0.14299999999999999"/>
    <n v="143"/>
    <n v="1"/>
    <n v="143"/>
  </r>
  <r>
    <x v="0"/>
    <x v="10"/>
    <x v="2"/>
    <x v="26"/>
    <x v="1"/>
    <n v="155.94172499999999"/>
    <n v="0.31309999999999999"/>
    <n v="313.09999999999997"/>
    <n v="1"/>
    <n v="313.09999999999997"/>
  </r>
  <r>
    <x v="0"/>
    <x v="11"/>
    <x v="0"/>
    <x v="0"/>
    <x v="0"/>
    <n v="789.22792300000003"/>
    <n v="12.700200000000001"/>
    <n v="12700.2"/>
    <n v="543"/>
    <n v="23.388950276243094"/>
  </r>
  <r>
    <x v="0"/>
    <x v="11"/>
    <x v="0"/>
    <x v="0"/>
    <x v="1"/>
    <n v="5995.2528309999998"/>
    <n v="69.803600000000003"/>
    <n v="69803.600000000006"/>
    <n v="795"/>
    <n v="87.80327044025158"/>
  </r>
  <r>
    <x v="0"/>
    <x v="11"/>
    <x v="0"/>
    <x v="0"/>
    <x v="2"/>
    <n v="3857.8111789999998"/>
    <n v="40.608600000000003"/>
    <n v="40608.600000000006"/>
    <n v="568"/>
    <n v="71.494014084507057"/>
  </r>
  <r>
    <x v="0"/>
    <x v="11"/>
    <x v="0"/>
    <x v="0"/>
    <x v="3"/>
    <n v="0.23366300000000001"/>
    <n v="2.8999999999999998E-3"/>
    <n v="2.9"/>
    <n v="2"/>
    <n v="1.45"/>
  </r>
  <r>
    <x v="0"/>
    <x v="11"/>
    <x v="0"/>
    <x v="1"/>
    <x v="0"/>
    <n v="4.3746749999999999"/>
    <n v="3.9899999999999998E-2"/>
    <n v="39.9"/>
    <n v="5"/>
    <n v="7.9799999999999995"/>
  </r>
  <r>
    <x v="0"/>
    <x v="11"/>
    <x v="0"/>
    <x v="1"/>
    <x v="2"/>
    <n v="5995.0734069999999"/>
    <n v="40.667499999999997"/>
    <n v="40667.5"/>
    <n v="658"/>
    <n v="61.804711246200611"/>
  </r>
  <r>
    <x v="0"/>
    <x v="11"/>
    <x v="0"/>
    <x v="2"/>
    <x v="0"/>
    <n v="542.25353700000005"/>
    <n v="9.7942999999999998"/>
    <n v="9794.2999999999993"/>
    <n v="466"/>
    <n v="21.017811158798281"/>
  </r>
  <r>
    <x v="0"/>
    <x v="11"/>
    <x v="0"/>
    <x v="2"/>
    <x v="2"/>
    <n v="208.69973899999999"/>
    <n v="1.4948999999999999"/>
    <n v="1494.8999999999999"/>
    <n v="341"/>
    <n v="4.3838709677419354"/>
  </r>
  <r>
    <x v="0"/>
    <x v="11"/>
    <x v="0"/>
    <x v="2"/>
    <x v="3"/>
    <n v="0.125915"/>
    <n v="6.9999999999999999E-4"/>
    <n v="0.7"/>
    <n v="1"/>
    <n v="0.7"/>
  </r>
  <r>
    <x v="0"/>
    <x v="11"/>
    <x v="0"/>
    <x v="3"/>
    <x v="4"/>
    <n v="306.53553399999998"/>
    <n v="2.8290999999999999"/>
    <n v="2829.1"/>
    <n v="113"/>
    <n v="25.036283185840706"/>
  </r>
  <r>
    <x v="0"/>
    <x v="11"/>
    <x v="0"/>
    <x v="5"/>
    <x v="1"/>
    <n v="282.29456699999997"/>
    <n v="4.4035000000000002"/>
    <n v="4403.5"/>
    <n v="225"/>
    <n v="19.571111111111112"/>
  </r>
  <r>
    <x v="0"/>
    <x v="11"/>
    <x v="0"/>
    <x v="4"/>
    <x v="1"/>
    <n v="162.46889400000001"/>
    <n v="1.1941999999999999"/>
    <n v="1194.1999999999998"/>
    <n v="133"/>
    <n v="8.9789473684210517"/>
  </r>
  <r>
    <x v="0"/>
    <x v="11"/>
    <x v="0"/>
    <x v="6"/>
    <x v="5"/>
    <n v="1.5882289999999999"/>
    <n v="4.7999999999999996E-3"/>
    <n v="4.8"/>
    <n v="3"/>
    <n v="1.5999999999999999"/>
  </r>
  <r>
    <x v="0"/>
    <x v="11"/>
    <x v="0"/>
    <x v="6"/>
    <x v="2"/>
    <n v="117.209566"/>
    <n v="0.94569999999999999"/>
    <n v="945.69999999999993"/>
    <n v="119"/>
    <n v="7.9470588235294111"/>
  </r>
  <r>
    <x v="0"/>
    <x v="11"/>
    <x v="0"/>
    <x v="7"/>
    <x v="2"/>
    <n v="87.407708"/>
    <n v="0.40260000000000001"/>
    <n v="402.6"/>
    <n v="212"/>
    <n v="1.899056603773585"/>
  </r>
  <r>
    <x v="0"/>
    <x v="11"/>
    <x v="0"/>
    <x v="8"/>
    <x v="4"/>
    <n v="50.525289000000001"/>
    <n v="0.29680000000000001"/>
    <n v="296.8"/>
    <n v="1"/>
    <n v="296.8"/>
  </r>
  <r>
    <x v="0"/>
    <x v="11"/>
    <x v="0"/>
    <x v="8"/>
    <x v="1"/>
    <n v="0.61836999999999998"/>
    <n v="5.0000000000000001E-3"/>
    <n v="5"/>
    <n v="1"/>
    <n v="5"/>
  </r>
  <r>
    <x v="0"/>
    <x v="11"/>
    <x v="0"/>
    <x v="22"/>
    <x v="2"/>
    <n v="41.788139000000001"/>
    <n v="0.2248"/>
    <n v="224.8"/>
    <n v="61"/>
    <n v="3.6852459016393446"/>
  </r>
  <r>
    <x v="0"/>
    <x v="11"/>
    <x v="1"/>
    <x v="0"/>
    <x v="0"/>
    <n v="4235.5771329999998"/>
    <n v="74.862899999999996"/>
    <n v="74862.899999999994"/>
    <n v="8742"/>
    <n v="8.5635895676046658"/>
  </r>
  <r>
    <x v="0"/>
    <x v="11"/>
    <x v="1"/>
    <x v="0"/>
    <x v="1"/>
    <n v="4566.001749"/>
    <n v="44.227600000000002"/>
    <n v="44227.600000000006"/>
    <n v="8911"/>
    <n v="4.9632588935024131"/>
  </r>
  <r>
    <x v="0"/>
    <x v="11"/>
    <x v="1"/>
    <x v="0"/>
    <x v="2"/>
    <n v="764.22907699999996"/>
    <n v="5.0658000000000003"/>
    <n v="5065.8"/>
    <n v="869"/>
    <n v="5.8294591484464906"/>
  </r>
  <r>
    <x v="0"/>
    <x v="11"/>
    <x v="1"/>
    <x v="0"/>
    <x v="3"/>
    <n v="45.269075000000001"/>
    <n v="0.27960000000000002"/>
    <n v="279.60000000000002"/>
    <n v="178"/>
    <n v="1.5707865168539328"/>
  </r>
  <r>
    <x v="0"/>
    <x v="11"/>
    <x v="1"/>
    <x v="1"/>
    <x v="0"/>
    <n v="1.127402"/>
    <n v="1.21E-2"/>
    <n v="12.1"/>
    <n v="2"/>
    <n v="6.05"/>
  </r>
  <r>
    <x v="0"/>
    <x v="11"/>
    <x v="1"/>
    <x v="1"/>
    <x v="2"/>
    <n v="1391.7110399999999"/>
    <n v="6.5758000000000001"/>
    <n v="6575.8"/>
    <n v="939"/>
    <n v="7.0029818956336527"/>
  </r>
  <r>
    <x v="0"/>
    <x v="11"/>
    <x v="1"/>
    <x v="5"/>
    <x v="1"/>
    <n v="574.50500699999998"/>
    <n v="7.5570000000000004"/>
    <n v="7557"/>
    <n v="1595"/>
    <n v="4.7379310344827585"/>
  </r>
  <r>
    <x v="0"/>
    <x v="11"/>
    <x v="1"/>
    <x v="2"/>
    <x v="0"/>
    <n v="238.161845"/>
    <n v="3.0648"/>
    <n v="3064.8"/>
    <n v="1181"/>
    <n v="2.5950889077053345"/>
  </r>
  <r>
    <x v="0"/>
    <x v="11"/>
    <x v="1"/>
    <x v="2"/>
    <x v="2"/>
    <n v="117.18423799999999"/>
    <n v="0.66700000000000004"/>
    <n v="667"/>
    <n v="439"/>
    <n v="1.5193621867881548"/>
  </r>
  <r>
    <x v="0"/>
    <x v="11"/>
    <x v="1"/>
    <x v="4"/>
    <x v="1"/>
    <n v="159.75604799999999"/>
    <n v="1.0039"/>
    <n v="1003.9"/>
    <n v="461"/>
    <n v="2.1776572668112797"/>
  </r>
  <r>
    <x v="0"/>
    <x v="11"/>
    <x v="1"/>
    <x v="3"/>
    <x v="4"/>
    <n v="134.403459"/>
    <n v="1.5923"/>
    <n v="1592.3"/>
    <n v="221"/>
    <n v="7.204977375565611"/>
  </r>
  <r>
    <x v="0"/>
    <x v="11"/>
    <x v="1"/>
    <x v="25"/>
    <x v="1"/>
    <n v="60.933020999999997"/>
    <n v="0.68120000000000003"/>
    <n v="681.2"/>
    <n v="223"/>
    <n v="3.0547085201793722"/>
  </r>
  <r>
    <x v="0"/>
    <x v="11"/>
    <x v="1"/>
    <x v="16"/>
    <x v="4"/>
    <n v="6.7132240000000003"/>
    <n v="3.7199999999999997E-2"/>
    <n v="37.199999999999996"/>
    <n v="1"/>
    <n v="37.199999999999996"/>
  </r>
  <r>
    <x v="0"/>
    <x v="11"/>
    <x v="1"/>
    <x v="16"/>
    <x v="1"/>
    <n v="45.258333"/>
    <n v="0.1953"/>
    <n v="195.3"/>
    <n v="1"/>
    <n v="195.3"/>
  </r>
  <r>
    <x v="0"/>
    <x v="11"/>
    <x v="1"/>
    <x v="6"/>
    <x v="5"/>
    <n v="1.1161300000000001"/>
    <n v="2.8999999999999998E-3"/>
    <n v="2.9"/>
    <n v="2"/>
    <n v="1.45"/>
  </r>
  <r>
    <x v="0"/>
    <x v="11"/>
    <x v="1"/>
    <x v="6"/>
    <x v="2"/>
    <n v="35.861902000000001"/>
    <n v="0.3372"/>
    <n v="337.2"/>
    <n v="212"/>
    <n v="1.590566037735849"/>
  </r>
  <r>
    <x v="0"/>
    <x v="11"/>
    <x v="1"/>
    <x v="27"/>
    <x v="1"/>
    <n v="35.519098999999997"/>
    <n v="0.51149999999999995"/>
    <n v="511.49999999999994"/>
    <n v="1"/>
    <n v="511.49999999999994"/>
  </r>
  <r>
    <x v="0"/>
    <x v="11"/>
    <x v="2"/>
    <x v="0"/>
    <x v="0"/>
    <n v="7039.5640400000002"/>
    <n v="124.8704"/>
    <n v="124870.40000000001"/>
    <n v="11727"/>
    <n v="10.648111196384413"/>
  </r>
  <r>
    <x v="0"/>
    <x v="11"/>
    <x v="2"/>
    <x v="0"/>
    <x v="1"/>
    <n v="10476.185686000001"/>
    <n v="110.6414"/>
    <n v="110641.40000000001"/>
    <n v="15236"/>
    <n v="7.2618403780519829"/>
  </r>
  <r>
    <x v="0"/>
    <x v="11"/>
    <x v="2"/>
    <x v="0"/>
    <x v="2"/>
    <n v="1248.6311000000001"/>
    <n v="9.7353000000000005"/>
    <n v="9735.3000000000011"/>
    <n v="1116"/>
    <n v="8.7233870967741947"/>
  </r>
  <r>
    <x v="0"/>
    <x v="11"/>
    <x v="2"/>
    <x v="0"/>
    <x v="3"/>
    <n v="12.065848000000001"/>
    <n v="7.5499999999999998E-2"/>
    <n v="75.5"/>
    <n v="45"/>
    <n v="1.6777777777777778"/>
  </r>
  <r>
    <x v="0"/>
    <x v="11"/>
    <x v="2"/>
    <x v="1"/>
    <x v="0"/>
    <n v="0.49345"/>
    <n v="4.0000000000000001E-3"/>
    <n v="4"/>
    <n v="2"/>
    <n v="2"/>
  </r>
  <r>
    <x v="0"/>
    <x v="11"/>
    <x v="2"/>
    <x v="1"/>
    <x v="2"/>
    <n v="4973.5722139999998"/>
    <n v="24.9785"/>
    <n v="24978.5"/>
    <n v="1917"/>
    <n v="13.02999478351591"/>
  </r>
  <r>
    <x v="0"/>
    <x v="11"/>
    <x v="2"/>
    <x v="5"/>
    <x v="1"/>
    <n v="1362.937588"/>
    <n v="18.111799999999999"/>
    <n v="18111.8"/>
    <n v="2178"/>
    <n v="8.3157943067033973"/>
  </r>
  <r>
    <x v="0"/>
    <x v="11"/>
    <x v="2"/>
    <x v="2"/>
    <x v="0"/>
    <n v="297.62850800000001"/>
    <n v="5.1246999999999998"/>
    <n v="5124.7"/>
    <n v="1131"/>
    <n v="4.531122900088417"/>
  </r>
  <r>
    <x v="0"/>
    <x v="11"/>
    <x v="2"/>
    <x v="2"/>
    <x v="6"/>
    <n v="0.85269600000000001"/>
    <n v="7.7999999999999996E-3"/>
    <n v="7.8"/>
    <n v="9"/>
    <n v="0.8666666666666667"/>
  </r>
  <r>
    <x v="0"/>
    <x v="11"/>
    <x v="2"/>
    <x v="2"/>
    <x v="2"/>
    <n v="923.40991899999995"/>
    <n v="6.2070999999999996"/>
    <n v="6207.0999999999995"/>
    <n v="2167"/>
    <n v="2.8643747115828333"/>
  </r>
  <r>
    <x v="0"/>
    <x v="11"/>
    <x v="2"/>
    <x v="14"/>
    <x v="4"/>
    <n v="365.322427"/>
    <n v="1.2878000000000001"/>
    <n v="1287.8"/>
    <n v="117"/>
    <n v="11.006837606837607"/>
  </r>
  <r>
    <x v="0"/>
    <x v="11"/>
    <x v="2"/>
    <x v="14"/>
    <x v="1"/>
    <n v="5.8394430000000002"/>
    <n v="2.1499999999999998E-2"/>
    <n v="21.5"/>
    <n v="8"/>
    <n v="2.6875"/>
  </r>
  <r>
    <x v="0"/>
    <x v="11"/>
    <x v="2"/>
    <x v="14"/>
    <x v="2"/>
    <n v="42.079687"/>
    <n v="8.5599999999999996E-2"/>
    <n v="85.6"/>
    <n v="56"/>
    <n v="1.5285714285714285"/>
  </r>
  <r>
    <x v="0"/>
    <x v="11"/>
    <x v="2"/>
    <x v="4"/>
    <x v="1"/>
    <n v="309.21940499999999"/>
    <n v="2.1985000000000001"/>
    <n v="2198.5"/>
    <n v="511"/>
    <n v="4.3023483365949122"/>
  </r>
  <r>
    <x v="0"/>
    <x v="11"/>
    <x v="2"/>
    <x v="15"/>
    <x v="4"/>
    <n v="9.4353999999999993E-2"/>
    <n v="2.0000000000000001E-4"/>
    <n v="0.2"/>
    <n v="1"/>
    <n v="0.2"/>
  </r>
  <r>
    <x v="0"/>
    <x v="11"/>
    <x v="2"/>
    <x v="15"/>
    <x v="1"/>
    <n v="33.376418999999999"/>
    <n v="8.4000000000000005E-2"/>
    <n v="84"/>
    <n v="1"/>
    <n v="84"/>
  </r>
  <r>
    <x v="0"/>
    <x v="11"/>
    <x v="2"/>
    <x v="15"/>
    <x v="2"/>
    <n v="232.87771599999999"/>
    <n v="0.4299"/>
    <n v="429.9"/>
    <n v="1"/>
    <n v="429.9"/>
  </r>
  <r>
    <x v="0"/>
    <x v="11"/>
    <x v="2"/>
    <x v="16"/>
    <x v="4"/>
    <n v="63.560267000000003"/>
    <n v="0.35270000000000001"/>
    <n v="352.7"/>
    <n v="81"/>
    <n v="4.3543209876543205"/>
  </r>
  <r>
    <x v="0"/>
    <x v="11"/>
    <x v="2"/>
    <x v="16"/>
    <x v="1"/>
    <n v="174.461142"/>
    <n v="0.76939999999999997"/>
    <n v="769.4"/>
    <n v="87"/>
    <n v="8.8436781609195396"/>
  </r>
  <r>
    <x v="0"/>
    <x v="11"/>
    <x v="2"/>
    <x v="11"/>
    <x v="1"/>
    <n v="7.3136000000000007E-2"/>
    <n v="2.0000000000000001E-4"/>
    <n v="0.2"/>
    <n v="1"/>
    <n v="0.2"/>
  </r>
  <r>
    <x v="0"/>
    <x v="11"/>
    <x v="2"/>
    <x v="11"/>
    <x v="2"/>
    <n v="191.647874"/>
    <n v="0.62039999999999995"/>
    <n v="620.4"/>
    <n v="124"/>
    <n v="5.0032258064516126"/>
  </r>
  <r>
    <x v="0"/>
    <x v="11"/>
    <x v="2"/>
    <x v="26"/>
    <x v="0"/>
    <n v="35.958112"/>
    <n v="7.6499999999999999E-2"/>
    <n v="76.5"/>
    <n v="1"/>
    <n v="76.5"/>
  </r>
  <r>
    <x v="0"/>
    <x v="11"/>
    <x v="2"/>
    <x v="26"/>
    <x v="1"/>
    <n v="140.160417"/>
    <n v="0.28489999999999999"/>
    <n v="284.89999999999998"/>
    <n v="1"/>
    <n v="284.89999999999998"/>
  </r>
  <r>
    <x v="0"/>
    <x v="9"/>
    <x v="0"/>
    <x v="0"/>
    <x v="7"/>
    <n v="41.856000000000002"/>
    <n v="0.77529999999999999"/>
    <n v="775.3"/>
    <n v="13"/>
    <n v="59.638461538461534"/>
  </r>
  <r>
    <x v="0"/>
    <x v="9"/>
    <x v="1"/>
    <x v="0"/>
    <x v="7"/>
    <n v="76.909300000000002"/>
    <n v="1.2061999999999999"/>
    <n v="1206.2"/>
    <n v="367"/>
    <n v="3.2866485013623978"/>
  </r>
  <r>
    <x v="0"/>
    <x v="9"/>
    <x v="2"/>
    <x v="0"/>
    <x v="7"/>
    <n v="151.083"/>
    <n v="2.4603999999999999"/>
    <n v="2460.4"/>
    <n v="271"/>
    <n v="9.0789667896678967"/>
  </r>
  <r>
    <x v="0"/>
    <x v="10"/>
    <x v="0"/>
    <x v="0"/>
    <x v="7"/>
    <n v="173.91480000000001"/>
    <n v="2.4714999999999998"/>
    <n v="2471.5"/>
    <n v="171"/>
    <n v="14.453216374269006"/>
  </r>
  <r>
    <x v="0"/>
    <x v="10"/>
    <x v="1"/>
    <x v="0"/>
    <x v="7"/>
    <n v="1109.3931"/>
    <n v="17.7682"/>
    <n v="17768.2"/>
    <n v="1713"/>
    <n v="10.372562755399883"/>
  </r>
  <r>
    <x v="0"/>
    <x v="10"/>
    <x v="2"/>
    <x v="0"/>
    <x v="7"/>
    <n v="1317.4916000000001"/>
    <n v="18.8734"/>
    <n v="18873.400000000001"/>
    <n v="1617"/>
    <n v="11.671861471861472"/>
  </r>
  <r>
    <x v="0"/>
    <x v="11"/>
    <x v="0"/>
    <x v="0"/>
    <x v="7"/>
    <n v="2267.3182999999999"/>
    <n v="36.907899999999998"/>
    <n v="36907.9"/>
    <n v="468"/>
    <n v="78.863034188034192"/>
  </r>
  <r>
    <x v="0"/>
    <x v="11"/>
    <x v="1"/>
    <x v="0"/>
    <x v="7"/>
    <n v="1371.2550000000001"/>
    <n v="20.2285"/>
    <n v="20228.5"/>
    <n v="1889"/>
    <n v="10.708575966119639"/>
  </r>
  <r>
    <x v="0"/>
    <x v="11"/>
    <x v="2"/>
    <x v="0"/>
    <x v="7"/>
    <n v="2642.1648"/>
    <n v="40.661700000000003"/>
    <n v="40661.700000000004"/>
    <n v="2179"/>
    <n v="18.66071592473612"/>
  </r>
  <r>
    <x v="1"/>
    <x v="0"/>
    <x v="0"/>
    <x v="0"/>
    <x v="0"/>
    <n v="899.26549299999999"/>
    <n v="15.2249"/>
    <n v="15224.9"/>
    <n v="536"/>
    <n v="28.404664179104476"/>
  </r>
  <r>
    <x v="1"/>
    <x v="0"/>
    <x v="0"/>
    <x v="0"/>
    <x v="1"/>
    <n v="5622.5804420000004"/>
    <n v="58.244300000000003"/>
    <n v="58244.3"/>
    <n v="758"/>
    <n v="76.839445910290237"/>
  </r>
  <r>
    <x v="1"/>
    <x v="0"/>
    <x v="0"/>
    <x v="0"/>
    <x v="2"/>
    <n v="4457.2247900000002"/>
    <n v="38.410200000000003"/>
    <n v="38410.200000000004"/>
    <n v="633"/>
    <n v="60.679620853080579"/>
  </r>
  <r>
    <x v="1"/>
    <x v="0"/>
    <x v="0"/>
    <x v="1"/>
    <x v="0"/>
    <n v="15.948333"/>
    <n v="0.13270000000000001"/>
    <n v="132.70000000000002"/>
    <n v="11"/>
    <n v="12.063636363636364"/>
  </r>
  <r>
    <x v="1"/>
    <x v="0"/>
    <x v="0"/>
    <x v="1"/>
    <x v="2"/>
    <n v="7611.5632079999996"/>
    <n v="44.928699999999999"/>
    <n v="44928.7"/>
    <n v="728"/>
    <n v="61.715247252747247"/>
  </r>
  <r>
    <x v="1"/>
    <x v="0"/>
    <x v="0"/>
    <x v="3"/>
    <x v="4"/>
    <n v="307.94699200000002"/>
    <n v="2.8628999999999998"/>
    <n v="2862.8999999999996"/>
    <n v="211"/>
    <n v="13.568246445497628"/>
  </r>
  <r>
    <x v="1"/>
    <x v="0"/>
    <x v="0"/>
    <x v="6"/>
    <x v="5"/>
    <n v="6.4226049999999999"/>
    <n v="2.2499999999999999E-2"/>
    <n v="22.5"/>
    <n v="13"/>
    <n v="1.7307692307692308"/>
  </r>
  <r>
    <x v="1"/>
    <x v="0"/>
    <x v="0"/>
    <x v="6"/>
    <x v="2"/>
    <n v="212.46996799999999"/>
    <n v="1.5595000000000001"/>
    <n v="1559.5"/>
    <n v="178"/>
    <n v="8.7612359550561791"/>
  </r>
  <r>
    <x v="1"/>
    <x v="0"/>
    <x v="0"/>
    <x v="4"/>
    <x v="1"/>
    <n v="171.23694399999999"/>
    <n v="1.0881000000000001"/>
    <n v="1088.1000000000001"/>
    <n v="39"/>
    <n v="27.900000000000002"/>
  </r>
  <r>
    <x v="1"/>
    <x v="0"/>
    <x v="0"/>
    <x v="5"/>
    <x v="5"/>
    <n v="2.9770999999999999E-2"/>
    <n v="5.0000000000000001E-4"/>
    <n v="0.5"/>
    <n v="2"/>
    <n v="0.25"/>
  </r>
  <r>
    <x v="1"/>
    <x v="0"/>
    <x v="0"/>
    <x v="5"/>
    <x v="1"/>
    <n v="116.992414"/>
    <n v="1.4560999999999999"/>
    <n v="1456.1"/>
    <n v="155"/>
    <n v="9.3941935483870953"/>
  </r>
  <r>
    <x v="1"/>
    <x v="0"/>
    <x v="0"/>
    <x v="28"/>
    <x v="6"/>
    <n v="95.339903000000007"/>
    <n v="0.89410000000000001"/>
    <n v="894.1"/>
    <n v="219"/>
    <n v="4.0826484018264839"/>
  </r>
  <r>
    <x v="1"/>
    <x v="0"/>
    <x v="0"/>
    <x v="7"/>
    <x v="2"/>
    <n v="38.969667000000001"/>
    <n v="0.1668"/>
    <n v="166.8"/>
    <n v="111"/>
    <n v="1.5027027027027029"/>
  </r>
  <r>
    <x v="1"/>
    <x v="0"/>
    <x v="0"/>
    <x v="8"/>
    <x v="4"/>
    <n v="34.905171000000003"/>
    <n v="0.2026"/>
    <n v="202.6"/>
    <n v="81"/>
    <n v="2.5012345679012347"/>
  </r>
  <r>
    <x v="1"/>
    <x v="0"/>
    <x v="0"/>
    <x v="8"/>
    <x v="1"/>
    <n v="0.14202799999999999"/>
    <n v="1.4E-3"/>
    <n v="1.4"/>
    <n v="1"/>
    <n v="1.4"/>
  </r>
  <r>
    <x v="1"/>
    <x v="0"/>
    <x v="0"/>
    <x v="29"/>
    <x v="2"/>
    <n v="32.450189000000002"/>
    <n v="0.19020000000000001"/>
    <n v="190.20000000000002"/>
    <n v="1"/>
    <n v="190.20000000000002"/>
  </r>
  <r>
    <x v="1"/>
    <x v="0"/>
    <x v="1"/>
    <x v="0"/>
    <x v="0"/>
    <n v="4389.8095540000004"/>
    <n v="88.491699999999994"/>
    <n v="88491.7"/>
    <n v="9111"/>
    <n v="9.7126221051476236"/>
  </r>
  <r>
    <x v="1"/>
    <x v="0"/>
    <x v="1"/>
    <x v="0"/>
    <x v="1"/>
    <n v="5967.1194320000004"/>
    <n v="57.690800000000003"/>
    <n v="57690.8"/>
    <n v="9322"/>
    <n v="6.1886719588071228"/>
  </r>
  <r>
    <x v="1"/>
    <x v="0"/>
    <x v="1"/>
    <x v="0"/>
    <x v="2"/>
    <n v="485.82223299999998"/>
    <n v="2.8340000000000001"/>
    <n v="2834"/>
    <n v="721"/>
    <n v="3.9306518723994452"/>
  </r>
  <r>
    <x v="1"/>
    <x v="0"/>
    <x v="1"/>
    <x v="0"/>
    <x v="3"/>
    <n v="46.137219999999999"/>
    <n v="0.28560000000000002"/>
    <n v="285.60000000000002"/>
    <n v="163"/>
    <n v="1.7521472392638038"/>
  </r>
  <r>
    <x v="1"/>
    <x v="0"/>
    <x v="1"/>
    <x v="1"/>
    <x v="0"/>
    <n v="14.795735000000001"/>
    <n v="9.74E-2"/>
    <n v="97.4"/>
    <n v="24"/>
    <n v="4.0583333333333336"/>
  </r>
  <r>
    <x v="1"/>
    <x v="0"/>
    <x v="1"/>
    <x v="1"/>
    <x v="2"/>
    <n v="1609.072208"/>
    <n v="8.1112000000000002"/>
    <n v="8111.2"/>
    <n v="1351"/>
    <n v="6.0038490007401926"/>
  </r>
  <r>
    <x v="1"/>
    <x v="0"/>
    <x v="1"/>
    <x v="5"/>
    <x v="5"/>
    <n v="38.738590000000002"/>
    <n v="0.62350000000000005"/>
    <n v="623.5"/>
    <n v="128"/>
    <n v="4.87109375"/>
  </r>
  <r>
    <x v="1"/>
    <x v="0"/>
    <x v="1"/>
    <x v="5"/>
    <x v="1"/>
    <n v="701.60339399999998"/>
    <n v="11.9015"/>
    <n v="11901.5"/>
    <n v="1386"/>
    <n v="8.5869408369408369"/>
  </r>
  <r>
    <x v="1"/>
    <x v="0"/>
    <x v="1"/>
    <x v="3"/>
    <x v="4"/>
    <n v="700.44224199999996"/>
    <n v="8.1161999999999992"/>
    <n v="8116.1999999999989"/>
    <n v="2897"/>
    <n v="2.8015878494994819"/>
  </r>
  <r>
    <x v="1"/>
    <x v="0"/>
    <x v="1"/>
    <x v="30"/>
    <x v="1"/>
    <n v="193.181003"/>
    <n v="4.4477000000000002"/>
    <n v="4447.7"/>
    <n v="435"/>
    <n v="10.224597701149424"/>
  </r>
  <r>
    <x v="1"/>
    <x v="0"/>
    <x v="1"/>
    <x v="31"/>
    <x v="1"/>
    <n v="164.70493400000001"/>
    <n v="2.2065999999999999"/>
    <n v="2206.6"/>
    <n v="769"/>
    <n v="2.8694408322496749"/>
  </r>
  <r>
    <x v="1"/>
    <x v="0"/>
    <x v="1"/>
    <x v="31"/>
    <x v="2"/>
    <n v="12.006769"/>
    <n v="0.1416"/>
    <n v="141.6"/>
    <n v="56"/>
    <n v="2.5285714285714285"/>
  </r>
  <r>
    <x v="1"/>
    <x v="0"/>
    <x v="1"/>
    <x v="32"/>
    <x v="2"/>
    <n v="135.05644100000001"/>
    <n v="1.1685000000000001"/>
    <n v="1168.5"/>
    <n v="1"/>
    <n v="1168.5"/>
  </r>
  <r>
    <x v="1"/>
    <x v="0"/>
    <x v="1"/>
    <x v="6"/>
    <x v="5"/>
    <n v="1.59307"/>
    <n v="3.5999999999999999E-3"/>
    <n v="3.6"/>
    <n v="1"/>
    <n v="3.6"/>
  </r>
  <r>
    <x v="1"/>
    <x v="0"/>
    <x v="1"/>
    <x v="6"/>
    <x v="6"/>
    <n v="0.95189000000000001"/>
    <n v="3.0999999999999999E-3"/>
    <n v="3.1"/>
    <n v="1"/>
    <n v="3.1"/>
  </r>
  <r>
    <x v="1"/>
    <x v="0"/>
    <x v="1"/>
    <x v="6"/>
    <x v="2"/>
    <n v="127.584278"/>
    <n v="0.871"/>
    <n v="871"/>
    <n v="1"/>
    <n v="871"/>
  </r>
  <r>
    <x v="1"/>
    <x v="0"/>
    <x v="1"/>
    <x v="2"/>
    <x v="0"/>
    <n v="98.695255000000003"/>
    <n v="1.3608"/>
    <n v="1360.8"/>
    <n v="422"/>
    <n v="3.2246445497630329"/>
  </r>
  <r>
    <x v="1"/>
    <x v="0"/>
    <x v="1"/>
    <x v="2"/>
    <x v="2"/>
    <n v="7.2062099999999996"/>
    <n v="7.9500000000000001E-2"/>
    <n v="79.5"/>
    <n v="97"/>
    <n v="0.81958762886597936"/>
  </r>
  <r>
    <x v="1"/>
    <x v="0"/>
    <x v="1"/>
    <x v="28"/>
    <x v="6"/>
    <n v="96.791210000000007"/>
    <n v="1.0834999999999999"/>
    <n v="1083.5"/>
    <n v="921"/>
    <n v="1.1764386536373508"/>
  </r>
  <r>
    <x v="1"/>
    <x v="0"/>
    <x v="2"/>
    <x v="0"/>
    <x v="0"/>
    <n v="10271.139880000001"/>
    <n v="200.7302"/>
    <n v="200730.19999999998"/>
    <n v="17167"/>
    <n v="11.692794314673501"/>
  </r>
  <r>
    <x v="1"/>
    <x v="0"/>
    <x v="2"/>
    <x v="0"/>
    <x v="1"/>
    <n v="14567.697899999999"/>
    <n v="159.5171"/>
    <n v="159517.1"/>
    <n v="17397"/>
    <n v="9.1692303270678863"/>
  </r>
  <r>
    <x v="1"/>
    <x v="0"/>
    <x v="2"/>
    <x v="0"/>
    <x v="2"/>
    <n v="1323.619549"/>
    <n v="9.9210999999999991"/>
    <n v="9921.0999999999985"/>
    <n v="729"/>
    <n v="13.609190672153634"/>
  </r>
  <r>
    <x v="1"/>
    <x v="0"/>
    <x v="2"/>
    <x v="0"/>
    <x v="3"/>
    <n v="1.791126"/>
    <n v="8.6999999999999994E-3"/>
    <n v="8.6999999999999993"/>
    <n v="3"/>
    <n v="2.9"/>
  </r>
  <r>
    <x v="1"/>
    <x v="0"/>
    <x v="2"/>
    <x v="1"/>
    <x v="0"/>
    <n v="147.988777"/>
    <n v="1.2302999999999999"/>
    <n v="1230.3"/>
    <n v="286"/>
    <n v="4.3017482517482515"/>
  </r>
  <r>
    <x v="1"/>
    <x v="0"/>
    <x v="2"/>
    <x v="1"/>
    <x v="2"/>
    <n v="9934.4125370000002"/>
    <n v="56.186999999999998"/>
    <n v="56187"/>
    <n v="4241"/>
    <n v="13.248526290969112"/>
  </r>
  <r>
    <x v="1"/>
    <x v="0"/>
    <x v="2"/>
    <x v="5"/>
    <x v="5"/>
    <n v="96.490976000000003"/>
    <n v="1.5709"/>
    <n v="1570.8999999999999"/>
    <n v="319"/>
    <n v="4.9244514106583068"/>
  </r>
  <r>
    <x v="1"/>
    <x v="0"/>
    <x v="2"/>
    <x v="5"/>
    <x v="1"/>
    <n v="1335.5663770000001"/>
    <n v="19.016200000000001"/>
    <n v="19016.2"/>
    <n v="1751"/>
    <n v="10.860194174757282"/>
  </r>
  <r>
    <x v="1"/>
    <x v="0"/>
    <x v="2"/>
    <x v="3"/>
    <x v="4"/>
    <n v="1288.4679839999999"/>
    <n v="14.6676"/>
    <n v="14667.6"/>
    <n v="4284"/>
    <n v="3.4238095238095241"/>
  </r>
  <r>
    <x v="1"/>
    <x v="0"/>
    <x v="2"/>
    <x v="31"/>
    <x v="1"/>
    <n v="403.57108199999999"/>
    <n v="5.3848000000000003"/>
    <n v="5384.8"/>
    <n v="1598"/>
    <n v="3.3697121401752193"/>
  </r>
  <r>
    <x v="1"/>
    <x v="0"/>
    <x v="2"/>
    <x v="31"/>
    <x v="2"/>
    <n v="34.83502"/>
    <n v="0.41749999999999998"/>
    <n v="417.5"/>
    <n v="211"/>
    <n v="1.9786729857819905"/>
  </r>
  <r>
    <x v="1"/>
    <x v="0"/>
    <x v="2"/>
    <x v="14"/>
    <x v="4"/>
    <n v="359.10961500000002"/>
    <n v="1.1420999999999999"/>
    <n v="1142.0999999999999"/>
    <n v="112"/>
    <n v="10.197321428571428"/>
  </r>
  <r>
    <x v="1"/>
    <x v="0"/>
    <x v="2"/>
    <x v="14"/>
    <x v="1"/>
    <n v="5.1717409999999999"/>
    <n v="1.18E-2"/>
    <n v="11.799999999999999"/>
    <n v="5"/>
    <n v="2.36"/>
  </r>
  <r>
    <x v="1"/>
    <x v="0"/>
    <x v="2"/>
    <x v="14"/>
    <x v="2"/>
    <n v="31.900511999999999"/>
    <n v="6.0299999999999999E-2"/>
    <n v="60.3"/>
    <n v="44"/>
    <n v="1.3704545454545454"/>
  </r>
  <r>
    <x v="1"/>
    <x v="0"/>
    <x v="2"/>
    <x v="4"/>
    <x v="1"/>
    <n v="282.59374000000003"/>
    <n v="1.3623000000000001"/>
    <n v="1362.3"/>
    <n v="1"/>
    <n v="1362.3"/>
  </r>
  <r>
    <x v="1"/>
    <x v="0"/>
    <x v="2"/>
    <x v="28"/>
    <x v="6"/>
    <n v="280.30021299999999"/>
    <n v="3.0057999999999998"/>
    <n v="3005.7999999999997"/>
    <n v="2426"/>
    <n v="1.2389942291838416"/>
  </r>
  <r>
    <x v="1"/>
    <x v="0"/>
    <x v="2"/>
    <x v="6"/>
    <x v="5"/>
    <n v="3.2303649999999999"/>
    <n v="8.3999999999999995E-3"/>
    <n v="8.4"/>
    <n v="4"/>
    <n v="2.1"/>
  </r>
  <r>
    <x v="1"/>
    <x v="0"/>
    <x v="2"/>
    <x v="6"/>
    <x v="6"/>
    <n v="6.0866980000000002"/>
    <n v="1.9300000000000001E-2"/>
    <n v="19.3"/>
    <n v="14"/>
    <n v="1.3785714285714286"/>
  </r>
  <r>
    <x v="1"/>
    <x v="0"/>
    <x v="2"/>
    <x v="6"/>
    <x v="2"/>
    <n v="261.31347099999999"/>
    <n v="1.4654"/>
    <n v="1465.4"/>
    <n v="188"/>
    <n v="7.7946808510638306"/>
  </r>
  <r>
    <x v="1"/>
    <x v="0"/>
    <x v="2"/>
    <x v="16"/>
    <x v="4"/>
    <n v="46.087755999999999"/>
    <n v="0.2676"/>
    <n v="267.60000000000002"/>
    <n v="1"/>
    <n v="267.60000000000002"/>
  </r>
  <r>
    <x v="1"/>
    <x v="0"/>
    <x v="2"/>
    <x v="16"/>
    <x v="1"/>
    <n v="145.86605399999999"/>
    <n v="0.59650000000000003"/>
    <n v="596.5"/>
    <n v="1"/>
    <n v="596.5"/>
  </r>
  <r>
    <x v="1"/>
    <x v="1"/>
    <x v="0"/>
    <x v="0"/>
    <x v="0"/>
    <n v="729.82120099999997"/>
    <n v="11.107900000000001"/>
    <n v="11107.900000000001"/>
    <n v="533"/>
    <n v="20.84033771106942"/>
  </r>
  <r>
    <x v="1"/>
    <x v="1"/>
    <x v="0"/>
    <x v="0"/>
    <x v="1"/>
    <n v="4702.004113"/>
    <n v="47.110900000000001"/>
    <n v="47110.9"/>
    <n v="744"/>
    <n v="63.321102150537634"/>
  </r>
  <r>
    <x v="1"/>
    <x v="1"/>
    <x v="0"/>
    <x v="0"/>
    <x v="2"/>
    <n v="3969.1989400000002"/>
    <n v="32.415199999999999"/>
    <n v="32415.199999999997"/>
    <n v="641"/>
    <n v="50.569734789391568"/>
  </r>
  <r>
    <x v="1"/>
    <x v="1"/>
    <x v="0"/>
    <x v="1"/>
    <x v="0"/>
    <n v="11.329055"/>
    <n v="8.9300000000000004E-2"/>
    <n v="89.300000000000011"/>
    <n v="11"/>
    <n v="8.1181818181818191"/>
  </r>
  <r>
    <x v="1"/>
    <x v="1"/>
    <x v="0"/>
    <x v="1"/>
    <x v="2"/>
    <n v="5962.643043"/>
    <n v="35.849800000000002"/>
    <n v="35849.800000000003"/>
    <n v="694"/>
    <n v="51.656772334293954"/>
  </r>
  <r>
    <x v="1"/>
    <x v="1"/>
    <x v="0"/>
    <x v="3"/>
    <x v="4"/>
    <n v="284.824342"/>
    <n v="2.5137999999999998"/>
    <n v="2513.7999999999997"/>
    <n v="212"/>
    <n v="11.857547169811319"/>
  </r>
  <r>
    <x v="1"/>
    <x v="1"/>
    <x v="0"/>
    <x v="6"/>
    <x v="5"/>
    <n v="2.9506860000000001"/>
    <n v="9.2999999999999992E-3"/>
    <n v="9.2999999999999989"/>
    <n v="7"/>
    <n v="1.3285714285714285"/>
  </r>
  <r>
    <x v="1"/>
    <x v="1"/>
    <x v="0"/>
    <x v="6"/>
    <x v="2"/>
    <n v="234.19879800000001"/>
    <n v="1.6618999999999999"/>
    <n v="1661.8999999999999"/>
    <n v="171"/>
    <n v="9.7187134502923964"/>
  </r>
  <r>
    <x v="1"/>
    <x v="1"/>
    <x v="0"/>
    <x v="5"/>
    <x v="5"/>
    <n v="0.20893"/>
    <n v="3.8999999999999998E-3"/>
    <n v="3.9"/>
    <n v="1"/>
    <n v="3.9"/>
  </r>
  <r>
    <x v="1"/>
    <x v="1"/>
    <x v="0"/>
    <x v="5"/>
    <x v="1"/>
    <n v="124.99615300000001"/>
    <n v="1.5125999999999999"/>
    <n v="1512.6"/>
    <n v="151"/>
    <n v="10.017218543046358"/>
  </r>
  <r>
    <x v="1"/>
    <x v="1"/>
    <x v="0"/>
    <x v="4"/>
    <x v="1"/>
    <n v="75.322764000000006"/>
    <n v="0.41299999999999998"/>
    <n v="413"/>
    <n v="34"/>
    <n v="12.147058823529411"/>
  </r>
  <r>
    <x v="1"/>
    <x v="1"/>
    <x v="0"/>
    <x v="28"/>
    <x v="6"/>
    <n v="74.063677999999996"/>
    <n v="0.75270000000000004"/>
    <n v="752.7"/>
    <n v="251"/>
    <n v="2.9988047808764944"/>
  </r>
  <r>
    <x v="1"/>
    <x v="1"/>
    <x v="0"/>
    <x v="7"/>
    <x v="2"/>
    <n v="34.985402000000001"/>
    <n v="0.157"/>
    <n v="157"/>
    <n v="118"/>
    <n v="1.3305084745762712"/>
  </r>
  <r>
    <x v="1"/>
    <x v="1"/>
    <x v="0"/>
    <x v="22"/>
    <x v="2"/>
    <n v="33.859988999999999"/>
    <n v="0.20200000000000001"/>
    <n v="202"/>
    <n v="1"/>
    <n v="202"/>
  </r>
  <r>
    <x v="1"/>
    <x v="1"/>
    <x v="0"/>
    <x v="8"/>
    <x v="4"/>
    <n v="32.362732000000001"/>
    <n v="0.19070000000000001"/>
    <n v="190.70000000000002"/>
    <n v="82"/>
    <n v="2.325609756097561"/>
  </r>
  <r>
    <x v="1"/>
    <x v="1"/>
    <x v="0"/>
    <x v="8"/>
    <x v="1"/>
    <n v="0.40546199999999999"/>
    <n v="4.4000000000000003E-3"/>
    <n v="4.4000000000000004"/>
    <n v="2"/>
    <n v="2.2000000000000002"/>
  </r>
  <r>
    <x v="1"/>
    <x v="1"/>
    <x v="1"/>
    <x v="0"/>
    <x v="0"/>
    <n v="4483.615135"/>
    <n v="82.454999999999998"/>
    <n v="82455"/>
    <n v="9842"/>
    <n v="8.3778703515545629"/>
  </r>
  <r>
    <x v="1"/>
    <x v="1"/>
    <x v="1"/>
    <x v="0"/>
    <x v="1"/>
    <n v="5765.4214149999998"/>
    <n v="54.681100000000001"/>
    <n v="54681.1"/>
    <n v="8884"/>
    <n v="6.1550090049527242"/>
  </r>
  <r>
    <x v="1"/>
    <x v="1"/>
    <x v="1"/>
    <x v="0"/>
    <x v="2"/>
    <n v="555.28155200000003"/>
    <n v="3.2303000000000002"/>
    <n v="3230.3"/>
    <n v="698"/>
    <n v="4.6279369627507165"/>
  </r>
  <r>
    <x v="1"/>
    <x v="1"/>
    <x v="1"/>
    <x v="0"/>
    <x v="3"/>
    <n v="47.309114000000001"/>
    <n v="0.29289999999999999"/>
    <n v="292.89999999999998"/>
    <n v="179"/>
    <n v="1.6363128491620111"/>
  </r>
  <r>
    <x v="1"/>
    <x v="1"/>
    <x v="1"/>
    <x v="1"/>
    <x v="0"/>
    <n v="13.461722999999999"/>
    <n v="8.6300000000000002E-2"/>
    <n v="86.3"/>
    <n v="22"/>
    <n v="3.9227272727272724"/>
  </r>
  <r>
    <x v="1"/>
    <x v="1"/>
    <x v="1"/>
    <x v="1"/>
    <x v="2"/>
    <n v="1608.7897439999999"/>
    <n v="7.6718999999999999"/>
    <n v="7671.9"/>
    <n v="1187"/>
    <n v="6.4632687447346244"/>
  </r>
  <r>
    <x v="1"/>
    <x v="1"/>
    <x v="1"/>
    <x v="5"/>
    <x v="5"/>
    <n v="54.697266999999997"/>
    <n v="0.96379999999999999"/>
    <n v="963.8"/>
    <n v="153"/>
    <n v="6.299346405228758"/>
  </r>
  <r>
    <x v="1"/>
    <x v="1"/>
    <x v="1"/>
    <x v="5"/>
    <x v="1"/>
    <n v="530.28847399999995"/>
    <n v="7.0537999999999998"/>
    <n v="7053.8"/>
    <n v="1341"/>
    <n v="5.2601043997017154"/>
  </r>
  <r>
    <x v="1"/>
    <x v="1"/>
    <x v="1"/>
    <x v="3"/>
    <x v="4"/>
    <n v="515.43810399999995"/>
    <n v="5.7038000000000002"/>
    <n v="5703.8"/>
    <n v="2437"/>
    <n v="2.3405006155108743"/>
  </r>
  <r>
    <x v="1"/>
    <x v="1"/>
    <x v="1"/>
    <x v="31"/>
    <x v="1"/>
    <n v="192.42710299999999"/>
    <n v="2.7930999999999999"/>
    <n v="2793.1"/>
    <n v="961"/>
    <n v="2.9064516129032256"/>
  </r>
  <r>
    <x v="1"/>
    <x v="1"/>
    <x v="1"/>
    <x v="31"/>
    <x v="2"/>
    <n v="21.533491999999999"/>
    <n v="0.25559999999999999"/>
    <n v="255.6"/>
    <n v="181"/>
    <n v="1.4121546961325966"/>
  </r>
  <r>
    <x v="1"/>
    <x v="1"/>
    <x v="1"/>
    <x v="6"/>
    <x v="5"/>
    <n v="0.90885700000000003"/>
    <n v="2E-3"/>
    <n v="2"/>
    <n v="1"/>
    <n v="2"/>
  </r>
  <r>
    <x v="1"/>
    <x v="1"/>
    <x v="1"/>
    <x v="6"/>
    <x v="6"/>
    <n v="1.373464"/>
    <n v="4.4000000000000003E-3"/>
    <n v="4.4000000000000004"/>
    <n v="1"/>
    <n v="4.4000000000000004"/>
  </r>
  <r>
    <x v="1"/>
    <x v="1"/>
    <x v="1"/>
    <x v="6"/>
    <x v="2"/>
    <n v="156.258602"/>
    <n v="1.0492999999999999"/>
    <n v="1049.3"/>
    <n v="1"/>
    <n v="1049.3"/>
  </r>
  <r>
    <x v="1"/>
    <x v="1"/>
    <x v="1"/>
    <x v="28"/>
    <x v="6"/>
    <n v="121.20178799999999"/>
    <n v="1.6042000000000001"/>
    <n v="1604.2"/>
    <n v="1291"/>
    <n v="1.242602633617351"/>
  </r>
  <r>
    <x v="1"/>
    <x v="1"/>
    <x v="1"/>
    <x v="30"/>
    <x v="1"/>
    <n v="106.804421"/>
    <n v="2.2345000000000002"/>
    <n v="2234.5"/>
    <n v="463"/>
    <n v="4.8261339092872566"/>
  </r>
  <r>
    <x v="1"/>
    <x v="1"/>
    <x v="1"/>
    <x v="2"/>
    <x v="0"/>
    <n v="79.158237999999997"/>
    <n v="1.1353"/>
    <n v="1135.3"/>
    <n v="359"/>
    <n v="3.1623955431754873"/>
  </r>
  <r>
    <x v="1"/>
    <x v="1"/>
    <x v="1"/>
    <x v="2"/>
    <x v="2"/>
    <n v="5.0842169999999998"/>
    <n v="5.3100000000000001E-2"/>
    <n v="53.1"/>
    <n v="52"/>
    <n v="1.0211538461538461"/>
  </r>
  <r>
    <x v="1"/>
    <x v="1"/>
    <x v="1"/>
    <x v="4"/>
    <x v="1"/>
    <n v="83.905488000000005"/>
    <n v="0.41889999999999999"/>
    <n v="418.9"/>
    <n v="1"/>
    <n v="418.9"/>
  </r>
  <r>
    <x v="1"/>
    <x v="1"/>
    <x v="2"/>
    <x v="0"/>
    <x v="0"/>
    <n v="11127.30868"/>
    <n v="211.82910000000001"/>
    <n v="211829.1"/>
    <n v="18131"/>
    <n v="11.683255198279191"/>
  </r>
  <r>
    <x v="1"/>
    <x v="1"/>
    <x v="2"/>
    <x v="0"/>
    <x v="1"/>
    <n v="12648.513944"/>
    <n v="129.52809999999999"/>
    <n v="129528.09999999999"/>
    <n v="16535"/>
    <n v="7.8335712125793764"/>
  </r>
  <r>
    <x v="1"/>
    <x v="1"/>
    <x v="2"/>
    <x v="0"/>
    <x v="2"/>
    <n v="1108.9610170000001"/>
    <n v="7.3784999999999998"/>
    <n v="7378.5"/>
    <n v="691"/>
    <n v="10.678002894356005"/>
  </r>
  <r>
    <x v="1"/>
    <x v="1"/>
    <x v="2"/>
    <x v="0"/>
    <x v="3"/>
    <n v="3.141648"/>
    <n v="1.52E-2"/>
    <n v="15.2"/>
    <n v="4"/>
    <n v="3.8"/>
  </r>
  <r>
    <x v="1"/>
    <x v="1"/>
    <x v="2"/>
    <x v="1"/>
    <x v="0"/>
    <n v="118.79017"/>
    <n v="0.9859"/>
    <n v="985.9"/>
    <n v="276"/>
    <n v="3.5721014492753622"/>
  </r>
  <r>
    <x v="1"/>
    <x v="1"/>
    <x v="2"/>
    <x v="1"/>
    <x v="2"/>
    <n v="6283.9692070000001"/>
    <n v="29.5518"/>
    <n v="29551.8"/>
    <n v="3996"/>
    <n v="7.395345345345345"/>
  </r>
  <r>
    <x v="1"/>
    <x v="1"/>
    <x v="2"/>
    <x v="5"/>
    <x v="5"/>
    <n v="130.56964199999999"/>
    <n v="2.2894999999999999"/>
    <n v="2289.5"/>
    <n v="321"/>
    <n v="7.1323987538940807"/>
  </r>
  <r>
    <x v="1"/>
    <x v="1"/>
    <x v="2"/>
    <x v="5"/>
    <x v="1"/>
    <n v="1788.1330680000001"/>
    <n v="26.069199999999999"/>
    <n v="26069.199999999997"/>
    <n v="1739"/>
    <n v="14.990914318573891"/>
  </r>
  <r>
    <x v="1"/>
    <x v="1"/>
    <x v="2"/>
    <x v="3"/>
    <x v="4"/>
    <n v="953.28915700000005"/>
    <n v="10.015700000000001"/>
    <n v="10015.700000000001"/>
    <n v="3814"/>
    <n v="2.6260356581017308"/>
  </r>
  <r>
    <x v="1"/>
    <x v="1"/>
    <x v="2"/>
    <x v="6"/>
    <x v="5"/>
    <n v="4.7138309999999999"/>
    <n v="1.14E-2"/>
    <n v="11.4"/>
    <n v="5"/>
    <n v="2.2800000000000002"/>
  </r>
  <r>
    <x v="1"/>
    <x v="1"/>
    <x v="2"/>
    <x v="6"/>
    <x v="6"/>
    <n v="2.390466"/>
    <n v="7.7000000000000002E-3"/>
    <n v="7.7"/>
    <n v="7"/>
    <n v="1.1000000000000001"/>
  </r>
  <r>
    <x v="1"/>
    <x v="1"/>
    <x v="2"/>
    <x v="6"/>
    <x v="2"/>
    <n v="756.53332899999998"/>
    <n v="3.7361"/>
    <n v="3736.1"/>
    <n v="411"/>
    <n v="9.0902676399026756"/>
  </r>
  <r>
    <x v="1"/>
    <x v="1"/>
    <x v="2"/>
    <x v="14"/>
    <x v="4"/>
    <n v="401.38802099999998"/>
    <n v="1.3058000000000001"/>
    <n v="1305.8000000000002"/>
    <n v="99"/>
    <n v="13.189898989898992"/>
  </r>
  <r>
    <x v="1"/>
    <x v="1"/>
    <x v="2"/>
    <x v="14"/>
    <x v="1"/>
    <n v="6.543679"/>
    <n v="1.44E-2"/>
    <n v="14.4"/>
    <n v="3"/>
    <n v="4.8"/>
  </r>
  <r>
    <x v="1"/>
    <x v="1"/>
    <x v="2"/>
    <x v="14"/>
    <x v="2"/>
    <n v="46.111162"/>
    <n v="8.6900000000000005E-2"/>
    <n v="86.9"/>
    <n v="42"/>
    <n v="2.0690476190476192"/>
  </r>
  <r>
    <x v="1"/>
    <x v="1"/>
    <x v="2"/>
    <x v="33"/>
    <x v="1"/>
    <n v="410.97030899999999"/>
    <n v="4.6976000000000004"/>
    <n v="4697.6000000000004"/>
    <n v="2631"/>
    <n v="1.7854808057772711"/>
  </r>
  <r>
    <x v="1"/>
    <x v="1"/>
    <x v="2"/>
    <x v="31"/>
    <x v="1"/>
    <n v="342.93716699999999"/>
    <n v="4.8779000000000003"/>
    <n v="4877.9000000000005"/>
    <n v="1629"/>
    <n v="2.9944137507673423"/>
  </r>
  <r>
    <x v="1"/>
    <x v="1"/>
    <x v="2"/>
    <x v="31"/>
    <x v="2"/>
    <n v="28.097594000000001"/>
    <n v="0.2908"/>
    <n v="290.8"/>
    <n v="145"/>
    <n v="2.0055172413793105"/>
  </r>
  <r>
    <x v="1"/>
    <x v="1"/>
    <x v="2"/>
    <x v="28"/>
    <x v="6"/>
    <n v="298.288386"/>
    <n v="3.7242999999999999"/>
    <n v="3724.2999999999997"/>
    <n v="2653"/>
    <n v="1.4038070109310214"/>
  </r>
  <r>
    <x v="1"/>
    <x v="1"/>
    <x v="2"/>
    <x v="4"/>
    <x v="1"/>
    <n v="256.50886700000001"/>
    <n v="1.1930000000000001"/>
    <n v="1193"/>
    <n v="1"/>
    <n v="1193"/>
  </r>
  <r>
    <x v="1"/>
    <x v="2"/>
    <x v="0"/>
    <x v="0"/>
    <x v="0"/>
    <n v="1000.988615"/>
    <n v="14.1119"/>
    <n v="14111.9"/>
    <n v="478"/>
    <n v="29.522803347280334"/>
  </r>
  <r>
    <x v="1"/>
    <x v="2"/>
    <x v="0"/>
    <x v="0"/>
    <x v="1"/>
    <n v="7356.7611919999999"/>
    <n v="73.746099999999998"/>
    <n v="73746.099999999991"/>
    <n v="711"/>
    <n v="103.72165963431785"/>
  </r>
  <r>
    <x v="1"/>
    <x v="2"/>
    <x v="0"/>
    <x v="0"/>
    <x v="2"/>
    <n v="6568.2463909999997"/>
    <n v="55.554200000000002"/>
    <n v="55554.200000000004"/>
    <n v="618"/>
    <n v="89.893527508090628"/>
  </r>
  <r>
    <x v="1"/>
    <x v="2"/>
    <x v="0"/>
    <x v="1"/>
    <x v="0"/>
    <n v="327.837154"/>
    <n v="3.0952999999999999"/>
    <n v="3095.2999999999997"/>
    <n v="92"/>
    <n v="33.644565217391303"/>
  </r>
  <r>
    <x v="1"/>
    <x v="2"/>
    <x v="0"/>
    <x v="1"/>
    <x v="2"/>
    <n v="9020.8903109999992"/>
    <n v="45.207000000000001"/>
    <n v="45207"/>
    <n v="675"/>
    <n v="66.973333333333329"/>
  </r>
  <r>
    <x v="1"/>
    <x v="2"/>
    <x v="0"/>
    <x v="3"/>
    <x v="4"/>
    <n v="424.69898000000001"/>
    <n v="3.8064"/>
    <n v="3806.4"/>
    <n v="191"/>
    <n v="19.928795811518324"/>
  </r>
  <r>
    <x v="1"/>
    <x v="2"/>
    <x v="0"/>
    <x v="6"/>
    <x v="5"/>
    <n v="4.1804649999999999"/>
    <n v="1.35E-2"/>
    <n v="13.5"/>
    <n v="8"/>
    <n v="1.6875"/>
  </r>
  <r>
    <x v="1"/>
    <x v="2"/>
    <x v="0"/>
    <x v="6"/>
    <x v="2"/>
    <n v="346.64095800000001"/>
    <n v="2.2989999999999999"/>
    <n v="2299"/>
    <n v="169"/>
    <n v="13.603550295857989"/>
  </r>
  <r>
    <x v="1"/>
    <x v="2"/>
    <x v="0"/>
    <x v="5"/>
    <x v="5"/>
    <n v="0.20919599999999999"/>
    <n v="3.8E-3"/>
    <n v="3.8"/>
    <n v="2"/>
    <n v="1.9"/>
  </r>
  <r>
    <x v="1"/>
    <x v="2"/>
    <x v="0"/>
    <x v="5"/>
    <x v="1"/>
    <n v="225.40303299999999"/>
    <n v="2.7622"/>
    <n v="2762.2"/>
    <n v="148"/>
    <n v="18.663513513513511"/>
  </r>
  <r>
    <x v="1"/>
    <x v="2"/>
    <x v="0"/>
    <x v="4"/>
    <x v="1"/>
    <n v="146.81078299999999"/>
    <n v="0.79310000000000003"/>
    <n v="793.1"/>
    <n v="31"/>
    <n v="25.583870967741937"/>
  </r>
  <r>
    <x v="1"/>
    <x v="2"/>
    <x v="0"/>
    <x v="28"/>
    <x v="6"/>
    <n v="117.282172"/>
    <n v="1.2496"/>
    <n v="1249.6000000000001"/>
    <n v="291"/>
    <n v="4.2941580756013753"/>
  </r>
  <r>
    <x v="1"/>
    <x v="2"/>
    <x v="0"/>
    <x v="22"/>
    <x v="2"/>
    <n v="82.923760000000001"/>
    <n v="0.4511"/>
    <n v="451.1"/>
    <n v="1"/>
    <n v="451.1"/>
  </r>
  <r>
    <x v="1"/>
    <x v="2"/>
    <x v="0"/>
    <x v="33"/>
    <x v="1"/>
    <n v="75.031017000000006"/>
    <n v="0.83189999999999997"/>
    <n v="831.9"/>
    <n v="117"/>
    <n v="7.1102564102564099"/>
  </r>
  <r>
    <x v="1"/>
    <x v="2"/>
    <x v="0"/>
    <x v="7"/>
    <x v="2"/>
    <n v="64.890698"/>
    <n v="0.28070000000000001"/>
    <n v="280.7"/>
    <n v="128"/>
    <n v="2.1929687499999999"/>
  </r>
  <r>
    <x v="1"/>
    <x v="2"/>
    <x v="1"/>
    <x v="0"/>
    <x v="0"/>
    <n v="3593.9786079999999"/>
    <n v="52.485700000000001"/>
    <n v="52485.700000000004"/>
    <n v="8349"/>
    <n v="6.2864654449634694"/>
  </r>
  <r>
    <x v="1"/>
    <x v="2"/>
    <x v="1"/>
    <x v="0"/>
    <x v="1"/>
    <n v="6762.7386630000001"/>
    <n v="62.9831"/>
    <n v="62983.1"/>
    <n v="9221"/>
    <n v="6.8303980045548203"/>
  </r>
  <r>
    <x v="1"/>
    <x v="2"/>
    <x v="1"/>
    <x v="0"/>
    <x v="2"/>
    <n v="602.11737300000004"/>
    <n v="3.6111"/>
    <n v="3611.1"/>
    <n v="786"/>
    <n v="4.5942748091603054"/>
  </r>
  <r>
    <x v="1"/>
    <x v="2"/>
    <x v="1"/>
    <x v="0"/>
    <x v="3"/>
    <n v="50.571637000000003"/>
    <n v="0.31319999999999998"/>
    <n v="313.2"/>
    <n v="179"/>
    <n v="1.7497206703910615"/>
  </r>
  <r>
    <x v="1"/>
    <x v="2"/>
    <x v="1"/>
    <x v="1"/>
    <x v="0"/>
    <n v="67.629071999999994"/>
    <n v="0.62680000000000002"/>
    <n v="626.80000000000007"/>
    <n v="64"/>
    <n v="9.7937500000000011"/>
  </r>
  <r>
    <x v="1"/>
    <x v="2"/>
    <x v="1"/>
    <x v="1"/>
    <x v="2"/>
    <n v="3567.8705949999999"/>
    <n v="19.705200000000001"/>
    <n v="19705.2"/>
    <n v="2934"/>
    <n v="6.716155419222904"/>
  </r>
  <r>
    <x v="1"/>
    <x v="2"/>
    <x v="1"/>
    <x v="5"/>
    <x v="5"/>
    <n v="68.207659000000007"/>
    <n v="1.1108"/>
    <n v="1110.8"/>
    <n v="136"/>
    <n v="8.1676470588235297"/>
  </r>
  <r>
    <x v="1"/>
    <x v="2"/>
    <x v="1"/>
    <x v="5"/>
    <x v="1"/>
    <n v="762.579249"/>
    <n v="11.5989"/>
    <n v="11598.9"/>
    <n v="1371"/>
    <n v="8.4601750547045942"/>
  </r>
  <r>
    <x v="1"/>
    <x v="2"/>
    <x v="1"/>
    <x v="3"/>
    <x v="4"/>
    <n v="517.77055199999995"/>
    <n v="5.4960000000000004"/>
    <n v="5496"/>
    <n v="2432"/>
    <n v="2.2598684210526314"/>
  </r>
  <r>
    <x v="1"/>
    <x v="2"/>
    <x v="1"/>
    <x v="31"/>
    <x v="1"/>
    <n v="227.97836000000001"/>
    <n v="3.3083999999999998"/>
    <n v="3308.3999999999996"/>
    <n v="868"/>
    <n v="3.8115207373271884"/>
  </r>
  <r>
    <x v="1"/>
    <x v="2"/>
    <x v="1"/>
    <x v="31"/>
    <x v="2"/>
    <n v="10.237458"/>
    <n v="0.1235"/>
    <n v="123.5"/>
    <n v="147"/>
    <n v="0.84013605442176875"/>
  </r>
  <r>
    <x v="1"/>
    <x v="2"/>
    <x v="1"/>
    <x v="6"/>
    <x v="5"/>
    <n v="0.48920599999999997"/>
    <n v="1.2999999999999999E-3"/>
    <n v="1.3"/>
    <n v="3"/>
    <n v="0.43333333333333335"/>
  </r>
  <r>
    <x v="1"/>
    <x v="2"/>
    <x v="1"/>
    <x v="6"/>
    <x v="6"/>
    <n v="1.9124000000000001"/>
    <n v="6.1999999999999998E-3"/>
    <n v="6.2"/>
    <n v="5"/>
    <n v="1.24"/>
  </r>
  <r>
    <x v="1"/>
    <x v="2"/>
    <x v="1"/>
    <x v="6"/>
    <x v="2"/>
    <n v="191.38331299999999"/>
    <n v="1.2257"/>
    <n v="1225.7"/>
    <n v="385"/>
    <n v="3.1836363636363636"/>
  </r>
  <r>
    <x v="1"/>
    <x v="2"/>
    <x v="1"/>
    <x v="28"/>
    <x v="6"/>
    <n v="163.897989"/>
    <n v="2.2679"/>
    <n v="2267.9"/>
    <n v="1614"/>
    <n v="1.4051425030978935"/>
  </r>
  <r>
    <x v="1"/>
    <x v="2"/>
    <x v="1"/>
    <x v="33"/>
    <x v="1"/>
    <n v="136.05799400000001"/>
    <n v="1.5232000000000001"/>
    <n v="1523.2"/>
    <n v="642"/>
    <n v="2.3725856697819316"/>
  </r>
  <r>
    <x v="1"/>
    <x v="2"/>
    <x v="1"/>
    <x v="4"/>
    <x v="1"/>
    <n v="131.263071"/>
    <n v="0.65029999999999999"/>
    <n v="650.29999999999995"/>
    <n v="1"/>
    <n v="650.29999999999995"/>
  </r>
  <r>
    <x v="1"/>
    <x v="2"/>
    <x v="1"/>
    <x v="30"/>
    <x v="1"/>
    <n v="110.584264"/>
    <n v="2.1042999999999998"/>
    <n v="2104.2999999999997"/>
    <n v="454"/>
    <n v="4.6350220264317175"/>
  </r>
  <r>
    <x v="1"/>
    <x v="2"/>
    <x v="2"/>
    <x v="0"/>
    <x v="0"/>
    <n v="10159.89176"/>
    <n v="161.93020000000001"/>
    <n v="161930.20000000001"/>
    <n v="16513"/>
    <n v="9.8062253981711383"/>
  </r>
  <r>
    <x v="1"/>
    <x v="2"/>
    <x v="2"/>
    <x v="0"/>
    <x v="1"/>
    <n v="16676.614219999999"/>
    <n v="159.762"/>
    <n v="159762"/>
    <n v="17796"/>
    <n v="8.9774106540795682"/>
  </r>
  <r>
    <x v="1"/>
    <x v="2"/>
    <x v="2"/>
    <x v="0"/>
    <x v="2"/>
    <n v="3433.7747290000002"/>
    <n v="26.552499999999998"/>
    <n v="26552.5"/>
    <n v="918"/>
    <n v="28.924291938997822"/>
  </r>
  <r>
    <x v="1"/>
    <x v="2"/>
    <x v="2"/>
    <x v="0"/>
    <x v="3"/>
    <n v="3.358336"/>
    <n v="1.6199999999999999E-2"/>
    <n v="16.2"/>
    <n v="4"/>
    <n v="4.05"/>
  </r>
  <r>
    <x v="1"/>
    <x v="2"/>
    <x v="2"/>
    <x v="1"/>
    <x v="0"/>
    <n v="186.26879400000001"/>
    <n v="1.4625999999999999"/>
    <n v="1462.6"/>
    <n v="281"/>
    <n v="5.2049822064056936"/>
  </r>
  <r>
    <x v="1"/>
    <x v="2"/>
    <x v="2"/>
    <x v="1"/>
    <x v="2"/>
    <n v="14237.19253"/>
    <n v="73.765600000000006"/>
    <n v="73765.600000000006"/>
    <n v="5115"/>
    <n v="14.421427174975562"/>
  </r>
  <r>
    <x v="1"/>
    <x v="2"/>
    <x v="2"/>
    <x v="5"/>
    <x v="5"/>
    <n v="160.44801799999999"/>
    <n v="2.6452"/>
    <n v="2645.2"/>
    <n v="335"/>
    <n v="7.8961194029850743"/>
  </r>
  <r>
    <x v="1"/>
    <x v="2"/>
    <x v="2"/>
    <x v="5"/>
    <x v="1"/>
    <n v="2284.9223910000001"/>
    <n v="32.647399999999998"/>
    <n v="32647.399999999998"/>
    <n v="1771"/>
    <n v="18.434443817052511"/>
  </r>
  <r>
    <x v="1"/>
    <x v="2"/>
    <x v="2"/>
    <x v="6"/>
    <x v="5"/>
    <n v="3.9300929999999998"/>
    <n v="9.7000000000000003E-3"/>
    <n v="9.7000000000000011"/>
    <n v="8"/>
    <n v="1.2125000000000001"/>
  </r>
  <r>
    <x v="1"/>
    <x v="2"/>
    <x v="2"/>
    <x v="6"/>
    <x v="6"/>
    <n v="13.459402000000001"/>
    <n v="4.2999999999999997E-2"/>
    <n v="43"/>
    <n v="15"/>
    <n v="2.8666666666666667"/>
  </r>
  <r>
    <x v="1"/>
    <x v="2"/>
    <x v="2"/>
    <x v="6"/>
    <x v="2"/>
    <n v="1072.6836410000001"/>
    <n v="4.5225"/>
    <n v="4522.5"/>
    <n v="471"/>
    <n v="9.6019108280254777"/>
  </r>
  <r>
    <x v="1"/>
    <x v="2"/>
    <x v="2"/>
    <x v="33"/>
    <x v="1"/>
    <n v="982.05882899999995"/>
    <n v="10.7233"/>
    <n v="10723.3"/>
    <n v="3545"/>
    <n v="3.0249083215796895"/>
  </r>
  <r>
    <x v="1"/>
    <x v="2"/>
    <x v="2"/>
    <x v="3"/>
    <x v="4"/>
    <n v="947.04014199999995"/>
    <n v="9.3745999999999992"/>
    <n v="9374.5999999999985"/>
    <n v="3564"/>
    <n v="2.6303591470258132"/>
  </r>
  <r>
    <x v="1"/>
    <x v="2"/>
    <x v="2"/>
    <x v="14"/>
    <x v="4"/>
    <n v="709.715146"/>
    <n v="2.2362000000000002"/>
    <n v="2236.2000000000003"/>
    <n v="116"/>
    <n v="19.277586206896554"/>
  </r>
  <r>
    <x v="1"/>
    <x v="2"/>
    <x v="2"/>
    <x v="14"/>
    <x v="1"/>
    <n v="22.146691000000001"/>
    <n v="5.0999999999999997E-2"/>
    <n v="51"/>
    <n v="6"/>
    <n v="8.5"/>
  </r>
  <r>
    <x v="1"/>
    <x v="2"/>
    <x v="2"/>
    <x v="14"/>
    <x v="2"/>
    <n v="88.881426000000005"/>
    <n v="0.16880000000000001"/>
    <n v="168.8"/>
    <n v="64"/>
    <n v="2.6375000000000002"/>
  </r>
  <r>
    <x v="1"/>
    <x v="2"/>
    <x v="2"/>
    <x v="28"/>
    <x v="6"/>
    <n v="521.41672300000005"/>
    <n v="7.9659000000000004"/>
    <n v="7965.9000000000005"/>
    <n v="3499"/>
    <n v="2.2766218919691341"/>
  </r>
  <r>
    <x v="1"/>
    <x v="2"/>
    <x v="2"/>
    <x v="15"/>
    <x v="1"/>
    <n v="200.89193399999999"/>
    <n v="0.4466"/>
    <n v="446.6"/>
    <n v="1"/>
    <n v="446.6"/>
  </r>
  <r>
    <x v="1"/>
    <x v="2"/>
    <x v="2"/>
    <x v="15"/>
    <x v="2"/>
    <n v="290.884253"/>
    <n v="0.53059999999999996"/>
    <n v="530.59999999999991"/>
    <n v="1"/>
    <n v="530.59999999999991"/>
  </r>
  <r>
    <x v="1"/>
    <x v="2"/>
    <x v="2"/>
    <x v="31"/>
    <x v="1"/>
    <n v="395.15684199999998"/>
    <n v="5.4265999999999996"/>
    <n v="5426.5999999999995"/>
    <n v="1692"/>
    <n v="3.2072104018912526"/>
  </r>
  <r>
    <x v="1"/>
    <x v="2"/>
    <x v="2"/>
    <x v="31"/>
    <x v="2"/>
    <n v="25.76972"/>
    <n v="0.27129999999999999"/>
    <n v="271.3"/>
    <n v="135"/>
    <n v="2.0096296296296297"/>
  </r>
  <r>
    <x v="1"/>
    <x v="3"/>
    <x v="0"/>
    <x v="0"/>
    <x v="0"/>
    <n v="820.41610800000001"/>
    <n v="11.337899999999999"/>
    <n v="11337.9"/>
    <n v="442"/>
    <n v="25.651357466063349"/>
  </r>
  <r>
    <x v="1"/>
    <x v="3"/>
    <x v="0"/>
    <x v="0"/>
    <x v="1"/>
    <n v="5684.181431"/>
    <n v="54.245699999999999"/>
    <n v="54245.7"/>
    <n v="679"/>
    <n v="79.89057437407952"/>
  </r>
  <r>
    <x v="1"/>
    <x v="3"/>
    <x v="0"/>
    <x v="0"/>
    <x v="2"/>
    <n v="3564.3508029999998"/>
    <n v="25.783000000000001"/>
    <n v="25783"/>
    <n v="538"/>
    <n v="47.923791821561338"/>
  </r>
  <r>
    <x v="1"/>
    <x v="3"/>
    <x v="0"/>
    <x v="1"/>
    <x v="0"/>
    <n v="318.20381099999997"/>
    <n v="3.0257000000000001"/>
    <n v="3025.7000000000003"/>
    <n v="92"/>
    <n v="32.888043478260876"/>
  </r>
  <r>
    <x v="1"/>
    <x v="3"/>
    <x v="0"/>
    <x v="1"/>
    <x v="2"/>
    <n v="6304.3134330000003"/>
    <n v="29.136299999999999"/>
    <n v="29136.3"/>
    <n v="633"/>
    <n v="46.028909952606632"/>
  </r>
  <r>
    <x v="1"/>
    <x v="3"/>
    <x v="0"/>
    <x v="6"/>
    <x v="5"/>
    <n v="3.8186330000000002"/>
    <n v="1.26E-2"/>
    <n v="12.6"/>
    <n v="7"/>
    <n v="1.8"/>
  </r>
  <r>
    <x v="1"/>
    <x v="3"/>
    <x v="0"/>
    <x v="6"/>
    <x v="2"/>
    <n v="475.48093999999998"/>
    <n v="2.839"/>
    <n v="2839"/>
    <n v="163"/>
    <n v="17.417177914110429"/>
  </r>
  <r>
    <x v="1"/>
    <x v="3"/>
    <x v="0"/>
    <x v="3"/>
    <x v="4"/>
    <n v="203.671087"/>
    <n v="1.7005999999999999"/>
    <n v="1700.6"/>
    <n v="167"/>
    <n v="10.183233532934132"/>
  </r>
  <r>
    <x v="1"/>
    <x v="3"/>
    <x v="0"/>
    <x v="5"/>
    <x v="5"/>
    <n v="0.27464"/>
    <n v="4.5999999999999999E-3"/>
    <n v="4.5999999999999996"/>
    <n v="1"/>
    <n v="4.5999999999999996"/>
  </r>
  <r>
    <x v="1"/>
    <x v="3"/>
    <x v="0"/>
    <x v="5"/>
    <x v="1"/>
    <n v="195.82847100000001"/>
    <n v="2.3275000000000001"/>
    <n v="2327.5"/>
    <n v="141"/>
    <n v="16.50709219858156"/>
  </r>
  <r>
    <x v="1"/>
    <x v="3"/>
    <x v="0"/>
    <x v="4"/>
    <x v="1"/>
    <n v="104.95249200000001"/>
    <n v="0.54100000000000004"/>
    <n v="541"/>
    <n v="1"/>
    <n v="541"/>
  </r>
  <r>
    <x v="1"/>
    <x v="3"/>
    <x v="0"/>
    <x v="34"/>
    <x v="1"/>
    <n v="92.093954999999994"/>
    <n v="1.4502999999999999"/>
    <n v="1450.3"/>
    <n v="114"/>
    <n v="12.721929824561403"/>
  </r>
  <r>
    <x v="1"/>
    <x v="3"/>
    <x v="0"/>
    <x v="33"/>
    <x v="1"/>
    <n v="73.897713999999993"/>
    <n v="0.79239999999999999"/>
    <n v="792.4"/>
    <n v="117"/>
    <n v="6.7726495726495726"/>
  </r>
  <r>
    <x v="1"/>
    <x v="3"/>
    <x v="0"/>
    <x v="28"/>
    <x v="6"/>
    <n v="55.820227000000003"/>
    <n v="0.48530000000000001"/>
    <n v="485.3"/>
    <n v="245"/>
    <n v="1.9808163265306122"/>
  </r>
  <r>
    <x v="1"/>
    <x v="3"/>
    <x v="0"/>
    <x v="7"/>
    <x v="2"/>
    <n v="52.923910999999997"/>
    <n v="0.22070000000000001"/>
    <n v="220.70000000000002"/>
    <n v="125"/>
    <n v="1.7656000000000001"/>
  </r>
  <r>
    <x v="1"/>
    <x v="3"/>
    <x v="1"/>
    <x v="0"/>
    <x v="0"/>
    <n v="2841.1043800000002"/>
    <n v="41.018300000000004"/>
    <n v="41018.300000000003"/>
    <n v="7512"/>
    <n v="5.4603700745473915"/>
  </r>
  <r>
    <x v="1"/>
    <x v="3"/>
    <x v="1"/>
    <x v="0"/>
    <x v="1"/>
    <n v="6623.0000179999997"/>
    <n v="61.099299999999999"/>
    <n v="61099.3"/>
    <n v="8855"/>
    <n v="6.8999774138904577"/>
  </r>
  <r>
    <x v="1"/>
    <x v="3"/>
    <x v="1"/>
    <x v="0"/>
    <x v="2"/>
    <n v="525.96028000000001"/>
    <n v="2.8633999999999999"/>
    <n v="2863.4"/>
    <n v="472"/>
    <n v="6.0665254237288133"/>
  </r>
  <r>
    <x v="1"/>
    <x v="3"/>
    <x v="1"/>
    <x v="0"/>
    <x v="3"/>
    <n v="48.940376000000001"/>
    <n v="0.30299999999999999"/>
    <n v="303"/>
    <n v="179"/>
    <n v="1.6927374301675977"/>
  </r>
  <r>
    <x v="1"/>
    <x v="3"/>
    <x v="1"/>
    <x v="1"/>
    <x v="0"/>
    <n v="113.266212"/>
    <n v="1.0727"/>
    <n v="1072.7"/>
    <n v="73"/>
    <n v="14.694520547945206"/>
  </r>
  <r>
    <x v="1"/>
    <x v="3"/>
    <x v="1"/>
    <x v="1"/>
    <x v="2"/>
    <n v="3527.4231639999998"/>
    <n v="17.859200000000001"/>
    <n v="17859.2"/>
    <n v="2396"/>
    <n v="7.4537562604340568"/>
  </r>
  <r>
    <x v="1"/>
    <x v="3"/>
    <x v="1"/>
    <x v="5"/>
    <x v="5"/>
    <n v="63.418239"/>
    <n v="1.0960000000000001"/>
    <n v="1096"/>
    <n v="155"/>
    <n v="7.0709677419354842"/>
  </r>
  <r>
    <x v="1"/>
    <x v="3"/>
    <x v="1"/>
    <x v="5"/>
    <x v="1"/>
    <n v="634.86123199999997"/>
    <n v="10.1778"/>
    <n v="10177.799999999999"/>
    <n v="1419"/>
    <n v="7.1725158562367861"/>
  </r>
  <r>
    <x v="1"/>
    <x v="3"/>
    <x v="1"/>
    <x v="3"/>
    <x v="4"/>
    <n v="416.92419599999999"/>
    <n v="4.4524999999999997"/>
    <n v="4452.5"/>
    <n v="1675"/>
    <n v="2.6582089552238806"/>
  </r>
  <r>
    <x v="1"/>
    <x v="3"/>
    <x v="1"/>
    <x v="31"/>
    <x v="1"/>
    <n v="142.50128599999999"/>
    <n v="2.0219999999999998"/>
    <n v="2021.9999999999998"/>
    <n v="883"/>
    <n v="2.2899207248018119"/>
  </r>
  <r>
    <x v="1"/>
    <x v="3"/>
    <x v="1"/>
    <x v="31"/>
    <x v="2"/>
    <n v="141.081872"/>
    <n v="1.6967000000000001"/>
    <n v="1696.7"/>
    <n v="281"/>
    <n v="6.0380782918149469"/>
  </r>
  <r>
    <x v="1"/>
    <x v="3"/>
    <x v="1"/>
    <x v="6"/>
    <x v="5"/>
    <n v="0.89559599999999995"/>
    <n v="2E-3"/>
    <n v="2"/>
    <n v="2"/>
    <n v="1"/>
  </r>
  <r>
    <x v="1"/>
    <x v="3"/>
    <x v="1"/>
    <x v="6"/>
    <x v="6"/>
    <n v="0.238702"/>
    <n v="6.9999999999999999E-4"/>
    <n v="0.7"/>
    <n v="2"/>
    <n v="0.35"/>
  </r>
  <r>
    <x v="1"/>
    <x v="3"/>
    <x v="1"/>
    <x v="6"/>
    <x v="2"/>
    <n v="227.064729"/>
    <n v="1.2879"/>
    <n v="1287.9000000000001"/>
    <n v="388"/>
    <n v="3.3193298969072167"/>
  </r>
  <r>
    <x v="1"/>
    <x v="3"/>
    <x v="1"/>
    <x v="33"/>
    <x v="1"/>
    <n v="152.96133399999999"/>
    <n v="1.6755"/>
    <n v="1675.5"/>
    <n v="814"/>
    <n v="2.0583538083538082"/>
  </r>
  <r>
    <x v="1"/>
    <x v="3"/>
    <x v="1"/>
    <x v="28"/>
    <x v="6"/>
    <n v="95.999382999999995"/>
    <n v="1.2133"/>
    <n v="1213.3"/>
    <n v="1126"/>
    <n v="1.0775310834813498"/>
  </r>
  <r>
    <x v="1"/>
    <x v="3"/>
    <x v="1"/>
    <x v="34"/>
    <x v="1"/>
    <n v="89.912221000000002"/>
    <n v="1.1158999999999999"/>
    <n v="1115.8999999999999"/>
    <n v="566"/>
    <n v="1.971554770318021"/>
  </r>
  <r>
    <x v="1"/>
    <x v="3"/>
    <x v="1"/>
    <x v="2"/>
    <x v="0"/>
    <n v="83.254228999999995"/>
    <n v="1.2441"/>
    <n v="1244.0999999999999"/>
    <n v="1"/>
    <n v="1244.0999999999999"/>
  </r>
  <r>
    <x v="1"/>
    <x v="3"/>
    <x v="1"/>
    <x v="2"/>
    <x v="2"/>
    <n v="1.0291360000000001"/>
    <n v="7.6E-3"/>
    <n v="7.6"/>
    <n v="1"/>
    <n v="7.6"/>
  </r>
  <r>
    <x v="1"/>
    <x v="3"/>
    <x v="2"/>
    <x v="0"/>
    <x v="0"/>
    <n v="6235.1577299999999"/>
    <n v="94.072100000000006"/>
    <n v="94072.1"/>
    <n v="13935"/>
    <n v="6.7507786149982065"/>
  </r>
  <r>
    <x v="1"/>
    <x v="3"/>
    <x v="2"/>
    <x v="0"/>
    <x v="1"/>
    <n v="15700.382104"/>
    <n v="150.4402"/>
    <n v="150440.20000000001"/>
    <n v="17611"/>
    <n v="8.5423996365907673"/>
  </r>
  <r>
    <x v="1"/>
    <x v="3"/>
    <x v="2"/>
    <x v="0"/>
    <x v="2"/>
    <n v="1938.3899759999999"/>
    <n v="12.196300000000001"/>
    <n v="12196.300000000001"/>
    <n v="971"/>
    <n v="12.5605561277034"/>
  </r>
  <r>
    <x v="1"/>
    <x v="3"/>
    <x v="2"/>
    <x v="0"/>
    <x v="3"/>
    <n v="3.2499920000000002"/>
    <n v="1.5699999999999999E-2"/>
    <n v="15.7"/>
    <n v="4"/>
    <n v="3.9249999999999998"/>
  </r>
  <r>
    <x v="1"/>
    <x v="3"/>
    <x v="2"/>
    <x v="1"/>
    <x v="0"/>
    <n v="166.170232"/>
    <n v="1.2804"/>
    <n v="1280.4000000000001"/>
    <n v="231"/>
    <n v="5.5428571428571436"/>
  </r>
  <r>
    <x v="1"/>
    <x v="3"/>
    <x v="2"/>
    <x v="1"/>
    <x v="2"/>
    <n v="8986.1269680000005"/>
    <n v="41.0715"/>
    <n v="41071.5"/>
    <n v="4466"/>
    <n v="9.1964845499328263"/>
  </r>
  <r>
    <x v="1"/>
    <x v="3"/>
    <x v="2"/>
    <x v="5"/>
    <x v="5"/>
    <n v="152.97903700000001"/>
    <n v="2.6467000000000001"/>
    <n v="2646.7000000000003"/>
    <n v="337"/>
    <n v="7.853709198813057"/>
  </r>
  <r>
    <x v="1"/>
    <x v="3"/>
    <x v="2"/>
    <x v="5"/>
    <x v="1"/>
    <n v="2037.907029"/>
    <n v="32.6462"/>
    <n v="32646.2"/>
    <n v="1761"/>
    <n v="18.538444065871666"/>
  </r>
  <r>
    <x v="1"/>
    <x v="3"/>
    <x v="2"/>
    <x v="6"/>
    <x v="5"/>
    <n v="2.054427"/>
    <n v="5.1999999999999998E-3"/>
    <n v="5.2"/>
    <n v="4"/>
    <n v="1.3"/>
  </r>
  <r>
    <x v="1"/>
    <x v="3"/>
    <x v="2"/>
    <x v="6"/>
    <x v="6"/>
    <n v="23.693545"/>
    <n v="7.7299999999999994E-2"/>
    <n v="77.3"/>
    <n v="28"/>
    <n v="2.7607142857142857"/>
  </r>
  <r>
    <x v="1"/>
    <x v="3"/>
    <x v="2"/>
    <x v="6"/>
    <x v="2"/>
    <n v="1098.9411749999999"/>
    <n v="4.3506999999999998"/>
    <n v="4350.7"/>
    <n v="426"/>
    <n v="10.212910798122065"/>
  </r>
  <r>
    <x v="1"/>
    <x v="3"/>
    <x v="2"/>
    <x v="33"/>
    <x v="1"/>
    <n v="955.543497"/>
    <n v="10.287599999999999"/>
    <n v="10287.599999999999"/>
    <n v="3276"/>
    <n v="3.1402930402930398"/>
  </r>
  <r>
    <x v="1"/>
    <x v="3"/>
    <x v="2"/>
    <x v="14"/>
    <x v="4"/>
    <n v="723.54970800000001"/>
    <n v="2.2896999999999998"/>
    <n v="2289.6999999999998"/>
    <n v="122"/>
    <n v="18.768032786885243"/>
  </r>
  <r>
    <x v="1"/>
    <x v="3"/>
    <x v="2"/>
    <x v="14"/>
    <x v="1"/>
    <n v="10.674282"/>
    <n v="2.4E-2"/>
    <n v="24"/>
    <n v="6"/>
    <n v="4"/>
  </r>
  <r>
    <x v="1"/>
    <x v="3"/>
    <x v="2"/>
    <x v="14"/>
    <x v="2"/>
    <n v="71.973048000000006"/>
    <n v="0.1361"/>
    <n v="136.1"/>
    <n v="52"/>
    <n v="2.6173076923076923"/>
  </r>
  <r>
    <x v="1"/>
    <x v="3"/>
    <x v="2"/>
    <x v="3"/>
    <x v="4"/>
    <n v="631.50654299999997"/>
    <n v="6.2295999999999996"/>
    <n v="6229.5999999999995"/>
    <n v="2641"/>
    <n v="2.3588034835289662"/>
  </r>
  <r>
    <x v="1"/>
    <x v="3"/>
    <x v="2"/>
    <x v="4"/>
    <x v="1"/>
    <n v="528.57777799999997"/>
    <n v="2.4323999999999999"/>
    <n v="2432.4"/>
    <n v="1"/>
    <n v="2432.4"/>
  </r>
  <r>
    <x v="1"/>
    <x v="3"/>
    <x v="2"/>
    <x v="15"/>
    <x v="1"/>
    <n v="183.83927399999999"/>
    <n v="0.434"/>
    <n v="434"/>
    <n v="1"/>
    <n v="434"/>
  </r>
  <r>
    <x v="1"/>
    <x v="3"/>
    <x v="2"/>
    <x v="15"/>
    <x v="2"/>
    <n v="288.943805"/>
    <n v="0.5333"/>
    <n v="533.29999999999995"/>
    <n v="1"/>
    <n v="533.29999999999995"/>
  </r>
  <r>
    <x v="1"/>
    <x v="3"/>
    <x v="2"/>
    <x v="31"/>
    <x v="1"/>
    <n v="362.23720600000001"/>
    <n v="5.2129000000000003"/>
    <n v="5212.9000000000005"/>
    <n v="1569"/>
    <n v="3.322434671765456"/>
  </r>
  <r>
    <x v="1"/>
    <x v="3"/>
    <x v="2"/>
    <x v="31"/>
    <x v="2"/>
    <n v="42.914679"/>
    <n v="0.46529999999999999"/>
    <n v="465.3"/>
    <n v="131"/>
    <n v="3.551908396946565"/>
  </r>
  <r>
    <x v="1"/>
    <x v="4"/>
    <x v="0"/>
    <x v="0"/>
    <x v="0"/>
    <n v="773.76654099999996"/>
    <n v="10.422700000000001"/>
    <n v="10422.700000000001"/>
    <n v="423"/>
    <n v="24.639952718676124"/>
  </r>
  <r>
    <x v="1"/>
    <x v="4"/>
    <x v="0"/>
    <x v="0"/>
    <x v="1"/>
    <n v="4568.3092669999996"/>
    <n v="42.728000000000002"/>
    <n v="42728"/>
    <n v="677"/>
    <n v="63.113737075332345"/>
  </r>
  <r>
    <x v="1"/>
    <x v="4"/>
    <x v="0"/>
    <x v="0"/>
    <x v="2"/>
    <n v="4738.7843540000003"/>
    <n v="38.6723"/>
    <n v="38672.300000000003"/>
    <n v="554"/>
    <n v="69.805595667870037"/>
  </r>
  <r>
    <x v="1"/>
    <x v="4"/>
    <x v="0"/>
    <x v="1"/>
    <x v="0"/>
    <n v="146.524473"/>
    <n v="1.3643000000000001"/>
    <n v="1364.3000000000002"/>
    <n v="89"/>
    <n v="15.32921348314607"/>
  </r>
  <r>
    <x v="1"/>
    <x v="4"/>
    <x v="0"/>
    <x v="1"/>
    <x v="2"/>
    <n v="6829.4346759999999"/>
    <n v="34.181800000000003"/>
    <n v="34181.800000000003"/>
    <n v="649"/>
    <n v="52.668412942989221"/>
  </r>
  <r>
    <x v="1"/>
    <x v="4"/>
    <x v="0"/>
    <x v="6"/>
    <x v="5"/>
    <n v="3.7430439999999998"/>
    <n v="1.1900000000000001E-2"/>
    <n v="11.9"/>
    <n v="9"/>
    <n v="1.3222222222222222"/>
  </r>
  <r>
    <x v="1"/>
    <x v="4"/>
    <x v="0"/>
    <x v="6"/>
    <x v="2"/>
    <n v="760.29407700000002"/>
    <n v="4.3141999999999996"/>
    <n v="4314.2"/>
    <n v="166"/>
    <n v="25.989156626506023"/>
  </r>
  <r>
    <x v="1"/>
    <x v="4"/>
    <x v="0"/>
    <x v="3"/>
    <x v="4"/>
    <n v="200.27634900000001"/>
    <n v="1.6698999999999999"/>
    <n v="1669.8999999999999"/>
    <n v="159"/>
    <n v="10.50251572327044"/>
  </r>
  <r>
    <x v="1"/>
    <x v="4"/>
    <x v="0"/>
    <x v="5"/>
    <x v="5"/>
    <n v="3.6242230000000002"/>
    <n v="6.1899999999999997E-2"/>
    <n v="61.9"/>
    <n v="6"/>
    <n v="10.316666666666666"/>
  </r>
  <r>
    <x v="1"/>
    <x v="4"/>
    <x v="0"/>
    <x v="5"/>
    <x v="1"/>
    <n v="190.920762"/>
    <n v="2.3174000000000001"/>
    <n v="2317.4"/>
    <n v="151"/>
    <n v="15.347019867549669"/>
  </r>
  <r>
    <x v="1"/>
    <x v="4"/>
    <x v="0"/>
    <x v="34"/>
    <x v="1"/>
    <n v="192.815258"/>
    <n v="2.8144999999999998"/>
    <n v="2814.5"/>
    <n v="132"/>
    <n v="21.321969696969695"/>
  </r>
  <r>
    <x v="1"/>
    <x v="4"/>
    <x v="0"/>
    <x v="4"/>
    <x v="1"/>
    <n v="88.075675000000004"/>
    <n v="0.45739999999999997"/>
    <n v="457.4"/>
    <n v="1"/>
    <n v="457.4"/>
  </r>
  <r>
    <x v="1"/>
    <x v="4"/>
    <x v="0"/>
    <x v="33"/>
    <x v="1"/>
    <n v="74.260341999999994"/>
    <n v="0.79859999999999998"/>
    <n v="798.6"/>
    <n v="119"/>
    <n v="6.7109243697478993"/>
  </r>
  <r>
    <x v="1"/>
    <x v="4"/>
    <x v="0"/>
    <x v="28"/>
    <x v="6"/>
    <n v="52.727248000000003"/>
    <n v="0.45729999999999998"/>
    <n v="457.3"/>
    <n v="234"/>
    <n v="1.9542735042735042"/>
  </r>
  <r>
    <x v="1"/>
    <x v="4"/>
    <x v="0"/>
    <x v="7"/>
    <x v="2"/>
    <n v="45.304416000000003"/>
    <n v="0.1885"/>
    <n v="188.5"/>
    <n v="117"/>
    <n v="1.6111111111111112"/>
  </r>
  <r>
    <x v="1"/>
    <x v="4"/>
    <x v="1"/>
    <x v="0"/>
    <x v="0"/>
    <n v="2383.2716610000002"/>
    <n v="38.142800000000001"/>
    <n v="38142.800000000003"/>
    <n v="6985"/>
    <n v="5.4606728704366505"/>
  </r>
  <r>
    <x v="1"/>
    <x v="4"/>
    <x v="1"/>
    <x v="0"/>
    <x v="1"/>
    <n v="6723.1640189999998"/>
    <n v="62.5334"/>
    <n v="62533.4"/>
    <n v="8839"/>
    <n v="7.0747143342007019"/>
  </r>
  <r>
    <x v="1"/>
    <x v="4"/>
    <x v="1"/>
    <x v="0"/>
    <x v="2"/>
    <n v="523.02981699999998"/>
    <n v="2.8616000000000001"/>
    <n v="2861.6000000000004"/>
    <n v="438"/>
    <n v="6.5333333333333341"/>
  </r>
  <r>
    <x v="1"/>
    <x v="4"/>
    <x v="1"/>
    <x v="0"/>
    <x v="3"/>
    <n v="47.363750000000003"/>
    <n v="0.29330000000000001"/>
    <n v="293.3"/>
    <n v="168"/>
    <n v="1.7458333333333333"/>
  </r>
  <r>
    <x v="1"/>
    <x v="4"/>
    <x v="1"/>
    <x v="1"/>
    <x v="0"/>
    <n v="72.253720999999999"/>
    <n v="0.5615"/>
    <n v="561.5"/>
    <n v="72"/>
    <n v="7.7986111111111107"/>
  </r>
  <r>
    <x v="1"/>
    <x v="4"/>
    <x v="1"/>
    <x v="1"/>
    <x v="2"/>
    <n v="2381.7023290000002"/>
    <n v="11.338699999999999"/>
    <n v="11338.699999999999"/>
    <n v="1918"/>
    <n v="5.9117309697601659"/>
  </r>
  <r>
    <x v="1"/>
    <x v="4"/>
    <x v="1"/>
    <x v="5"/>
    <x v="5"/>
    <n v="58.583002"/>
    <n v="1.0163"/>
    <n v="1016.3"/>
    <n v="134"/>
    <n v="7.5843283582089551"/>
  </r>
  <r>
    <x v="1"/>
    <x v="4"/>
    <x v="1"/>
    <x v="5"/>
    <x v="1"/>
    <n v="410.25194900000002"/>
    <n v="5.2721999999999998"/>
    <n v="5272.2"/>
    <n v="1381"/>
    <n v="3.8176683562635771"/>
  </r>
  <r>
    <x v="1"/>
    <x v="4"/>
    <x v="1"/>
    <x v="34"/>
    <x v="1"/>
    <n v="382.14135900000002"/>
    <n v="4.7601000000000004"/>
    <n v="4760.1000000000004"/>
    <n v="871"/>
    <n v="5.4650975889781863"/>
  </r>
  <r>
    <x v="1"/>
    <x v="4"/>
    <x v="1"/>
    <x v="3"/>
    <x v="4"/>
    <n v="350.53213"/>
    <n v="3.8740999999999999"/>
    <n v="3874.1"/>
    <n v="1441"/>
    <n v="2.6884802220680082"/>
  </r>
  <r>
    <x v="1"/>
    <x v="4"/>
    <x v="1"/>
    <x v="6"/>
    <x v="5"/>
    <n v="0.296985"/>
    <n v="6.9999999999999999E-4"/>
    <n v="0.7"/>
    <n v="2"/>
    <n v="0.35"/>
  </r>
  <r>
    <x v="1"/>
    <x v="4"/>
    <x v="1"/>
    <x v="6"/>
    <x v="6"/>
    <n v="2.8114439999999998"/>
    <n v="9.1999999999999998E-3"/>
    <n v="9.1999999999999993"/>
    <n v="11"/>
    <n v="0.83636363636363631"/>
  </r>
  <r>
    <x v="1"/>
    <x v="4"/>
    <x v="1"/>
    <x v="6"/>
    <x v="2"/>
    <n v="246.06579400000001"/>
    <n v="1.3945000000000001"/>
    <n v="1394.5"/>
    <n v="345"/>
    <n v="4.0420289855072467"/>
  </r>
  <r>
    <x v="1"/>
    <x v="4"/>
    <x v="1"/>
    <x v="31"/>
    <x v="1"/>
    <n v="174.863686"/>
    <n v="3.0453000000000001"/>
    <n v="3045.3"/>
    <n v="915"/>
    <n v="3.3281967213114756"/>
  </r>
  <r>
    <x v="1"/>
    <x v="4"/>
    <x v="1"/>
    <x v="31"/>
    <x v="2"/>
    <n v="24.139054999999999"/>
    <n v="0.33839999999999998"/>
    <n v="338.4"/>
    <n v="144"/>
    <n v="2.3499999999999996"/>
  </r>
  <r>
    <x v="1"/>
    <x v="4"/>
    <x v="1"/>
    <x v="33"/>
    <x v="1"/>
    <n v="129.82277099999999"/>
    <n v="1.4164000000000001"/>
    <n v="1416.4"/>
    <n v="529"/>
    <n v="2.6775047258979208"/>
  </r>
  <r>
    <x v="1"/>
    <x v="4"/>
    <x v="1"/>
    <x v="28"/>
    <x v="6"/>
    <n v="107.913191"/>
    <n v="1.3728"/>
    <n v="1372.8"/>
    <n v="1213"/>
    <n v="1.1317394888705687"/>
  </r>
  <r>
    <x v="1"/>
    <x v="4"/>
    <x v="1"/>
    <x v="30"/>
    <x v="1"/>
    <n v="76.888582"/>
    <n v="1.5551999999999999"/>
    <n v="1555.1999999999998"/>
    <n v="336"/>
    <n v="4.6285714285714281"/>
  </r>
  <r>
    <x v="1"/>
    <x v="4"/>
    <x v="2"/>
    <x v="0"/>
    <x v="0"/>
    <n v="5184.360197"/>
    <n v="83.008799999999994"/>
    <n v="83008.799999999988"/>
    <n v="12256"/>
    <n v="6.7729112271540464"/>
  </r>
  <r>
    <x v="1"/>
    <x v="4"/>
    <x v="2"/>
    <x v="0"/>
    <x v="1"/>
    <n v="14277.08856"/>
    <n v="139.11660000000001"/>
    <n v="139116.6"/>
    <n v="18124"/>
    <n v="7.675822114323549"/>
  </r>
  <r>
    <x v="1"/>
    <x v="4"/>
    <x v="2"/>
    <x v="0"/>
    <x v="2"/>
    <n v="1644.230536"/>
    <n v="11.2546"/>
    <n v="11254.6"/>
    <n v="891"/>
    <n v="12.631425364758698"/>
  </r>
  <r>
    <x v="1"/>
    <x v="4"/>
    <x v="2"/>
    <x v="0"/>
    <x v="3"/>
    <n v="3.582185"/>
    <n v="1.7299999999999999E-2"/>
    <n v="17.3"/>
    <n v="5"/>
    <n v="3.46"/>
  </r>
  <r>
    <x v="1"/>
    <x v="4"/>
    <x v="2"/>
    <x v="1"/>
    <x v="0"/>
    <n v="183.721912"/>
    <n v="1.2907999999999999"/>
    <n v="1290.8"/>
    <n v="293"/>
    <n v="4.4054607508532424"/>
  </r>
  <r>
    <x v="1"/>
    <x v="4"/>
    <x v="2"/>
    <x v="1"/>
    <x v="2"/>
    <n v="6818.8296170000003"/>
    <n v="30.697199999999999"/>
    <n v="30697.199999999997"/>
    <n v="4151"/>
    <n v="7.3951337027222346"/>
  </r>
  <r>
    <x v="1"/>
    <x v="4"/>
    <x v="2"/>
    <x v="5"/>
    <x v="5"/>
    <n v="157.761561"/>
    <n v="2.7366000000000001"/>
    <n v="2736.6000000000004"/>
    <n v="352"/>
    <n v="7.7744318181818191"/>
  </r>
  <r>
    <x v="1"/>
    <x v="4"/>
    <x v="2"/>
    <x v="5"/>
    <x v="1"/>
    <n v="1670.173912"/>
    <n v="23.697700000000001"/>
    <n v="23697.7"/>
    <n v="1669"/>
    <n v="14.198741761533853"/>
  </r>
  <r>
    <x v="1"/>
    <x v="4"/>
    <x v="2"/>
    <x v="6"/>
    <x v="5"/>
    <n v="3.5453190000000001"/>
    <n v="8.8000000000000005E-3"/>
    <n v="8.8000000000000007"/>
    <n v="6"/>
    <n v="1.4666666666666668"/>
  </r>
  <r>
    <x v="1"/>
    <x v="4"/>
    <x v="2"/>
    <x v="6"/>
    <x v="6"/>
    <n v="17.701398999999999"/>
    <n v="5.8500000000000003E-2"/>
    <n v="58.5"/>
    <n v="33"/>
    <n v="1.7727272727272727"/>
  </r>
  <r>
    <x v="1"/>
    <x v="4"/>
    <x v="2"/>
    <x v="6"/>
    <x v="2"/>
    <n v="1070.0705849999999"/>
    <n v="4.6614000000000004"/>
    <n v="4661.4000000000005"/>
    <n v="447"/>
    <n v="10.428187919463088"/>
  </r>
  <r>
    <x v="1"/>
    <x v="4"/>
    <x v="2"/>
    <x v="33"/>
    <x v="1"/>
    <n v="934.25620000000004"/>
    <n v="10.0082"/>
    <n v="10008.200000000001"/>
    <n v="3211"/>
    <n v="3.1168483338523827"/>
  </r>
  <r>
    <x v="1"/>
    <x v="4"/>
    <x v="2"/>
    <x v="3"/>
    <x v="4"/>
    <n v="637.88611500000002"/>
    <n v="6.4932999999999996"/>
    <n v="6493.2999999999993"/>
    <n v="2563"/>
    <n v="2.5334763948497852"/>
  </r>
  <r>
    <x v="1"/>
    <x v="4"/>
    <x v="2"/>
    <x v="14"/>
    <x v="4"/>
    <n v="489.37299000000002"/>
    <n v="1.5366"/>
    <n v="1536.6"/>
    <n v="121"/>
    <n v="12.699173553719007"/>
  </r>
  <r>
    <x v="1"/>
    <x v="4"/>
    <x v="2"/>
    <x v="14"/>
    <x v="1"/>
    <n v="11.949414000000001"/>
    <n v="2.53E-2"/>
    <n v="25.3"/>
    <n v="6"/>
    <n v="4.2166666666666668"/>
  </r>
  <r>
    <x v="1"/>
    <x v="4"/>
    <x v="2"/>
    <x v="14"/>
    <x v="2"/>
    <n v="47.841617999999997"/>
    <n v="9.0899999999999995E-2"/>
    <n v="90.899999999999991"/>
    <n v="52"/>
    <n v="1.7480769230769229"/>
  </r>
  <r>
    <x v="1"/>
    <x v="4"/>
    <x v="2"/>
    <x v="34"/>
    <x v="1"/>
    <n v="344.14095400000002"/>
    <n v="4.1803999999999997"/>
    <n v="4180.3999999999996"/>
    <n v="641"/>
    <n v="6.5216848673946952"/>
  </r>
  <r>
    <x v="1"/>
    <x v="4"/>
    <x v="2"/>
    <x v="31"/>
    <x v="1"/>
    <n v="302.88313099999999"/>
    <n v="4.5991"/>
    <n v="4599.1000000000004"/>
    <n v="1516"/>
    <n v="3.0337071240105544"/>
  </r>
  <r>
    <x v="1"/>
    <x v="4"/>
    <x v="2"/>
    <x v="31"/>
    <x v="2"/>
    <n v="36.618056000000003"/>
    <n v="0.39579999999999999"/>
    <n v="395.8"/>
    <n v="125"/>
    <n v="3.1663999999999999"/>
  </r>
  <r>
    <x v="1"/>
    <x v="4"/>
    <x v="2"/>
    <x v="15"/>
    <x v="1"/>
    <n v="194.672956"/>
    <n v="0.45429999999999998"/>
    <n v="454.29999999999995"/>
    <n v="1"/>
    <n v="454.29999999999995"/>
  </r>
  <r>
    <x v="1"/>
    <x v="4"/>
    <x v="2"/>
    <x v="15"/>
    <x v="2"/>
    <n v="100.229246"/>
    <n v="0.1734"/>
    <n v="173.4"/>
    <n v="1"/>
    <n v="173.4"/>
  </r>
  <r>
    <x v="1"/>
    <x v="5"/>
    <x v="0"/>
    <x v="0"/>
    <x v="0"/>
    <n v="562.87664700000005"/>
    <n v="7.5260999999999996"/>
    <n v="7526.0999999999995"/>
    <n v="413"/>
    <n v="18.223002421307505"/>
  </r>
  <r>
    <x v="1"/>
    <x v="5"/>
    <x v="0"/>
    <x v="0"/>
    <x v="1"/>
    <n v="5681.495903"/>
    <n v="56.865200000000002"/>
    <n v="56865.200000000004"/>
    <n v="681"/>
    <n v="83.502496328928046"/>
  </r>
  <r>
    <x v="1"/>
    <x v="5"/>
    <x v="0"/>
    <x v="0"/>
    <x v="2"/>
    <n v="2922.3966789999999"/>
    <n v="22.7316"/>
    <n v="22731.599999999999"/>
    <n v="558"/>
    <n v="40.737634408602148"/>
  </r>
  <r>
    <x v="1"/>
    <x v="5"/>
    <x v="0"/>
    <x v="1"/>
    <x v="0"/>
    <n v="121.08747700000001"/>
    <n v="1.1254999999999999"/>
    <n v="1125.5"/>
    <n v="85"/>
    <n v="13.241176470588234"/>
  </r>
  <r>
    <x v="1"/>
    <x v="5"/>
    <x v="0"/>
    <x v="1"/>
    <x v="2"/>
    <n v="5610.0487949999997"/>
    <n v="27.228400000000001"/>
    <n v="27228.400000000001"/>
    <n v="636"/>
    <n v="42.811949685534593"/>
  </r>
  <r>
    <x v="1"/>
    <x v="5"/>
    <x v="0"/>
    <x v="6"/>
    <x v="5"/>
    <n v="2.8811979999999999"/>
    <n v="9.4999999999999998E-3"/>
    <n v="9.5"/>
    <n v="8"/>
    <n v="1.1875"/>
  </r>
  <r>
    <x v="1"/>
    <x v="5"/>
    <x v="0"/>
    <x v="6"/>
    <x v="2"/>
    <n v="536.89680199999998"/>
    <n v="3.1193"/>
    <n v="3119.3"/>
    <n v="166"/>
    <n v="18.790963855421687"/>
  </r>
  <r>
    <x v="1"/>
    <x v="5"/>
    <x v="0"/>
    <x v="3"/>
    <x v="4"/>
    <n v="231.50842900000001"/>
    <n v="1.9762999999999999"/>
    <n v="1976.3"/>
    <n v="189"/>
    <n v="10.456613756613756"/>
  </r>
  <r>
    <x v="1"/>
    <x v="5"/>
    <x v="0"/>
    <x v="5"/>
    <x v="5"/>
    <n v="2.4590269999999999"/>
    <n v="4.3200000000000002E-2"/>
    <n v="43.2"/>
    <n v="5"/>
    <n v="8.64"/>
  </r>
  <r>
    <x v="1"/>
    <x v="5"/>
    <x v="0"/>
    <x v="5"/>
    <x v="1"/>
    <n v="166.33234999999999"/>
    <n v="1.9363999999999999"/>
    <n v="1936.3999999999999"/>
    <n v="156"/>
    <n v="12.412820512820511"/>
  </r>
  <r>
    <x v="1"/>
    <x v="5"/>
    <x v="0"/>
    <x v="4"/>
    <x v="1"/>
    <n v="130.46600599999999"/>
    <n v="0.75600000000000001"/>
    <n v="756"/>
    <n v="1"/>
    <n v="756"/>
  </r>
  <r>
    <x v="1"/>
    <x v="5"/>
    <x v="0"/>
    <x v="34"/>
    <x v="1"/>
    <n v="99.192218999999994"/>
    <n v="1.3609"/>
    <n v="1360.9"/>
    <n v="123"/>
    <n v="11.064227642276423"/>
  </r>
  <r>
    <x v="1"/>
    <x v="5"/>
    <x v="0"/>
    <x v="22"/>
    <x v="2"/>
    <n v="65.759904000000006"/>
    <n v="0.51590000000000003"/>
    <n v="515.9"/>
    <n v="1"/>
    <n v="515.9"/>
  </r>
  <r>
    <x v="1"/>
    <x v="5"/>
    <x v="0"/>
    <x v="33"/>
    <x v="1"/>
    <n v="64.158081999999993"/>
    <n v="0.69420000000000004"/>
    <n v="694.2"/>
    <n v="111"/>
    <n v="6.2540540540540546"/>
  </r>
  <r>
    <x v="1"/>
    <x v="5"/>
    <x v="0"/>
    <x v="7"/>
    <x v="2"/>
    <n v="47.942005000000002"/>
    <n v="0.20499999999999999"/>
    <n v="205"/>
    <n v="129"/>
    <n v="1.5891472868217054"/>
  </r>
  <r>
    <x v="1"/>
    <x v="5"/>
    <x v="1"/>
    <x v="0"/>
    <x v="0"/>
    <n v="1685.635691"/>
    <n v="23.008400000000002"/>
    <n v="23008.400000000001"/>
    <n v="5156"/>
    <n v="4.4624515128006212"/>
  </r>
  <r>
    <x v="1"/>
    <x v="5"/>
    <x v="1"/>
    <x v="0"/>
    <x v="1"/>
    <n v="5592.5030820000002"/>
    <n v="49.532600000000002"/>
    <n v="49532.600000000006"/>
    <n v="9147"/>
    <n v="5.4151743741117313"/>
  </r>
  <r>
    <x v="1"/>
    <x v="5"/>
    <x v="1"/>
    <x v="0"/>
    <x v="2"/>
    <n v="272.15079900000001"/>
    <n v="1.6842999999999999"/>
    <n v="1684.3"/>
    <n v="415"/>
    <n v="4.0585542168674698"/>
  </r>
  <r>
    <x v="1"/>
    <x v="5"/>
    <x v="1"/>
    <x v="0"/>
    <x v="3"/>
    <n v="45.835925000000003"/>
    <n v="0.2838"/>
    <n v="283.8"/>
    <n v="168"/>
    <n v="1.6892857142857143"/>
  </r>
  <r>
    <x v="1"/>
    <x v="5"/>
    <x v="1"/>
    <x v="1"/>
    <x v="0"/>
    <n v="55.049286000000002"/>
    <n v="0.41360000000000002"/>
    <n v="413.6"/>
    <n v="79"/>
    <n v="5.2354430379746839"/>
  </r>
  <r>
    <x v="1"/>
    <x v="5"/>
    <x v="1"/>
    <x v="1"/>
    <x v="2"/>
    <n v="1936.7996920000001"/>
    <n v="10.0684"/>
    <n v="10068.4"/>
    <n v="1724"/>
    <n v="5.8401392111368908"/>
  </r>
  <r>
    <x v="1"/>
    <x v="5"/>
    <x v="1"/>
    <x v="5"/>
    <x v="5"/>
    <n v="47.310042000000003"/>
    <n v="0.7601"/>
    <n v="760.1"/>
    <n v="132"/>
    <n v="5.7583333333333337"/>
  </r>
  <r>
    <x v="1"/>
    <x v="5"/>
    <x v="1"/>
    <x v="5"/>
    <x v="1"/>
    <n v="358.47950900000001"/>
    <n v="4.6069000000000004"/>
    <n v="4606.9000000000005"/>
    <n v="1378"/>
    <n v="3.3431785195936143"/>
  </r>
  <r>
    <x v="1"/>
    <x v="5"/>
    <x v="1"/>
    <x v="3"/>
    <x v="4"/>
    <n v="338.56308899999999"/>
    <n v="3.7427000000000001"/>
    <n v="3742.7000000000003"/>
    <n v="1548"/>
    <n v="2.4177648578811373"/>
  </r>
  <r>
    <x v="1"/>
    <x v="5"/>
    <x v="1"/>
    <x v="34"/>
    <x v="1"/>
    <n v="185.18833699999999"/>
    <n v="2.3031000000000001"/>
    <n v="2303.1000000000004"/>
    <n v="811"/>
    <n v="2.8398273736128243"/>
  </r>
  <r>
    <x v="1"/>
    <x v="5"/>
    <x v="1"/>
    <x v="31"/>
    <x v="1"/>
    <n v="125.774255"/>
    <n v="2.3915999999999999"/>
    <n v="2391.6"/>
    <n v="735"/>
    <n v="3.2538775510204081"/>
  </r>
  <r>
    <x v="1"/>
    <x v="5"/>
    <x v="1"/>
    <x v="31"/>
    <x v="2"/>
    <n v="24.544915"/>
    <n v="0.3448"/>
    <n v="344.8"/>
    <n v="139"/>
    <n v="2.4805755395683455"/>
  </r>
  <r>
    <x v="1"/>
    <x v="5"/>
    <x v="1"/>
    <x v="6"/>
    <x v="5"/>
    <n v="0.43669200000000002"/>
    <n v="1.2999999999999999E-3"/>
    <n v="1.3"/>
    <n v="1"/>
    <n v="1.3"/>
  </r>
  <r>
    <x v="1"/>
    <x v="5"/>
    <x v="1"/>
    <x v="6"/>
    <x v="6"/>
    <n v="1.798287"/>
    <n v="5.7000000000000002E-3"/>
    <n v="5.7"/>
    <n v="1"/>
    <n v="5.7"/>
  </r>
  <r>
    <x v="1"/>
    <x v="5"/>
    <x v="1"/>
    <x v="6"/>
    <x v="2"/>
    <n v="130.88930400000001"/>
    <n v="0.79730000000000001"/>
    <n v="797.3"/>
    <n v="1"/>
    <n v="797.3"/>
  </r>
  <r>
    <x v="1"/>
    <x v="5"/>
    <x v="1"/>
    <x v="33"/>
    <x v="1"/>
    <n v="123.076725"/>
    <n v="1.3515999999999999"/>
    <n v="1351.6"/>
    <n v="569"/>
    <n v="2.3753954305799647"/>
  </r>
  <r>
    <x v="1"/>
    <x v="5"/>
    <x v="1"/>
    <x v="28"/>
    <x v="6"/>
    <n v="77.288938000000002"/>
    <n v="0.77680000000000005"/>
    <n v="776.80000000000007"/>
    <n v="548"/>
    <n v="1.4175182481751827"/>
  </r>
  <r>
    <x v="1"/>
    <x v="5"/>
    <x v="1"/>
    <x v="2"/>
    <x v="0"/>
    <n v="73.262568000000002"/>
    <n v="1.1194"/>
    <n v="1119.3999999999999"/>
    <n v="1"/>
    <n v="1119.3999999999999"/>
  </r>
  <r>
    <x v="1"/>
    <x v="5"/>
    <x v="1"/>
    <x v="2"/>
    <x v="2"/>
    <n v="0.42409400000000003"/>
    <n v="2.7000000000000001E-3"/>
    <n v="2.7"/>
    <n v="1"/>
    <n v="2.7"/>
  </r>
  <r>
    <x v="1"/>
    <x v="5"/>
    <x v="2"/>
    <x v="0"/>
    <x v="0"/>
    <n v="3597.9911860000002"/>
    <n v="51.0212"/>
    <n v="51021.2"/>
    <n v="9488"/>
    <n v="5.377445193929173"/>
  </r>
  <r>
    <x v="1"/>
    <x v="5"/>
    <x v="2"/>
    <x v="0"/>
    <x v="1"/>
    <n v="12022.168798000001"/>
    <n v="107.7345"/>
    <n v="107734.5"/>
    <n v="17313"/>
    <n v="6.2227516894818926"/>
  </r>
  <r>
    <x v="1"/>
    <x v="5"/>
    <x v="2"/>
    <x v="0"/>
    <x v="2"/>
    <n v="1132.8631600000001"/>
    <n v="7.0644"/>
    <n v="7064.4"/>
    <n v="824"/>
    <n v="8.5733009708737864"/>
  </r>
  <r>
    <x v="1"/>
    <x v="5"/>
    <x v="2"/>
    <x v="0"/>
    <x v="3"/>
    <n v="3.4666800000000002"/>
    <n v="1.6799999999999999E-2"/>
    <n v="16.8"/>
    <n v="5"/>
    <n v="3.3600000000000003"/>
  </r>
  <r>
    <x v="1"/>
    <x v="5"/>
    <x v="2"/>
    <x v="1"/>
    <x v="0"/>
    <n v="186.21826899999999"/>
    <n v="1.5531999999999999"/>
    <n v="1553.1999999999998"/>
    <n v="276"/>
    <n v="5.6275362318840569"/>
  </r>
  <r>
    <x v="1"/>
    <x v="5"/>
    <x v="2"/>
    <x v="1"/>
    <x v="2"/>
    <n v="6132.8843349999997"/>
    <n v="29.5306"/>
    <n v="29530.6"/>
    <n v="4155"/>
    <n v="7.1072442839951862"/>
  </r>
  <r>
    <x v="1"/>
    <x v="5"/>
    <x v="2"/>
    <x v="5"/>
    <x v="5"/>
    <n v="135.54107200000001"/>
    <n v="2.2017000000000002"/>
    <n v="2201.7000000000003"/>
    <n v="359"/>
    <n v="6.1328690807799449"/>
  </r>
  <r>
    <x v="1"/>
    <x v="5"/>
    <x v="2"/>
    <x v="5"/>
    <x v="1"/>
    <n v="998.02327500000001"/>
    <n v="11.8421"/>
    <n v="11842.1"/>
    <n v="1694"/>
    <n v="6.9906139315230229"/>
  </r>
  <r>
    <x v="1"/>
    <x v="5"/>
    <x v="2"/>
    <x v="33"/>
    <x v="1"/>
    <n v="763.41112499999997"/>
    <n v="8.1940000000000008"/>
    <n v="8194"/>
    <n v="2991"/>
    <n v="2.739551989301237"/>
  </r>
  <r>
    <x v="1"/>
    <x v="5"/>
    <x v="2"/>
    <x v="6"/>
    <x v="5"/>
    <n v="1.783766"/>
    <n v="4.0000000000000001E-3"/>
    <n v="4"/>
    <n v="3"/>
    <n v="1.3333333333333333"/>
  </r>
  <r>
    <x v="1"/>
    <x v="5"/>
    <x v="2"/>
    <x v="6"/>
    <x v="6"/>
    <n v="12.487819"/>
    <n v="4.3700000000000003E-2"/>
    <n v="43.7"/>
    <n v="31"/>
    <n v="1.4096774193548387"/>
  </r>
  <r>
    <x v="1"/>
    <x v="5"/>
    <x v="2"/>
    <x v="6"/>
    <x v="2"/>
    <n v="570.03286200000002"/>
    <n v="2.0888"/>
    <n v="2088.8000000000002"/>
    <n v="353"/>
    <n v="5.9172804532577912"/>
  </r>
  <r>
    <x v="1"/>
    <x v="5"/>
    <x v="2"/>
    <x v="3"/>
    <x v="4"/>
    <n v="528.67610999999999"/>
    <n v="5.4622999999999999"/>
    <n v="5462.3"/>
    <n v="2267"/>
    <n v="2.4094838994265548"/>
  </r>
  <r>
    <x v="1"/>
    <x v="5"/>
    <x v="2"/>
    <x v="31"/>
    <x v="1"/>
    <n v="378.79190799999998"/>
    <n v="6.5872999999999999"/>
    <n v="6587.3"/>
    <n v="1671"/>
    <n v="3.942130460801915"/>
  </r>
  <r>
    <x v="1"/>
    <x v="5"/>
    <x v="2"/>
    <x v="31"/>
    <x v="2"/>
    <n v="31.427351999999999"/>
    <n v="0.3579"/>
    <n v="357.9"/>
    <n v="112"/>
    <n v="3.1955357142857141"/>
  </r>
  <r>
    <x v="1"/>
    <x v="5"/>
    <x v="2"/>
    <x v="14"/>
    <x v="4"/>
    <n v="383.185945"/>
    <n v="1.1775"/>
    <n v="1177.5"/>
    <n v="116"/>
    <n v="10.150862068965518"/>
  </r>
  <r>
    <x v="1"/>
    <x v="5"/>
    <x v="2"/>
    <x v="14"/>
    <x v="1"/>
    <n v="6.649438"/>
    <n v="1.41E-2"/>
    <n v="14.1"/>
    <n v="4"/>
    <n v="3.5249999999999999"/>
  </r>
  <r>
    <x v="1"/>
    <x v="5"/>
    <x v="2"/>
    <x v="14"/>
    <x v="2"/>
    <n v="24.763261"/>
    <n v="4.6399999999999997E-2"/>
    <n v="46.4"/>
    <n v="37"/>
    <n v="1.2540540540540541"/>
  </r>
  <r>
    <x v="1"/>
    <x v="5"/>
    <x v="2"/>
    <x v="4"/>
    <x v="1"/>
    <n v="247.16329200000001"/>
    <n v="1.2145999999999999"/>
    <n v="1214.5999999999999"/>
    <n v="1"/>
    <n v="1214.5999999999999"/>
  </r>
  <r>
    <x v="1"/>
    <x v="5"/>
    <x v="2"/>
    <x v="15"/>
    <x v="1"/>
    <n v="122.495486"/>
    <n v="0.29060000000000002"/>
    <n v="290.60000000000002"/>
    <n v="1"/>
    <n v="290.60000000000002"/>
  </r>
  <r>
    <x v="1"/>
    <x v="5"/>
    <x v="2"/>
    <x v="15"/>
    <x v="2"/>
    <n v="74.971474000000001"/>
    <n v="0.1318"/>
    <n v="131.80000000000001"/>
    <n v="1"/>
    <n v="131.80000000000001"/>
  </r>
  <r>
    <x v="1"/>
    <x v="6"/>
    <x v="0"/>
    <x v="0"/>
    <x v="0"/>
    <n v="593.09145999999998"/>
    <n v="7.9512"/>
    <n v="7951.2"/>
    <n v="431"/>
    <n v="18.448259860788863"/>
  </r>
  <r>
    <x v="1"/>
    <x v="6"/>
    <x v="0"/>
    <x v="0"/>
    <x v="1"/>
    <n v="4003.4489410000001"/>
    <n v="38.008899999999997"/>
    <n v="38008.899999999994"/>
    <n v="654"/>
    <n v="58.117584097859321"/>
  </r>
  <r>
    <x v="1"/>
    <x v="6"/>
    <x v="0"/>
    <x v="0"/>
    <x v="2"/>
    <n v="3206.174313"/>
    <n v="24.308599999999998"/>
    <n v="24308.6"/>
    <n v="541"/>
    <n v="44.932717190388168"/>
  </r>
  <r>
    <x v="1"/>
    <x v="6"/>
    <x v="0"/>
    <x v="1"/>
    <x v="0"/>
    <n v="121.73906700000001"/>
    <n v="1.2669999999999999"/>
    <n v="1267"/>
    <n v="81"/>
    <n v="15.641975308641975"/>
  </r>
  <r>
    <x v="1"/>
    <x v="6"/>
    <x v="0"/>
    <x v="1"/>
    <x v="2"/>
    <n v="7236.9815360000002"/>
    <n v="40.531799999999997"/>
    <n v="40531.799999999996"/>
    <n v="627"/>
    <n v="64.644019138755979"/>
  </r>
  <r>
    <x v="1"/>
    <x v="6"/>
    <x v="0"/>
    <x v="6"/>
    <x v="5"/>
    <n v="1.5916110000000001"/>
    <n v="4.8999999999999998E-3"/>
    <n v="4.8999999999999995"/>
    <n v="6"/>
    <n v="0.81666666666666654"/>
  </r>
  <r>
    <x v="1"/>
    <x v="6"/>
    <x v="0"/>
    <x v="6"/>
    <x v="2"/>
    <n v="410.21554700000002"/>
    <n v="2.5055000000000001"/>
    <n v="2505.5"/>
    <n v="168"/>
    <n v="14.913690476190476"/>
  </r>
  <r>
    <x v="1"/>
    <x v="6"/>
    <x v="0"/>
    <x v="3"/>
    <x v="4"/>
    <n v="263.524314"/>
    <n v="2.3359999999999999"/>
    <n v="2336"/>
    <n v="176"/>
    <n v="13.272727272727273"/>
  </r>
  <r>
    <x v="1"/>
    <x v="6"/>
    <x v="0"/>
    <x v="5"/>
    <x v="5"/>
    <n v="3.3097340000000002"/>
    <n v="6.0499999999999998E-2"/>
    <n v="60.5"/>
    <n v="6"/>
    <n v="10.083333333333334"/>
  </r>
  <r>
    <x v="1"/>
    <x v="6"/>
    <x v="0"/>
    <x v="5"/>
    <x v="1"/>
    <n v="170.50021699999999"/>
    <n v="2.6688999999999998"/>
    <n v="2668.8999999999996"/>
    <n v="157"/>
    <n v="16.999363057324839"/>
  </r>
  <r>
    <x v="1"/>
    <x v="6"/>
    <x v="0"/>
    <x v="34"/>
    <x v="1"/>
    <n v="116.54471599999999"/>
    <n v="1.5616000000000001"/>
    <n v="1561.6000000000001"/>
    <n v="117"/>
    <n v="13.347008547008548"/>
  </r>
  <r>
    <x v="1"/>
    <x v="6"/>
    <x v="0"/>
    <x v="4"/>
    <x v="1"/>
    <n v="116.102321"/>
    <n v="0.67610000000000003"/>
    <n v="676.1"/>
    <n v="1"/>
    <n v="676.1"/>
  </r>
  <r>
    <x v="1"/>
    <x v="6"/>
    <x v="0"/>
    <x v="7"/>
    <x v="2"/>
    <n v="74.509653"/>
    <n v="0.44679999999999997"/>
    <n v="446.79999999999995"/>
    <n v="146"/>
    <n v="3.0602739726027393"/>
  </r>
  <r>
    <x v="1"/>
    <x v="6"/>
    <x v="0"/>
    <x v="33"/>
    <x v="1"/>
    <n v="70.919377999999995"/>
    <n v="0.80969999999999998"/>
    <n v="809.69999999999993"/>
    <n v="114"/>
    <n v="7.102631578947368"/>
  </r>
  <r>
    <x v="1"/>
    <x v="6"/>
    <x v="0"/>
    <x v="35"/>
    <x v="1"/>
    <n v="36.580792000000002"/>
    <n v="0.60550000000000004"/>
    <n v="605.5"/>
    <n v="1"/>
    <n v="605.5"/>
  </r>
  <r>
    <x v="1"/>
    <x v="6"/>
    <x v="1"/>
    <x v="0"/>
    <x v="0"/>
    <n v="1619.21498"/>
    <n v="21.645199999999999"/>
    <n v="21645.200000000001"/>
    <n v="4711"/>
    <n v="4.5946083634047978"/>
  </r>
  <r>
    <x v="1"/>
    <x v="6"/>
    <x v="1"/>
    <x v="0"/>
    <x v="1"/>
    <n v="6284.66363"/>
    <n v="59.872500000000002"/>
    <n v="59872.5"/>
    <n v="9651"/>
    <n v="6.2037612682623564"/>
  </r>
  <r>
    <x v="1"/>
    <x v="6"/>
    <x v="1"/>
    <x v="0"/>
    <x v="2"/>
    <n v="304.38489700000002"/>
    <n v="1.7908999999999999"/>
    <n v="1790.8999999999999"/>
    <n v="432"/>
    <n v="4.1456018518518514"/>
  </r>
  <r>
    <x v="1"/>
    <x v="6"/>
    <x v="1"/>
    <x v="0"/>
    <x v="3"/>
    <n v="47.363750000000003"/>
    <n v="0.29330000000000001"/>
    <n v="293.3"/>
    <n v="168"/>
    <n v="1.7458333333333333"/>
  </r>
  <r>
    <x v="1"/>
    <x v="6"/>
    <x v="1"/>
    <x v="1"/>
    <x v="0"/>
    <n v="65.735039"/>
    <n v="0.48599999999999999"/>
    <n v="486"/>
    <n v="83"/>
    <n v="5.8554216867469879"/>
  </r>
  <r>
    <x v="1"/>
    <x v="6"/>
    <x v="1"/>
    <x v="1"/>
    <x v="2"/>
    <n v="1980.9562169999999"/>
    <n v="10.2943"/>
    <n v="10294.299999999999"/>
    <n v="1693"/>
    <n v="6.0805079740106311"/>
  </r>
  <r>
    <x v="1"/>
    <x v="6"/>
    <x v="1"/>
    <x v="5"/>
    <x v="5"/>
    <n v="59.966875999999999"/>
    <n v="1.0439000000000001"/>
    <n v="1043.9000000000001"/>
    <n v="133"/>
    <n v="7.8488721804511288"/>
  </r>
  <r>
    <x v="1"/>
    <x v="6"/>
    <x v="1"/>
    <x v="5"/>
    <x v="1"/>
    <n v="438.45218399999999"/>
    <n v="6.6272000000000002"/>
    <n v="6627.2"/>
    <n v="1431"/>
    <n v="4.6311670160726761"/>
  </r>
  <r>
    <x v="1"/>
    <x v="6"/>
    <x v="1"/>
    <x v="3"/>
    <x v="4"/>
    <n v="348.84576700000002"/>
    <n v="3.7982999999999998"/>
    <n v="3798.2999999999997"/>
    <n v="1365"/>
    <n v="2.7826373626373626"/>
  </r>
  <r>
    <x v="1"/>
    <x v="6"/>
    <x v="1"/>
    <x v="31"/>
    <x v="1"/>
    <n v="157.55568099999999"/>
    <n v="2.6669999999999998"/>
    <n v="2667"/>
    <n v="781"/>
    <n v="3.4148527528809218"/>
  </r>
  <r>
    <x v="1"/>
    <x v="6"/>
    <x v="1"/>
    <x v="31"/>
    <x v="2"/>
    <n v="22.29946"/>
    <n v="0.31780000000000003"/>
    <n v="317.8"/>
    <n v="146"/>
    <n v="2.1767123287671235"/>
  </r>
  <r>
    <x v="1"/>
    <x v="6"/>
    <x v="1"/>
    <x v="4"/>
    <x v="1"/>
    <n v="148.367583"/>
    <n v="0.7056"/>
    <n v="705.6"/>
    <n v="1"/>
    <n v="705.6"/>
  </r>
  <r>
    <x v="1"/>
    <x v="6"/>
    <x v="1"/>
    <x v="33"/>
    <x v="1"/>
    <n v="115.030749"/>
    <n v="1.2556"/>
    <n v="1255.6000000000001"/>
    <n v="554"/>
    <n v="2.2664259927797836"/>
  </r>
  <r>
    <x v="1"/>
    <x v="6"/>
    <x v="1"/>
    <x v="34"/>
    <x v="1"/>
    <n v="87.554177999999993"/>
    <n v="1.0859000000000001"/>
    <n v="1085.9000000000001"/>
    <n v="525"/>
    <n v="2.0683809523809527"/>
  </r>
  <r>
    <x v="1"/>
    <x v="6"/>
    <x v="1"/>
    <x v="6"/>
    <x v="5"/>
    <n v="0.279082"/>
    <n v="6.9999999999999999E-4"/>
    <n v="0.7"/>
    <n v="1"/>
    <n v="0.7"/>
  </r>
  <r>
    <x v="1"/>
    <x v="6"/>
    <x v="1"/>
    <x v="6"/>
    <x v="6"/>
    <n v="1.31538"/>
    <n v="3.8999999999999998E-3"/>
    <n v="3.9"/>
    <n v="1"/>
    <n v="3.9"/>
  </r>
  <r>
    <x v="1"/>
    <x v="6"/>
    <x v="1"/>
    <x v="6"/>
    <x v="2"/>
    <n v="82.367585000000005"/>
    <n v="0.54149999999999998"/>
    <n v="541.5"/>
    <n v="1"/>
    <n v="541.5"/>
  </r>
  <r>
    <x v="1"/>
    <x v="6"/>
    <x v="1"/>
    <x v="2"/>
    <x v="0"/>
    <n v="80.504517000000007"/>
    <n v="1.2142999999999999"/>
    <n v="1214.3"/>
    <n v="1"/>
    <n v="1214.3"/>
  </r>
  <r>
    <x v="1"/>
    <x v="6"/>
    <x v="1"/>
    <x v="2"/>
    <x v="2"/>
    <n v="0.10602300000000001"/>
    <n v="6.9999999999999999E-4"/>
    <n v="0.7"/>
    <n v="1"/>
    <n v="0.7"/>
  </r>
  <r>
    <x v="1"/>
    <x v="6"/>
    <x v="2"/>
    <x v="0"/>
    <x v="0"/>
    <n v="2873.741751"/>
    <n v="40.090299999999999"/>
    <n v="40090.299999999996"/>
    <n v="7914"/>
    <n v="5.0657442506949701"/>
  </r>
  <r>
    <x v="1"/>
    <x v="6"/>
    <x v="2"/>
    <x v="0"/>
    <x v="1"/>
    <n v="15221.22025"/>
    <n v="154.49189999999999"/>
    <n v="154491.9"/>
    <n v="18868"/>
    <n v="8.1880379478482084"/>
  </r>
  <r>
    <x v="1"/>
    <x v="6"/>
    <x v="2"/>
    <x v="0"/>
    <x v="2"/>
    <n v="1254.763085"/>
    <n v="8.9411000000000005"/>
    <n v="8941.1"/>
    <n v="724"/>
    <n v="12.349585635359116"/>
  </r>
  <r>
    <x v="1"/>
    <x v="6"/>
    <x v="2"/>
    <x v="0"/>
    <x v="3"/>
    <n v="3.582185"/>
    <n v="1.7299999999999999E-2"/>
    <n v="17.3"/>
    <n v="5"/>
    <n v="3.46"/>
  </r>
  <r>
    <x v="1"/>
    <x v="6"/>
    <x v="2"/>
    <x v="1"/>
    <x v="0"/>
    <n v="141.81813500000001"/>
    <n v="1.0061"/>
    <n v="1006.1"/>
    <n v="224"/>
    <n v="4.4915178571428571"/>
  </r>
  <r>
    <x v="1"/>
    <x v="6"/>
    <x v="2"/>
    <x v="1"/>
    <x v="2"/>
    <n v="7831.7069760000004"/>
    <n v="40.710799999999999"/>
    <n v="40710.799999999996"/>
    <n v="3981"/>
    <n v="10.226274805325295"/>
  </r>
  <r>
    <x v="1"/>
    <x v="6"/>
    <x v="2"/>
    <x v="5"/>
    <x v="5"/>
    <n v="162.03147300000001"/>
    <n v="2.8408000000000002"/>
    <n v="2840.8"/>
    <n v="357"/>
    <n v="7.9574229691876752"/>
  </r>
  <r>
    <x v="1"/>
    <x v="6"/>
    <x v="2"/>
    <x v="5"/>
    <x v="1"/>
    <n v="1649.0916990000001"/>
    <n v="23.921399999999998"/>
    <n v="23921.399999999998"/>
    <n v="1727"/>
    <n v="13.851418645049216"/>
  </r>
  <r>
    <x v="1"/>
    <x v="6"/>
    <x v="2"/>
    <x v="33"/>
    <x v="1"/>
    <n v="848.26989500000002"/>
    <n v="9.1713000000000005"/>
    <n v="9171.3000000000011"/>
    <n v="3168"/>
    <n v="2.8949810606060611"/>
  </r>
  <r>
    <x v="1"/>
    <x v="6"/>
    <x v="2"/>
    <x v="6"/>
    <x v="5"/>
    <n v="0.52587300000000003"/>
    <n v="1.4E-3"/>
    <n v="1.4"/>
    <n v="2"/>
    <n v="0.7"/>
  </r>
  <r>
    <x v="1"/>
    <x v="6"/>
    <x v="2"/>
    <x v="6"/>
    <x v="6"/>
    <n v="7.314819"/>
    <n v="2.3099999999999999E-2"/>
    <n v="23.099999999999998"/>
    <n v="29"/>
    <n v="0.79655172413793096"/>
  </r>
  <r>
    <x v="1"/>
    <x v="6"/>
    <x v="2"/>
    <x v="6"/>
    <x v="2"/>
    <n v="597.38252299999999"/>
    <n v="2.3618000000000001"/>
    <n v="2361.8000000000002"/>
    <n v="416"/>
    <n v="5.6774038461538465"/>
  </r>
  <r>
    <x v="1"/>
    <x v="6"/>
    <x v="2"/>
    <x v="3"/>
    <x v="4"/>
    <n v="520.67634899999996"/>
    <n v="5.2210000000000001"/>
    <n v="5221"/>
    <n v="2169"/>
    <n v="2.4071000461041954"/>
  </r>
  <r>
    <x v="1"/>
    <x v="6"/>
    <x v="2"/>
    <x v="31"/>
    <x v="1"/>
    <n v="309.18247300000002"/>
    <n v="5.7888999999999999"/>
    <n v="5788.9"/>
    <n v="1453"/>
    <n v="3.984101858224363"/>
  </r>
  <r>
    <x v="1"/>
    <x v="6"/>
    <x v="2"/>
    <x v="31"/>
    <x v="2"/>
    <n v="36.390825"/>
    <n v="0.40079999999999999"/>
    <n v="400.8"/>
    <n v="119"/>
    <n v="3.3680672268907563"/>
  </r>
  <r>
    <x v="1"/>
    <x v="6"/>
    <x v="2"/>
    <x v="14"/>
    <x v="4"/>
    <n v="318.702764"/>
    <n v="0.97009999999999996"/>
    <n v="970.09999999999991"/>
    <n v="99"/>
    <n v="9.7989898989898983"/>
  </r>
  <r>
    <x v="1"/>
    <x v="6"/>
    <x v="2"/>
    <x v="14"/>
    <x v="1"/>
    <n v="3.731573"/>
    <n v="7.7000000000000002E-3"/>
    <n v="7.7"/>
    <n v="3"/>
    <n v="2.5666666666666669"/>
  </r>
  <r>
    <x v="1"/>
    <x v="6"/>
    <x v="2"/>
    <x v="14"/>
    <x v="2"/>
    <n v="22.339708000000002"/>
    <n v="4.1799999999999997E-2"/>
    <n v="41.8"/>
    <n v="36"/>
    <n v="1.161111111111111"/>
  </r>
  <r>
    <x v="1"/>
    <x v="6"/>
    <x v="2"/>
    <x v="35"/>
    <x v="1"/>
    <n v="224.618831"/>
    <n v="3.8847"/>
    <n v="3884.7"/>
    <n v="1"/>
    <n v="3884.7"/>
  </r>
  <r>
    <x v="1"/>
    <x v="6"/>
    <x v="2"/>
    <x v="36"/>
    <x v="2"/>
    <n v="198.984905"/>
    <n v="1.0334000000000001"/>
    <n v="1033.4000000000001"/>
    <n v="1"/>
    <n v="1033.4000000000001"/>
  </r>
  <r>
    <x v="1"/>
    <x v="7"/>
    <x v="0"/>
    <x v="0"/>
    <x v="0"/>
    <n v="594.58878300000003"/>
    <n v="8.0892999999999997"/>
    <n v="8089.2999999999993"/>
    <n v="418"/>
    <n v="19.352392344497606"/>
  </r>
  <r>
    <x v="1"/>
    <x v="7"/>
    <x v="0"/>
    <x v="0"/>
    <x v="1"/>
    <n v="3368.8655979999999"/>
    <n v="30.621600000000001"/>
    <n v="30621.600000000002"/>
    <n v="636"/>
    <n v="48.147169811320758"/>
  </r>
  <r>
    <x v="1"/>
    <x v="7"/>
    <x v="0"/>
    <x v="0"/>
    <x v="2"/>
    <n v="3372.1738730000002"/>
    <n v="26.051400000000001"/>
    <n v="26051.4"/>
    <n v="491"/>
    <n v="53.057841140529533"/>
  </r>
  <r>
    <x v="1"/>
    <x v="7"/>
    <x v="0"/>
    <x v="1"/>
    <x v="0"/>
    <n v="39.605674999999998"/>
    <n v="0.46550000000000002"/>
    <n v="465.5"/>
    <n v="65"/>
    <n v="7.1615384615384619"/>
  </r>
  <r>
    <x v="1"/>
    <x v="7"/>
    <x v="0"/>
    <x v="1"/>
    <x v="2"/>
    <n v="5767.1397370000004"/>
    <n v="28.076799999999999"/>
    <n v="28076.799999999999"/>
    <n v="621"/>
    <n v="45.212238325281803"/>
  </r>
  <r>
    <x v="1"/>
    <x v="7"/>
    <x v="0"/>
    <x v="6"/>
    <x v="5"/>
    <n v="0.85083900000000001"/>
    <n v="2.7000000000000001E-3"/>
    <n v="2.7"/>
    <n v="4"/>
    <n v="0.67500000000000004"/>
  </r>
  <r>
    <x v="1"/>
    <x v="7"/>
    <x v="0"/>
    <x v="6"/>
    <x v="2"/>
    <n v="370.52380699999998"/>
    <n v="2.3601000000000001"/>
    <n v="2360.1"/>
    <n v="168"/>
    <n v="14.048214285714286"/>
  </r>
  <r>
    <x v="1"/>
    <x v="7"/>
    <x v="0"/>
    <x v="3"/>
    <x v="4"/>
    <n v="345.17924099999999"/>
    <n v="3.3197000000000001"/>
    <n v="3319.7000000000003"/>
    <n v="166"/>
    <n v="19.998192771084337"/>
  </r>
  <r>
    <x v="1"/>
    <x v="7"/>
    <x v="0"/>
    <x v="5"/>
    <x v="5"/>
    <n v="2.1983779999999999"/>
    <n v="4.1399999999999999E-2"/>
    <n v="41.4"/>
    <n v="4"/>
    <n v="10.35"/>
  </r>
  <r>
    <x v="1"/>
    <x v="7"/>
    <x v="0"/>
    <x v="5"/>
    <x v="1"/>
    <n v="161.85470100000001"/>
    <n v="2.4137"/>
    <n v="2413.6999999999998"/>
    <n v="156"/>
    <n v="15.472435897435897"/>
  </r>
  <r>
    <x v="1"/>
    <x v="7"/>
    <x v="0"/>
    <x v="37"/>
    <x v="5"/>
    <n v="145.440369"/>
    <n v="2.399"/>
    <n v="2399"/>
    <n v="1"/>
    <n v="2399"/>
  </r>
  <r>
    <x v="1"/>
    <x v="7"/>
    <x v="0"/>
    <x v="35"/>
    <x v="1"/>
    <n v="109.779905"/>
    <n v="2.0727000000000002"/>
    <n v="2072.7000000000003"/>
    <n v="1"/>
    <n v="2072.7000000000003"/>
  </r>
  <r>
    <x v="1"/>
    <x v="7"/>
    <x v="0"/>
    <x v="34"/>
    <x v="1"/>
    <n v="91.105464999999995"/>
    <n v="1.1654"/>
    <n v="1165.4000000000001"/>
    <n v="85"/>
    <n v="13.710588235294118"/>
  </r>
  <r>
    <x v="1"/>
    <x v="7"/>
    <x v="0"/>
    <x v="33"/>
    <x v="1"/>
    <n v="82.145392999999999"/>
    <n v="0.97130000000000005"/>
    <n v="971.30000000000007"/>
    <n v="115"/>
    <n v="8.4460869565217394"/>
  </r>
  <r>
    <x v="1"/>
    <x v="7"/>
    <x v="0"/>
    <x v="7"/>
    <x v="2"/>
    <n v="67.406085000000004"/>
    <n v="0.39169999999999999"/>
    <n v="391.7"/>
    <n v="147"/>
    <n v="2.6646258503401361"/>
  </r>
  <r>
    <x v="1"/>
    <x v="7"/>
    <x v="1"/>
    <x v="0"/>
    <x v="0"/>
    <n v="1345.404076"/>
    <n v="17.5685"/>
    <n v="17568.5"/>
    <n v="3957"/>
    <n v="4.4398534243113472"/>
  </r>
  <r>
    <x v="1"/>
    <x v="7"/>
    <x v="1"/>
    <x v="0"/>
    <x v="1"/>
    <n v="6175.5323969999999"/>
    <n v="58.143999999999998"/>
    <n v="58144"/>
    <n v="9622"/>
    <n v="6.042818540843899"/>
  </r>
  <r>
    <x v="1"/>
    <x v="7"/>
    <x v="1"/>
    <x v="0"/>
    <x v="2"/>
    <n v="400.43831899999998"/>
    <n v="2.6274000000000002"/>
    <n v="2627.4"/>
    <n v="873"/>
    <n v="3.0096219931271477"/>
  </r>
  <r>
    <x v="1"/>
    <x v="7"/>
    <x v="1"/>
    <x v="0"/>
    <x v="3"/>
    <n v="47.363750000000003"/>
    <n v="0.29330000000000001"/>
    <n v="293.3"/>
    <n v="168"/>
    <n v="1.7458333333333333"/>
  </r>
  <r>
    <x v="1"/>
    <x v="7"/>
    <x v="1"/>
    <x v="1"/>
    <x v="0"/>
    <n v="79.544736999999998"/>
    <n v="0.64800000000000002"/>
    <n v="648"/>
    <n v="163"/>
    <n v="3.9754601226993866"/>
  </r>
  <r>
    <x v="1"/>
    <x v="7"/>
    <x v="1"/>
    <x v="1"/>
    <x v="2"/>
    <n v="1693.249683"/>
    <n v="9.7257999999999996"/>
    <n v="9725.7999999999993"/>
    <n v="1743"/>
    <n v="5.5799196787148588"/>
  </r>
  <r>
    <x v="1"/>
    <x v="7"/>
    <x v="1"/>
    <x v="5"/>
    <x v="5"/>
    <n v="61.849902"/>
    <n v="1.0464"/>
    <n v="1046.4000000000001"/>
    <n v="211"/>
    <n v="4.959241706161138"/>
  </r>
  <r>
    <x v="1"/>
    <x v="7"/>
    <x v="1"/>
    <x v="5"/>
    <x v="1"/>
    <n v="479.08673099999999"/>
    <n v="6.7550999999999997"/>
    <n v="6755.0999999999995"/>
    <n v="1415"/>
    <n v="4.7739222614840982"/>
  </r>
  <r>
    <x v="1"/>
    <x v="7"/>
    <x v="1"/>
    <x v="3"/>
    <x v="4"/>
    <n v="357.342625"/>
    <n v="4.0218999999999996"/>
    <n v="4021.8999999999996"/>
    <n v="1354"/>
    <n v="2.9703840472673555"/>
  </r>
  <r>
    <x v="1"/>
    <x v="7"/>
    <x v="1"/>
    <x v="4"/>
    <x v="1"/>
    <n v="200.05150499999999"/>
    <n v="0.93340000000000001"/>
    <n v="933.4"/>
    <n v="1"/>
    <n v="933.4"/>
  </r>
  <r>
    <x v="1"/>
    <x v="7"/>
    <x v="1"/>
    <x v="33"/>
    <x v="1"/>
    <n v="164.086365"/>
    <n v="1.9097999999999999"/>
    <n v="1909.8"/>
    <n v="856"/>
    <n v="2.2310747663551402"/>
  </r>
  <r>
    <x v="1"/>
    <x v="7"/>
    <x v="1"/>
    <x v="6"/>
    <x v="5"/>
    <n v="1.3345419999999999"/>
    <n v="4.1999999999999997E-3"/>
    <n v="4.2"/>
    <n v="3"/>
    <n v="1.4000000000000001"/>
  </r>
  <r>
    <x v="1"/>
    <x v="7"/>
    <x v="1"/>
    <x v="6"/>
    <x v="6"/>
    <n v="0.80237000000000003"/>
    <n v="2.3999999999999998E-3"/>
    <n v="2.4"/>
    <n v="6"/>
    <n v="0.39999999999999997"/>
  </r>
  <r>
    <x v="1"/>
    <x v="7"/>
    <x v="1"/>
    <x v="6"/>
    <x v="2"/>
    <n v="114.57960300000001"/>
    <n v="0.68210000000000004"/>
    <n v="682.1"/>
    <n v="254"/>
    <n v="2.685433070866142"/>
  </r>
  <r>
    <x v="1"/>
    <x v="7"/>
    <x v="1"/>
    <x v="31"/>
    <x v="1"/>
    <n v="81.085424000000003"/>
    <n v="1.1354"/>
    <n v="1135.3999999999999"/>
    <n v="676"/>
    <n v="1.6795857988165679"/>
  </r>
  <r>
    <x v="1"/>
    <x v="7"/>
    <x v="1"/>
    <x v="31"/>
    <x v="2"/>
    <n v="13.757581"/>
    <n v="0.14849999999999999"/>
    <n v="148.5"/>
    <n v="111"/>
    <n v="1.3378378378378379"/>
  </r>
  <r>
    <x v="1"/>
    <x v="7"/>
    <x v="1"/>
    <x v="32"/>
    <x v="2"/>
    <n v="56.659264"/>
    <n v="0.48020000000000002"/>
    <n v="480.2"/>
    <n v="1"/>
    <n v="480.2"/>
  </r>
  <r>
    <x v="1"/>
    <x v="7"/>
    <x v="1"/>
    <x v="28"/>
    <x v="6"/>
    <n v="52.392999000000003"/>
    <n v="0.51549999999999996"/>
    <n v="515.5"/>
    <n v="424"/>
    <n v="1.2158018867924529"/>
  </r>
  <r>
    <x v="1"/>
    <x v="7"/>
    <x v="2"/>
    <x v="0"/>
    <x v="0"/>
    <n v="3039.610091"/>
    <n v="43.929200000000002"/>
    <n v="43929.200000000004"/>
    <n v="7121"/>
    <n v="6.1689650330009833"/>
  </r>
  <r>
    <x v="1"/>
    <x v="7"/>
    <x v="2"/>
    <x v="0"/>
    <x v="6"/>
    <n v="4.6413999999999997E-2"/>
    <n v="6.9999999999999999E-4"/>
    <n v="0.7"/>
    <n v="1"/>
    <n v="0.7"/>
  </r>
  <r>
    <x v="1"/>
    <x v="7"/>
    <x v="2"/>
    <x v="0"/>
    <x v="1"/>
    <n v="13934.444727"/>
    <n v="136.4948"/>
    <n v="136494.79999999999"/>
    <n v="19291"/>
    <n v="7.0755689181483588"/>
  </r>
  <r>
    <x v="1"/>
    <x v="7"/>
    <x v="2"/>
    <x v="0"/>
    <x v="2"/>
    <n v="1290.3116910000001"/>
    <n v="8.7719000000000005"/>
    <n v="8771.9"/>
    <n v="2413"/>
    <n v="3.6352673021135513"/>
  </r>
  <r>
    <x v="1"/>
    <x v="7"/>
    <x v="2"/>
    <x v="0"/>
    <x v="3"/>
    <n v="3.582185"/>
    <n v="1.7299999999999999E-2"/>
    <n v="17.3"/>
    <n v="5"/>
    <n v="3.46"/>
  </r>
  <r>
    <x v="1"/>
    <x v="7"/>
    <x v="2"/>
    <x v="1"/>
    <x v="0"/>
    <n v="225.96517600000001"/>
    <n v="1.6218999999999999"/>
    <n v="1621.8999999999999"/>
    <n v="262"/>
    <n v="6.1904580152671747"/>
  </r>
  <r>
    <x v="1"/>
    <x v="7"/>
    <x v="2"/>
    <x v="1"/>
    <x v="2"/>
    <n v="7079.5944049999998"/>
    <n v="35.424799999999998"/>
    <n v="35424.799999999996"/>
    <n v="3846"/>
    <n v="9.210816432657305"/>
  </r>
  <r>
    <x v="1"/>
    <x v="7"/>
    <x v="2"/>
    <x v="5"/>
    <x v="5"/>
    <n v="160.881395"/>
    <n v="2.8089"/>
    <n v="2808.9"/>
    <n v="351"/>
    <n v="8.0025641025641026"/>
  </r>
  <r>
    <x v="1"/>
    <x v="7"/>
    <x v="2"/>
    <x v="5"/>
    <x v="1"/>
    <n v="1101.436074"/>
    <n v="13.5756"/>
    <n v="13575.6"/>
    <n v="1795"/>
    <n v="7.5630083565459616"/>
  </r>
  <r>
    <x v="1"/>
    <x v="7"/>
    <x v="2"/>
    <x v="33"/>
    <x v="1"/>
    <n v="1072.2411139999999"/>
    <n v="12.331200000000001"/>
    <n v="12331.2"/>
    <n v="3741"/>
    <n v="3.296230954290297"/>
  </r>
  <r>
    <x v="1"/>
    <x v="7"/>
    <x v="2"/>
    <x v="6"/>
    <x v="5"/>
    <n v="1.7209080000000001"/>
    <n v="3.8999999999999998E-3"/>
    <n v="3.9"/>
    <n v="5"/>
    <n v="0.78"/>
  </r>
  <r>
    <x v="1"/>
    <x v="7"/>
    <x v="2"/>
    <x v="6"/>
    <x v="6"/>
    <n v="7.5275290000000004"/>
    <n v="2.29E-2"/>
    <n v="22.9"/>
    <n v="21"/>
    <n v="1.0904761904761904"/>
  </r>
  <r>
    <x v="1"/>
    <x v="7"/>
    <x v="2"/>
    <x v="6"/>
    <x v="2"/>
    <n v="514.08347100000003"/>
    <n v="1.9689000000000001"/>
    <n v="1968.9"/>
    <n v="413"/>
    <n v="4.7673123486682814"/>
  </r>
  <r>
    <x v="1"/>
    <x v="7"/>
    <x v="2"/>
    <x v="3"/>
    <x v="4"/>
    <n v="506.79238900000001"/>
    <n v="5.577"/>
    <n v="5577"/>
    <n v="2265"/>
    <n v="2.4622516556291392"/>
  </r>
  <r>
    <x v="1"/>
    <x v="7"/>
    <x v="2"/>
    <x v="14"/>
    <x v="4"/>
    <n v="345.81836499999997"/>
    <n v="1.0411999999999999"/>
    <n v="1041.1999999999998"/>
    <n v="116"/>
    <n v="8.9758620689655153"/>
  </r>
  <r>
    <x v="1"/>
    <x v="7"/>
    <x v="2"/>
    <x v="14"/>
    <x v="1"/>
    <n v="9.1996350000000007"/>
    <n v="2.0199999999999999E-2"/>
    <n v="20.2"/>
    <n v="7"/>
    <n v="2.8857142857142857"/>
  </r>
  <r>
    <x v="1"/>
    <x v="7"/>
    <x v="2"/>
    <x v="14"/>
    <x v="2"/>
    <n v="20.010375"/>
    <n v="3.7499999999999999E-2"/>
    <n v="37.5"/>
    <n v="35"/>
    <n v="1.0714285714285714"/>
  </r>
  <r>
    <x v="1"/>
    <x v="7"/>
    <x v="2"/>
    <x v="35"/>
    <x v="1"/>
    <n v="313.649181"/>
    <n v="5.6062000000000003"/>
    <n v="5606.2000000000007"/>
    <n v="131"/>
    <n v="42.795419847328247"/>
  </r>
  <r>
    <x v="1"/>
    <x v="7"/>
    <x v="2"/>
    <x v="31"/>
    <x v="1"/>
    <n v="202.80738400000001"/>
    <n v="3.0958999999999999"/>
    <n v="3095.9"/>
    <n v="1758"/>
    <n v="1.7610352673492606"/>
  </r>
  <r>
    <x v="1"/>
    <x v="7"/>
    <x v="2"/>
    <x v="31"/>
    <x v="2"/>
    <n v="33.449024000000001"/>
    <n v="0.36830000000000002"/>
    <n v="368.3"/>
    <n v="121"/>
    <n v="3.043801652892562"/>
  </r>
  <r>
    <x v="1"/>
    <x v="7"/>
    <x v="2"/>
    <x v="16"/>
    <x v="4"/>
    <n v="83.087602000000004"/>
    <n v="0.32879999999999998"/>
    <n v="328.79999999999995"/>
    <n v="1"/>
    <n v="328.79999999999995"/>
  </r>
  <r>
    <x v="1"/>
    <x v="7"/>
    <x v="2"/>
    <x v="16"/>
    <x v="1"/>
    <n v="98.935481999999993"/>
    <n v="0.3392"/>
    <n v="339.2"/>
    <n v="1"/>
    <n v="339.2"/>
  </r>
  <r>
    <x v="1"/>
    <x v="8"/>
    <x v="0"/>
    <x v="1"/>
    <x v="0"/>
    <n v="21.931858999999999"/>
    <n v="0.2591"/>
    <n v="259.10000000000002"/>
    <n v="32"/>
    <n v="8.0968750000000007"/>
  </r>
  <r>
    <x v="1"/>
    <x v="8"/>
    <x v="0"/>
    <x v="1"/>
    <x v="2"/>
    <n v="7477.9733239999996"/>
    <n v="38.967300000000002"/>
    <n v="38967.300000000003"/>
    <n v="622"/>
    <n v="62.648392282958206"/>
  </r>
  <r>
    <x v="1"/>
    <x v="8"/>
    <x v="0"/>
    <x v="0"/>
    <x v="0"/>
    <n v="372.44873799999999"/>
    <n v="4.4724000000000004"/>
    <n v="4472.4000000000005"/>
    <n v="337"/>
    <n v="13.271216617210683"/>
  </r>
  <r>
    <x v="1"/>
    <x v="8"/>
    <x v="0"/>
    <x v="0"/>
    <x v="1"/>
    <n v="3683.3465890000002"/>
    <n v="36.849400000000003"/>
    <n v="36849.4"/>
    <n v="561"/>
    <n v="65.685204991087346"/>
  </r>
  <r>
    <x v="1"/>
    <x v="8"/>
    <x v="0"/>
    <x v="0"/>
    <x v="2"/>
    <n v="2658.1624259999999"/>
    <n v="20.111599999999999"/>
    <n v="20111.599999999999"/>
    <n v="459"/>
    <n v="43.816122004357297"/>
  </r>
  <r>
    <x v="1"/>
    <x v="8"/>
    <x v="0"/>
    <x v="6"/>
    <x v="5"/>
    <n v="1.1916530000000001"/>
    <n v="5.4999999999999997E-3"/>
    <n v="5.5"/>
    <n v="2"/>
    <n v="2.75"/>
  </r>
  <r>
    <x v="1"/>
    <x v="8"/>
    <x v="0"/>
    <x v="6"/>
    <x v="2"/>
    <n v="578.31913099999997"/>
    <n v="3.7585999999999999"/>
    <n v="3758.6"/>
    <n v="164"/>
    <n v="22.918292682926829"/>
  </r>
  <r>
    <x v="1"/>
    <x v="8"/>
    <x v="0"/>
    <x v="3"/>
    <x v="4"/>
    <n v="309.26137699999998"/>
    <n v="2.8967999999999998"/>
    <n v="2896.7999999999997"/>
    <n v="156"/>
    <n v="18.569230769230767"/>
  </r>
  <r>
    <x v="1"/>
    <x v="8"/>
    <x v="0"/>
    <x v="5"/>
    <x v="5"/>
    <n v="3.2104729999999999"/>
    <n v="5.3800000000000001E-2"/>
    <n v="53.8"/>
    <n v="4"/>
    <n v="13.45"/>
  </r>
  <r>
    <x v="1"/>
    <x v="8"/>
    <x v="0"/>
    <x v="5"/>
    <x v="1"/>
    <n v="168.27213399999999"/>
    <n v="2.4312999999999998"/>
    <n v="2431.2999999999997"/>
    <n v="159"/>
    <n v="15.291194968553457"/>
  </r>
  <r>
    <x v="1"/>
    <x v="8"/>
    <x v="0"/>
    <x v="34"/>
    <x v="1"/>
    <n v="88.223206000000005"/>
    <n v="0.97430000000000005"/>
    <n v="974.30000000000007"/>
    <n v="81"/>
    <n v="12.028395061728396"/>
  </r>
  <r>
    <x v="1"/>
    <x v="8"/>
    <x v="0"/>
    <x v="33"/>
    <x v="1"/>
    <n v="78.136527999999998"/>
    <n v="0.84909999999999997"/>
    <n v="849.09999999999991"/>
    <n v="114"/>
    <n v="7.4482456140350868"/>
  </r>
  <r>
    <x v="1"/>
    <x v="8"/>
    <x v="0"/>
    <x v="37"/>
    <x v="5"/>
    <n v="75.358834999999999"/>
    <n v="1.1431"/>
    <n v="1143.0999999999999"/>
    <n v="1"/>
    <n v="1143.0999999999999"/>
  </r>
  <r>
    <x v="1"/>
    <x v="8"/>
    <x v="0"/>
    <x v="35"/>
    <x v="1"/>
    <n v="56.502913999999997"/>
    <n v="1.0530999999999999"/>
    <n v="1053.0999999999999"/>
    <n v="1"/>
    <n v="1053.0999999999999"/>
  </r>
  <r>
    <x v="1"/>
    <x v="8"/>
    <x v="0"/>
    <x v="4"/>
    <x v="1"/>
    <n v="47.686528000000003"/>
    <n v="0.2482"/>
    <n v="248.20000000000002"/>
    <n v="1"/>
    <n v="248.20000000000002"/>
  </r>
  <r>
    <x v="1"/>
    <x v="8"/>
    <x v="1"/>
    <x v="0"/>
    <x v="0"/>
    <n v="1019.348168"/>
    <n v="13.612"/>
    <n v="13612"/>
    <n v="3217"/>
    <n v="4.2312713708423999"/>
  </r>
  <r>
    <x v="1"/>
    <x v="8"/>
    <x v="1"/>
    <x v="0"/>
    <x v="1"/>
    <n v="5939.7496799999999"/>
    <n v="53.9114"/>
    <n v="53911.4"/>
    <n v="8171"/>
    <n v="6.5978949944927185"/>
  </r>
  <r>
    <x v="1"/>
    <x v="8"/>
    <x v="1"/>
    <x v="0"/>
    <x v="2"/>
    <n v="813.65182900000002"/>
    <n v="6.1974999999999998"/>
    <n v="6197.5"/>
    <n v="1798"/>
    <n v="3.4468854282536152"/>
  </r>
  <r>
    <x v="1"/>
    <x v="8"/>
    <x v="1"/>
    <x v="0"/>
    <x v="3"/>
    <n v="45.835925000000003"/>
    <n v="0.2838"/>
    <n v="283.8"/>
    <n v="168"/>
    <n v="1.6892857142857143"/>
  </r>
  <r>
    <x v="1"/>
    <x v="8"/>
    <x v="1"/>
    <x v="1"/>
    <x v="0"/>
    <n v="83.168761000000003"/>
    <n v="0.70309999999999995"/>
    <n v="703.09999999999991"/>
    <n v="212"/>
    <n v="3.3165094339622638"/>
  </r>
  <r>
    <x v="1"/>
    <x v="8"/>
    <x v="1"/>
    <x v="1"/>
    <x v="2"/>
    <n v="2009.1188569999999"/>
    <n v="11.0032"/>
    <n v="11003.199999999999"/>
    <n v="1621"/>
    <n v="6.7879086983343608"/>
  </r>
  <r>
    <x v="1"/>
    <x v="8"/>
    <x v="1"/>
    <x v="5"/>
    <x v="5"/>
    <n v="48.973263000000003"/>
    <n v="0.78269999999999995"/>
    <n v="782.69999999999993"/>
    <n v="191"/>
    <n v="4.0979057591623036"/>
  </r>
  <r>
    <x v="1"/>
    <x v="8"/>
    <x v="1"/>
    <x v="5"/>
    <x v="1"/>
    <n v="770.71858399999996"/>
    <n v="14.0677"/>
    <n v="14067.7"/>
    <n v="1386"/>
    <n v="10.149855699855701"/>
  </r>
  <r>
    <x v="1"/>
    <x v="8"/>
    <x v="1"/>
    <x v="3"/>
    <x v="4"/>
    <n v="297.966205"/>
    <n v="3.8073999999999999"/>
    <n v="3807.4"/>
    <n v="1396"/>
    <n v="2.7273638968481375"/>
  </r>
  <r>
    <x v="1"/>
    <x v="8"/>
    <x v="1"/>
    <x v="33"/>
    <x v="1"/>
    <n v="167.379323"/>
    <n v="1.9004000000000001"/>
    <n v="1900.4"/>
    <n v="984"/>
    <n v="1.9313008130081302"/>
  </r>
  <r>
    <x v="1"/>
    <x v="8"/>
    <x v="1"/>
    <x v="37"/>
    <x v="5"/>
    <n v="127.422027"/>
    <n v="1.3413999999999999"/>
    <n v="1341.3999999999999"/>
    <n v="825"/>
    <n v="1.6259393939393938"/>
  </r>
  <r>
    <x v="1"/>
    <x v="8"/>
    <x v="1"/>
    <x v="6"/>
    <x v="5"/>
    <n v="1.132441"/>
    <n v="4.4000000000000003E-3"/>
    <n v="4.4000000000000004"/>
    <n v="1"/>
    <n v="4.4000000000000004"/>
  </r>
  <r>
    <x v="1"/>
    <x v="8"/>
    <x v="1"/>
    <x v="6"/>
    <x v="6"/>
    <n v="0.67433299999999996"/>
    <n v="2E-3"/>
    <n v="2"/>
    <n v="3"/>
    <n v="0.66666666666666663"/>
  </r>
  <r>
    <x v="1"/>
    <x v="8"/>
    <x v="1"/>
    <x v="6"/>
    <x v="2"/>
    <n v="100.602947"/>
    <n v="0.62770000000000004"/>
    <n v="627.70000000000005"/>
    <n v="322"/>
    <n v="1.9493788819875777"/>
  </r>
  <r>
    <x v="1"/>
    <x v="8"/>
    <x v="1"/>
    <x v="4"/>
    <x v="1"/>
    <n v="90.136533999999997"/>
    <n v="0.40610000000000002"/>
    <n v="406.1"/>
    <n v="1"/>
    <n v="406.1"/>
  </r>
  <r>
    <x v="1"/>
    <x v="8"/>
    <x v="1"/>
    <x v="31"/>
    <x v="1"/>
    <n v="72.697706999999994"/>
    <n v="1.1156999999999999"/>
    <n v="1115.6999999999998"/>
    <n v="487"/>
    <n v="2.2909650924024638"/>
  </r>
  <r>
    <x v="1"/>
    <x v="8"/>
    <x v="1"/>
    <x v="31"/>
    <x v="2"/>
    <n v="14.157007999999999"/>
    <n v="0.15820000000000001"/>
    <n v="158.20000000000002"/>
    <n v="111"/>
    <n v="1.4252252252252253"/>
  </r>
  <r>
    <x v="1"/>
    <x v="8"/>
    <x v="1"/>
    <x v="28"/>
    <x v="6"/>
    <n v="63.000511000000003"/>
    <n v="0.60770000000000002"/>
    <n v="607.70000000000005"/>
    <n v="426"/>
    <n v="1.4265258215962442"/>
  </r>
  <r>
    <x v="1"/>
    <x v="8"/>
    <x v="2"/>
    <x v="0"/>
    <x v="0"/>
    <n v="2550.8101190000002"/>
    <n v="33.580800000000004"/>
    <n v="33580.800000000003"/>
    <n v="5417"/>
    <n v="6.1991508214879092"/>
  </r>
  <r>
    <x v="1"/>
    <x v="8"/>
    <x v="2"/>
    <x v="0"/>
    <x v="1"/>
    <n v="12097.787420000001"/>
    <n v="101.4127"/>
    <n v="101412.7"/>
    <n v="16888"/>
    <n v="6.0050153955471339"/>
  </r>
  <r>
    <x v="1"/>
    <x v="8"/>
    <x v="2"/>
    <x v="0"/>
    <x v="2"/>
    <n v="2737.0403230000002"/>
    <n v="20.623999999999999"/>
    <n v="20624"/>
    <n v="4112"/>
    <n v="5.0155642023346303"/>
  </r>
  <r>
    <x v="1"/>
    <x v="8"/>
    <x v="2"/>
    <x v="0"/>
    <x v="3"/>
    <n v="3.4666800000000002"/>
    <n v="1.6799999999999999E-2"/>
    <n v="16.8"/>
    <n v="5"/>
    <n v="3.3600000000000003"/>
  </r>
  <r>
    <x v="1"/>
    <x v="8"/>
    <x v="2"/>
    <x v="1"/>
    <x v="0"/>
    <n v="141.04062999999999"/>
    <n v="1.0855999999999999"/>
    <n v="1085.5999999999999"/>
    <n v="251"/>
    <n v="4.3250996015936254"/>
  </r>
  <r>
    <x v="1"/>
    <x v="8"/>
    <x v="2"/>
    <x v="1"/>
    <x v="2"/>
    <n v="6399.1824299999998"/>
    <n v="31.026700000000002"/>
    <n v="31026.7"/>
    <n v="3549"/>
    <n v="8.7423781346858274"/>
  </r>
  <r>
    <x v="1"/>
    <x v="8"/>
    <x v="2"/>
    <x v="5"/>
    <x v="5"/>
    <n v="153.16091499999999"/>
    <n v="2.4691999999999998"/>
    <n v="2469.1999999999998"/>
    <n v="338"/>
    <n v="7.3053254437869821"/>
  </r>
  <r>
    <x v="1"/>
    <x v="8"/>
    <x v="2"/>
    <x v="5"/>
    <x v="1"/>
    <n v="1815.597704"/>
    <n v="26.1782"/>
    <n v="26178.2"/>
    <n v="1827"/>
    <n v="14.328516694033937"/>
  </r>
  <r>
    <x v="1"/>
    <x v="8"/>
    <x v="2"/>
    <x v="33"/>
    <x v="1"/>
    <n v="1071.843543"/>
    <n v="11.807499999999999"/>
    <n v="11807.5"/>
    <n v="3759"/>
    <n v="3.1411279595637138"/>
  </r>
  <r>
    <x v="1"/>
    <x v="8"/>
    <x v="2"/>
    <x v="3"/>
    <x v="4"/>
    <n v="517.05504299999996"/>
    <n v="6.7737999999999996"/>
    <n v="6773.7999999999993"/>
    <n v="2145"/>
    <n v="3.1579487179487176"/>
  </r>
  <r>
    <x v="1"/>
    <x v="8"/>
    <x v="2"/>
    <x v="6"/>
    <x v="5"/>
    <n v="0.68620099999999995"/>
    <n v="1.2999999999999999E-3"/>
    <n v="1.3"/>
    <n v="2"/>
    <n v="0.65"/>
  </r>
  <r>
    <x v="1"/>
    <x v="8"/>
    <x v="2"/>
    <x v="6"/>
    <x v="6"/>
    <n v="3.4660829999999998"/>
    <n v="1.03E-2"/>
    <n v="10.3"/>
    <n v="12"/>
    <n v="0.85833333333333339"/>
  </r>
  <r>
    <x v="1"/>
    <x v="8"/>
    <x v="2"/>
    <x v="6"/>
    <x v="2"/>
    <n v="477.69954100000001"/>
    <n v="1.7531000000000001"/>
    <n v="1753.1000000000001"/>
    <n v="375"/>
    <n v="4.6749333333333336"/>
  </r>
  <r>
    <x v="1"/>
    <x v="8"/>
    <x v="2"/>
    <x v="14"/>
    <x v="4"/>
    <n v="382.11987599999998"/>
    <n v="1.1708000000000001"/>
    <n v="1170.8"/>
    <n v="111"/>
    <n v="10.547747747747747"/>
  </r>
  <r>
    <x v="1"/>
    <x v="8"/>
    <x v="2"/>
    <x v="14"/>
    <x v="1"/>
    <n v="6.9241440000000001"/>
    <n v="1.41E-2"/>
    <n v="14.1"/>
    <n v="6"/>
    <n v="2.35"/>
  </r>
  <r>
    <x v="1"/>
    <x v="8"/>
    <x v="2"/>
    <x v="14"/>
    <x v="2"/>
    <n v="20.303315999999999"/>
    <n v="3.8100000000000002E-2"/>
    <n v="38.1"/>
    <n v="28"/>
    <n v="1.3607142857142858"/>
  </r>
  <r>
    <x v="1"/>
    <x v="8"/>
    <x v="2"/>
    <x v="31"/>
    <x v="1"/>
    <n v="357.79105299999998"/>
    <n v="6.0589000000000004"/>
    <n v="6058.9000000000005"/>
    <n v="1472"/>
    <n v="4.1161005434782609"/>
  </r>
  <r>
    <x v="1"/>
    <x v="8"/>
    <x v="2"/>
    <x v="31"/>
    <x v="2"/>
    <n v="19.158144"/>
    <n v="0.16789999999999999"/>
    <n v="167.9"/>
    <n v="78"/>
    <n v="2.1525641025641025"/>
  </r>
  <r>
    <x v="1"/>
    <x v="8"/>
    <x v="2"/>
    <x v="4"/>
    <x v="1"/>
    <n v="220.256091"/>
    <n v="1.0606"/>
    <n v="1060.5999999999999"/>
    <n v="1"/>
    <n v="1060.5999999999999"/>
  </r>
  <r>
    <x v="1"/>
    <x v="8"/>
    <x v="2"/>
    <x v="16"/>
    <x v="4"/>
    <n v="62.670107999999999"/>
    <n v="0.2399"/>
    <n v="239.9"/>
    <n v="1"/>
    <n v="239.9"/>
  </r>
  <r>
    <x v="1"/>
    <x v="8"/>
    <x v="2"/>
    <x v="16"/>
    <x v="1"/>
    <n v="128.904763"/>
    <n v="0.44269999999999998"/>
    <n v="442.7"/>
    <n v="1"/>
    <n v="442.7"/>
  </r>
  <r>
    <x v="1"/>
    <x v="9"/>
    <x v="0"/>
    <x v="0"/>
    <x v="0"/>
    <n v="618.48177699999997"/>
    <n v="8.1066000000000003"/>
    <n v="8106.6"/>
    <n v="392"/>
    <n v="20.680102040816326"/>
  </r>
  <r>
    <x v="1"/>
    <x v="9"/>
    <x v="0"/>
    <x v="0"/>
    <x v="1"/>
    <n v="5995.7105419999998"/>
    <n v="65.06"/>
    <n v="65060"/>
    <n v="624"/>
    <n v="104.26282051282051"/>
  </r>
  <r>
    <x v="1"/>
    <x v="9"/>
    <x v="0"/>
    <x v="0"/>
    <x v="2"/>
    <n v="4346.8723309999996"/>
    <n v="34.969799999999999"/>
    <n v="34969.800000000003"/>
    <n v="522"/>
    <n v="66.991954022988509"/>
  </r>
  <r>
    <x v="1"/>
    <x v="9"/>
    <x v="0"/>
    <x v="1"/>
    <x v="0"/>
    <n v="17.551945"/>
    <n v="0.1794"/>
    <n v="179.4"/>
    <n v="21"/>
    <n v="8.5428571428571427"/>
  </r>
  <r>
    <x v="1"/>
    <x v="9"/>
    <x v="0"/>
    <x v="1"/>
    <x v="2"/>
    <n v="6797.6770530000003"/>
    <n v="33.0304"/>
    <n v="33030.400000000001"/>
    <n v="629"/>
    <n v="52.512559618441976"/>
  </r>
  <r>
    <x v="1"/>
    <x v="9"/>
    <x v="0"/>
    <x v="6"/>
    <x v="5"/>
    <n v="0.47594500000000001"/>
    <n v="2E-3"/>
    <n v="2"/>
    <n v="1"/>
    <n v="2"/>
  </r>
  <r>
    <x v="1"/>
    <x v="9"/>
    <x v="0"/>
    <x v="6"/>
    <x v="2"/>
    <n v="443.89737100000002"/>
    <n v="2.8843999999999999"/>
    <n v="2884.3999999999996"/>
    <n v="162"/>
    <n v="17.804938271604936"/>
  </r>
  <r>
    <x v="1"/>
    <x v="9"/>
    <x v="0"/>
    <x v="3"/>
    <x v="4"/>
    <n v="280.43919"/>
    <n v="2.3938000000000001"/>
    <n v="2393.8000000000002"/>
    <n v="135"/>
    <n v="17.731851851851854"/>
  </r>
  <r>
    <x v="1"/>
    <x v="9"/>
    <x v="0"/>
    <x v="5"/>
    <x v="5"/>
    <n v="2.3331119999999999"/>
    <n v="3.9300000000000002E-2"/>
    <n v="39.300000000000004"/>
    <n v="4"/>
    <n v="9.8250000000000011"/>
  </r>
  <r>
    <x v="1"/>
    <x v="9"/>
    <x v="0"/>
    <x v="5"/>
    <x v="1"/>
    <n v="168.95727500000001"/>
    <n v="2.3325"/>
    <n v="2332.5"/>
    <n v="157"/>
    <n v="14.856687898089172"/>
  </r>
  <r>
    <x v="1"/>
    <x v="9"/>
    <x v="0"/>
    <x v="33"/>
    <x v="1"/>
    <n v="99.100650000000002"/>
    <n v="1.0964"/>
    <n v="1096.4000000000001"/>
    <n v="113"/>
    <n v="9.7026548672566388"/>
  </r>
  <r>
    <x v="1"/>
    <x v="9"/>
    <x v="0"/>
    <x v="34"/>
    <x v="1"/>
    <n v="68.122720999999999"/>
    <n v="0.75260000000000005"/>
    <n v="752.6"/>
    <n v="81"/>
    <n v="9.291358024691359"/>
  </r>
  <r>
    <x v="1"/>
    <x v="9"/>
    <x v="0"/>
    <x v="37"/>
    <x v="5"/>
    <n v="66.180682000000004"/>
    <n v="1.3633"/>
    <n v="1363.3"/>
    <n v="67"/>
    <n v="20.34776119402985"/>
  </r>
  <r>
    <x v="1"/>
    <x v="9"/>
    <x v="0"/>
    <x v="4"/>
    <x v="1"/>
    <n v="51.100825999999998"/>
    <n v="0.28249999999999997"/>
    <n v="282.5"/>
    <n v="1"/>
    <n v="282.5"/>
  </r>
  <r>
    <x v="1"/>
    <x v="9"/>
    <x v="0"/>
    <x v="31"/>
    <x v="1"/>
    <n v="47.016438999999998"/>
    <n v="0.49120000000000003"/>
    <n v="491.20000000000005"/>
    <n v="137"/>
    <n v="3.5854014598540149"/>
  </r>
  <r>
    <x v="1"/>
    <x v="9"/>
    <x v="1"/>
    <x v="0"/>
    <x v="0"/>
    <n v="1104.7091399999999"/>
    <n v="14.072900000000001"/>
    <n v="14072.900000000001"/>
    <n v="2918"/>
    <n v="4.8227895819054147"/>
  </r>
  <r>
    <x v="1"/>
    <x v="9"/>
    <x v="1"/>
    <x v="0"/>
    <x v="1"/>
    <n v="5945.9333839999999"/>
    <n v="53.130099999999999"/>
    <n v="53130.1"/>
    <n v="8665"/>
    <n v="6.1315753029428732"/>
  </r>
  <r>
    <x v="1"/>
    <x v="9"/>
    <x v="1"/>
    <x v="0"/>
    <x v="2"/>
    <n v="1161.74794"/>
    <n v="8.8827999999999996"/>
    <n v="8882.7999999999993"/>
    <n v="2423"/>
    <n v="3.6660338423442012"/>
  </r>
  <r>
    <x v="1"/>
    <x v="9"/>
    <x v="1"/>
    <x v="0"/>
    <x v="3"/>
    <n v="47.929870999999999"/>
    <n v="0.29680000000000001"/>
    <n v="296.8"/>
    <n v="171"/>
    <n v="1.735672514619883"/>
  </r>
  <r>
    <x v="1"/>
    <x v="9"/>
    <x v="1"/>
    <x v="1"/>
    <x v="0"/>
    <n v="87.049256999999997"/>
    <n v="0.67889999999999995"/>
    <n v="678.9"/>
    <n v="219"/>
    <n v="3.1"/>
  </r>
  <r>
    <x v="1"/>
    <x v="9"/>
    <x v="1"/>
    <x v="1"/>
    <x v="2"/>
    <n v="2134.3948879999998"/>
    <n v="12.4224"/>
    <n v="12422.4"/>
    <n v="1819"/>
    <n v="6.8292468389224847"/>
  </r>
  <r>
    <x v="1"/>
    <x v="9"/>
    <x v="1"/>
    <x v="5"/>
    <x v="5"/>
    <n v="53.446204000000002"/>
    <n v="0.84799999999999998"/>
    <n v="848"/>
    <n v="193"/>
    <n v="4.3937823834196887"/>
  </r>
  <r>
    <x v="1"/>
    <x v="9"/>
    <x v="1"/>
    <x v="5"/>
    <x v="1"/>
    <n v="648.87627899999995"/>
    <n v="10.3903"/>
    <n v="10390.299999999999"/>
    <n v="1361"/>
    <n v="7.6343130051432766"/>
  </r>
  <r>
    <x v="1"/>
    <x v="9"/>
    <x v="1"/>
    <x v="3"/>
    <x v="4"/>
    <n v="285.06291099999999"/>
    <n v="3.58"/>
    <n v="3580"/>
    <n v="1455"/>
    <n v="2.4604810996563575"/>
  </r>
  <r>
    <x v="1"/>
    <x v="9"/>
    <x v="1"/>
    <x v="33"/>
    <x v="1"/>
    <n v="208.76339300000001"/>
    <n v="2.4011"/>
    <n v="2401.1"/>
    <n v="1164"/>
    <n v="2.0628006872852231"/>
  </r>
  <r>
    <x v="1"/>
    <x v="9"/>
    <x v="1"/>
    <x v="4"/>
    <x v="1"/>
    <n v="160.901353"/>
    <n v="0.81759999999999999"/>
    <n v="817.6"/>
    <n v="1"/>
    <n v="817.6"/>
  </r>
  <r>
    <x v="1"/>
    <x v="9"/>
    <x v="1"/>
    <x v="6"/>
    <x v="5"/>
    <n v="2.6375890000000002"/>
    <n v="8.0000000000000002E-3"/>
    <n v="8"/>
    <n v="2"/>
    <n v="4"/>
  </r>
  <r>
    <x v="1"/>
    <x v="9"/>
    <x v="1"/>
    <x v="6"/>
    <x v="6"/>
    <n v="0.673736"/>
    <n v="2E-3"/>
    <n v="2"/>
    <n v="3"/>
    <n v="0.66666666666666663"/>
  </r>
  <r>
    <x v="1"/>
    <x v="9"/>
    <x v="1"/>
    <x v="6"/>
    <x v="2"/>
    <n v="142.36648600000001"/>
    <n v="0.83360000000000001"/>
    <n v="833.6"/>
    <n v="312"/>
    <n v="2.6717948717948721"/>
  </r>
  <r>
    <x v="1"/>
    <x v="9"/>
    <x v="1"/>
    <x v="38"/>
    <x v="1"/>
    <n v="68.042955000000006"/>
    <n v="0.98880000000000001"/>
    <n v="988.80000000000007"/>
    <n v="341"/>
    <n v="2.8997067448680354"/>
  </r>
  <r>
    <x v="1"/>
    <x v="9"/>
    <x v="1"/>
    <x v="30"/>
    <x v="1"/>
    <n v="51.798101000000003"/>
    <n v="1.3273999999999999"/>
    <n v="1327.3999999999999"/>
    <n v="435"/>
    <n v="3.0514942528735629"/>
  </r>
  <r>
    <x v="1"/>
    <x v="9"/>
    <x v="1"/>
    <x v="31"/>
    <x v="1"/>
    <n v="38.340356"/>
    <n v="0.5887"/>
    <n v="588.70000000000005"/>
    <n v="441"/>
    <n v="1.3349206349206351"/>
  </r>
  <r>
    <x v="1"/>
    <x v="9"/>
    <x v="1"/>
    <x v="31"/>
    <x v="2"/>
    <n v="13.152670000000001"/>
    <n v="0.1517"/>
    <n v="151.69999999999999"/>
    <n v="113"/>
    <n v="1.3424778761061946"/>
  </r>
  <r>
    <x v="1"/>
    <x v="9"/>
    <x v="2"/>
    <x v="0"/>
    <x v="0"/>
    <n v="2955.4400420000002"/>
    <n v="41.805799999999998"/>
    <n v="41805.799999999996"/>
    <n v="4562"/>
    <n v="9.1639193336256017"/>
  </r>
  <r>
    <x v="1"/>
    <x v="9"/>
    <x v="2"/>
    <x v="0"/>
    <x v="1"/>
    <n v="18673.789433000002"/>
    <n v="195.5282"/>
    <n v="195528.2"/>
    <n v="18126"/>
    <n v="10.787167604545957"/>
  </r>
  <r>
    <x v="1"/>
    <x v="9"/>
    <x v="2"/>
    <x v="0"/>
    <x v="2"/>
    <n v="3245.0298010000001"/>
    <n v="23.982099999999999"/>
    <n v="23982.1"/>
    <n v="4735"/>
    <n v="5.064857444561774"/>
  </r>
  <r>
    <x v="1"/>
    <x v="9"/>
    <x v="2"/>
    <x v="0"/>
    <x v="3"/>
    <n v="5.1493950000000002"/>
    <n v="2.4899999999999999E-2"/>
    <n v="24.9"/>
    <n v="6"/>
    <n v="4.1499999999999995"/>
  </r>
  <r>
    <x v="1"/>
    <x v="9"/>
    <x v="2"/>
    <x v="1"/>
    <x v="0"/>
    <n v="171.42359500000001"/>
    <n v="1.2179"/>
    <n v="1217.9000000000001"/>
    <n v="317"/>
    <n v="3.8419558359621453"/>
  </r>
  <r>
    <x v="1"/>
    <x v="9"/>
    <x v="2"/>
    <x v="1"/>
    <x v="2"/>
    <n v="9478.1592290000008"/>
    <n v="51.350499999999997"/>
    <n v="51350.5"/>
    <n v="3575"/>
    <n v="14.363776223776224"/>
  </r>
  <r>
    <x v="1"/>
    <x v="9"/>
    <x v="2"/>
    <x v="5"/>
    <x v="5"/>
    <n v="170.62845300000001"/>
    <n v="2.7494999999999998"/>
    <n v="2749.5"/>
    <n v="341"/>
    <n v="8.0630498533724335"/>
  </r>
  <r>
    <x v="1"/>
    <x v="9"/>
    <x v="2"/>
    <x v="5"/>
    <x v="1"/>
    <n v="1233.1125629999999"/>
    <n v="16.1191"/>
    <n v="16119.1"/>
    <n v="1747"/>
    <n v="9.2267315397824845"/>
  </r>
  <r>
    <x v="1"/>
    <x v="9"/>
    <x v="2"/>
    <x v="33"/>
    <x v="1"/>
    <n v="1298.6762679999999"/>
    <n v="14.578099999999999"/>
    <n v="14578.099999999999"/>
    <n v="3925"/>
    <n v="3.7141656050955412"/>
  </r>
  <r>
    <x v="1"/>
    <x v="9"/>
    <x v="2"/>
    <x v="6"/>
    <x v="5"/>
    <n v="3.0197769999999999"/>
    <n v="1.9800000000000002E-2"/>
    <n v="19.8"/>
    <n v="2"/>
    <n v="9.9"/>
  </r>
  <r>
    <x v="1"/>
    <x v="9"/>
    <x v="2"/>
    <x v="6"/>
    <x v="6"/>
    <n v="5.180294"/>
    <n v="1.7000000000000001E-2"/>
    <n v="17"/>
    <n v="13"/>
    <n v="1.3076923076923077"/>
  </r>
  <r>
    <x v="1"/>
    <x v="9"/>
    <x v="2"/>
    <x v="6"/>
    <x v="2"/>
    <n v="724.66623500000003"/>
    <n v="2.9449000000000001"/>
    <n v="2944.9"/>
    <n v="459"/>
    <n v="6.4159041394335512"/>
  </r>
  <r>
    <x v="1"/>
    <x v="9"/>
    <x v="2"/>
    <x v="3"/>
    <x v="4"/>
    <n v="475.92512499999998"/>
    <n v="5.8049999999999997"/>
    <n v="5805"/>
    <n v="1957"/>
    <n v="2.9662749105774142"/>
  </r>
  <r>
    <x v="1"/>
    <x v="9"/>
    <x v="2"/>
    <x v="14"/>
    <x v="4"/>
    <n v="357.692522"/>
    <n v="1.0773999999999999"/>
    <n v="1077.3999999999999"/>
    <n v="113"/>
    <n v="9.5345132743362822"/>
  </r>
  <r>
    <x v="1"/>
    <x v="9"/>
    <x v="2"/>
    <x v="14"/>
    <x v="1"/>
    <n v="6.7097100000000003"/>
    <n v="1.4500000000000001E-2"/>
    <n v="14.5"/>
    <n v="5"/>
    <n v="2.9"/>
  </r>
  <r>
    <x v="1"/>
    <x v="9"/>
    <x v="2"/>
    <x v="14"/>
    <x v="2"/>
    <n v="27.388981000000001"/>
    <n v="5.2200000000000003E-2"/>
    <n v="52.2"/>
    <n v="39"/>
    <n v="1.3384615384615386"/>
  </r>
  <r>
    <x v="1"/>
    <x v="9"/>
    <x v="2"/>
    <x v="31"/>
    <x v="1"/>
    <n v="271.08267499999999"/>
    <n v="4.2663000000000002"/>
    <n v="4266.3"/>
    <n v="1321"/>
    <n v="3.2295987887963666"/>
  </r>
  <r>
    <x v="1"/>
    <x v="9"/>
    <x v="2"/>
    <x v="31"/>
    <x v="2"/>
    <n v="13.200875"/>
    <n v="0.1046"/>
    <n v="104.6"/>
    <n v="69"/>
    <n v="1.5159420289855072"/>
  </r>
  <r>
    <x v="1"/>
    <x v="9"/>
    <x v="2"/>
    <x v="4"/>
    <x v="1"/>
    <n v="243.123197"/>
    <n v="1.2193000000000001"/>
    <n v="1219.3"/>
    <n v="1"/>
    <n v="1219.3"/>
  </r>
  <r>
    <x v="1"/>
    <x v="9"/>
    <x v="2"/>
    <x v="16"/>
    <x v="4"/>
    <n v="60.715271999999999"/>
    <n v="0.21579999999999999"/>
    <n v="215.79999999999998"/>
    <n v="1"/>
    <n v="215.79999999999998"/>
  </r>
  <r>
    <x v="1"/>
    <x v="9"/>
    <x v="2"/>
    <x v="16"/>
    <x v="1"/>
    <n v="143.892056"/>
    <n v="0.49220000000000003"/>
    <n v="492.20000000000005"/>
    <n v="1"/>
    <n v="492.20000000000005"/>
  </r>
  <r>
    <x v="1"/>
    <x v="10"/>
    <x v="0"/>
    <x v="1"/>
    <x v="0"/>
    <n v="16.871047999999998"/>
    <n v="0.16009999999999999"/>
    <n v="160.1"/>
    <n v="15"/>
    <n v="10.673333333333334"/>
  </r>
  <r>
    <x v="1"/>
    <x v="10"/>
    <x v="0"/>
    <x v="1"/>
    <x v="2"/>
    <n v="9408.4418470000001"/>
    <n v="52.838799999999999"/>
    <n v="52838.799999999996"/>
    <n v="641"/>
    <n v="82.431825273010915"/>
  </r>
  <r>
    <x v="1"/>
    <x v="10"/>
    <x v="0"/>
    <x v="0"/>
    <x v="0"/>
    <n v="496.74595900000003"/>
    <n v="6.0646000000000004"/>
    <n v="6064.6"/>
    <n v="418"/>
    <n v="14.508612440191389"/>
  </r>
  <r>
    <x v="1"/>
    <x v="10"/>
    <x v="0"/>
    <x v="0"/>
    <x v="1"/>
    <n v="4540.5662780000002"/>
    <n v="49.632199999999997"/>
    <n v="49632.2"/>
    <n v="623"/>
    <n v="79.666452648475115"/>
  </r>
  <r>
    <x v="1"/>
    <x v="10"/>
    <x v="0"/>
    <x v="0"/>
    <x v="2"/>
    <n v="3393.6358869999999"/>
    <n v="27.436599999999999"/>
    <n v="27436.6"/>
    <n v="531"/>
    <n v="51.669679849340866"/>
  </r>
  <r>
    <x v="1"/>
    <x v="10"/>
    <x v="0"/>
    <x v="6"/>
    <x v="5"/>
    <n v="0.74899300000000002"/>
    <n v="2.7000000000000001E-3"/>
    <n v="2.7"/>
    <n v="3"/>
    <n v="0.9"/>
  </r>
  <r>
    <x v="1"/>
    <x v="10"/>
    <x v="0"/>
    <x v="6"/>
    <x v="2"/>
    <n v="324.04318699999999"/>
    <n v="1.9312"/>
    <n v="1931.2"/>
    <n v="163"/>
    <n v="11.847852760736197"/>
  </r>
  <r>
    <x v="1"/>
    <x v="10"/>
    <x v="0"/>
    <x v="3"/>
    <x v="4"/>
    <n v="272.690067"/>
    <n v="2.2650999999999999"/>
    <n v="2265.1"/>
    <n v="134"/>
    <n v="16.903731343283582"/>
  </r>
  <r>
    <x v="1"/>
    <x v="10"/>
    <x v="0"/>
    <x v="5"/>
    <x v="5"/>
    <n v="2.1055489999999999"/>
    <n v="3.4700000000000002E-2"/>
    <n v="34.700000000000003"/>
    <n v="5"/>
    <n v="6.94"/>
  </r>
  <r>
    <x v="1"/>
    <x v="10"/>
    <x v="0"/>
    <x v="5"/>
    <x v="1"/>
    <n v="150.15154799999999"/>
    <n v="1.9805999999999999"/>
    <n v="1980.6"/>
    <n v="158"/>
    <n v="12.535443037974684"/>
  </r>
  <r>
    <x v="1"/>
    <x v="10"/>
    <x v="0"/>
    <x v="33"/>
    <x v="1"/>
    <n v="106.11928"/>
    <n v="1.1889000000000001"/>
    <n v="1188.9000000000001"/>
    <n v="114"/>
    <n v="10.428947368421053"/>
  </r>
  <r>
    <x v="1"/>
    <x v="10"/>
    <x v="0"/>
    <x v="34"/>
    <x v="1"/>
    <n v="88.332611"/>
    <n v="1.0639000000000001"/>
    <n v="1063.9000000000001"/>
    <n v="76"/>
    <n v="13.998684210526317"/>
  </r>
  <r>
    <x v="1"/>
    <x v="10"/>
    <x v="0"/>
    <x v="4"/>
    <x v="1"/>
    <n v="64.835729999999998"/>
    <n v="0.38969999999999999"/>
    <n v="389.7"/>
    <n v="22"/>
    <n v="17.713636363636365"/>
  </r>
  <r>
    <x v="1"/>
    <x v="10"/>
    <x v="0"/>
    <x v="31"/>
    <x v="1"/>
    <n v="49.349483999999997"/>
    <n v="0.53910000000000002"/>
    <n v="539.1"/>
    <n v="139"/>
    <n v="3.8784172661870504"/>
  </r>
  <r>
    <x v="1"/>
    <x v="10"/>
    <x v="0"/>
    <x v="37"/>
    <x v="5"/>
    <n v="43.217829999999999"/>
    <n v="1.3554999999999999"/>
    <n v="1355.5"/>
    <n v="1"/>
    <n v="1355.5"/>
  </r>
  <r>
    <x v="1"/>
    <x v="10"/>
    <x v="1"/>
    <x v="0"/>
    <x v="0"/>
    <n v="1228.08464"/>
    <n v="15.3058"/>
    <n v="15305.8"/>
    <n v="2865"/>
    <n v="5.3423385689354275"/>
  </r>
  <r>
    <x v="1"/>
    <x v="10"/>
    <x v="1"/>
    <x v="0"/>
    <x v="1"/>
    <n v="4286.6524319999999"/>
    <n v="33.4998"/>
    <n v="33499.800000000003"/>
    <n v="8472"/>
    <n v="3.9541784702549578"/>
  </r>
  <r>
    <x v="1"/>
    <x v="10"/>
    <x v="1"/>
    <x v="0"/>
    <x v="2"/>
    <n v="1120.3620129999999"/>
    <n v="8"/>
    <n v="8000"/>
    <n v="3215"/>
    <n v="2.4883359253499222"/>
  </r>
  <r>
    <x v="1"/>
    <x v="10"/>
    <x v="1"/>
    <x v="1"/>
    <x v="0"/>
    <n v="88.458725000000001"/>
    <n v="0.72570000000000001"/>
    <n v="725.7"/>
    <n v="211"/>
    <n v="3.4393364928909955"/>
  </r>
  <r>
    <x v="1"/>
    <x v="10"/>
    <x v="1"/>
    <x v="1"/>
    <x v="2"/>
    <n v="2785.7551250000001"/>
    <n v="16.7315"/>
    <n v="16731.5"/>
    <n v="2672"/>
    <n v="6.2617889221556888"/>
  </r>
  <r>
    <x v="1"/>
    <x v="10"/>
    <x v="1"/>
    <x v="5"/>
    <x v="5"/>
    <n v="61.275691000000002"/>
    <n v="0.94530000000000003"/>
    <n v="945.30000000000007"/>
    <n v="143"/>
    <n v="6.6104895104895114"/>
  </r>
  <r>
    <x v="1"/>
    <x v="10"/>
    <x v="1"/>
    <x v="5"/>
    <x v="1"/>
    <n v="688.06409299999996"/>
    <n v="10.4442"/>
    <n v="10444.200000000001"/>
    <n v="1374"/>
    <n v="7.6013100436681231"/>
  </r>
  <r>
    <x v="1"/>
    <x v="10"/>
    <x v="1"/>
    <x v="33"/>
    <x v="1"/>
    <n v="224.93849299999999"/>
    <n v="2.7107000000000001"/>
    <n v="2710.7000000000003"/>
    <n v="821"/>
    <n v="3.3017052375152258"/>
  </r>
  <r>
    <x v="1"/>
    <x v="10"/>
    <x v="1"/>
    <x v="3"/>
    <x v="4"/>
    <n v="168.139456"/>
    <n v="2.4805999999999999"/>
    <n v="2480.6"/>
    <n v="1118"/>
    <n v="2.2187835420393558"/>
  </r>
  <r>
    <x v="1"/>
    <x v="10"/>
    <x v="1"/>
    <x v="4"/>
    <x v="1"/>
    <n v="138.358881"/>
    <n v="0.65780000000000005"/>
    <n v="657.80000000000007"/>
    <n v="1"/>
    <n v="657.80000000000007"/>
  </r>
  <r>
    <x v="1"/>
    <x v="10"/>
    <x v="1"/>
    <x v="6"/>
    <x v="5"/>
    <n v="0.84991099999999997"/>
    <n v="1.4E-3"/>
    <n v="1.4"/>
    <n v="2"/>
    <n v="0.7"/>
  </r>
  <r>
    <x v="1"/>
    <x v="10"/>
    <x v="1"/>
    <x v="6"/>
    <x v="6"/>
    <n v="0.22941900000000001"/>
    <n v="6.9999999999999999E-4"/>
    <n v="0.7"/>
    <n v="1"/>
    <n v="0.7"/>
  </r>
  <r>
    <x v="1"/>
    <x v="10"/>
    <x v="1"/>
    <x v="6"/>
    <x v="2"/>
    <n v="106.645087"/>
    <n v="0.434"/>
    <n v="434"/>
    <n v="174"/>
    <n v="2.4942528735632186"/>
  </r>
  <r>
    <x v="1"/>
    <x v="10"/>
    <x v="1"/>
    <x v="38"/>
    <x v="1"/>
    <n v="95.727793000000005"/>
    <n v="1.3532"/>
    <n v="1353.2"/>
    <n v="382"/>
    <n v="3.5424083769633508"/>
  </r>
  <r>
    <x v="1"/>
    <x v="10"/>
    <x v="1"/>
    <x v="37"/>
    <x v="5"/>
    <n v="94.908581999999996"/>
    <n v="1.0662"/>
    <n v="1066.2"/>
    <n v="624"/>
    <n v="1.7086538461538463"/>
  </r>
  <r>
    <x v="1"/>
    <x v="10"/>
    <x v="1"/>
    <x v="30"/>
    <x v="1"/>
    <n v="91.942843999999994"/>
    <n v="1.5963000000000001"/>
    <n v="1596.3"/>
    <n v="782"/>
    <n v="2.0413043478260868"/>
  </r>
  <r>
    <x v="1"/>
    <x v="10"/>
    <x v="2"/>
    <x v="0"/>
    <x v="0"/>
    <n v="2573.4751900000001"/>
    <n v="32.9255"/>
    <n v="32925.5"/>
    <n v="4883"/>
    <n v="6.7428834732746266"/>
  </r>
  <r>
    <x v="1"/>
    <x v="10"/>
    <x v="2"/>
    <x v="0"/>
    <x v="1"/>
    <n v="12847.27447"/>
    <n v="109.5556"/>
    <n v="109555.59999999999"/>
    <n v="17478"/>
    <n v="6.2682000228859129"/>
  </r>
  <r>
    <x v="1"/>
    <x v="10"/>
    <x v="2"/>
    <x v="0"/>
    <x v="2"/>
    <n v="3373.0182810000001"/>
    <n v="25.076799999999999"/>
    <n v="25076.799999999999"/>
    <n v="5795"/>
    <n v="4.3273166522864539"/>
  </r>
  <r>
    <x v="1"/>
    <x v="10"/>
    <x v="2"/>
    <x v="0"/>
    <x v="3"/>
    <n v="4.9832989999999997"/>
    <n v="2.41E-2"/>
    <n v="24.1"/>
    <n v="6"/>
    <n v="4.0166666666666666"/>
  </r>
  <r>
    <x v="1"/>
    <x v="10"/>
    <x v="2"/>
    <x v="1"/>
    <x v="0"/>
    <n v="183.44634400000001"/>
    <n v="1.3379000000000001"/>
    <n v="1337.9"/>
    <n v="343"/>
    <n v="3.9005830903790089"/>
  </r>
  <r>
    <x v="1"/>
    <x v="10"/>
    <x v="2"/>
    <x v="1"/>
    <x v="2"/>
    <n v="11510.502179999999"/>
    <n v="66.876199999999997"/>
    <n v="66876.2"/>
    <n v="8519"/>
    <n v="7.8502406385726022"/>
  </r>
  <r>
    <x v="1"/>
    <x v="10"/>
    <x v="2"/>
    <x v="5"/>
    <x v="5"/>
    <n v="186.03771800000001"/>
    <n v="2.8355000000000001"/>
    <n v="2835.5"/>
    <n v="357"/>
    <n v="7.9425770308123251"/>
  </r>
  <r>
    <x v="1"/>
    <x v="10"/>
    <x v="2"/>
    <x v="5"/>
    <x v="1"/>
    <n v="1613.6895629999999"/>
    <n v="21.208300000000001"/>
    <n v="21208.300000000003"/>
    <n v="1851"/>
    <n v="11.457752566180444"/>
  </r>
  <r>
    <x v="1"/>
    <x v="10"/>
    <x v="2"/>
    <x v="33"/>
    <x v="1"/>
    <n v="1377.6806099999999"/>
    <n v="16.013500000000001"/>
    <n v="16013.5"/>
    <n v="4315"/>
    <n v="3.7111239860950174"/>
  </r>
  <r>
    <x v="1"/>
    <x v="10"/>
    <x v="2"/>
    <x v="6"/>
    <x v="5"/>
    <n v="1.1382099999999999"/>
    <n v="6.0000000000000001E-3"/>
    <n v="6"/>
    <n v="2"/>
    <n v="3"/>
  </r>
  <r>
    <x v="1"/>
    <x v="10"/>
    <x v="2"/>
    <x v="6"/>
    <x v="6"/>
    <n v="3.815782"/>
    <n v="1.3299999999999999E-2"/>
    <n v="13.299999999999999"/>
    <n v="18"/>
    <n v="0.73888888888888882"/>
  </r>
  <r>
    <x v="1"/>
    <x v="10"/>
    <x v="2"/>
    <x v="6"/>
    <x v="2"/>
    <n v="672.52049199999999"/>
    <n v="2.6168"/>
    <n v="2616.8000000000002"/>
    <n v="564"/>
    <n v="4.6397163120567377"/>
  </r>
  <r>
    <x v="1"/>
    <x v="10"/>
    <x v="2"/>
    <x v="14"/>
    <x v="4"/>
    <n v="430.25821300000001"/>
    <n v="1.2791999999999999"/>
    <n v="1279.1999999999998"/>
    <n v="112"/>
    <n v="11.421428571428569"/>
  </r>
  <r>
    <x v="1"/>
    <x v="10"/>
    <x v="2"/>
    <x v="14"/>
    <x v="1"/>
    <n v="7.83141"/>
    <n v="1.66E-2"/>
    <n v="16.600000000000001"/>
    <n v="6"/>
    <n v="2.7666666666666671"/>
  </r>
  <r>
    <x v="1"/>
    <x v="10"/>
    <x v="2"/>
    <x v="14"/>
    <x v="2"/>
    <n v="29.143439000000001"/>
    <n v="5.4600000000000003E-2"/>
    <n v="54.6"/>
    <n v="42"/>
    <n v="1.3"/>
  </r>
  <r>
    <x v="1"/>
    <x v="10"/>
    <x v="2"/>
    <x v="3"/>
    <x v="4"/>
    <n v="460.24659100000002"/>
    <n v="6.0726000000000004"/>
    <n v="6072.6"/>
    <n v="2159"/>
    <n v="2.8126910606762392"/>
  </r>
  <r>
    <x v="1"/>
    <x v="10"/>
    <x v="2"/>
    <x v="16"/>
    <x v="4"/>
    <n v="68.187832999999998"/>
    <n v="0.2316"/>
    <n v="231.6"/>
    <n v="1"/>
    <n v="231.6"/>
  </r>
  <r>
    <x v="1"/>
    <x v="10"/>
    <x v="2"/>
    <x v="16"/>
    <x v="1"/>
    <n v="148.325346"/>
    <n v="0.49890000000000001"/>
    <n v="498.90000000000003"/>
    <n v="1"/>
    <n v="498.90000000000003"/>
  </r>
  <r>
    <x v="1"/>
    <x v="10"/>
    <x v="2"/>
    <x v="4"/>
    <x v="1"/>
    <n v="209.659188"/>
    <n v="0.98860000000000003"/>
    <n v="988.6"/>
    <n v="1"/>
    <n v="988.6"/>
  </r>
  <r>
    <x v="1"/>
    <x v="10"/>
    <x v="2"/>
    <x v="31"/>
    <x v="1"/>
    <n v="177.459237"/>
    <n v="2.2503000000000002"/>
    <n v="2250.3000000000002"/>
    <n v="1181"/>
    <n v="1.9054191363251483"/>
  </r>
  <r>
    <x v="1"/>
    <x v="10"/>
    <x v="2"/>
    <x v="31"/>
    <x v="2"/>
    <n v="16.475532999999999"/>
    <n v="0.1152"/>
    <n v="115.2"/>
    <n v="74"/>
    <n v="1.5567567567567568"/>
  </r>
  <r>
    <x v="1"/>
    <x v="11"/>
    <x v="0"/>
    <x v="1"/>
    <x v="0"/>
    <n v="12.649938000000001"/>
    <n v="9.7199999999999995E-2"/>
    <n v="97.199999999999989"/>
    <n v="14"/>
    <n v="6.9428571428571422"/>
  </r>
  <r>
    <x v="1"/>
    <x v="11"/>
    <x v="0"/>
    <x v="1"/>
    <x v="2"/>
    <n v="7988.0453440000001"/>
    <n v="41.707599999999999"/>
    <n v="41707.599999999999"/>
    <n v="615"/>
    <n v="67.817235772357719"/>
  </r>
  <r>
    <x v="1"/>
    <x v="11"/>
    <x v="0"/>
    <x v="0"/>
    <x v="0"/>
    <n v="479.59158500000001"/>
    <n v="5.7782999999999998"/>
    <n v="5778.3"/>
    <n v="389"/>
    <n v="14.854241645244217"/>
  </r>
  <r>
    <x v="1"/>
    <x v="11"/>
    <x v="0"/>
    <x v="0"/>
    <x v="1"/>
    <n v="3098.2747159999999"/>
    <n v="26.398"/>
    <n v="26398"/>
    <n v="596"/>
    <n v="44.291946308724832"/>
  </r>
  <r>
    <x v="1"/>
    <x v="11"/>
    <x v="0"/>
    <x v="0"/>
    <x v="2"/>
    <n v="3720.114364"/>
    <n v="30.0701"/>
    <n v="30070.1"/>
    <n v="511"/>
    <n v="58.845596868884535"/>
  </r>
  <r>
    <x v="1"/>
    <x v="11"/>
    <x v="0"/>
    <x v="3"/>
    <x v="4"/>
    <n v="288.65046699999999"/>
    <n v="2.4055"/>
    <n v="2405.5"/>
    <n v="119"/>
    <n v="20.214285714285715"/>
  </r>
  <r>
    <x v="1"/>
    <x v="11"/>
    <x v="0"/>
    <x v="6"/>
    <x v="2"/>
    <n v="268.38488000000001"/>
    <n v="1.4713000000000001"/>
    <n v="1471.3"/>
    <n v="113"/>
    <n v="13.020353982300884"/>
  </r>
  <r>
    <x v="1"/>
    <x v="11"/>
    <x v="0"/>
    <x v="5"/>
    <x v="5"/>
    <n v="2.0761090000000002"/>
    <n v="3.5499999999999997E-2"/>
    <n v="35.5"/>
    <n v="5"/>
    <n v="7.1"/>
  </r>
  <r>
    <x v="1"/>
    <x v="11"/>
    <x v="0"/>
    <x v="5"/>
    <x v="1"/>
    <n v="179.24161100000001"/>
    <n v="2.4146999999999998"/>
    <n v="2414.6999999999998"/>
    <n v="151"/>
    <n v="15.991390728476819"/>
  </r>
  <r>
    <x v="1"/>
    <x v="11"/>
    <x v="0"/>
    <x v="33"/>
    <x v="1"/>
    <n v="98.254187000000002"/>
    <n v="1.1106"/>
    <n v="1110.6000000000001"/>
    <n v="119"/>
    <n v="9.3327731092436981"/>
  </r>
  <r>
    <x v="1"/>
    <x v="11"/>
    <x v="0"/>
    <x v="34"/>
    <x v="1"/>
    <n v="81.820758999999995"/>
    <n v="0.9899"/>
    <n v="989.9"/>
    <n v="69"/>
    <n v="14.346376811594203"/>
  </r>
  <r>
    <x v="1"/>
    <x v="11"/>
    <x v="0"/>
    <x v="4"/>
    <x v="1"/>
    <n v="53.442689999999999"/>
    <n v="0.31440000000000001"/>
    <n v="314.40000000000003"/>
    <n v="1"/>
    <n v="314.40000000000003"/>
  </r>
  <r>
    <x v="1"/>
    <x v="11"/>
    <x v="0"/>
    <x v="31"/>
    <x v="1"/>
    <n v="44.385877999999998"/>
    <n v="0.40260000000000001"/>
    <n v="402.6"/>
    <n v="131"/>
    <n v="3.0732824427480918"/>
  </r>
  <r>
    <x v="1"/>
    <x v="11"/>
    <x v="0"/>
    <x v="39"/>
    <x v="4"/>
    <n v="34.264124000000002"/>
    <n v="0.58179999999999998"/>
    <n v="581.79999999999995"/>
    <n v="75"/>
    <n v="7.7573333333333325"/>
  </r>
  <r>
    <x v="1"/>
    <x v="11"/>
    <x v="1"/>
    <x v="0"/>
    <x v="0"/>
    <n v="1104.6946849999999"/>
    <n v="14.025399999999999"/>
    <n v="14025.4"/>
    <n v="2688"/>
    <n v="5.217782738095238"/>
  </r>
  <r>
    <x v="1"/>
    <x v="11"/>
    <x v="1"/>
    <x v="0"/>
    <x v="1"/>
    <n v="5315.2365040000004"/>
    <n v="41.937199999999997"/>
    <n v="41937.199999999997"/>
    <n v="7912"/>
    <n v="5.3004550050556114"/>
  </r>
  <r>
    <x v="1"/>
    <x v="11"/>
    <x v="1"/>
    <x v="0"/>
    <x v="2"/>
    <n v="1180.5506829999999"/>
    <n v="8.8173999999999992"/>
    <n v="8817.4"/>
    <n v="3176"/>
    <n v="2.7762594458438286"/>
  </r>
  <r>
    <x v="1"/>
    <x v="11"/>
    <x v="1"/>
    <x v="1"/>
    <x v="0"/>
    <n v="70.359689000000003"/>
    <n v="0.55920000000000003"/>
    <n v="559.20000000000005"/>
    <n v="229"/>
    <n v="2.4419213973799128"/>
  </r>
  <r>
    <x v="1"/>
    <x v="11"/>
    <x v="1"/>
    <x v="1"/>
    <x v="2"/>
    <n v="2332.3043750000002"/>
    <n v="13.1007"/>
    <n v="13100.699999999999"/>
    <n v="2389"/>
    <n v="5.4837588949351188"/>
  </r>
  <r>
    <x v="1"/>
    <x v="11"/>
    <x v="1"/>
    <x v="5"/>
    <x v="5"/>
    <n v="74.095637999999994"/>
    <n v="1.1649"/>
    <n v="1164.9000000000001"/>
    <n v="121"/>
    <n v="9.6272727272727288"/>
  </r>
  <r>
    <x v="1"/>
    <x v="11"/>
    <x v="1"/>
    <x v="5"/>
    <x v="1"/>
    <n v="674.81985399999996"/>
    <n v="9.7878000000000007"/>
    <n v="9787.8000000000011"/>
    <n v="1357"/>
    <n v="7.2128224023581442"/>
  </r>
  <r>
    <x v="1"/>
    <x v="11"/>
    <x v="1"/>
    <x v="30"/>
    <x v="1"/>
    <n v="253.99308199999999"/>
    <n v="4.9301000000000004"/>
    <n v="4930.1000000000004"/>
    <n v="686"/>
    <n v="7.1867346938775514"/>
  </r>
  <r>
    <x v="1"/>
    <x v="11"/>
    <x v="1"/>
    <x v="33"/>
    <x v="1"/>
    <n v="211.17560700000001"/>
    <n v="2.3782999999999999"/>
    <n v="2378.2999999999997"/>
    <n v="1173"/>
    <n v="2.0275362318840577"/>
  </r>
  <r>
    <x v="1"/>
    <x v="11"/>
    <x v="1"/>
    <x v="4"/>
    <x v="1"/>
    <n v="140.682445"/>
    <n v="0.63490000000000002"/>
    <n v="634.9"/>
    <n v="1"/>
    <n v="634.9"/>
  </r>
  <r>
    <x v="1"/>
    <x v="11"/>
    <x v="1"/>
    <x v="3"/>
    <x v="4"/>
    <n v="127.604833"/>
    <n v="1.9166000000000001"/>
    <n v="1916.6000000000001"/>
    <n v="946"/>
    <n v="2.0260042283298101"/>
  </r>
  <r>
    <x v="1"/>
    <x v="11"/>
    <x v="1"/>
    <x v="6"/>
    <x v="2"/>
    <n v="100.668722"/>
    <n v="0.45610000000000001"/>
    <n v="456.1"/>
    <n v="244"/>
    <n v="1.8692622950819673"/>
  </r>
  <r>
    <x v="1"/>
    <x v="11"/>
    <x v="1"/>
    <x v="37"/>
    <x v="5"/>
    <n v="92.915289000000001"/>
    <n v="0.98160000000000003"/>
    <n v="981.6"/>
    <n v="547"/>
    <n v="1.7945155393053016"/>
  </r>
  <r>
    <x v="1"/>
    <x v="11"/>
    <x v="1"/>
    <x v="36"/>
    <x v="2"/>
    <n v="41.641204999999999"/>
    <n v="0.19450000000000001"/>
    <n v="194.5"/>
    <n v="1"/>
    <n v="194.5"/>
  </r>
  <r>
    <x v="1"/>
    <x v="11"/>
    <x v="2"/>
    <x v="0"/>
    <x v="0"/>
    <n v="2257.7323289999999"/>
    <n v="27.536799999999999"/>
    <n v="27536.799999999999"/>
    <n v="4364"/>
    <n v="6.3099908340971584"/>
  </r>
  <r>
    <x v="1"/>
    <x v="11"/>
    <x v="2"/>
    <x v="0"/>
    <x v="1"/>
    <n v="14747.014971000001"/>
    <n v="124.5474"/>
    <n v="124547.4"/>
    <n v="16129"/>
    <n v="7.7219542439084874"/>
  </r>
  <r>
    <x v="1"/>
    <x v="11"/>
    <x v="2"/>
    <x v="0"/>
    <x v="2"/>
    <n v="2942.5828320000001"/>
    <n v="22.1265"/>
    <n v="22126.5"/>
    <n v="6172"/>
    <n v="3.5849805573558005"/>
  </r>
  <r>
    <x v="1"/>
    <x v="11"/>
    <x v="2"/>
    <x v="0"/>
    <x v="3"/>
    <n v="5.1493950000000002"/>
    <n v="2.4899999999999999E-2"/>
    <n v="24.9"/>
    <n v="6"/>
    <n v="4.1499999999999995"/>
  </r>
  <r>
    <x v="1"/>
    <x v="11"/>
    <x v="2"/>
    <x v="1"/>
    <x v="0"/>
    <n v="182.29401100000001"/>
    <n v="1.3947000000000001"/>
    <n v="1394.7"/>
    <n v="295"/>
    <n v="4.7277966101694915"/>
  </r>
  <r>
    <x v="1"/>
    <x v="11"/>
    <x v="2"/>
    <x v="1"/>
    <x v="2"/>
    <n v="9074.1547040000005"/>
    <n v="50.753999999999998"/>
    <n v="50754"/>
    <n v="8459"/>
    <n v="6"/>
  </r>
  <r>
    <x v="1"/>
    <x v="11"/>
    <x v="2"/>
    <x v="5"/>
    <x v="5"/>
    <n v="220.70644100000001"/>
    <n v="3.4786999999999999"/>
    <n v="3478.7"/>
    <n v="354"/>
    <n v="9.8268361581920907"/>
  </r>
  <r>
    <x v="1"/>
    <x v="11"/>
    <x v="2"/>
    <x v="5"/>
    <x v="1"/>
    <n v="1815.368418"/>
    <n v="24.732500000000002"/>
    <n v="24732.5"/>
    <n v="1841"/>
    <n v="13.434274850624661"/>
  </r>
  <r>
    <x v="1"/>
    <x v="11"/>
    <x v="2"/>
    <x v="33"/>
    <x v="1"/>
    <n v="1260.041579"/>
    <n v="13.8492"/>
    <n v="13849.199999999999"/>
    <n v="3776"/>
    <n v="3.6676906779661014"/>
  </r>
  <r>
    <x v="1"/>
    <x v="11"/>
    <x v="2"/>
    <x v="6"/>
    <x v="6"/>
    <n v="4.6194110000000004"/>
    <n v="1.55E-2"/>
    <n v="15.5"/>
    <n v="14"/>
    <n v="1.1071428571428572"/>
  </r>
  <r>
    <x v="1"/>
    <x v="11"/>
    <x v="2"/>
    <x v="6"/>
    <x v="2"/>
    <n v="790.26899400000002"/>
    <n v="3.6888000000000001"/>
    <n v="3688.8"/>
    <n v="1183"/>
    <n v="3.1181741335587492"/>
  </r>
  <r>
    <x v="1"/>
    <x v="11"/>
    <x v="2"/>
    <x v="14"/>
    <x v="4"/>
    <n v="434.61664400000001"/>
    <n v="1.3492"/>
    <n v="1349.2"/>
    <n v="118"/>
    <n v="11.433898305084746"/>
  </r>
  <r>
    <x v="1"/>
    <x v="11"/>
    <x v="2"/>
    <x v="14"/>
    <x v="1"/>
    <n v="6.659516"/>
    <n v="1.2999999999999999E-2"/>
    <n v="13"/>
    <n v="4"/>
    <n v="3.25"/>
  </r>
  <r>
    <x v="1"/>
    <x v="11"/>
    <x v="2"/>
    <x v="14"/>
    <x v="2"/>
    <n v="30.069205"/>
    <n v="5.74E-2"/>
    <n v="57.4"/>
    <n v="43"/>
    <n v="1.3348837209302324"/>
  </r>
  <r>
    <x v="1"/>
    <x v="11"/>
    <x v="2"/>
    <x v="3"/>
    <x v="4"/>
    <n v="408.10701399999999"/>
    <n v="5.3833000000000002"/>
    <n v="5383.3"/>
    <n v="1679"/>
    <n v="3.2062537224538419"/>
  </r>
  <r>
    <x v="1"/>
    <x v="11"/>
    <x v="2"/>
    <x v="30"/>
    <x v="1"/>
    <n v="308.90372200000002"/>
    <n v="7.3404999999999996"/>
    <n v="7340.5"/>
    <n v="841"/>
    <n v="8.7282996432818081"/>
  </r>
  <r>
    <x v="1"/>
    <x v="11"/>
    <x v="2"/>
    <x v="4"/>
    <x v="1"/>
    <n v="257.23418900000001"/>
    <n v="1.2131000000000001"/>
    <n v="1213.1000000000001"/>
    <n v="1"/>
    <n v="1213.1000000000001"/>
  </r>
  <r>
    <x v="1"/>
    <x v="11"/>
    <x v="2"/>
    <x v="16"/>
    <x v="4"/>
    <n v="71.738721999999996"/>
    <n v="0.2321"/>
    <n v="232.1"/>
    <n v="1"/>
    <n v="232.1"/>
  </r>
  <r>
    <x v="1"/>
    <x v="11"/>
    <x v="2"/>
    <x v="16"/>
    <x v="1"/>
    <n v="138.91658200000001"/>
    <n v="0.41549999999999998"/>
    <n v="415.5"/>
    <n v="1"/>
    <n v="415.5"/>
  </r>
  <r>
    <x v="1"/>
    <x v="0"/>
    <x v="0"/>
    <x v="0"/>
    <x v="7"/>
    <n v="732.97979999999995"/>
    <n v="10.053699999999999"/>
    <n v="10053.699999999999"/>
    <n v="411"/>
    <n v="24.461557177615568"/>
  </r>
  <r>
    <x v="1"/>
    <x v="0"/>
    <x v="1"/>
    <x v="0"/>
    <x v="7"/>
    <n v="460.20650000000001"/>
    <n v="6.1787999999999998"/>
    <n v="6178.8"/>
    <n v="1111"/>
    <n v="5.5614761476147621"/>
  </r>
  <r>
    <x v="1"/>
    <x v="0"/>
    <x v="2"/>
    <x v="0"/>
    <x v="7"/>
    <n v="1310.1595"/>
    <n v="17.2088"/>
    <n v="17208.8"/>
    <n v="1929"/>
    <n v="8.9210990150336951"/>
  </r>
  <r>
    <x v="1"/>
    <x v="1"/>
    <x v="0"/>
    <x v="0"/>
    <x v="7"/>
    <n v="666.1454"/>
    <n v="9.7912999999999997"/>
    <n v="9791.2999999999993"/>
    <n v="392"/>
    <n v="24.977806122448978"/>
  </r>
  <r>
    <x v="1"/>
    <x v="1"/>
    <x v="1"/>
    <x v="0"/>
    <x v="7"/>
    <n v="367.68819999999999"/>
    <n v="4.6616"/>
    <n v="4661.6000000000004"/>
    <n v="843"/>
    <n v="5.5297746144721236"/>
  </r>
  <r>
    <x v="1"/>
    <x v="1"/>
    <x v="2"/>
    <x v="0"/>
    <x v="7"/>
    <n v="992.17550000000006"/>
    <n v="12.1234"/>
    <n v="12123.4"/>
    <n v="1624"/>
    <n v="7.465147783251231"/>
  </r>
  <r>
    <x v="1"/>
    <x v="2"/>
    <x v="0"/>
    <x v="0"/>
    <x v="7"/>
    <n v="1111.4856"/>
    <n v="16.243300000000001"/>
    <n v="16243.300000000001"/>
    <n v="339"/>
    <n v="47.915339233038353"/>
  </r>
  <r>
    <x v="1"/>
    <x v="2"/>
    <x v="1"/>
    <x v="0"/>
    <x v="7"/>
    <n v="333.67649999999998"/>
    <n v="3.9952000000000001"/>
    <n v="3995.2000000000003"/>
    <n v="791"/>
    <n v="5.0508217446270551"/>
  </r>
  <r>
    <x v="1"/>
    <x v="2"/>
    <x v="2"/>
    <x v="0"/>
    <x v="7"/>
    <n v="1307.2"/>
    <n v="18.528300000000002"/>
    <n v="18528.300000000003"/>
    <n v="1466"/>
    <n v="12.63867667121419"/>
  </r>
  <r>
    <x v="1"/>
    <x v="3"/>
    <x v="0"/>
    <x v="0"/>
    <x v="7"/>
    <n v="577.65989999999999"/>
    <n v="7.3804999999999996"/>
    <n v="7380.5"/>
    <n v="311"/>
    <n v="23.731511254019292"/>
  </r>
  <r>
    <x v="1"/>
    <x v="3"/>
    <x v="1"/>
    <x v="0"/>
    <x v="7"/>
    <n v="348.50400000000002"/>
    <n v="4.2591000000000001"/>
    <n v="4259.1000000000004"/>
    <n v="778"/>
    <n v="5.4744215938303347"/>
  </r>
  <r>
    <x v="1"/>
    <x v="3"/>
    <x v="2"/>
    <x v="0"/>
    <x v="7"/>
    <n v="1561.4301"/>
    <n v="28.006599999999999"/>
    <n v="28006.6"/>
    <n v="1617"/>
    <n v="17.320098948670378"/>
  </r>
  <r>
    <x v="1"/>
    <x v="4"/>
    <x v="0"/>
    <x v="0"/>
    <x v="7"/>
    <n v="551.19290000000001"/>
    <n v="6.8372999999999999"/>
    <n v="6837.3"/>
    <n v="312"/>
    <n v="21.914423076923079"/>
  </r>
  <r>
    <x v="1"/>
    <x v="4"/>
    <x v="1"/>
    <x v="0"/>
    <x v="7"/>
    <n v="467.64339999999999"/>
    <n v="5.7554999999999996"/>
    <n v="5755.5"/>
    <n v="821"/>
    <n v="7.0103532277710112"/>
  </r>
  <r>
    <x v="1"/>
    <x v="4"/>
    <x v="2"/>
    <x v="0"/>
    <x v="7"/>
    <n v="1050.2044000000001"/>
    <n v="14.3789"/>
    <n v="14378.9"/>
    <n v="1236"/>
    <n v="11.6334142394822"/>
  </r>
  <r>
    <x v="1"/>
    <x v="5"/>
    <x v="0"/>
    <x v="0"/>
    <x v="7"/>
    <n v="460.81889999999999"/>
    <n v="5.7480000000000002"/>
    <n v="5748"/>
    <n v="315"/>
    <n v="18.247619047619047"/>
  </r>
  <r>
    <x v="1"/>
    <x v="5"/>
    <x v="1"/>
    <x v="0"/>
    <x v="7"/>
    <n v="436.7045"/>
    <n v="5.8023999999999996"/>
    <n v="5802.4"/>
    <n v="846"/>
    <n v="6.8586288416075645"/>
  </r>
  <r>
    <x v="1"/>
    <x v="5"/>
    <x v="2"/>
    <x v="0"/>
    <x v="7"/>
    <n v="1010.165"/>
    <n v="13.5144"/>
    <n v="13514.4"/>
    <n v="1255"/>
    <n v="10.768446215139441"/>
  </r>
  <r>
    <x v="1"/>
    <x v="6"/>
    <x v="0"/>
    <x v="0"/>
    <x v="7"/>
    <n v="432.37329999999997"/>
    <n v="5.6314000000000002"/>
    <n v="5631.4000000000005"/>
    <n v="311"/>
    <n v="18.107395498392286"/>
  </r>
  <r>
    <x v="1"/>
    <x v="6"/>
    <x v="1"/>
    <x v="0"/>
    <x v="7"/>
    <n v="311.91520000000003"/>
    <n v="3.7073999999999998"/>
    <n v="3707.3999999999996"/>
    <n v="589"/>
    <n v="6.2943972835314081"/>
  </r>
  <r>
    <x v="1"/>
    <x v="6"/>
    <x v="2"/>
    <x v="0"/>
    <x v="7"/>
    <n v="894.30610000000001"/>
    <n v="11.843500000000001"/>
    <n v="11843.5"/>
    <n v="1211"/>
    <n v="9.7799339388934765"/>
  </r>
  <r>
    <x v="1"/>
    <x v="7"/>
    <x v="0"/>
    <x v="0"/>
    <x v="7"/>
    <n v="350.64789999999999"/>
    <n v="4.9946999999999999"/>
    <n v="4994.7"/>
    <n v="295"/>
    <n v="16.931186440677966"/>
  </r>
  <r>
    <x v="1"/>
    <x v="7"/>
    <x v="1"/>
    <x v="0"/>
    <x v="7"/>
    <n v="312.31299999999999"/>
    <n v="3.7602000000000002"/>
    <n v="3760.2000000000003"/>
    <n v="813"/>
    <n v="4.6250922509225099"/>
  </r>
  <r>
    <x v="1"/>
    <x v="7"/>
    <x v="2"/>
    <x v="0"/>
    <x v="7"/>
    <n v="794.33199999999999"/>
    <n v="9.8409999999999993"/>
    <n v="9841"/>
    <n v="1211"/>
    <n v="8.1263418662262588"/>
  </r>
  <r>
    <x v="1"/>
    <x v="8"/>
    <x v="0"/>
    <x v="0"/>
    <x v="7"/>
    <n v="175.3501"/>
    <n v="2.8003999999999998"/>
    <n v="2800.3999999999996"/>
    <n v="154"/>
    <n v="18.184415584415582"/>
  </r>
  <r>
    <x v="1"/>
    <x v="8"/>
    <x v="1"/>
    <x v="0"/>
    <x v="7"/>
    <n v="150.93379999999999"/>
    <n v="1.9584999999999999"/>
    <n v="1958.5"/>
    <n v="311"/>
    <n v="6.297427652733119"/>
  </r>
  <r>
    <x v="1"/>
    <x v="8"/>
    <x v="2"/>
    <x v="0"/>
    <x v="7"/>
    <n v="633.95069999999998"/>
    <n v="7.5782999999999996"/>
    <n v="7578.2999999999993"/>
    <n v="1151"/>
    <n v="6.5841007819287567"/>
  </r>
  <r>
    <x v="1"/>
    <x v="9"/>
    <x v="0"/>
    <x v="0"/>
    <x v="7"/>
    <n v="42.938899999999997"/>
    <n v="0.5806"/>
    <n v="580.6"/>
    <n v="46"/>
    <n v="12.621739130434783"/>
  </r>
  <r>
    <x v="1"/>
    <x v="9"/>
    <x v="1"/>
    <x v="0"/>
    <x v="7"/>
    <n v="96.634600000000006"/>
    <n v="1.4260999999999999"/>
    <n v="1426.1"/>
    <n v="414"/>
    <n v="3.4446859903381641"/>
  </r>
  <r>
    <x v="1"/>
    <x v="9"/>
    <x v="2"/>
    <x v="0"/>
    <x v="7"/>
    <n v="461.78949999999998"/>
    <n v="5.1253000000000002"/>
    <n v="5125.3"/>
    <n v="858"/>
    <n v="5.9735431235431236"/>
  </r>
  <r>
    <x v="1"/>
    <x v="10"/>
    <x v="0"/>
    <x v="0"/>
    <x v="7"/>
    <n v="37.752800000000001"/>
    <n v="0.52729999999999999"/>
    <n v="527.29999999999995"/>
    <n v="36"/>
    <n v="14.64722222222222"/>
  </r>
  <r>
    <x v="1"/>
    <x v="10"/>
    <x v="1"/>
    <x v="0"/>
    <x v="7"/>
    <n v="97.2256"/>
    <n v="1.1739999999999999"/>
    <n v="1174"/>
    <n v="187"/>
    <n v="6.2780748663101607"/>
  </r>
  <r>
    <x v="1"/>
    <x v="10"/>
    <x v="2"/>
    <x v="0"/>
    <x v="7"/>
    <n v="353.291"/>
    <n v="4.2365000000000004"/>
    <n v="4236.5"/>
    <n v="778"/>
    <n v="5.4453727506426732"/>
  </r>
  <r>
    <x v="1"/>
    <x v="11"/>
    <x v="0"/>
    <x v="0"/>
    <x v="7"/>
    <n v="14.3406"/>
    <n v="0.1749"/>
    <n v="174.9"/>
    <n v="22"/>
    <n v="7.95"/>
  </r>
  <r>
    <x v="1"/>
    <x v="11"/>
    <x v="1"/>
    <x v="0"/>
    <x v="7"/>
    <n v="123.60080000000001"/>
    <n v="2.0994999999999999"/>
    <n v="2099.5"/>
    <n v="211"/>
    <n v="9.9502369668246438"/>
  </r>
  <r>
    <x v="1"/>
    <x v="11"/>
    <x v="2"/>
    <x v="0"/>
    <x v="7"/>
    <n v="223.1901"/>
    <n v="2.5091999999999999"/>
    <n v="2509.1999999999998"/>
    <n v="514"/>
    <n v="4.8817120622568089"/>
  </r>
  <r>
    <x v="2"/>
    <x v="0"/>
    <x v="0"/>
    <x v="0"/>
    <x v="0"/>
    <n v="817.78912800000001"/>
    <n v="12.7583"/>
    <n v="12758.300000000001"/>
    <n v="545"/>
    <n v="23.409724770642203"/>
  </r>
  <r>
    <x v="2"/>
    <x v="0"/>
    <x v="0"/>
    <x v="0"/>
    <x v="1"/>
    <n v="5598.9758140000004"/>
    <n v="61.603400000000001"/>
    <n v="61603.4"/>
    <n v="798"/>
    <n v="77.197243107769424"/>
  </r>
  <r>
    <x v="2"/>
    <x v="0"/>
    <x v="0"/>
    <x v="0"/>
    <x v="2"/>
    <n v="4638.5372710000001"/>
    <n v="47.752400000000002"/>
    <n v="47752.4"/>
    <n v="569"/>
    <n v="83.923374340949039"/>
  </r>
  <r>
    <x v="2"/>
    <x v="0"/>
    <x v="0"/>
    <x v="0"/>
    <x v="3"/>
    <n v="0.123992"/>
    <n v="1.6999999999999999E-3"/>
    <n v="1.7"/>
    <n v="1"/>
    <n v="1.7"/>
  </r>
  <r>
    <x v="2"/>
    <x v="0"/>
    <x v="0"/>
    <x v="1"/>
    <x v="0"/>
    <n v="5.6289210000000001"/>
    <n v="5.0900000000000001E-2"/>
    <n v="50.9"/>
    <n v="6"/>
    <n v="8.4833333333333325"/>
  </r>
  <r>
    <x v="2"/>
    <x v="0"/>
    <x v="0"/>
    <x v="1"/>
    <x v="2"/>
    <n v="5589.6700229999997"/>
    <n v="32.549199999999999"/>
    <n v="32549.200000000001"/>
    <n v="658"/>
    <n v="49.466869300911853"/>
  </r>
  <r>
    <x v="2"/>
    <x v="0"/>
    <x v="0"/>
    <x v="2"/>
    <x v="0"/>
    <n v="224.65112199999999"/>
    <n v="3.3614999999999999"/>
    <n v="3361.5"/>
    <n v="366"/>
    <n v="9.1844262295081975"/>
  </r>
  <r>
    <x v="2"/>
    <x v="0"/>
    <x v="0"/>
    <x v="2"/>
    <x v="2"/>
    <n v="172.73904099999999"/>
    <n v="1.4148000000000001"/>
    <n v="1414.8"/>
    <n v="281"/>
    <n v="5.0348754448398578"/>
  </r>
  <r>
    <x v="2"/>
    <x v="0"/>
    <x v="0"/>
    <x v="5"/>
    <x v="1"/>
    <n v="295.58389399999999"/>
    <n v="4.3779000000000003"/>
    <n v="4377.9000000000005"/>
    <n v="234"/>
    <n v="18.708974358974363"/>
  </r>
  <r>
    <x v="2"/>
    <x v="0"/>
    <x v="0"/>
    <x v="3"/>
    <x v="4"/>
    <n v="286.24733700000002"/>
    <n v="2.5630000000000002"/>
    <n v="2563"/>
    <n v="112"/>
    <n v="22.883928571428573"/>
  </r>
  <r>
    <x v="2"/>
    <x v="0"/>
    <x v="0"/>
    <x v="4"/>
    <x v="1"/>
    <n v="144.05152200000001"/>
    <n v="0.93799999999999994"/>
    <n v="938"/>
    <n v="93"/>
    <n v="10.086021505376344"/>
  </r>
  <r>
    <x v="2"/>
    <x v="0"/>
    <x v="0"/>
    <x v="6"/>
    <x v="5"/>
    <n v="2.099316"/>
    <n v="6.6E-3"/>
    <n v="6.6"/>
    <n v="2"/>
    <n v="3.3"/>
  </r>
  <r>
    <x v="2"/>
    <x v="0"/>
    <x v="0"/>
    <x v="6"/>
    <x v="2"/>
    <n v="128.38419400000001"/>
    <n v="1.0008999999999999"/>
    <n v="1000.8999999999999"/>
    <n v="122"/>
    <n v="8.2040983606557365"/>
  </r>
  <r>
    <x v="2"/>
    <x v="0"/>
    <x v="0"/>
    <x v="7"/>
    <x v="2"/>
    <n v="72.269302999999994"/>
    <n v="0.34489999999999998"/>
    <n v="344.9"/>
    <n v="167"/>
    <n v="2.0652694610778441"/>
  </r>
  <r>
    <x v="2"/>
    <x v="0"/>
    <x v="0"/>
    <x v="9"/>
    <x v="4"/>
    <n v="35.374751000000003"/>
    <n v="0.38590000000000002"/>
    <n v="385.90000000000003"/>
    <n v="88"/>
    <n v="4.3852272727272732"/>
  </r>
  <r>
    <x v="2"/>
    <x v="0"/>
    <x v="0"/>
    <x v="9"/>
    <x v="2"/>
    <n v="3.0813090000000001"/>
    <n v="1.9699999999999999E-2"/>
    <n v="19.7"/>
    <n v="11"/>
    <n v="1.7909090909090908"/>
  </r>
  <r>
    <x v="2"/>
    <x v="0"/>
    <x v="0"/>
    <x v="8"/>
    <x v="4"/>
    <n v="37.134447999999999"/>
    <n v="0.21110000000000001"/>
    <n v="211.10000000000002"/>
    <n v="1"/>
    <n v="211.10000000000002"/>
  </r>
  <r>
    <x v="2"/>
    <x v="0"/>
    <x v="0"/>
    <x v="8"/>
    <x v="1"/>
    <n v="0.15628300000000001"/>
    <n v="1.1000000000000001E-3"/>
    <n v="1.1000000000000001"/>
    <n v="1"/>
    <n v="1.1000000000000001"/>
  </r>
  <r>
    <x v="2"/>
    <x v="0"/>
    <x v="1"/>
    <x v="0"/>
    <x v="0"/>
    <n v="3633.450875"/>
    <n v="60.735599999999998"/>
    <n v="60735.6"/>
    <n v="8174"/>
    <n v="7.4303401027648643"/>
  </r>
  <r>
    <x v="2"/>
    <x v="0"/>
    <x v="1"/>
    <x v="0"/>
    <x v="1"/>
    <n v="5188.0307679999996"/>
    <n v="53.450200000000002"/>
    <n v="53450.200000000004"/>
    <n v="8539"/>
    <n v="6.2595385876566345"/>
  </r>
  <r>
    <x v="2"/>
    <x v="0"/>
    <x v="1"/>
    <x v="0"/>
    <x v="2"/>
    <n v="698.28802399999995"/>
    <n v="4.7236000000000002"/>
    <n v="4723.6000000000004"/>
    <n v="791"/>
    <n v="5.9716814159292042"/>
  </r>
  <r>
    <x v="2"/>
    <x v="0"/>
    <x v="1"/>
    <x v="0"/>
    <x v="3"/>
    <n v="44.558407000000003"/>
    <n v="0.27610000000000001"/>
    <n v="276.10000000000002"/>
    <n v="174"/>
    <n v="1.5867816091954023"/>
  </r>
  <r>
    <x v="2"/>
    <x v="0"/>
    <x v="1"/>
    <x v="1"/>
    <x v="0"/>
    <n v="0.976688"/>
    <n v="1.09E-2"/>
    <n v="10.9"/>
    <n v="2"/>
    <n v="5.45"/>
  </r>
  <r>
    <x v="2"/>
    <x v="0"/>
    <x v="1"/>
    <x v="1"/>
    <x v="2"/>
    <n v="1395.983538"/>
    <n v="6.601"/>
    <n v="6601"/>
    <n v="714"/>
    <n v="9.2450980392156854"/>
  </r>
  <r>
    <x v="2"/>
    <x v="0"/>
    <x v="1"/>
    <x v="5"/>
    <x v="1"/>
    <n v="1012.00119"/>
    <n v="22.006499999999999"/>
    <n v="22006.5"/>
    <n v="1738"/>
    <n v="12.661967779056386"/>
  </r>
  <r>
    <x v="2"/>
    <x v="0"/>
    <x v="1"/>
    <x v="2"/>
    <x v="0"/>
    <n v="248.80781500000001"/>
    <n v="3.3679999999999999"/>
    <n v="3368"/>
    <n v="1612"/>
    <n v="2.0893300248138957"/>
  </r>
  <r>
    <x v="2"/>
    <x v="0"/>
    <x v="1"/>
    <x v="2"/>
    <x v="2"/>
    <n v="121.949721"/>
    <n v="0.64419999999999999"/>
    <n v="644.20000000000005"/>
    <n v="498"/>
    <n v="1.2935742971887552"/>
  </r>
  <r>
    <x v="2"/>
    <x v="0"/>
    <x v="1"/>
    <x v="3"/>
    <x v="4"/>
    <n v="144.102644"/>
    <n v="1.5582"/>
    <n v="1558.2"/>
    <n v="254"/>
    <n v="6.1346456692913387"/>
  </r>
  <r>
    <x v="2"/>
    <x v="0"/>
    <x v="1"/>
    <x v="4"/>
    <x v="1"/>
    <n v="139.27635799999999"/>
    <n v="0.90920000000000001"/>
    <n v="909.2"/>
    <n v="391"/>
    <n v="2.3253196930946292"/>
  </r>
  <r>
    <x v="2"/>
    <x v="0"/>
    <x v="1"/>
    <x v="25"/>
    <x v="1"/>
    <n v="69.099011000000004"/>
    <n v="0.75460000000000005"/>
    <n v="754.6"/>
    <n v="222"/>
    <n v="3.3990990990990992"/>
  </r>
  <r>
    <x v="2"/>
    <x v="0"/>
    <x v="1"/>
    <x v="10"/>
    <x v="1"/>
    <n v="68.459952999999999"/>
    <n v="0.31940000000000002"/>
    <n v="319.40000000000003"/>
    <n v="121"/>
    <n v="2.6396694214876035"/>
  </r>
  <r>
    <x v="2"/>
    <x v="0"/>
    <x v="1"/>
    <x v="16"/>
    <x v="4"/>
    <n v="3.688142"/>
    <n v="2.0299999999999999E-2"/>
    <n v="20.299999999999997"/>
    <n v="1"/>
    <n v="20.299999999999997"/>
  </r>
  <r>
    <x v="2"/>
    <x v="0"/>
    <x v="1"/>
    <x v="16"/>
    <x v="1"/>
    <n v="52.410370999999998"/>
    <n v="0.2341"/>
    <n v="234.1"/>
    <n v="1"/>
    <n v="234.1"/>
  </r>
  <r>
    <x v="2"/>
    <x v="0"/>
    <x v="1"/>
    <x v="6"/>
    <x v="5"/>
    <n v="1.31717"/>
    <n v="3.3E-3"/>
    <n v="3.3"/>
    <n v="2"/>
    <n v="1.65"/>
  </r>
  <r>
    <x v="2"/>
    <x v="0"/>
    <x v="1"/>
    <x v="6"/>
    <x v="2"/>
    <n v="44.008198999999998"/>
    <n v="0.40050000000000002"/>
    <n v="400.5"/>
    <n v="281"/>
    <n v="1.4252669039145907"/>
  </r>
  <r>
    <x v="2"/>
    <x v="0"/>
    <x v="2"/>
    <x v="0"/>
    <x v="0"/>
    <n v="5815.6747169999999"/>
    <n v="97.1922"/>
    <n v="97192.2"/>
    <n v="11628"/>
    <n v="8.3584623323013414"/>
  </r>
  <r>
    <x v="2"/>
    <x v="0"/>
    <x v="2"/>
    <x v="0"/>
    <x v="1"/>
    <n v="13070.828159999999"/>
    <n v="147.98070000000001"/>
    <n v="147980.70000000001"/>
    <n v="15787"/>
    <n v="9.3735795274593023"/>
  </r>
  <r>
    <x v="2"/>
    <x v="0"/>
    <x v="2"/>
    <x v="0"/>
    <x v="2"/>
    <n v="1152.899461"/>
    <n v="9.3524999999999991"/>
    <n v="9352.5"/>
    <n v="796"/>
    <n v="11.749371859296483"/>
  </r>
  <r>
    <x v="2"/>
    <x v="0"/>
    <x v="2"/>
    <x v="0"/>
    <x v="3"/>
    <n v="9.0905620000000003"/>
    <n v="6.4600000000000005E-2"/>
    <n v="64.600000000000009"/>
    <n v="34"/>
    <n v="1.9000000000000004"/>
  </r>
  <r>
    <x v="2"/>
    <x v="0"/>
    <x v="2"/>
    <x v="1"/>
    <x v="0"/>
    <n v="0.65536899999999998"/>
    <n v="5.1999999999999998E-3"/>
    <n v="5.2"/>
    <n v="2"/>
    <n v="2.6"/>
  </r>
  <r>
    <x v="2"/>
    <x v="0"/>
    <x v="2"/>
    <x v="1"/>
    <x v="2"/>
    <n v="8107.0834329999998"/>
    <n v="49.695099999999996"/>
    <n v="49695.1"/>
    <n v="1821"/>
    <n v="27.290005491488191"/>
  </r>
  <r>
    <x v="2"/>
    <x v="0"/>
    <x v="2"/>
    <x v="5"/>
    <x v="1"/>
    <n v="2073.7657469999999"/>
    <n v="36.8688"/>
    <n v="36868.800000000003"/>
    <n v="2184"/>
    <n v="16.881318681318682"/>
  </r>
  <r>
    <x v="2"/>
    <x v="0"/>
    <x v="2"/>
    <x v="2"/>
    <x v="0"/>
    <n v="190.90902500000001"/>
    <n v="2.7810999999999999"/>
    <n v="2781.1"/>
    <n v="842"/>
    <n v="3.3029691211401424"/>
  </r>
  <r>
    <x v="2"/>
    <x v="0"/>
    <x v="2"/>
    <x v="2"/>
    <x v="2"/>
    <n v="807.00975100000005"/>
    <n v="5.3559000000000001"/>
    <n v="5355.9000000000005"/>
    <n v="1879"/>
    <n v="2.8503991484832358"/>
  </r>
  <r>
    <x v="2"/>
    <x v="0"/>
    <x v="2"/>
    <x v="14"/>
    <x v="4"/>
    <n v="496.77016099999997"/>
    <n v="1.8007"/>
    <n v="1800.7"/>
    <n v="96"/>
    <n v="18.757291666666667"/>
  </r>
  <r>
    <x v="2"/>
    <x v="0"/>
    <x v="2"/>
    <x v="14"/>
    <x v="1"/>
    <n v="10.777786000000001"/>
    <n v="3.4299999999999997E-2"/>
    <n v="34.299999999999997"/>
    <n v="8"/>
    <n v="4.2874999999999996"/>
  </r>
  <r>
    <x v="2"/>
    <x v="0"/>
    <x v="2"/>
    <x v="14"/>
    <x v="2"/>
    <n v="35.072660999999997"/>
    <n v="7.1199999999999999E-2"/>
    <n v="71.2"/>
    <n v="48"/>
    <n v="1.4833333333333334"/>
  </r>
  <r>
    <x v="2"/>
    <x v="0"/>
    <x v="2"/>
    <x v="4"/>
    <x v="1"/>
    <n v="341.34502600000002"/>
    <n v="2.1642000000000001"/>
    <n v="2164.2000000000003"/>
    <n v="289"/>
    <n v="7.4885813148788936"/>
  </r>
  <r>
    <x v="2"/>
    <x v="0"/>
    <x v="2"/>
    <x v="16"/>
    <x v="4"/>
    <n v="59.056691999999998"/>
    <n v="0.32469999999999999"/>
    <n v="324.7"/>
    <n v="75"/>
    <n v="4.3293333333333335"/>
  </r>
  <r>
    <x v="2"/>
    <x v="0"/>
    <x v="2"/>
    <x v="16"/>
    <x v="1"/>
    <n v="246.98121499999999"/>
    <n v="1.147"/>
    <n v="1147"/>
    <n v="88"/>
    <n v="13.034090909090908"/>
  </r>
  <r>
    <x v="2"/>
    <x v="0"/>
    <x v="2"/>
    <x v="18"/>
    <x v="1"/>
    <n v="233.90612300000001"/>
    <n v="1.2875000000000001"/>
    <n v="1287.5"/>
    <n v="114"/>
    <n v="11.293859649122806"/>
  </r>
  <r>
    <x v="2"/>
    <x v="0"/>
    <x v="2"/>
    <x v="11"/>
    <x v="1"/>
    <n v="0.51188299999999998"/>
    <n v="1.2999999999999999E-3"/>
    <n v="1.3"/>
    <n v="1"/>
    <n v="1.3"/>
  </r>
  <r>
    <x v="2"/>
    <x v="0"/>
    <x v="2"/>
    <x v="11"/>
    <x v="2"/>
    <n v="221.027694"/>
    <n v="0.65149999999999997"/>
    <n v="651.5"/>
    <n v="96"/>
    <n v="6.786458333333333"/>
  </r>
  <r>
    <x v="2"/>
    <x v="0"/>
    <x v="2"/>
    <x v="15"/>
    <x v="4"/>
    <n v="0.330204"/>
    <n v="6.9999999999999999E-4"/>
    <n v="0.7"/>
    <n v="1"/>
    <n v="0.7"/>
  </r>
  <r>
    <x v="2"/>
    <x v="0"/>
    <x v="2"/>
    <x v="15"/>
    <x v="1"/>
    <n v="27.053737000000002"/>
    <n v="5.7700000000000001E-2"/>
    <n v="57.7"/>
    <n v="1"/>
    <n v="57.7"/>
  </r>
  <r>
    <x v="2"/>
    <x v="0"/>
    <x v="2"/>
    <x v="15"/>
    <x v="2"/>
    <n v="167.43448900000001"/>
    <n v="0.29909999999999998"/>
    <n v="299.09999999999997"/>
    <n v="1"/>
    <n v="299.09999999999997"/>
  </r>
  <r>
    <x v="2"/>
    <x v="1"/>
    <x v="0"/>
    <x v="0"/>
    <x v="0"/>
    <n v="740.73100199999999"/>
    <n v="11.0802"/>
    <n v="11080.199999999999"/>
    <n v="558"/>
    <n v="19.856989247311827"/>
  </r>
  <r>
    <x v="2"/>
    <x v="1"/>
    <x v="0"/>
    <x v="0"/>
    <x v="1"/>
    <n v="6362.6738450000003"/>
    <n v="71.581800000000001"/>
    <n v="71581.8"/>
    <n v="811"/>
    <n v="88.263625154130708"/>
  </r>
  <r>
    <x v="2"/>
    <x v="1"/>
    <x v="0"/>
    <x v="0"/>
    <x v="2"/>
    <n v="3418.376272"/>
    <n v="30.163699999999999"/>
    <n v="30163.699999999997"/>
    <n v="587"/>
    <n v="51.386201022146501"/>
  </r>
  <r>
    <x v="2"/>
    <x v="1"/>
    <x v="0"/>
    <x v="1"/>
    <x v="0"/>
    <n v="8.4115210000000005"/>
    <n v="7.5300000000000006E-2"/>
    <n v="75.300000000000011"/>
    <n v="11"/>
    <n v="6.8454545454545466"/>
  </r>
  <r>
    <x v="2"/>
    <x v="1"/>
    <x v="0"/>
    <x v="1"/>
    <x v="2"/>
    <n v="4399.8657979999998"/>
    <n v="21.940899999999999"/>
    <n v="21940.899999999998"/>
    <n v="668"/>
    <n v="32.845658682634728"/>
  </r>
  <r>
    <x v="2"/>
    <x v="1"/>
    <x v="0"/>
    <x v="5"/>
    <x v="1"/>
    <n v="323.52865200000002"/>
    <n v="4.7880000000000003"/>
    <n v="4788"/>
    <n v="237"/>
    <n v="20.202531645569621"/>
  </r>
  <r>
    <x v="2"/>
    <x v="1"/>
    <x v="0"/>
    <x v="3"/>
    <x v="4"/>
    <n v="284.872613"/>
    <n v="2.5794000000000001"/>
    <n v="2579.4"/>
    <n v="115"/>
    <n v="22.429565217391303"/>
  </r>
  <r>
    <x v="2"/>
    <x v="1"/>
    <x v="0"/>
    <x v="2"/>
    <x v="0"/>
    <n v="182.747544"/>
    <n v="2.4279000000000002"/>
    <n v="2427.9"/>
    <n v="343"/>
    <n v="7.0784256559766767"/>
  </r>
  <r>
    <x v="2"/>
    <x v="1"/>
    <x v="0"/>
    <x v="2"/>
    <x v="2"/>
    <n v="89.899091999999996"/>
    <n v="0.70809999999999995"/>
    <n v="708.09999999999991"/>
    <n v="218"/>
    <n v="3.2481651376146785"/>
  </r>
  <r>
    <x v="2"/>
    <x v="1"/>
    <x v="0"/>
    <x v="4"/>
    <x v="1"/>
    <n v="147.66493800000001"/>
    <n v="0.99070000000000003"/>
    <n v="990.7"/>
    <n v="77"/>
    <n v="12.866233766233767"/>
  </r>
  <r>
    <x v="2"/>
    <x v="1"/>
    <x v="0"/>
    <x v="6"/>
    <x v="5"/>
    <n v="1.908023"/>
    <n v="5.7999999999999996E-3"/>
    <n v="5.8"/>
    <n v="2"/>
    <n v="2.9"/>
  </r>
  <r>
    <x v="2"/>
    <x v="1"/>
    <x v="0"/>
    <x v="6"/>
    <x v="2"/>
    <n v="136.39728199999999"/>
    <n v="1.0523"/>
    <n v="1052.3"/>
    <n v="124"/>
    <n v="8.4862903225806452"/>
  </r>
  <r>
    <x v="2"/>
    <x v="1"/>
    <x v="0"/>
    <x v="7"/>
    <x v="2"/>
    <n v="59.318733999999999"/>
    <n v="0.37630000000000002"/>
    <n v="376.3"/>
    <n v="165"/>
    <n v="2.2806060606060607"/>
  </r>
  <r>
    <x v="2"/>
    <x v="1"/>
    <x v="0"/>
    <x v="9"/>
    <x v="4"/>
    <n v="46.850673999999998"/>
    <n v="0.53129999999999999"/>
    <n v="531.29999999999995"/>
    <n v="87"/>
    <n v="6.1068965517241374"/>
  </r>
  <r>
    <x v="2"/>
    <x v="1"/>
    <x v="0"/>
    <x v="9"/>
    <x v="2"/>
    <n v="1.650026"/>
    <n v="1.06E-2"/>
    <n v="10.6"/>
    <n v="8"/>
    <n v="1.325"/>
  </r>
  <r>
    <x v="2"/>
    <x v="1"/>
    <x v="0"/>
    <x v="22"/>
    <x v="2"/>
    <n v="41.075017000000003"/>
    <n v="0.2056"/>
    <n v="205.6"/>
    <n v="62"/>
    <n v="3.3161290322580643"/>
  </r>
  <r>
    <x v="2"/>
    <x v="1"/>
    <x v="1"/>
    <x v="0"/>
    <x v="0"/>
    <n v="3357.609547"/>
    <n v="54.909199999999998"/>
    <n v="54909.2"/>
    <n v="8226"/>
    <n v="6.6750790177486019"/>
  </r>
  <r>
    <x v="2"/>
    <x v="1"/>
    <x v="1"/>
    <x v="0"/>
    <x v="1"/>
    <n v="4194.076763"/>
    <n v="39.380899999999997"/>
    <n v="39380.899999999994"/>
    <n v="8143"/>
    <n v="4.8361660321748738"/>
  </r>
  <r>
    <x v="2"/>
    <x v="1"/>
    <x v="1"/>
    <x v="0"/>
    <x v="2"/>
    <n v="735.41033800000002"/>
    <n v="4.9295"/>
    <n v="4929.5"/>
    <n v="777"/>
    <n v="6.3442728442728447"/>
  </r>
  <r>
    <x v="2"/>
    <x v="1"/>
    <x v="1"/>
    <x v="0"/>
    <x v="3"/>
    <n v="66.646879999999996"/>
    <n v="0.39589999999999997"/>
    <n v="395.9"/>
    <n v="273"/>
    <n v="1.4501831501831501"/>
  </r>
  <r>
    <x v="2"/>
    <x v="1"/>
    <x v="1"/>
    <x v="1"/>
    <x v="0"/>
    <n v="0.38570199999999999"/>
    <n v="4.4000000000000003E-3"/>
    <n v="4.4000000000000004"/>
    <n v="2"/>
    <n v="2.2000000000000002"/>
  </r>
  <r>
    <x v="2"/>
    <x v="1"/>
    <x v="1"/>
    <x v="1"/>
    <x v="2"/>
    <n v="1552.946177"/>
    <n v="7.3704999999999998"/>
    <n v="7370.5"/>
    <n v="941"/>
    <n v="7.8326248671625933"/>
  </r>
  <r>
    <x v="2"/>
    <x v="1"/>
    <x v="1"/>
    <x v="5"/>
    <x v="1"/>
    <n v="547.56286299999999"/>
    <n v="7.6459999999999999"/>
    <n v="7646"/>
    <n v="1592"/>
    <n v="4.8027638190954773"/>
  </r>
  <r>
    <x v="2"/>
    <x v="1"/>
    <x v="1"/>
    <x v="2"/>
    <x v="0"/>
    <n v="299.708529"/>
    <n v="4.0811000000000002"/>
    <n v="4081.1000000000004"/>
    <n v="1955"/>
    <n v="2.087519181585678"/>
  </r>
  <r>
    <x v="2"/>
    <x v="1"/>
    <x v="1"/>
    <x v="2"/>
    <x v="2"/>
    <n v="82.924092000000002"/>
    <n v="0.5181"/>
    <n v="518.1"/>
    <n v="517"/>
    <n v="1.0021276595744681"/>
  </r>
  <r>
    <x v="2"/>
    <x v="1"/>
    <x v="1"/>
    <x v="3"/>
    <x v="4"/>
    <n v="132.62327400000001"/>
    <n v="1.4093"/>
    <n v="1409.3"/>
    <n v="222"/>
    <n v="6.3481981981981983"/>
  </r>
  <r>
    <x v="2"/>
    <x v="1"/>
    <x v="1"/>
    <x v="4"/>
    <x v="1"/>
    <n v="82.262953999999993"/>
    <n v="0.5252"/>
    <n v="525.20000000000005"/>
    <n v="279"/>
    <n v="1.8824372759856633"/>
  </r>
  <r>
    <x v="2"/>
    <x v="1"/>
    <x v="1"/>
    <x v="25"/>
    <x v="1"/>
    <n v="77.771446999999995"/>
    <n v="0.86280000000000001"/>
    <n v="862.8"/>
    <n v="213"/>
    <n v="4.0507042253521126"/>
  </r>
  <r>
    <x v="2"/>
    <x v="1"/>
    <x v="1"/>
    <x v="16"/>
    <x v="4"/>
    <n v="4.2909309999999996"/>
    <n v="2.35E-2"/>
    <n v="23.5"/>
    <n v="1"/>
    <n v="23.5"/>
  </r>
  <r>
    <x v="2"/>
    <x v="1"/>
    <x v="1"/>
    <x v="16"/>
    <x v="1"/>
    <n v="48.938783999999998"/>
    <n v="0.2102"/>
    <n v="210.2"/>
    <n v="1"/>
    <n v="210.2"/>
  </r>
  <r>
    <x v="2"/>
    <x v="1"/>
    <x v="1"/>
    <x v="6"/>
    <x v="5"/>
    <n v="1.308484"/>
    <n v="3.3E-3"/>
    <n v="3.3"/>
    <n v="2"/>
    <n v="1.65"/>
  </r>
  <r>
    <x v="2"/>
    <x v="1"/>
    <x v="1"/>
    <x v="6"/>
    <x v="6"/>
    <n v="3.3178890000000001"/>
    <n v="1.5900000000000001E-2"/>
    <n v="15.9"/>
    <n v="2"/>
    <n v="7.95"/>
  </r>
  <r>
    <x v="2"/>
    <x v="1"/>
    <x v="1"/>
    <x v="6"/>
    <x v="2"/>
    <n v="38.380471"/>
    <n v="0.34960000000000002"/>
    <n v="349.6"/>
    <n v="216"/>
    <n v="1.6185185185185187"/>
  </r>
  <r>
    <x v="2"/>
    <x v="1"/>
    <x v="1"/>
    <x v="11"/>
    <x v="4"/>
    <n v="6.0470999999999997E-2"/>
    <n v="2.9999999999999997E-4"/>
    <n v="0.3"/>
    <n v="1"/>
    <n v="0.3"/>
  </r>
  <r>
    <x v="2"/>
    <x v="1"/>
    <x v="1"/>
    <x v="11"/>
    <x v="2"/>
    <n v="37.051830000000002"/>
    <n v="9.5399999999999999E-2"/>
    <n v="95.4"/>
    <n v="1"/>
    <n v="95.4"/>
  </r>
  <r>
    <x v="2"/>
    <x v="1"/>
    <x v="2"/>
    <x v="0"/>
    <x v="0"/>
    <n v="8438.5270400000009"/>
    <n v="158.11969999999999"/>
    <n v="158119.69999999998"/>
    <n v="11647"/>
    <n v="13.576002404052545"/>
  </r>
  <r>
    <x v="2"/>
    <x v="1"/>
    <x v="2"/>
    <x v="0"/>
    <x v="1"/>
    <n v="10562.128693000001"/>
    <n v="110.5001"/>
    <n v="110500.1"/>
    <n v="15152"/>
    <n v="7.2927732312566"/>
  </r>
  <r>
    <x v="2"/>
    <x v="1"/>
    <x v="2"/>
    <x v="0"/>
    <x v="2"/>
    <n v="912.74120700000003"/>
    <n v="6.4025999999999996"/>
    <n v="6402.5999999999995"/>
    <n v="781"/>
    <n v="8.1979513444302174"/>
  </r>
  <r>
    <x v="2"/>
    <x v="1"/>
    <x v="2"/>
    <x v="0"/>
    <x v="3"/>
    <n v="5.5094370000000001"/>
    <n v="4.0800000000000003E-2"/>
    <n v="40.800000000000004"/>
    <n v="31"/>
    <n v="1.3161290322580645"/>
  </r>
  <r>
    <x v="2"/>
    <x v="1"/>
    <x v="2"/>
    <x v="1"/>
    <x v="0"/>
    <n v="2.359302"/>
    <n v="1.6500000000000001E-2"/>
    <n v="16.5"/>
    <n v="12"/>
    <n v="1.375"/>
  </r>
  <r>
    <x v="2"/>
    <x v="1"/>
    <x v="2"/>
    <x v="1"/>
    <x v="2"/>
    <n v="4419.9431420000001"/>
    <n v="20.250499999999999"/>
    <n v="20250.5"/>
    <n v="1675"/>
    <n v="12.089850746268656"/>
  </r>
  <r>
    <x v="2"/>
    <x v="1"/>
    <x v="2"/>
    <x v="5"/>
    <x v="1"/>
    <n v="1418.480059"/>
    <n v="19.6373"/>
    <n v="19637.3"/>
    <n v="2162"/>
    <n v="9.0829324699352441"/>
  </r>
  <r>
    <x v="2"/>
    <x v="1"/>
    <x v="2"/>
    <x v="2"/>
    <x v="0"/>
    <n v="170.088854"/>
    <n v="2.9780000000000002"/>
    <n v="2978"/>
    <n v="811"/>
    <n v="3.6720098643649814"/>
  </r>
  <r>
    <x v="2"/>
    <x v="1"/>
    <x v="2"/>
    <x v="2"/>
    <x v="2"/>
    <n v="503.77652399999999"/>
    <n v="3.2412000000000001"/>
    <n v="3241.2000000000003"/>
    <n v="2143"/>
    <n v="1.5124591693887075"/>
  </r>
  <r>
    <x v="2"/>
    <x v="1"/>
    <x v="2"/>
    <x v="14"/>
    <x v="4"/>
    <n v="407.29363699999999"/>
    <n v="1.5409999999999999"/>
    <n v="1541"/>
    <n v="111"/>
    <n v="13.882882882882884"/>
  </r>
  <r>
    <x v="2"/>
    <x v="1"/>
    <x v="2"/>
    <x v="14"/>
    <x v="1"/>
    <n v="6.792724999999999"/>
    <n v="2.06E-2"/>
    <n v="20.6"/>
    <n v="7"/>
    <n v="2.9428571428571431"/>
  </r>
  <r>
    <x v="2"/>
    <x v="1"/>
    <x v="2"/>
    <x v="14"/>
    <x v="2"/>
    <n v="36.475166000000002"/>
    <n v="7.3800000000000004E-2"/>
    <n v="73.800000000000011"/>
    <n v="54"/>
    <n v="1.3666666666666669"/>
  </r>
  <r>
    <x v="2"/>
    <x v="1"/>
    <x v="2"/>
    <x v="15"/>
    <x v="4"/>
    <n v="0.660408"/>
    <n v="1.2999999999999999E-3"/>
    <n v="1.3"/>
    <n v="1"/>
    <n v="1.3"/>
  </r>
  <r>
    <x v="2"/>
    <x v="1"/>
    <x v="2"/>
    <x v="15"/>
    <x v="1"/>
    <n v="25.322154000000001"/>
    <n v="5.5100000000000003E-2"/>
    <n v="55.1"/>
    <n v="1"/>
    <n v="55.1"/>
  </r>
  <r>
    <x v="2"/>
    <x v="1"/>
    <x v="2"/>
    <x v="15"/>
    <x v="2"/>
    <n v="222.27564100000001"/>
    <n v="0.40989999999999999"/>
    <n v="409.9"/>
    <n v="1"/>
    <n v="409.9"/>
  </r>
  <r>
    <x v="2"/>
    <x v="1"/>
    <x v="2"/>
    <x v="16"/>
    <x v="4"/>
    <n v="53.936470999999997"/>
    <n v="0.2964"/>
    <n v="296.39999999999998"/>
    <n v="78"/>
    <n v="3.8"/>
  </r>
  <r>
    <x v="2"/>
    <x v="1"/>
    <x v="2"/>
    <x v="16"/>
    <x v="1"/>
    <n v="187.833551"/>
    <n v="0.83420000000000005"/>
    <n v="834.2"/>
    <n v="88"/>
    <n v="9.4795454545454554"/>
  </r>
  <r>
    <x v="2"/>
    <x v="1"/>
    <x v="2"/>
    <x v="4"/>
    <x v="1"/>
    <n v="229.58150900000001"/>
    <n v="1.403"/>
    <n v="1403"/>
    <n v="266"/>
    <n v="5.2744360902255636"/>
  </r>
  <r>
    <x v="2"/>
    <x v="1"/>
    <x v="2"/>
    <x v="18"/>
    <x v="1"/>
    <n v="201.00233399999999"/>
    <n v="1.0794999999999999"/>
    <n v="1079.5"/>
    <n v="117"/>
    <n v="9.2264957264957257"/>
  </r>
  <r>
    <x v="2"/>
    <x v="1"/>
    <x v="2"/>
    <x v="11"/>
    <x v="4"/>
    <n v="0.51300999999999997"/>
    <n v="1.2999999999999999E-3"/>
    <n v="1.3"/>
    <n v="2"/>
    <n v="0.65"/>
  </r>
  <r>
    <x v="2"/>
    <x v="1"/>
    <x v="2"/>
    <x v="11"/>
    <x v="2"/>
    <n v="184.811387"/>
    <n v="0.5091"/>
    <n v="509.1"/>
    <n v="87"/>
    <n v="5.8517241379310345"/>
  </r>
  <r>
    <x v="2"/>
    <x v="2"/>
    <x v="0"/>
    <x v="0"/>
    <x v="0"/>
    <n v="883.86949000000004"/>
    <n v="12.728400000000001"/>
    <n v="12728.400000000001"/>
    <n v="565"/>
    <n v="22.528141592920356"/>
  </r>
  <r>
    <x v="2"/>
    <x v="2"/>
    <x v="0"/>
    <x v="0"/>
    <x v="1"/>
    <n v="6611.2779010000004"/>
    <n v="71.555300000000003"/>
    <n v="71555.3"/>
    <n v="794"/>
    <n v="90.120025188916884"/>
  </r>
  <r>
    <x v="2"/>
    <x v="2"/>
    <x v="0"/>
    <x v="0"/>
    <x v="2"/>
    <n v="4368.4028399999997"/>
    <n v="36.161000000000001"/>
    <n v="36161"/>
    <n v="581"/>
    <n v="62.239242685025815"/>
  </r>
  <r>
    <x v="2"/>
    <x v="2"/>
    <x v="0"/>
    <x v="1"/>
    <x v="0"/>
    <n v="8.9871909999999993"/>
    <n v="7.2800000000000004E-2"/>
    <n v="72.8"/>
    <n v="11"/>
    <n v="6.6181818181818182"/>
  </r>
  <r>
    <x v="2"/>
    <x v="2"/>
    <x v="0"/>
    <x v="1"/>
    <x v="2"/>
    <n v="5080.9327439999997"/>
    <n v="25.665400000000002"/>
    <n v="25665.4"/>
    <n v="664"/>
    <n v="38.652710843373498"/>
  </r>
  <r>
    <x v="2"/>
    <x v="2"/>
    <x v="0"/>
    <x v="3"/>
    <x v="4"/>
    <n v="381.379502"/>
    <n v="3.6164999999999998"/>
    <n v="3616.5"/>
    <n v="112"/>
    <n v="32.290178571428569"/>
  </r>
  <r>
    <x v="2"/>
    <x v="2"/>
    <x v="0"/>
    <x v="5"/>
    <x v="1"/>
    <n v="326.44578799999999"/>
    <n v="4.7588999999999997"/>
    <n v="4758.8999999999996"/>
    <n v="236"/>
    <n v="20.164830508474576"/>
  </r>
  <r>
    <x v="2"/>
    <x v="2"/>
    <x v="0"/>
    <x v="2"/>
    <x v="0"/>
    <n v="194.22379799999999"/>
    <n v="2.5792999999999999"/>
    <n v="2579.2999999999997"/>
    <n v="311"/>
    <n v="8.2935691318327969"/>
  </r>
  <r>
    <x v="2"/>
    <x v="2"/>
    <x v="0"/>
    <x v="2"/>
    <x v="2"/>
    <n v="59.907001000000001"/>
    <n v="0.41339999999999999"/>
    <n v="413.4"/>
    <n v="148"/>
    <n v="2.7932432432432432"/>
  </r>
  <r>
    <x v="2"/>
    <x v="2"/>
    <x v="0"/>
    <x v="6"/>
    <x v="5"/>
    <n v="2.719411"/>
    <n v="8.2000000000000007E-3"/>
    <n v="8.2000000000000011"/>
    <n v="3"/>
    <n v="2.7333333333333338"/>
  </r>
  <r>
    <x v="2"/>
    <x v="2"/>
    <x v="0"/>
    <x v="6"/>
    <x v="2"/>
    <n v="140.99037000000001"/>
    <n v="1.0868"/>
    <n v="1086.8"/>
    <n v="123"/>
    <n v="8.8357723577235774"/>
  </r>
  <r>
    <x v="2"/>
    <x v="2"/>
    <x v="0"/>
    <x v="4"/>
    <x v="1"/>
    <n v="112.194176"/>
    <n v="0.78520000000000001"/>
    <n v="785.2"/>
    <n v="73"/>
    <n v="10.756164383561645"/>
  </r>
  <r>
    <x v="2"/>
    <x v="2"/>
    <x v="0"/>
    <x v="8"/>
    <x v="4"/>
    <n v="45.093429999999998"/>
    <n v="0.25950000000000001"/>
    <n v="259.5"/>
    <n v="87"/>
    <n v="2.9827586206896552"/>
  </r>
  <r>
    <x v="2"/>
    <x v="2"/>
    <x v="0"/>
    <x v="8"/>
    <x v="1"/>
    <n v="6.9555000000000006E-2"/>
    <n v="6.9999999999999999E-4"/>
    <n v="0.7"/>
    <n v="2"/>
    <n v="0.35"/>
  </r>
  <r>
    <x v="2"/>
    <x v="2"/>
    <x v="0"/>
    <x v="22"/>
    <x v="2"/>
    <n v="42.177222999999998"/>
    <n v="0.2084"/>
    <n v="208.4"/>
    <n v="56"/>
    <n v="3.7214285714285715"/>
  </r>
  <r>
    <x v="2"/>
    <x v="2"/>
    <x v="0"/>
    <x v="9"/>
    <x v="4"/>
    <n v="38.224321000000003"/>
    <n v="0.3992"/>
    <n v="399.2"/>
    <n v="91"/>
    <n v="4.3868131868131863"/>
  </r>
  <r>
    <x v="2"/>
    <x v="2"/>
    <x v="0"/>
    <x v="9"/>
    <x v="2"/>
    <n v="1.6126959999999999"/>
    <n v="1.0999999999999999E-2"/>
    <n v="11"/>
    <n v="6"/>
    <n v="1.8333333333333333"/>
  </r>
  <r>
    <x v="2"/>
    <x v="2"/>
    <x v="1"/>
    <x v="0"/>
    <x v="0"/>
    <n v="3420.0098549999998"/>
    <n v="58.9925"/>
    <n v="58992.5"/>
    <n v="7314"/>
    <n v="8.0656959256220944"/>
  </r>
  <r>
    <x v="2"/>
    <x v="2"/>
    <x v="1"/>
    <x v="0"/>
    <x v="1"/>
    <n v="5533.0459680000004"/>
    <n v="55.116700000000002"/>
    <n v="55116.700000000004"/>
    <n v="8857"/>
    <n v="6.2229535960257429"/>
  </r>
  <r>
    <x v="2"/>
    <x v="2"/>
    <x v="1"/>
    <x v="0"/>
    <x v="2"/>
    <n v="751.42935299999999"/>
    <n v="5.0972999999999997"/>
    <n v="5097.2999999999993"/>
    <n v="568"/>
    <n v="8.9741197183098578"/>
  </r>
  <r>
    <x v="2"/>
    <x v="2"/>
    <x v="1"/>
    <x v="0"/>
    <x v="3"/>
    <n v="67.253647000000001"/>
    <n v="0.3926"/>
    <n v="392.6"/>
    <n v="213"/>
    <n v="1.8431924882629109"/>
  </r>
  <r>
    <x v="2"/>
    <x v="2"/>
    <x v="1"/>
    <x v="1"/>
    <x v="0"/>
    <n v="0.58707399999999998"/>
    <n v="4.0000000000000001E-3"/>
    <n v="4"/>
    <n v="1"/>
    <n v="4"/>
  </r>
  <r>
    <x v="2"/>
    <x v="2"/>
    <x v="1"/>
    <x v="1"/>
    <x v="2"/>
    <n v="1257.186042"/>
    <n v="5.984"/>
    <n v="5984"/>
    <n v="874"/>
    <n v="6.8466819221967965"/>
  </r>
  <r>
    <x v="2"/>
    <x v="2"/>
    <x v="1"/>
    <x v="5"/>
    <x v="1"/>
    <n v="957.65010700000005"/>
    <n v="16.7714"/>
    <n v="16771.400000000001"/>
    <n v="1817"/>
    <n v="9.2302696752889393"/>
  </r>
  <r>
    <x v="2"/>
    <x v="2"/>
    <x v="1"/>
    <x v="2"/>
    <x v="0"/>
    <n v="461.54479700000002"/>
    <n v="6.6417000000000002"/>
    <n v="6641.7"/>
    <n v="2391"/>
    <n v="2.7777917189460477"/>
  </r>
  <r>
    <x v="2"/>
    <x v="2"/>
    <x v="1"/>
    <x v="2"/>
    <x v="2"/>
    <n v="85.414349000000001"/>
    <n v="0.52949999999999997"/>
    <n v="529.5"/>
    <n v="446"/>
    <n v="1.1872197309417041"/>
  </r>
  <r>
    <x v="2"/>
    <x v="2"/>
    <x v="1"/>
    <x v="4"/>
    <x v="1"/>
    <n v="193.42116300000001"/>
    <n v="1.2914000000000001"/>
    <n v="1291.4000000000001"/>
    <n v="475"/>
    <n v="2.7187368421052636"/>
  </r>
  <r>
    <x v="2"/>
    <x v="2"/>
    <x v="1"/>
    <x v="3"/>
    <x v="4"/>
    <n v="162.79008099999999"/>
    <n v="1.7221"/>
    <n v="1722.1"/>
    <n v="232"/>
    <n v="7.4228448275862062"/>
  </r>
  <r>
    <x v="2"/>
    <x v="2"/>
    <x v="1"/>
    <x v="25"/>
    <x v="1"/>
    <n v="97.765709999999999"/>
    <n v="1.0598000000000001"/>
    <n v="1059.8000000000002"/>
    <n v="221"/>
    <n v="4.7954751131221727"/>
  </r>
  <r>
    <x v="2"/>
    <x v="2"/>
    <x v="1"/>
    <x v="17"/>
    <x v="6"/>
    <n v="50.093305000000001"/>
    <n v="0.25309999999999999"/>
    <n v="253.1"/>
    <n v="1"/>
    <n v="253.1"/>
  </r>
  <r>
    <x v="2"/>
    <x v="2"/>
    <x v="1"/>
    <x v="6"/>
    <x v="5"/>
    <n v="0.27444099999999999"/>
    <n v="6.9999999999999999E-4"/>
    <n v="0.7"/>
    <n v="2"/>
    <n v="0.35"/>
  </r>
  <r>
    <x v="2"/>
    <x v="2"/>
    <x v="1"/>
    <x v="6"/>
    <x v="6"/>
    <n v="0.13831399999999999"/>
    <n v="6.9999999999999999E-4"/>
    <n v="0.7"/>
    <n v="1"/>
    <n v="0.7"/>
  </r>
  <r>
    <x v="2"/>
    <x v="2"/>
    <x v="1"/>
    <x v="6"/>
    <x v="2"/>
    <n v="47.505246999999997"/>
    <n v="0.43480000000000002"/>
    <n v="434.8"/>
    <n v="256"/>
    <n v="1.6984375"/>
  </r>
  <r>
    <x v="2"/>
    <x v="2"/>
    <x v="1"/>
    <x v="16"/>
    <x v="4"/>
    <n v="6.9116780000000002"/>
    <n v="3.7999999999999999E-2"/>
    <n v="38"/>
    <n v="1"/>
    <n v="38"/>
  </r>
  <r>
    <x v="2"/>
    <x v="2"/>
    <x v="1"/>
    <x v="16"/>
    <x v="1"/>
    <n v="35.343786000000001"/>
    <n v="0.15709999999999999"/>
    <n v="157.1"/>
    <n v="1"/>
    <n v="157.1"/>
  </r>
  <r>
    <x v="2"/>
    <x v="2"/>
    <x v="2"/>
    <x v="0"/>
    <x v="0"/>
    <n v="8375.8744380000007"/>
    <n v="160.75989999999999"/>
    <n v="160759.9"/>
    <n v="11876"/>
    <n v="13.536535870663522"/>
  </r>
  <r>
    <x v="2"/>
    <x v="2"/>
    <x v="2"/>
    <x v="0"/>
    <x v="1"/>
    <n v="12122.702853000001"/>
    <n v="128.3013"/>
    <n v="128301.3"/>
    <n v="15756"/>
    <n v="8.1430121858339675"/>
  </r>
  <r>
    <x v="2"/>
    <x v="2"/>
    <x v="2"/>
    <x v="0"/>
    <x v="2"/>
    <n v="1390.0422490000001"/>
    <n v="10.489800000000001"/>
    <n v="10489.800000000001"/>
    <n v="762"/>
    <n v="13.766141732283465"/>
  </r>
  <r>
    <x v="2"/>
    <x v="2"/>
    <x v="2"/>
    <x v="0"/>
    <x v="3"/>
    <n v="1.2848790000000001"/>
    <n v="8.0000000000000002E-3"/>
    <n v="8"/>
    <n v="3"/>
    <n v="2.6666666666666665"/>
  </r>
  <r>
    <x v="2"/>
    <x v="2"/>
    <x v="2"/>
    <x v="1"/>
    <x v="0"/>
    <n v="12.614995"/>
    <n v="8.4000000000000005E-2"/>
    <n v="84"/>
    <n v="48"/>
    <n v="1.75"/>
  </r>
  <r>
    <x v="2"/>
    <x v="2"/>
    <x v="2"/>
    <x v="1"/>
    <x v="2"/>
    <n v="6994.5482540000003"/>
    <n v="36.168900000000001"/>
    <n v="36168.9"/>
    <n v="1692"/>
    <n v="21.376418439716314"/>
  </r>
  <r>
    <x v="2"/>
    <x v="2"/>
    <x v="2"/>
    <x v="5"/>
    <x v="1"/>
    <n v="1774.121005"/>
    <n v="26.157699999999998"/>
    <n v="26157.699999999997"/>
    <n v="1981"/>
    <n v="13.204290762241291"/>
  </r>
  <r>
    <x v="2"/>
    <x v="2"/>
    <x v="2"/>
    <x v="14"/>
    <x v="4"/>
    <n v="504.26181800000001"/>
    <n v="1.7753000000000001"/>
    <n v="1775.3000000000002"/>
    <n v="95"/>
    <n v="18.687368421052632"/>
  </r>
  <r>
    <x v="2"/>
    <x v="2"/>
    <x v="2"/>
    <x v="14"/>
    <x v="1"/>
    <n v="6.1212439999999999"/>
    <n v="1.9E-2"/>
    <n v="19"/>
    <n v="8"/>
    <n v="2.375"/>
  </r>
  <r>
    <x v="2"/>
    <x v="2"/>
    <x v="2"/>
    <x v="14"/>
    <x v="2"/>
    <n v="47.773322"/>
    <n v="9.6500000000000002E-2"/>
    <n v="96.5"/>
    <n v="62"/>
    <n v="1.5564516129032258"/>
  </r>
  <r>
    <x v="2"/>
    <x v="2"/>
    <x v="2"/>
    <x v="2"/>
    <x v="0"/>
    <n v="151.43410600000001"/>
    <n v="3.2189999999999999"/>
    <n v="3219"/>
    <n v="717"/>
    <n v="4.489539748953975"/>
  </r>
  <r>
    <x v="2"/>
    <x v="2"/>
    <x v="2"/>
    <x v="2"/>
    <x v="2"/>
    <n v="395.922213"/>
    <n v="2.5952000000000002"/>
    <n v="2595.2000000000003"/>
    <n v="1914"/>
    <n v="1.355903866248694"/>
  </r>
  <r>
    <x v="2"/>
    <x v="2"/>
    <x v="2"/>
    <x v="4"/>
    <x v="1"/>
    <n v="481.704229"/>
    <n v="2.7406000000000001"/>
    <n v="2740.6000000000004"/>
    <n v="353"/>
    <n v="7.7637393767705394"/>
  </r>
  <r>
    <x v="2"/>
    <x v="2"/>
    <x v="2"/>
    <x v="15"/>
    <x v="4"/>
    <n v="0.99061299999999997"/>
    <n v="2E-3"/>
    <n v="2"/>
    <n v="1"/>
    <n v="2"/>
  </r>
  <r>
    <x v="2"/>
    <x v="2"/>
    <x v="2"/>
    <x v="15"/>
    <x v="1"/>
    <n v="28.385296"/>
    <n v="6.1899999999999997E-2"/>
    <n v="61.9"/>
    <n v="1"/>
    <n v="61.9"/>
  </r>
  <r>
    <x v="2"/>
    <x v="2"/>
    <x v="2"/>
    <x v="15"/>
    <x v="2"/>
    <n v="255.430531"/>
    <n v="0.46129999999999999"/>
    <n v="461.3"/>
    <n v="1"/>
    <n v="461.3"/>
  </r>
  <r>
    <x v="2"/>
    <x v="2"/>
    <x v="2"/>
    <x v="16"/>
    <x v="4"/>
    <n v="64.167697000000004"/>
    <n v="0.35270000000000001"/>
    <n v="352.7"/>
    <n v="77"/>
    <n v="4.58051948051948"/>
  </r>
  <r>
    <x v="2"/>
    <x v="2"/>
    <x v="2"/>
    <x v="16"/>
    <x v="1"/>
    <n v="211.265253"/>
    <n v="1.0125999999999999"/>
    <n v="1012.5999999999999"/>
    <n v="87"/>
    <n v="11.639080459770113"/>
  </r>
  <r>
    <x v="2"/>
    <x v="2"/>
    <x v="2"/>
    <x v="11"/>
    <x v="2"/>
    <n v="198.85196199999999"/>
    <n v="0.52410000000000001"/>
    <n v="524.1"/>
    <n v="1"/>
    <n v="524.1"/>
  </r>
  <r>
    <x v="2"/>
    <x v="2"/>
    <x v="2"/>
    <x v="18"/>
    <x v="1"/>
    <n v="197.96796900000001"/>
    <n v="1.0016"/>
    <n v="1001.6"/>
    <n v="118"/>
    <n v="8.4881355932203384"/>
  </r>
  <r>
    <x v="2"/>
    <x v="3"/>
    <x v="0"/>
    <x v="0"/>
    <x v="0"/>
    <n v="961.05963199999997"/>
    <n v="14.3286"/>
    <n v="14328.6"/>
    <n v="565"/>
    <n v="25.360353982300886"/>
  </r>
  <r>
    <x v="2"/>
    <x v="3"/>
    <x v="0"/>
    <x v="0"/>
    <x v="1"/>
    <n v="5859.277454"/>
    <n v="58.089399999999998"/>
    <n v="58089.399999999994"/>
    <n v="796"/>
    <n v="72.976633165829142"/>
  </r>
  <r>
    <x v="2"/>
    <x v="3"/>
    <x v="0"/>
    <x v="0"/>
    <x v="2"/>
    <n v="2930.8649580000001"/>
    <n v="21.5185"/>
    <n v="21518.5"/>
    <n v="571"/>
    <n v="37.685639229422065"/>
  </r>
  <r>
    <x v="2"/>
    <x v="3"/>
    <x v="0"/>
    <x v="1"/>
    <x v="0"/>
    <n v="10.429016000000001"/>
    <n v="8.3500000000000005E-2"/>
    <n v="83.5"/>
    <n v="11"/>
    <n v="7.5909090909090908"/>
  </r>
  <r>
    <x v="2"/>
    <x v="3"/>
    <x v="0"/>
    <x v="1"/>
    <x v="2"/>
    <n v="3419.5150130000002"/>
    <n v="15.4084"/>
    <n v="15408.4"/>
    <n v="628"/>
    <n v="24.535668789808916"/>
  </r>
  <r>
    <x v="2"/>
    <x v="3"/>
    <x v="0"/>
    <x v="5"/>
    <x v="1"/>
    <n v="308.45032099999997"/>
    <n v="4.0396999999999998"/>
    <n v="4039.7"/>
    <n v="232"/>
    <n v="17.412499999999998"/>
  </r>
  <r>
    <x v="2"/>
    <x v="3"/>
    <x v="0"/>
    <x v="3"/>
    <x v="4"/>
    <n v="305.04915099999999"/>
    <n v="2.7690000000000001"/>
    <n v="2769"/>
    <n v="111"/>
    <n v="24.945945945945947"/>
  </r>
  <r>
    <x v="2"/>
    <x v="3"/>
    <x v="0"/>
    <x v="2"/>
    <x v="0"/>
    <n v="138.82256000000001"/>
    <n v="2.1124000000000001"/>
    <n v="2112.4"/>
    <n v="261"/>
    <n v="8.0934865900383137"/>
  </r>
  <r>
    <x v="2"/>
    <x v="3"/>
    <x v="0"/>
    <x v="2"/>
    <x v="2"/>
    <n v="59.119019999999999"/>
    <n v="0.55410000000000004"/>
    <n v="554.1"/>
    <n v="111"/>
    <n v="4.9918918918918918"/>
  </r>
  <r>
    <x v="2"/>
    <x v="3"/>
    <x v="0"/>
    <x v="6"/>
    <x v="5"/>
    <n v="17.027861999999999"/>
    <n v="4.7800000000000002E-2"/>
    <n v="47.800000000000004"/>
    <n v="21"/>
    <n v="2.2761904761904765"/>
  </r>
  <r>
    <x v="2"/>
    <x v="3"/>
    <x v="0"/>
    <x v="6"/>
    <x v="2"/>
    <n v="122.809512"/>
    <n v="0.94640000000000002"/>
    <n v="946.4"/>
    <n v="131"/>
    <n v="7.22442748091603"/>
  </r>
  <r>
    <x v="2"/>
    <x v="3"/>
    <x v="0"/>
    <x v="4"/>
    <x v="1"/>
    <n v="91.436464000000001"/>
    <n v="0.65339999999999998"/>
    <n v="653.4"/>
    <n v="61"/>
    <n v="10.711475409836066"/>
  </r>
  <r>
    <x v="2"/>
    <x v="3"/>
    <x v="0"/>
    <x v="9"/>
    <x v="4"/>
    <n v="46.874411000000002"/>
    <n v="0.53820000000000001"/>
    <n v="538.20000000000005"/>
    <n v="91"/>
    <n v="5.9142857142857146"/>
  </r>
  <r>
    <x v="2"/>
    <x v="3"/>
    <x v="0"/>
    <x v="9"/>
    <x v="2"/>
    <n v="2.096333"/>
    <n v="1.7399999999999999E-2"/>
    <n v="17.399999999999999"/>
    <n v="6"/>
    <n v="2.9"/>
  </r>
  <r>
    <x v="2"/>
    <x v="3"/>
    <x v="0"/>
    <x v="7"/>
    <x v="2"/>
    <n v="45.806486"/>
    <n v="0.25459999999999999"/>
    <n v="254.6"/>
    <n v="154"/>
    <n v="1.6532467532467532"/>
  </r>
  <r>
    <x v="2"/>
    <x v="3"/>
    <x v="0"/>
    <x v="22"/>
    <x v="2"/>
    <n v="42.238225"/>
    <n v="0.21260000000000001"/>
    <n v="212.60000000000002"/>
    <n v="1"/>
    <n v="212.60000000000002"/>
  </r>
  <r>
    <x v="2"/>
    <x v="3"/>
    <x v="1"/>
    <x v="0"/>
    <x v="0"/>
    <n v="2655.2929650000001"/>
    <n v="37.369300000000003"/>
    <n v="37369.300000000003"/>
    <n v="6542"/>
    <n v="5.7122133904004899"/>
  </r>
  <r>
    <x v="2"/>
    <x v="3"/>
    <x v="1"/>
    <x v="0"/>
    <x v="1"/>
    <n v="5564.2522550000003"/>
    <n v="56.981400000000001"/>
    <n v="56981.4"/>
    <n v="9222"/>
    <n v="6.1788549121665586"/>
  </r>
  <r>
    <x v="2"/>
    <x v="3"/>
    <x v="1"/>
    <x v="0"/>
    <x v="2"/>
    <n v="594.28795300000002"/>
    <n v="4.0119999999999996"/>
    <n v="4011.9999999999995"/>
    <n v="625"/>
    <n v="6.4191999999999991"/>
  </r>
  <r>
    <x v="2"/>
    <x v="3"/>
    <x v="1"/>
    <x v="0"/>
    <x v="3"/>
    <n v="65.343700999999996"/>
    <n v="0.38819999999999999"/>
    <n v="388.2"/>
    <n v="213"/>
    <n v="1.8225352112676056"/>
  </r>
  <r>
    <x v="2"/>
    <x v="3"/>
    <x v="1"/>
    <x v="1"/>
    <x v="0"/>
    <n v="0.77047699999999997"/>
    <n v="5.8999999999999999E-3"/>
    <n v="5.8999999999999995"/>
    <n v="3"/>
    <n v="1.9666666666666666"/>
  </r>
  <r>
    <x v="2"/>
    <x v="3"/>
    <x v="1"/>
    <x v="1"/>
    <x v="2"/>
    <n v="1136.385272"/>
    <n v="5.9627999999999997"/>
    <n v="5962.7999999999993"/>
    <n v="846"/>
    <n v="7.0482269503546089"/>
  </r>
  <r>
    <x v="2"/>
    <x v="3"/>
    <x v="1"/>
    <x v="5"/>
    <x v="1"/>
    <n v="993.90619800000002"/>
    <n v="16.905999999999999"/>
    <n v="16906"/>
    <n v="1853"/>
    <n v="9.123583378305451"/>
  </r>
  <r>
    <x v="2"/>
    <x v="3"/>
    <x v="1"/>
    <x v="2"/>
    <x v="0"/>
    <n v="360.73378200000002"/>
    <n v="5.1908000000000003"/>
    <n v="5190.8"/>
    <n v="1868"/>
    <n v="2.7788008565310491"/>
  </r>
  <r>
    <x v="2"/>
    <x v="3"/>
    <x v="1"/>
    <x v="2"/>
    <x v="2"/>
    <n v="79.828062000000003"/>
    <n v="0.70299999999999996"/>
    <n v="703"/>
    <n v="461"/>
    <n v="1.5249457700650759"/>
  </r>
  <r>
    <x v="2"/>
    <x v="3"/>
    <x v="1"/>
    <x v="28"/>
    <x v="6"/>
    <n v="300.15178500000002"/>
    <n v="3.3595000000000002"/>
    <n v="3359.5"/>
    <n v="3115"/>
    <n v="1.0784911717495986"/>
  </r>
  <r>
    <x v="2"/>
    <x v="3"/>
    <x v="1"/>
    <x v="3"/>
    <x v="4"/>
    <n v="133.11645799999999"/>
    <n v="1.4491000000000001"/>
    <n v="1449.1000000000001"/>
    <n v="245"/>
    <n v="5.9146938775510209"/>
  </r>
  <r>
    <x v="2"/>
    <x v="3"/>
    <x v="1"/>
    <x v="4"/>
    <x v="1"/>
    <n v="112.223814"/>
    <n v="0.67720000000000002"/>
    <n v="677.2"/>
    <n v="223"/>
    <n v="3.0367713004484309"/>
  </r>
  <r>
    <x v="2"/>
    <x v="3"/>
    <x v="1"/>
    <x v="25"/>
    <x v="1"/>
    <n v="93.809292999999997"/>
    <n v="1.0268999999999999"/>
    <n v="1026.8999999999999"/>
    <n v="525"/>
    <n v="1.9559999999999997"/>
  </r>
  <r>
    <x v="2"/>
    <x v="3"/>
    <x v="1"/>
    <x v="31"/>
    <x v="1"/>
    <n v="73.015910000000005"/>
    <n v="0.96150000000000002"/>
    <n v="961.5"/>
    <n v="1165"/>
    <n v="0.82532188841201715"/>
  </r>
  <r>
    <x v="2"/>
    <x v="3"/>
    <x v="1"/>
    <x v="18"/>
    <x v="1"/>
    <n v="66.834194999999994"/>
    <n v="0.33589999999999998"/>
    <n v="335.9"/>
    <n v="1"/>
    <n v="335.9"/>
  </r>
  <r>
    <x v="2"/>
    <x v="3"/>
    <x v="2"/>
    <x v="0"/>
    <x v="0"/>
    <n v="5634.5941069999999"/>
    <n v="85.810699999999997"/>
    <n v="85810.7"/>
    <n v="11675"/>
    <n v="7.3499528907922906"/>
  </r>
  <r>
    <x v="2"/>
    <x v="3"/>
    <x v="2"/>
    <x v="0"/>
    <x v="1"/>
    <n v="13515.363595000001"/>
    <n v="143.6183"/>
    <n v="143618.30000000002"/>
    <n v="15822"/>
    <n v="9.0771267854885611"/>
  </r>
  <r>
    <x v="2"/>
    <x v="3"/>
    <x v="2"/>
    <x v="0"/>
    <x v="2"/>
    <n v="921.74749399999996"/>
    <n v="6.1444999999999999"/>
    <n v="6144.5"/>
    <n v="644"/>
    <n v="9.5411490683229818"/>
  </r>
  <r>
    <x v="2"/>
    <x v="3"/>
    <x v="2"/>
    <x v="0"/>
    <x v="3"/>
    <n v="0.76968099999999995"/>
    <n v="3.7000000000000002E-3"/>
    <n v="3.7"/>
    <n v="2"/>
    <n v="1.85"/>
  </r>
  <r>
    <x v="2"/>
    <x v="3"/>
    <x v="2"/>
    <x v="1"/>
    <x v="0"/>
    <n v="130.73209199999999"/>
    <n v="1.2159"/>
    <n v="1215.9000000000001"/>
    <n v="191"/>
    <n v="6.3659685863874351"/>
  </r>
  <r>
    <x v="2"/>
    <x v="3"/>
    <x v="2"/>
    <x v="1"/>
    <x v="2"/>
    <n v="4574.9370220000001"/>
    <n v="20.354199999999999"/>
    <n v="20354.199999999997"/>
    <n v="1774"/>
    <n v="11.473618940248025"/>
  </r>
  <r>
    <x v="2"/>
    <x v="3"/>
    <x v="2"/>
    <x v="5"/>
    <x v="1"/>
    <n v="2209.3593999999998"/>
    <n v="35.147500000000001"/>
    <n v="35147.5"/>
    <n v="1975"/>
    <n v="17.796202531645569"/>
  </r>
  <r>
    <x v="2"/>
    <x v="3"/>
    <x v="2"/>
    <x v="14"/>
    <x v="4"/>
    <n v="590.07532900000001"/>
    <n v="1.9362999999999999"/>
    <n v="1936.3"/>
    <n v="117"/>
    <n v="16.549572649572649"/>
  </r>
  <r>
    <x v="2"/>
    <x v="3"/>
    <x v="2"/>
    <x v="14"/>
    <x v="1"/>
    <n v="11.345499"/>
    <n v="3.0700000000000002E-2"/>
    <n v="30.700000000000003"/>
    <n v="7"/>
    <n v="4.3857142857142861"/>
  </r>
  <r>
    <x v="2"/>
    <x v="3"/>
    <x v="2"/>
    <x v="14"/>
    <x v="2"/>
    <n v="36.270744999999998"/>
    <n v="7.2900000000000006E-2"/>
    <n v="72.900000000000006"/>
    <n v="49"/>
    <n v="1.4877551020408164"/>
  </r>
  <r>
    <x v="2"/>
    <x v="3"/>
    <x v="2"/>
    <x v="2"/>
    <x v="0"/>
    <n v="96.486401000000001"/>
    <n v="2.0750000000000002"/>
    <n v="2075"/>
    <n v="421"/>
    <n v="4.9287410926365798"/>
  </r>
  <r>
    <x v="2"/>
    <x v="3"/>
    <x v="2"/>
    <x v="2"/>
    <x v="2"/>
    <n v="374.99953299999999"/>
    <n v="3.1939000000000002"/>
    <n v="3193.9"/>
    <n v="1777"/>
    <n v="1.7973550928531232"/>
  </r>
  <r>
    <x v="2"/>
    <x v="3"/>
    <x v="2"/>
    <x v="28"/>
    <x v="6"/>
    <n v="458.18407400000001"/>
    <n v="5.1391"/>
    <n v="5139.1000000000004"/>
    <n v="3919"/>
    <n v="1.3113294207706048"/>
  </r>
  <r>
    <x v="2"/>
    <x v="3"/>
    <x v="2"/>
    <x v="4"/>
    <x v="1"/>
    <n v="283.17352"/>
    <n v="1.5242"/>
    <n v="1524.2"/>
    <n v="211"/>
    <n v="7.2236966824644551"/>
  </r>
  <r>
    <x v="2"/>
    <x v="3"/>
    <x v="2"/>
    <x v="15"/>
    <x v="4"/>
    <n v="0.330204"/>
    <n v="6.9999999999999999E-4"/>
    <n v="0.7"/>
    <n v="1"/>
    <n v="0.7"/>
  </r>
  <r>
    <x v="2"/>
    <x v="3"/>
    <x v="2"/>
    <x v="15"/>
    <x v="1"/>
    <n v="38.515669000000003"/>
    <n v="8.3699999999999997E-2"/>
    <n v="83.7"/>
    <n v="1"/>
    <n v="83.7"/>
  </r>
  <r>
    <x v="2"/>
    <x v="3"/>
    <x v="2"/>
    <x v="15"/>
    <x v="2"/>
    <n v="191.16669099999999"/>
    <n v="0.32790000000000002"/>
    <n v="327.90000000000003"/>
    <n v="1"/>
    <n v="327.90000000000003"/>
  </r>
  <r>
    <x v="2"/>
    <x v="3"/>
    <x v="2"/>
    <x v="18"/>
    <x v="1"/>
    <n v="213.32597899999999"/>
    <n v="1.1543000000000001"/>
    <n v="1154.3000000000002"/>
    <n v="116"/>
    <n v="9.9508620689655185"/>
  </r>
  <r>
    <x v="2"/>
    <x v="3"/>
    <x v="2"/>
    <x v="26"/>
    <x v="0"/>
    <n v="83.729709999999997"/>
    <n v="0.1671"/>
    <n v="167.1"/>
    <n v="1"/>
    <n v="167.1"/>
  </r>
  <r>
    <x v="2"/>
    <x v="3"/>
    <x v="2"/>
    <x v="26"/>
    <x v="1"/>
    <n v="124.68517799999999"/>
    <n v="0.24410000000000001"/>
    <n v="244.10000000000002"/>
    <n v="1"/>
    <n v="244.10000000000002"/>
  </r>
  <r>
    <x v="2"/>
    <x v="4"/>
    <x v="0"/>
    <x v="0"/>
    <x v="0"/>
    <n v="911.40984700000001"/>
    <n v="13.557600000000001"/>
    <n v="13557.6"/>
    <n v="558"/>
    <n v="24.296774193548387"/>
  </r>
  <r>
    <x v="2"/>
    <x v="4"/>
    <x v="0"/>
    <x v="0"/>
    <x v="1"/>
    <n v="4885.2228940000005"/>
    <n v="47.718600000000002"/>
    <n v="47718.6"/>
    <n v="788"/>
    <n v="60.556598984771568"/>
  </r>
  <r>
    <x v="2"/>
    <x v="4"/>
    <x v="0"/>
    <x v="0"/>
    <x v="2"/>
    <n v="4601.9253820000004"/>
    <n v="44.884999999999998"/>
    <n v="44885"/>
    <n v="573"/>
    <n v="78.333333333333329"/>
  </r>
  <r>
    <x v="2"/>
    <x v="4"/>
    <x v="0"/>
    <x v="1"/>
    <x v="0"/>
    <n v="10.906751"/>
    <n v="8.7400000000000005E-2"/>
    <n v="87.4"/>
    <n v="9"/>
    <n v="9.7111111111111121"/>
  </r>
  <r>
    <x v="2"/>
    <x v="4"/>
    <x v="0"/>
    <x v="1"/>
    <x v="2"/>
    <n v="5422.175792"/>
    <n v="30.9377"/>
    <n v="30937.7"/>
    <n v="645"/>
    <n v="47.965426356589148"/>
  </r>
  <r>
    <x v="2"/>
    <x v="4"/>
    <x v="0"/>
    <x v="3"/>
    <x v="4"/>
    <n v="266.13412099999999"/>
    <n v="2.4346999999999999"/>
    <n v="2434.6999999999998"/>
    <n v="98"/>
    <n v="24.843877551020405"/>
  </r>
  <r>
    <x v="2"/>
    <x v="4"/>
    <x v="0"/>
    <x v="5"/>
    <x v="1"/>
    <n v="254.33926600000001"/>
    <n v="3.0084"/>
    <n v="3008.4"/>
    <n v="229"/>
    <n v="13.137117903930131"/>
  </r>
  <r>
    <x v="2"/>
    <x v="4"/>
    <x v="0"/>
    <x v="2"/>
    <x v="0"/>
    <n v="82.654955000000001"/>
    <n v="1.2445999999999999"/>
    <n v="1244.5999999999999"/>
    <n v="215"/>
    <n v="5.7888372093023248"/>
  </r>
  <r>
    <x v="2"/>
    <x v="4"/>
    <x v="0"/>
    <x v="2"/>
    <x v="2"/>
    <n v="98.160893999999999"/>
    <n v="1.3680000000000001"/>
    <n v="1368"/>
    <n v="85"/>
    <n v="16.094117647058823"/>
  </r>
  <r>
    <x v="2"/>
    <x v="4"/>
    <x v="0"/>
    <x v="7"/>
    <x v="2"/>
    <n v="168.19323"/>
    <n v="1.0680000000000001"/>
    <n v="1068"/>
    <n v="217"/>
    <n v="4.9216589861751148"/>
  </r>
  <r>
    <x v="2"/>
    <x v="4"/>
    <x v="0"/>
    <x v="6"/>
    <x v="5"/>
    <n v="14.372702"/>
    <n v="4.4499999999999998E-2"/>
    <n v="44.5"/>
    <n v="16"/>
    <n v="2.78125"/>
  </r>
  <r>
    <x v="2"/>
    <x v="4"/>
    <x v="0"/>
    <x v="6"/>
    <x v="2"/>
    <n v="149.28983400000001"/>
    <n v="1.1576"/>
    <n v="1157.5999999999999"/>
    <n v="164"/>
    <n v="7.0585365853658528"/>
  </r>
  <r>
    <x v="2"/>
    <x v="4"/>
    <x v="0"/>
    <x v="4"/>
    <x v="1"/>
    <n v="74.998660000000001"/>
    <n v="0.42920000000000003"/>
    <n v="429.20000000000005"/>
    <n v="46"/>
    <n v="9.3304347826086964"/>
  </r>
  <r>
    <x v="2"/>
    <x v="4"/>
    <x v="0"/>
    <x v="25"/>
    <x v="1"/>
    <n v="73.446700000000007"/>
    <n v="1.1917"/>
    <n v="1191.7"/>
    <n v="117"/>
    <n v="10.185470085470087"/>
  </r>
  <r>
    <x v="2"/>
    <x v="4"/>
    <x v="0"/>
    <x v="22"/>
    <x v="2"/>
    <n v="44.394432000000002"/>
    <n v="0.25380000000000003"/>
    <n v="253.8"/>
    <n v="1"/>
    <n v="253.8"/>
  </r>
  <r>
    <x v="2"/>
    <x v="4"/>
    <x v="1"/>
    <x v="0"/>
    <x v="0"/>
    <n v="3091.481526"/>
    <n v="50.335700000000003"/>
    <n v="50335.700000000004"/>
    <n v="7285"/>
    <n v="6.9094989704873031"/>
  </r>
  <r>
    <x v="2"/>
    <x v="4"/>
    <x v="1"/>
    <x v="0"/>
    <x v="1"/>
    <n v="4930.1995589999997"/>
    <n v="47.702100000000002"/>
    <n v="47702.1"/>
    <n v="8658"/>
    <n v="5.5095980595980594"/>
  </r>
  <r>
    <x v="2"/>
    <x v="4"/>
    <x v="1"/>
    <x v="0"/>
    <x v="2"/>
    <n v="627.31473900000003"/>
    <n v="4.3446999999999996"/>
    <n v="4344.7"/>
    <n v="566"/>
    <n v="7.6761484098939929"/>
  </r>
  <r>
    <x v="2"/>
    <x v="4"/>
    <x v="1"/>
    <x v="0"/>
    <x v="3"/>
    <n v="61.923169999999999"/>
    <n v="0.38340000000000002"/>
    <n v="383.40000000000003"/>
    <n v="173"/>
    <n v="2.216184971098266"/>
  </r>
  <r>
    <x v="2"/>
    <x v="4"/>
    <x v="1"/>
    <x v="1"/>
    <x v="0"/>
    <n v="1.590881"/>
    <n v="1.21E-2"/>
    <n v="12.1"/>
    <n v="8"/>
    <n v="1.5125"/>
  </r>
  <r>
    <x v="2"/>
    <x v="4"/>
    <x v="1"/>
    <x v="1"/>
    <x v="2"/>
    <n v="1154.483978"/>
    <n v="5.9218999999999999"/>
    <n v="5921.9"/>
    <n v="914"/>
    <n v="6.4791028446389491"/>
  </r>
  <r>
    <x v="2"/>
    <x v="4"/>
    <x v="1"/>
    <x v="5"/>
    <x v="1"/>
    <n v="729.85568000000001"/>
    <n v="11.3992"/>
    <n v="11399.2"/>
    <n v="1552"/>
    <n v="7.3448453608247428"/>
  </r>
  <r>
    <x v="2"/>
    <x v="4"/>
    <x v="1"/>
    <x v="31"/>
    <x v="1"/>
    <n v="616.157152"/>
    <n v="9.2888000000000002"/>
    <n v="9288.7999999999993"/>
    <n v="2251"/>
    <n v="4.1265215459795641"/>
  </r>
  <r>
    <x v="2"/>
    <x v="4"/>
    <x v="1"/>
    <x v="31"/>
    <x v="2"/>
    <n v="8.5145610000000005"/>
    <n v="8.9300000000000004E-2"/>
    <n v="89.300000000000011"/>
    <n v="138"/>
    <n v="0.64710144927536239"/>
  </r>
  <r>
    <x v="2"/>
    <x v="4"/>
    <x v="1"/>
    <x v="25"/>
    <x v="1"/>
    <n v="530.79929600000003"/>
    <n v="8.7390000000000008"/>
    <n v="8739"/>
    <n v="2725"/>
    <n v="3.2069724770642201"/>
  </r>
  <r>
    <x v="2"/>
    <x v="4"/>
    <x v="1"/>
    <x v="2"/>
    <x v="0"/>
    <n v="281.72460000000001"/>
    <n v="4.1646000000000001"/>
    <n v="4164.6000000000004"/>
    <n v="1325"/>
    <n v="3.1430943396226416"/>
  </r>
  <r>
    <x v="2"/>
    <x v="4"/>
    <x v="1"/>
    <x v="2"/>
    <x v="2"/>
    <n v="87.100711000000004"/>
    <n v="1.0117"/>
    <n v="1011.7"/>
    <n v="386"/>
    <n v="2.6209844559585491"/>
  </r>
  <r>
    <x v="2"/>
    <x v="4"/>
    <x v="1"/>
    <x v="28"/>
    <x v="6"/>
    <n v="334.68803000000003"/>
    <n v="3.8908"/>
    <n v="3890.8"/>
    <n v="3511"/>
    <n v="1.1081743093135858"/>
  </r>
  <r>
    <x v="2"/>
    <x v="4"/>
    <x v="1"/>
    <x v="3"/>
    <x v="4"/>
    <n v="136.56304800000001"/>
    <n v="1.5262"/>
    <n v="1526.2"/>
    <n v="212"/>
    <n v="7.1990566037735855"/>
  </r>
  <r>
    <x v="2"/>
    <x v="4"/>
    <x v="1"/>
    <x v="4"/>
    <x v="1"/>
    <n v="111.212183"/>
    <n v="0.67059999999999997"/>
    <n v="670.6"/>
    <n v="271"/>
    <n v="2.4745387453874539"/>
  </r>
  <r>
    <x v="2"/>
    <x v="4"/>
    <x v="1"/>
    <x v="32"/>
    <x v="2"/>
    <n v="91.027754000000002"/>
    <n v="1.0727"/>
    <n v="1072.7"/>
    <n v="1"/>
    <n v="1072.7"/>
  </r>
  <r>
    <x v="2"/>
    <x v="4"/>
    <x v="2"/>
    <x v="0"/>
    <x v="0"/>
    <n v="7220.074814999999"/>
    <n v="135.3355"/>
    <n v="135335.5"/>
    <n v="11852"/>
    <n v="11.418790077624029"/>
  </r>
  <r>
    <x v="2"/>
    <x v="4"/>
    <x v="2"/>
    <x v="0"/>
    <x v="1"/>
    <n v="9661.2656210000005"/>
    <n v="94.342299999999994"/>
    <n v="94342.299999999988"/>
    <n v="15176"/>
    <n v="6.2165458618871892"/>
  </r>
  <r>
    <x v="2"/>
    <x v="4"/>
    <x v="2"/>
    <x v="0"/>
    <x v="2"/>
    <n v="1041.9969940000001"/>
    <n v="7.8155000000000001"/>
    <n v="7815.5"/>
    <n v="585"/>
    <n v="13.35982905982906"/>
  </r>
  <r>
    <x v="2"/>
    <x v="4"/>
    <x v="2"/>
    <x v="0"/>
    <x v="3"/>
    <n v="0.86628899999999998"/>
    <n v="4.1999999999999997E-3"/>
    <n v="4.2"/>
    <n v="2"/>
    <n v="2.1"/>
  </r>
  <r>
    <x v="2"/>
    <x v="4"/>
    <x v="2"/>
    <x v="1"/>
    <x v="0"/>
    <n v="111.543779"/>
    <n v="1.0079"/>
    <n v="1007.9"/>
    <n v="249"/>
    <n v="4.0477911646586344"/>
  </r>
  <r>
    <x v="2"/>
    <x v="4"/>
    <x v="2"/>
    <x v="1"/>
    <x v="2"/>
    <n v="7424.9488259999998"/>
    <n v="39.335599999999999"/>
    <n v="39335.599999999999"/>
    <n v="1844"/>
    <n v="21.33167028199566"/>
  </r>
  <r>
    <x v="2"/>
    <x v="4"/>
    <x v="2"/>
    <x v="31"/>
    <x v="1"/>
    <n v="2329.209672"/>
    <n v="34.928600000000003"/>
    <n v="34928.600000000006"/>
    <n v="7585"/>
    <n v="4.6049571522742259"/>
  </r>
  <r>
    <x v="2"/>
    <x v="4"/>
    <x v="2"/>
    <x v="31"/>
    <x v="2"/>
    <n v="4.9994110000000003"/>
    <n v="4.3999999999999997E-2"/>
    <n v="44"/>
    <n v="72"/>
    <n v="0.61111111111111116"/>
  </r>
  <r>
    <x v="2"/>
    <x v="4"/>
    <x v="2"/>
    <x v="5"/>
    <x v="1"/>
    <n v="1515.2832040000001"/>
    <n v="21.739599999999999"/>
    <n v="21739.599999999999"/>
    <n v="1671"/>
    <n v="13.009934171154995"/>
  </r>
  <r>
    <x v="2"/>
    <x v="4"/>
    <x v="2"/>
    <x v="25"/>
    <x v="1"/>
    <n v="829.92592400000001"/>
    <n v="13.682700000000001"/>
    <n v="13682.7"/>
    <n v="4261"/>
    <n v="3.2111476179300635"/>
  </r>
  <r>
    <x v="2"/>
    <x v="4"/>
    <x v="2"/>
    <x v="2"/>
    <x v="0"/>
    <n v="60.751409000000002"/>
    <n v="1.9198999999999999"/>
    <n v="1919.8999999999999"/>
    <n v="247"/>
    <n v="7.7728744939271248"/>
  </r>
  <r>
    <x v="2"/>
    <x v="4"/>
    <x v="2"/>
    <x v="2"/>
    <x v="2"/>
    <n v="432.96244000000002"/>
    <n v="4.5819999999999999"/>
    <n v="4582"/>
    <n v="1413"/>
    <n v="3.2427459306440198"/>
  </r>
  <r>
    <x v="2"/>
    <x v="4"/>
    <x v="2"/>
    <x v="28"/>
    <x v="6"/>
    <n v="411.48491000000001"/>
    <n v="4.7962999999999996"/>
    <n v="4796.2999999999993"/>
    <n v="3969"/>
    <n v="1.2084404132023179"/>
  </r>
  <r>
    <x v="2"/>
    <x v="4"/>
    <x v="2"/>
    <x v="14"/>
    <x v="4"/>
    <n v="382.59960000000001"/>
    <n v="1.2937000000000001"/>
    <n v="1293.7"/>
    <n v="113"/>
    <n v="11.448672566371682"/>
  </r>
  <r>
    <x v="2"/>
    <x v="4"/>
    <x v="2"/>
    <x v="14"/>
    <x v="1"/>
    <n v="4.8052010000000003"/>
    <n v="1.1299999999999999E-2"/>
    <n v="11.299999999999999"/>
    <n v="4"/>
    <n v="2.8249999999999997"/>
  </r>
  <r>
    <x v="2"/>
    <x v="4"/>
    <x v="2"/>
    <x v="14"/>
    <x v="2"/>
    <n v="24.562618000000001"/>
    <n v="4.9299999999999997E-2"/>
    <n v="49.3"/>
    <n v="44"/>
    <n v="1.1204545454545454"/>
  </r>
  <r>
    <x v="2"/>
    <x v="4"/>
    <x v="2"/>
    <x v="4"/>
    <x v="1"/>
    <n v="316.39511399999998"/>
    <n v="1.6667000000000001"/>
    <n v="1666.7"/>
    <n v="287"/>
    <n v="5.807317073170732"/>
  </r>
  <r>
    <x v="2"/>
    <x v="4"/>
    <x v="2"/>
    <x v="15"/>
    <x v="1"/>
    <n v="39.231243999999997"/>
    <n v="8.5300000000000001E-2"/>
    <n v="85.3"/>
    <n v="1"/>
    <n v="85.3"/>
  </r>
  <r>
    <x v="2"/>
    <x v="4"/>
    <x v="2"/>
    <x v="15"/>
    <x v="2"/>
    <n v="222.56314399999999"/>
    <n v="0.39800000000000002"/>
    <n v="398"/>
    <n v="1"/>
    <n v="398"/>
  </r>
  <r>
    <x v="2"/>
    <x v="5"/>
    <x v="0"/>
    <x v="0"/>
    <x v="0"/>
    <n v="916.58914700000003"/>
    <n v="14.488899999999999"/>
    <n v="14488.9"/>
    <n v="553"/>
    <n v="26.200542495479205"/>
  </r>
  <r>
    <x v="2"/>
    <x v="5"/>
    <x v="0"/>
    <x v="0"/>
    <x v="1"/>
    <n v="4782.5410529999999"/>
    <n v="48.458500000000001"/>
    <n v="48458.5"/>
    <n v="787"/>
    <n v="61.573697585768741"/>
  </r>
  <r>
    <x v="2"/>
    <x v="5"/>
    <x v="0"/>
    <x v="0"/>
    <x v="2"/>
    <n v="2572.2582080000002"/>
    <n v="22.411200000000001"/>
    <n v="22411.200000000001"/>
    <n v="591"/>
    <n v="37.920812182741116"/>
  </r>
  <r>
    <x v="2"/>
    <x v="5"/>
    <x v="0"/>
    <x v="1"/>
    <x v="0"/>
    <n v="10.520849999999999"/>
    <n v="8.5000000000000006E-2"/>
    <n v="85"/>
    <n v="11"/>
    <n v="7.7272727272727275"/>
  </r>
  <r>
    <x v="2"/>
    <x v="5"/>
    <x v="0"/>
    <x v="1"/>
    <x v="2"/>
    <n v="4729.6307349999997"/>
    <n v="27.608699999999999"/>
    <n v="27608.699999999997"/>
    <n v="654"/>
    <n v="42.215137614678895"/>
  </r>
  <r>
    <x v="2"/>
    <x v="5"/>
    <x v="0"/>
    <x v="3"/>
    <x v="4"/>
    <n v="271.40478999999999"/>
    <n v="2.4222000000000001"/>
    <n v="2422.2000000000003"/>
    <n v="99"/>
    <n v="24.466666666666669"/>
  </r>
  <r>
    <x v="2"/>
    <x v="5"/>
    <x v="0"/>
    <x v="5"/>
    <x v="1"/>
    <n v="230.718658"/>
    <n v="2.8008999999999999"/>
    <n v="2800.9"/>
    <n v="236"/>
    <n v="11.868220338983051"/>
  </r>
  <r>
    <x v="2"/>
    <x v="5"/>
    <x v="0"/>
    <x v="6"/>
    <x v="5"/>
    <n v="10.521910999999999"/>
    <n v="3.2399999999999998E-2"/>
    <n v="32.4"/>
    <n v="15"/>
    <n v="2.1599999999999997"/>
  </r>
  <r>
    <x v="2"/>
    <x v="5"/>
    <x v="0"/>
    <x v="6"/>
    <x v="2"/>
    <n v="132.086592"/>
    <n v="1.024"/>
    <n v="1024"/>
    <n v="171"/>
    <n v="5.9883040935672511"/>
  </r>
  <r>
    <x v="2"/>
    <x v="5"/>
    <x v="0"/>
    <x v="2"/>
    <x v="0"/>
    <n v="67.866183000000007"/>
    <n v="0.96430000000000005"/>
    <n v="964.30000000000007"/>
    <n v="149"/>
    <n v="6.471812080536913"/>
  </r>
  <r>
    <x v="2"/>
    <x v="5"/>
    <x v="0"/>
    <x v="2"/>
    <x v="2"/>
    <n v="59.064649000000003"/>
    <n v="0.71889999999999998"/>
    <n v="718.9"/>
    <n v="68"/>
    <n v="10.572058823529412"/>
  </r>
  <r>
    <x v="2"/>
    <x v="5"/>
    <x v="0"/>
    <x v="4"/>
    <x v="1"/>
    <n v="97.748138999999995"/>
    <n v="0.5625"/>
    <n v="562.5"/>
    <n v="1"/>
    <n v="562.5"/>
  </r>
  <r>
    <x v="2"/>
    <x v="5"/>
    <x v="0"/>
    <x v="7"/>
    <x v="2"/>
    <n v="88.235472999999999"/>
    <n v="0.68220000000000003"/>
    <n v="682.2"/>
    <n v="175"/>
    <n v="3.8982857142857146"/>
  </r>
  <r>
    <x v="2"/>
    <x v="5"/>
    <x v="0"/>
    <x v="25"/>
    <x v="1"/>
    <n v="79.551433000000003"/>
    <n v="1.3838999999999999"/>
    <n v="1383.8999999999999"/>
    <n v="118"/>
    <n v="11.727966101694914"/>
  </r>
  <r>
    <x v="2"/>
    <x v="5"/>
    <x v="0"/>
    <x v="31"/>
    <x v="1"/>
    <n v="9.6023119999999995"/>
    <n v="0.12709999999999999"/>
    <n v="127.1"/>
    <n v="18"/>
    <n v="7.0611111111111109"/>
  </r>
  <r>
    <x v="2"/>
    <x v="5"/>
    <x v="0"/>
    <x v="31"/>
    <x v="2"/>
    <n v="49.925815999999998"/>
    <n v="0.66779999999999995"/>
    <n v="667.8"/>
    <n v="118"/>
    <n v="5.659322033898305"/>
  </r>
  <r>
    <x v="2"/>
    <x v="5"/>
    <x v="1"/>
    <x v="0"/>
    <x v="0"/>
    <n v="3039.185931"/>
    <n v="48.83"/>
    <n v="48830"/>
    <n v="6761"/>
    <n v="7.2223043928412958"/>
  </r>
  <r>
    <x v="2"/>
    <x v="5"/>
    <x v="1"/>
    <x v="0"/>
    <x v="1"/>
    <n v="4352.489251"/>
    <n v="41.097799999999999"/>
    <n v="41097.800000000003"/>
    <n v="7647"/>
    <n v="5.3743690336079508"/>
  </r>
  <r>
    <x v="2"/>
    <x v="5"/>
    <x v="1"/>
    <x v="0"/>
    <x v="2"/>
    <n v="331.18594200000001"/>
    <n v="2.3570000000000002"/>
    <n v="2357"/>
    <n v="514"/>
    <n v="4.5856031128404666"/>
  </r>
  <r>
    <x v="2"/>
    <x v="5"/>
    <x v="1"/>
    <x v="0"/>
    <x v="3"/>
    <n v="56.559075"/>
    <n v="0.35020000000000001"/>
    <n v="350.2"/>
    <n v="163"/>
    <n v="2.1484662576687117"/>
  </r>
  <r>
    <x v="2"/>
    <x v="5"/>
    <x v="1"/>
    <x v="1"/>
    <x v="0"/>
    <n v="1.9253960000000001"/>
    <n v="1.72E-2"/>
    <n v="17.2"/>
    <n v="9"/>
    <n v="1.911111111111111"/>
  </r>
  <r>
    <x v="2"/>
    <x v="5"/>
    <x v="1"/>
    <x v="1"/>
    <x v="2"/>
    <n v="1062.609031"/>
    <n v="5.1814"/>
    <n v="5181.3999999999996"/>
    <n v="813"/>
    <n v="6.3731857318573182"/>
  </r>
  <r>
    <x v="2"/>
    <x v="5"/>
    <x v="1"/>
    <x v="31"/>
    <x v="1"/>
    <n v="371.37457999999998"/>
    <n v="5.6432000000000002"/>
    <n v="5643.2"/>
    <n v="2335"/>
    <n v="2.4167880085653106"/>
  </r>
  <r>
    <x v="2"/>
    <x v="5"/>
    <x v="1"/>
    <x v="31"/>
    <x v="2"/>
    <n v="395.90145899999999"/>
    <n v="5.2977999999999996"/>
    <n v="5297.7999999999993"/>
    <n v="2479"/>
    <n v="2.1370713997579665"/>
  </r>
  <r>
    <x v="2"/>
    <x v="5"/>
    <x v="1"/>
    <x v="5"/>
    <x v="1"/>
    <n v="684.56963099999996"/>
    <n v="12.1151"/>
    <n v="12115.1"/>
    <n v="1387"/>
    <n v="8.7347512617159335"/>
  </r>
  <r>
    <x v="2"/>
    <x v="5"/>
    <x v="1"/>
    <x v="25"/>
    <x v="1"/>
    <n v="522.36755200000005"/>
    <n v="9.0986999999999991"/>
    <n v="9098.6999999999989"/>
    <n v="3345"/>
    <n v="2.7200896860986545"/>
  </r>
  <r>
    <x v="2"/>
    <x v="5"/>
    <x v="1"/>
    <x v="2"/>
    <x v="0"/>
    <n v="315.49719700000003"/>
    <n v="4.6757"/>
    <n v="4675.7"/>
    <n v="1483"/>
    <n v="3.152865812542144"/>
  </r>
  <r>
    <x v="2"/>
    <x v="5"/>
    <x v="1"/>
    <x v="2"/>
    <x v="2"/>
    <n v="75.852483000000007"/>
    <n v="0.62690000000000001"/>
    <n v="626.9"/>
    <n v="279"/>
    <n v="2.246953405017921"/>
  </r>
  <r>
    <x v="2"/>
    <x v="5"/>
    <x v="1"/>
    <x v="28"/>
    <x v="6"/>
    <n v="271.43171000000001"/>
    <n v="3.7282999999999999"/>
    <n v="3728.2999999999997"/>
    <n v="3378"/>
    <n v="1.103700414446418"/>
  </r>
  <r>
    <x v="2"/>
    <x v="5"/>
    <x v="1"/>
    <x v="32"/>
    <x v="2"/>
    <n v="152.93680000000001"/>
    <n v="1.6225000000000001"/>
    <n v="1622.5"/>
    <n v="1"/>
    <n v="1622.5"/>
  </r>
  <r>
    <x v="2"/>
    <x v="5"/>
    <x v="1"/>
    <x v="3"/>
    <x v="4"/>
    <n v="133.87228099999999"/>
    <n v="1.4657"/>
    <n v="1465.7"/>
    <n v="243"/>
    <n v="6.0316872427983537"/>
  </r>
  <r>
    <x v="2"/>
    <x v="5"/>
    <x v="1"/>
    <x v="4"/>
    <x v="1"/>
    <n v="94.428791000000004"/>
    <n v="0.57640000000000002"/>
    <n v="576.4"/>
    <n v="265"/>
    <n v="2.1750943396226412"/>
  </r>
  <r>
    <x v="2"/>
    <x v="5"/>
    <x v="2"/>
    <x v="0"/>
    <x v="0"/>
    <n v="7248.9694079999999"/>
    <n v="122.9401"/>
    <n v="122940.1"/>
    <n v="12121"/>
    <n v="10.142735747875589"/>
  </r>
  <r>
    <x v="2"/>
    <x v="5"/>
    <x v="2"/>
    <x v="0"/>
    <x v="1"/>
    <n v="9724.9025380000003"/>
    <n v="99.056399999999996"/>
    <n v="99056.4"/>
    <n v="13797"/>
    <n v="7.1795607740813212"/>
  </r>
  <r>
    <x v="2"/>
    <x v="5"/>
    <x v="2"/>
    <x v="0"/>
    <x v="2"/>
    <n v="784.02316199999996"/>
    <n v="5.2129000000000003"/>
    <n v="5212.9000000000005"/>
    <n v="641"/>
    <n v="8.1324492979719203"/>
  </r>
  <r>
    <x v="2"/>
    <x v="5"/>
    <x v="2"/>
    <x v="0"/>
    <x v="3"/>
    <n v="2.3742209999999999"/>
    <n v="1.15E-2"/>
    <n v="11.5"/>
    <n v="4"/>
    <n v="2.875"/>
  </r>
  <r>
    <x v="2"/>
    <x v="5"/>
    <x v="2"/>
    <x v="1"/>
    <x v="0"/>
    <n v="114.790323"/>
    <n v="1.0266999999999999"/>
    <n v="1026.7"/>
    <n v="281"/>
    <n v="3.6537366548042707"/>
  </r>
  <r>
    <x v="2"/>
    <x v="5"/>
    <x v="2"/>
    <x v="1"/>
    <x v="2"/>
    <n v="4603.9762289999999"/>
    <n v="20.5077"/>
    <n v="20507.7"/>
    <n v="1767"/>
    <n v="11.605942275042445"/>
  </r>
  <r>
    <x v="2"/>
    <x v="5"/>
    <x v="2"/>
    <x v="31"/>
    <x v="1"/>
    <n v="1369.1364100000001"/>
    <n v="20.603200000000001"/>
    <n v="20603.2"/>
    <n v="7311"/>
    <n v="2.8181096977157707"/>
  </r>
  <r>
    <x v="2"/>
    <x v="5"/>
    <x v="2"/>
    <x v="31"/>
    <x v="2"/>
    <n v="844.10972000000004"/>
    <n v="11.262"/>
    <n v="11262"/>
    <n v="4154"/>
    <n v="2.7111218103033221"/>
  </r>
  <r>
    <x v="2"/>
    <x v="5"/>
    <x v="2"/>
    <x v="5"/>
    <x v="1"/>
    <n v="1193.7135639999999"/>
    <n v="17.858899999999998"/>
    <n v="17858.899999999998"/>
    <n v="1676"/>
    <n v="10.655668257756561"/>
  </r>
  <r>
    <x v="2"/>
    <x v="5"/>
    <x v="2"/>
    <x v="25"/>
    <x v="1"/>
    <n v="960.91475300000002"/>
    <n v="17.653400000000001"/>
    <n v="17653.400000000001"/>
    <n v="5559"/>
    <n v="3.1756431012772084"/>
  </r>
  <r>
    <x v="2"/>
    <x v="5"/>
    <x v="2"/>
    <x v="14"/>
    <x v="4"/>
    <n v="441.05953799999997"/>
    <n v="1.4055"/>
    <n v="1405.5"/>
    <n v="117"/>
    <n v="12.012820512820513"/>
  </r>
  <r>
    <x v="2"/>
    <x v="5"/>
    <x v="2"/>
    <x v="14"/>
    <x v="1"/>
    <n v="7.4547910000000002"/>
    <n v="1.7600000000000001E-2"/>
    <n v="17.600000000000001"/>
    <n v="5"/>
    <n v="3.5200000000000005"/>
  </r>
  <r>
    <x v="2"/>
    <x v="5"/>
    <x v="2"/>
    <x v="14"/>
    <x v="2"/>
    <n v="25.818787"/>
    <n v="5.0200000000000002E-2"/>
    <n v="50.2"/>
    <n v="44"/>
    <n v="1.1409090909090909"/>
  </r>
  <r>
    <x v="2"/>
    <x v="5"/>
    <x v="2"/>
    <x v="2"/>
    <x v="0"/>
    <n v="54.751505999999999"/>
    <n v="1.2585999999999999"/>
    <n v="1258.5999999999999"/>
    <n v="356"/>
    <n v="3.5353932584269661"/>
  </r>
  <r>
    <x v="2"/>
    <x v="5"/>
    <x v="2"/>
    <x v="2"/>
    <x v="2"/>
    <n v="304.73167799999999"/>
    <n v="2.8264"/>
    <n v="2826.4"/>
    <n v="1133"/>
    <n v="2.4946160635481025"/>
  </r>
  <r>
    <x v="2"/>
    <x v="5"/>
    <x v="2"/>
    <x v="28"/>
    <x v="6"/>
    <n v="345.88195300000001"/>
    <n v="4.5629999999999997"/>
    <n v="4563"/>
    <n v="4111"/>
    <n v="1.1099489175383119"/>
  </r>
  <r>
    <x v="2"/>
    <x v="5"/>
    <x v="2"/>
    <x v="4"/>
    <x v="1"/>
    <n v="318.983902"/>
    <n v="1.6137999999999999"/>
    <n v="1613.8"/>
    <n v="176"/>
    <n v="9.1693181818181824"/>
  </r>
  <r>
    <x v="2"/>
    <x v="5"/>
    <x v="2"/>
    <x v="40"/>
    <x v="5"/>
    <n v="183.33368999999999"/>
    <n v="0.49919999999999998"/>
    <n v="499.2"/>
    <n v="1"/>
    <n v="499.2"/>
  </r>
  <r>
    <x v="2"/>
    <x v="5"/>
    <x v="2"/>
    <x v="40"/>
    <x v="2"/>
    <n v="87.983642000000003"/>
    <n v="0.16639999999999999"/>
    <n v="166.4"/>
    <n v="1"/>
    <n v="166.4"/>
  </r>
  <r>
    <x v="2"/>
    <x v="6"/>
    <x v="0"/>
    <x v="0"/>
    <x v="0"/>
    <n v="898.67238599999996"/>
    <n v="14.4344"/>
    <n v="14434.4"/>
    <n v="553"/>
    <n v="26.101989150090414"/>
  </r>
  <r>
    <x v="2"/>
    <x v="6"/>
    <x v="0"/>
    <x v="0"/>
    <x v="1"/>
    <n v="4814.7331130000002"/>
    <n v="50.368699999999997"/>
    <n v="50368.7"/>
    <n v="782"/>
    <n v="64.410102301790275"/>
  </r>
  <r>
    <x v="2"/>
    <x v="6"/>
    <x v="0"/>
    <x v="0"/>
    <x v="2"/>
    <n v="3543.0202079999999"/>
    <n v="28.877600000000001"/>
    <n v="28877.600000000002"/>
    <n v="676"/>
    <n v="42.718343195266279"/>
  </r>
  <r>
    <x v="2"/>
    <x v="6"/>
    <x v="0"/>
    <x v="1"/>
    <x v="0"/>
    <n v="10.547371999999999"/>
    <n v="8.2199999999999995E-2"/>
    <n v="82.199999999999989"/>
    <n v="11"/>
    <n v="7.4727272727272718"/>
  </r>
  <r>
    <x v="2"/>
    <x v="6"/>
    <x v="0"/>
    <x v="1"/>
    <x v="2"/>
    <n v="5644.6854270000003"/>
    <n v="31.148499999999999"/>
    <n v="31148.5"/>
    <n v="754"/>
    <n v="41.311007957559681"/>
  </r>
  <r>
    <x v="2"/>
    <x v="6"/>
    <x v="0"/>
    <x v="3"/>
    <x v="4"/>
    <n v="276.89347299999997"/>
    <n v="2.4838"/>
    <n v="2483.8000000000002"/>
    <n v="111"/>
    <n v="22.376576576576579"/>
  </r>
  <r>
    <x v="2"/>
    <x v="6"/>
    <x v="0"/>
    <x v="5"/>
    <x v="1"/>
    <n v="238.59601699999999"/>
    <n v="2.8607"/>
    <n v="2860.7"/>
    <n v="234"/>
    <n v="12.225213675213675"/>
  </r>
  <r>
    <x v="2"/>
    <x v="6"/>
    <x v="0"/>
    <x v="6"/>
    <x v="5"/>
    <n v="17.309398000000002"/>
    <n v="6.8099999999999994E-2"/>
    <n v="68.099999999999994"/>
    <n v="19"/>
    <n v="3.5842105263157893"/>
  </r>
  <r>
    <x v="2"/>
    <x v="6"/>
    <x v="0"/>
    <x v="6"/>
    <x v="2"/>
    <n v="137.11769799999999"/>
    <n v="1.0634999999999999"/>
    <n v="1063.5"/>
    <n v="171"/>
    <n v="6.2192982456140351"/>
  </r>
  <r>
    <x v="2"/>
    <x v="6"/>
    <x v="0"/>
    <x v="28"/>
    <x v="6"/>
    <n v="141.873434"/>
    <n v="1.7727999999999999"/>
    <n v="1772.8"/>
    <n v="369"/>
    <n v="4.8043360433604336"/>
  </r>
  <r>
    <x v="2"/>
    <x v="6"/>
    <x v="0"/>
    <x v="4"/>
    <x v="1"/>
    <n v="94.276286999999996"/>
    <n v="0.72399999999999998"/>
    <n v="724"/>
    <n v="1"/>
    <n v="724"/>
  </r>
  <r>
    <x v="2"/>
    <x v="6"/>
    <x v="0"/>
    <x v="2"/>
    <x v="0"/>
    <n v="36.606650999999999"/>
    <n v="0.56740000000000002"/>
    <n v="567.4"/>
    <n v="83"/>
    <n v="6.8361445783132524"/>
  </r>
  <r>
    <x v="2"/>
    <x v="6"/>
    <x v="0"/>
    <x v="2"/>
    <x v="2"/>
    <n v="51.047383000000004"/>
    <n v="0.52010000000000001"/>
    <n v="520.1"/>
    <n v="66"/>
    <n v="7.8803030303030308"/>
  </r>
  <r>
    <x v="2"/>
    <x v="6"/>
    <x v="0"/>
    <x v="31"/>
    <x v="1"/>
    <n v="18.507283000000001"/>
    <n v="0.24929999999999999"/>
    <n v="249.29999999999998"/>
    <n v="37"/>
    <n v="6.7378378378378372"/>
  </r>
  <r>
    <x v="2"/>
    <x v="6"/>
    <x v="0"/>
    <x v="31"/>
    <x v="2"/>
    <n v="66.562140999999997"/>
    <n v="1.0944"/>
    <n v="1094.4000000000001"/>
    <n v="119"/>
    <n v="9.196638655462186"/>
  </r>
  <r>
    <x v="2"/>
    <x v="6"/>
    <x v="0"/>
    <x v="25"/>
    <x v="1"/>
    <n v="60.192714000000002"/>
    <n v="1.1016999999999999"/>
    <n v="1101.6999999999998"/>
    <n v="113"/>
    <n v="9.7495575221238919"/>
  </r>
  <r>
    <x v="2"/>
    <x v="6"/>
    <x v="1"/>
    <x v="0"/>
    <x v="0"/>
    <n v="3221.2626570000002"/>
    <n v="54.075299999999999"/>
    <n v="54075.299999999996"/>
    <n v="7112"/>
    <n v="7.6033886389201344"/>
  </r>
  <r>
    <x v="2"/>
    <x v="6"/>
    <x v="1"/>
    <x v="0"/>
    <x v="1"/>
    <n v="4884.3516989999998"/>
    <n v="48.973199999999999"/>
    <n v="48973.2"/>
    <n v="9129"/>
    <n v="5.3645744331252052"/>
  </r>
  <r>
    <x v="2"/>
    <x v="6"/>
    <x v="1"/>
    <x v="0"/>
    <x v="2"/>
    <n v="361.06219599999997"/>
    <n v="2.3963000000000001"/>
    <n v="2396.3000000000002"/>
    <n v="516"/>
    <n v="4.6439922480620162"/>
  </r>
  <r>
    <x v="2"/>
    <x v="6"/>
    <x v="1"/>
    <x v="0"/>
    <x v="3"/>
    <n v="65.041677000000007"/>
    <n v="0.4027"/>
    <n v="402.7"/>
    <n v="245"/>
    <n v="1.643673469387755"/>
  </r>
  <r>
    <x v="2"/>
    <x v="6"/>
    <x v="1"/>
    <x v="1"/>
    <x v="0"/>
    <n v="1.6490320000000001"/>
    <n v="1.26E-2"/>
    <n v="12.6"/>
    <n v="7"/>
    <n v="1.8"/>
  </r>
  <r>
    <x v="2"/>
    <x v="6"/>
    <x v="1"/>
    <x v="1"/>
    <x v="2"/>
    <n v="1229.6147189999999"/>
    <n v="6.2702999999999998"/>
    <n v="6270.3"/>
    <n v="914"/>
    <n v="6.8602844638949669"/>
  </r>
  <r>
    <x v="2"/>
    <x v="6"/>
    <x v="1"/>
    <x v="31"/>
    <x v="1"/>
    <n v="253.928765"/>
    <n v="3.1949000000000001"/>
    <n v="3194.9"/>
    <n v="1785"/>
    <n v="1.7898599439775911"/>
  </r>
  <r>
    <x v="2"/>
    <x v="6"/>
    <x v="1"/>
    <x v="31"/>
    <x v="2"/>
    <n v="777.13694499999997"/>
    <n v="11.364699999999999"/>
    <n v="11364.699999999999"/>
    <n v="3381"/>
    <n v="3.3613427979887605"/>
  </r>
  <r>
    <x v="2"/>
    <x v="6"/>
    <x v="1"/>
    <x v="5"/>
    <x v="1"/>
    <n v="627.35438999999997"/>
    <n v="11.1022"/>
    <n v="11102.2"/>
    <n v="1374"/>
    <n v="8.0802037845705978"/>
  </r>
  <r>
    <x v="2"/>
    <x v="6"/>
    <x v="1"/>
    <x v="25"/>
    <x v="1"/>
    <n v="539.01800000000003"/>
    <n v="10.391999999999999"/>
    <n v="10392"/>
    <n v="3268"/>
    <n v="3.1799265605875151"/>
  </r>
  <r>
    <x v="2"/>
    <x v="6"/>
    <x v="1"/>
    <x v="28"/>
    <x v="6"/>
    <n v="442.433333"/>
    <n v="8.4135000000000009"/>
    <n v="8413.5"/>
    <n v="4822"/>
    <n v="1.7448154292824554"/>
  </r>
  <r>
    <x v="2"/>
    <x v="6"/>
    <x v="1"/>
    <x v="2"/>
    <x v="0"/>
    <n v="287.87442099999998"/>
    <n v="4.3243999999999998"/>
    <n v="4324.3999999999996"/>
    <n v="1115"/>
    <n v="3.8783856502242151"/>
  </r>
  <r>
    <x v="2"/>
    <x v="6"/>
    <x v="1"/>
    <x v="2"/>
    <x v="2"/>
    <n v="42.496088999999998"/>
    <n v="0.56310000000000004"/>
    <n v="563.1"/>
    <n v="352"/>
    <n v="1.5997159090909092"/>
  </r>
  <r>
    <x v="2"/>
    <x v="6"/>
    <x v="1"/>
    <x v="32"/>
    <x v="2"/>
    <n v="180.530733"/>
    <n v="1.7793000000000001"/>
    <n v="1779.3000000000002"/>
    <n v="549"/>
    <n v="3.2409836065573772"/>
  </r>
  <r>
    <x v="2"/>
    <x v="6"/>
    <x v="1"/>
    <x v="3"/>
    <x v="4"/>
    <n v="139.35731799999999"/>
    <n v="1.5719000000000001"/>
    <n v="1571.9"/>
    <n v="253"/>
    <n v="6.2130434782608699"/>
  </r>
  <r>
    <x v="2"/>
    <x v="6"/>
    <x v="1"/>
    <x v="4"/>
    <x v="1"/>
    <n v="124.258366"/>
    <n v="0.7097"/>
    <n v="709.7"/>
    <n v="211"/>
    <n v="3.3635071090047397"/>
  </r>
  <r>
    <x v="2"/>
    <x v="6"/>
    <x v="2"/>
    <x v="0"/>
    <x v="0"/>
    <n v="7576.2293680000012"/>
    <n v="126.3103"/>
    <n v="126310.3"/>
    <n v="12289"/>
    <n v="10.278322076653918"/>
  </r>
  <r>
    <x v="2"/>
    <x v="6"/>
    <x v="2"/>
    <x v="0"/>
    <x v="1"/>
    <n v="10606.008457"/>
    <n v="108.4761"/>
    <n v="108476.1"/>
    <n v="15157"/>
    <n v="7.1568318268786699"/>
  </r>
  <r>
    <x v="2"/>
    <x v="6"/>
    <x v="2"/>
    <x v="0"/>
    <x v="2"/>
    <n v="968.99991599999998"/>
    <n v="6.9093"/>
    <n v="6909.3"/>
    <n v="693"/>
    <n v="9.9701298701298704"/>
  </r>
  <r>
    <x v="2"/>
    <x v="6"/>
    <x v="2"/>
    <x v="0"/>
    <x v="3"/>
    <n v="2.4666519999999998"/>
    <n v="1.1900000000000001E-2"/>
    <n v="11.9"/>
    <n v="4"/>
    <n v="2.9750000000000001"/>
  </r>
  <r>
    <x v="2"/>
    <x v="6"/>
    <x v="2"/>
    <x v="1"/>
    <x v="0"/>
    <n v="116.463955"/>
    <n v="1.0229999999999999"/>
    <n v="1022.9999999999999"/>
    <n v="252"/>
    <n v="4.0595238095238093"/>
  </r>
  <r>
    <x v="2"/>
    <x v="6"/>
    <x v="2"/>
    <x v="1"/>
    <x v="2"/>
    <n v="6837.9572600000001"/>
    <n v="38.808399999999999"/>
    <n v="38808.400000000001"/>
    <n v="2278"/>
    <n v="17.036172080772609"/>
  </r>
  <r>
    <x v="2"/>
    <x v="6"/>
    <x v="2"/>
    <x v="31"/>
    <x v="1"/>
    <n v="816.48217"/>
    <n v="10.131600000000001"/>
    <n v="10131.6"/>
    <n v="5413"/>
    <n v="1.8717162386846482"/>
  </r>
  <r>
    <x v="2"/>
    <x v="6"/>
    <x v="2"/>
    <x v="31"/>
    <x v="2"/>
    <n v="1313.90949"/>
    <n v="19.1341"/>
    <n v="19134.099999999999"/>
    <n v="5175"/>
    <n v="3.6974106280193233"/>
  </r>
  <r>
    <x v="2"/>
    <x v="6"/>
    <x v="2"/>
    <x v="5"/>
    <x v="1"/>
    <n v="1759.8600280000001"/>
    <n v="27.990200000000002"/>
    <n v="27990.2"/>
    <n v="1629"/>
    <n v="17.182443216697362"/>
  </r>
  <r>
    <x v="2"/>
    <x v="6"/>
    <x v="2"/>
    <x v="25"/>
    <x v="1"/>
    <n v="959.11653200000001"/>
    <n v="19.049499999999998"/>
    <n v="19049.5"/>
    <n v="5312"/>
    <n v="3.5861257530120483"/>
  </r>
  <r>
    <x v="2"/>
    <x v="6"/>
    <x v="2"/>
    <x v="28"/>
    <x v="6"/>
    <n v="412.478904"/>
    <n v="7.5701999999999998"/>
    <n v="7570.2"/>
    <n v="4586"/>
    <n v="1.6507195813344961"/>
  </r>
  <r>
    <x v="2"/>
    <x v="6"/>
    <x v="2"/>
    <x v="2"/>
    <x v="0"/>
    <n v="27.907627000000002"/>
    <n v="0.92889999999999995"/>
    <n v="928.9"/>
    <n v="131"/>
    <n v="7.0908396946564887"/>
  </r>
  <r>
    <x v="2"/>
    <x v="6"/>
    <x v="2"/>
    <x v="2"/>
    <x v="2"/>
    <n v="346.08365600000002"/>
    <n v="4.2949000000000002"/>
    <n v="4294.9000000000005"/>
    <n v="1414"/>
    <n v="3.0374115983026879"/>
  </r>
  <r>
    <x v="2"/>
    <x v="6"/>
    <x v="2"/>
    <x v="14"/>
    <x v="4"/>
    <n v="287.86619899999999"/>
    <n v="0.92989999999999995"/>
    <n v="929.9"/>
    <n v="115"/>
    <n v="8.0860869565217381"/>
  </r>
  <r>
    <x v="2"/>
    <x v="6"/>
    <x v="2"/>
    <x v="14"/>
    <x v="1"/>
    <n v="6.9438370000000003"/>
    <n v="1.66E-2"/>
    <n v="16.600000000000001"/>
    <n v="5"/>
    <n v="3.3200000000000003"/>
  </r>
  <r>
    <x v="2"/>
    <x v="6"/>
    <x v="2"/>
    <x v="14"/>
    <x v="2"/>
    <n v="25.549583999999999"/>
    <n v="4.9299999999999997E-2"/>
    <n v="49.3"/>
    <n v="34"/>
    <n v="1.45"/>
  </r>
  <r>
    <x v="2"/>
    <x v="6"/>
    <x v="2"/>
    <x v="4"/>
    <x v="1"/>
    <n v="225.06434100000001"/>
    <n v="1.1897"/>
    <n v="1189.7"/>
    <n v="1"/>
    <n v="1189.7"/>
  </r>
  <r>
    <x v="2"/>
    <x v="6"/>
    <x v="2"/>
    <x v="15"/>
    <x v="1"/>
    <n v="34.415036999999998"/>
    <n v="7.4099999999999999E-2"/>
    <n v="74.099999999999994"/>
    <n v="1"/>
    <n v="74.099999999999994"/>
  </r>
  <r>
    <x v="2"/>
    <x v="6"/>
    <x v="2"/>
    <x v="15"/>
    <x v="2"/>
    <n v="161.84455600000001"/>
    <n v="0.27760000000000001"/>
    <n v="277.60000000000002"/>
    <n v="1"/>
    <n v="277.60000000000002"/>
  </r>
  <r>
    <x v="2"/>
    <x v="7"/>
    <x v="0"/>
    <x v="0"/>
    <x v="0"/>
    <n v="694.00995699999999"/>
    <n v="10.2483"/>
    <n v="10248.300000000001"/>
    <n v="524"/>
    <n v="19.557824427480917"/>
  </r>
  <r>
    <x v="2"/>
    <x v="7"/>
    <x v="0"/>
    <x v="0"/>
    <x v="1"/>
    <n v="5266.2841939999998"/>
    <n v="57.8795"/>
    <n v="57879.5"/>
    <n v="787"/>
    <n v="73.544472681067347"/>
  </r>
  <r>
    <x v="2"/>
    <x v="7"/>
    <x v="0"/>
    <x v="0"/>
    <x v="2"/>
    <n v="4297.3749180000004"/>
    <n v="36.1477"/>
    <n v="36147.699999999997"/>
    <n v="679"/>
    <n v="53.236671575846827"/>
  </r>
  <r>
    <x v="2"/>
    <x v="7"/>
    <x v="0"/>
    <x v="1"/>
    <x v="0"/>
    <n v="10.129644000000001"/>
    <n v="7.5600000000000001E-2"/>
    <n v="75.599999999999994"/>
    <n v="11"/>
    <n v="6.8727272727272721"/>
  </r>
  <r>
    <x v="2"/>
    <x v="7"/>
    <x v="0"/>
    <x v="1"/>
    <x v="2"/>
    <n v="4048.5126"/>
    <n v="19.843800000000002"/>
    <n v="19843.800000000003"/>
    <n v="737"/>
    <n v="26.925101763907737"/>
  </r>
  <r>
    <x v="2"/>
    <x v="7"/>
    <x v="0"/>
    <x v="3"/>
    <x v="4"/>
    <n v="349.83677799999998"/>
    <n v="3.1254"/>
    <n v="3125.4"/>
    <n v="127"/>
    <n v="24.60944881889764"/>
  </r>
  <r>
    <x v="2"/>
    <x v="7"/>
    <x v="0"/>
    <x v="5"/>
    <x v="1"/>
    <n v="220.18355199999999"/>
    <n v="2.6053999999999999"/>
    <n v="2605.4"/>
    <n v="249"/>
    <n v="10.463453815261044"/>
  </r>
  <r>
    <x v="2"/>
    <x v="7"/>
    <x v="0"/>
    <x v="6"/>
    <x v="5"/>
    <n v="14.072998999999999"/>
    <n v="5.0700000000000002E-2"/>
    <n v="50.7"/>
    <n v="19"/>
    <n v="2.668421052631579"/>
  </r>
  <r>
    <x v="2"/>
    <x v="7"/>
    <x v="0"/>
    <x v="6"/>
    <x v="2"/>
    <n v="127.683803"/>
    <n v="0.97809999999999997"/>
    <n v="978.1"/>
    <n v="171"/>
    <n v="5.7198830409356729"/>
  </r>
  <r>
    <x v="2"/>
    <x v="7"/>
    <x v="0"/>
    <x v="28"/>
    <x v="6"/>
    <n v="137.10364100000001"/>
    <n v="1.9601999999999999"/>
    <n v="1960.2"/>
    <n v="338"/>
    <n v="5.7994082840236691"/>
  </r>
  <r>
    <x v="2"/>
    <x v="7"/>
    <x v="0"/>
    <x v="4"/>
    <x v="1"/>
    <n v="48.341631999999997"/>
    <n v="0.31929999999999997"/>
    <n v="319.29999999999995"/>
    <n v="33"/>
    <n v="9.675757575757574"/>
  </r>
  <r>
    <x v="2"/>
    <x v="7"/>
    <x v="0"/>
    <x v="2"/>
    <x v="0"/>
    <n v="10.632906999999999"/>
    <n v="0.17269999999999999"/>
    <n v="172.7"/>
    <n v="47"/>
    <n v="3.6744680851063829"/>
  </r>
  <r>
    <x v="2"/>
    <x v="7"/>
    <x v="0"/>
    <x v="2"/>
    <x v="2"/>
    <n v="29.563621000000001"/>
    <n v="0.2233"/>
    <n v="223.3"/>
    <n v="54"/>
    <n v="4.1351851851851853"/>
  </r>
  <r>
    <x v="2"/>
    <x v="7"/>
    <x v="0"/>
    <x v="9"/>
    <x v="4"/>
    <n v="37.274619000000001"/>
    <n v="0.55679999999999996"/>
    <n v="556.79999999999995"/>
    <n v="88"/>
    <n v="6.3272727272727272"/>
  </r>
  <r>
    <x v="2"/>
    <x v="7"/>
    <x v="0"/>
    <x v="9"/>
    <x v="2"/>
    <n v="0.14441499999999999"/>
    <n v="1.2999999999999999E-3"/>
    <n v="1.3"/>
    <n v="1"/>
    <n v="1.3"/>
  </r>
  <r>
    <x v="2"/>
    <x v="7"/>
    <x v="0"/>
    <x v="31"/>
    <x v="1"/>
    <n v="14.455451999999999"/>
    <n v="0.2014"/>
    <n v="201.4"/>
    <n v="32"/>
    <n v="6.2937500000000002"/>
  </r>
  <r>
    <x v="2"/>
    <x v="7"/>
    <x v="0"/>
    <x v="31"/>
    <x v="2"/>
    <n v="20.786090000000002"/>
    <n v="0.40289999999999998"/>
    <n v="402.9"/>
    <n v="48"/>
    <n v="8.3937499999999989"/>
  </r>
  <r>
    <x v="2"/>
    <x v="7"/>
    <x v="1"/>
    <x v="0"/>
    <x v="0"/>
    <n v="2051.0537979999999"/>
    <n v="29.2669"/>
    <n v="29266.9"/>
    <n v="6264"/>
    <n v="4.6722381864623248"/>
  </r>
  <r>
    <x v="2"/>
    <x v="7"/>
    <x v="1"/>
    <x v="0"/>
    <x v="1"/>
    <n v="5927.6942419999996"/>
    <n v="61.106200000000001"/>
    <n v="61106.200000000004"/>
    <n v="9814"/>
    <n v="6.2264316282861225"/>
  </r>
  <r>
    <x v="2"/>
    <x v="7"/>
    <x v="1"/>
    <x v="0"/>
    <x v="2"/>
    <n v="354.733746"/>
    <n v="2.3611"/>
    <n v="2361.1"/>
    <n v="494"/>
    <n v="4.7795546558704451"/>
  </r>
  <r>
    <x v="2"/>
    <x v="7"/>
    <x v="1"/>
    <x v="0"/>
    <x v="3"/>
    <n v="65.041677000000007"/>
    <n v="0.4027"/>
    <n v="402.7"/>
    <n v="245"/>
    <n v="1.643673469387755"/>
  </r>
  <r>
    <x v="2"/>
    <x v="7"/>
    <x v="1"/>
    <x v="31"/>
    <x v="1"/>
    <n v="270.11420900000002"/>
    <n v="4.3242000000000003"/>
    <n v="4324.2"/>
    <n v="1761"/>
    <n v="2.4555366269165244"/>
  </r>
  <r>
    <x v="2"/>
    <x v="7"/>
    <x v="1"/>
    <x v="31"/>
    <x v="2"/>
    <n v="621.28009199999997"/>
    <n v="9.6874000000000002"/>
    <n v="9687.4"/>
    <n v="3253"/>
    <n v="2.9779895481094374"/>
  </r>
  <r>
    <x v="2"/>
    <x v="7"/>
    <x v="1"/>
    <x v="1"/>
    <x v="0"/>
    <n v="1.3807579999999999"/>
    <n v="1.09E-2"/>
    <n v="10.9"/>
    <n v="6"/>
    <n v="1.8166666666666667"/>
  </r>
  <r>
    <x v="2"/>
    <x v="7"/>
    <x v="1"/>
    <x v="1"/>
    <x v="2"/>
    <n v="891.77874299999996"/>
    <n v="4.3940999999999999"/>
    <n v="4394.0999999999995"/>
    <n v="711"/>
    <n v="6.1801687763713069"/>
  </r>
  <r>
    <x v="2"/>
    <x v="7"/>
    <x v="1"/>
    <x v="5"/>
    <x v="1"/>
    <n v="520.89913799999999"/>
    <n v="8.2988999999999997"/>
    <n v="8298.9"/>
    <n v="1386"/>
    <n v="5.9876623376623375"/>
  </r>
  <r>
    <x v="2"/>
    <x v="7"/>
    <x v="1"/>
    <x v="25"/>
    <x v="1"/>
    <n v="399.15529700000002"/>
    <n v="7.9817"/>
    <n v="7981.7"/>
    <n v="2714"/>
    <n v="2.9409358879882093"/>
  </r>
  <r>
    <x v="2"/>
    <x v="7"/>
    <x v="1"/>
    <x v="28"/>
    <x v="6"/>
    <n v="317.75876499999998"/>
    <n v="5.6128999999999998"/>
    <n v="5612.9"/>
    <n v="3735"/>
    <n v="1.5027844712182061"/>
  </r>
  <r>
    <x v="2"/>
    <x v="7"/>
    <x v="1"/>
    <x v="2"/>
    <x v="0"/>
    <n v="208.89328599999999"/>
    <n v="2.9912999999999998"/>
    <n v="2991.2999999999997"/>
    <n v="1141"/>
    <n v="2.6216476774758979"/>
  </r>
  <r>
    <x v="2"/>
    <x v="7"/>
    <x v="1"/>
    <x v="2"/>
    <x v="2"/>
    <n v="59.614590999999997"/>
    <n v="0.78800000000000003"/>
    <n v="788"/>
    <n v="397"/>
    <n v="1.9848866498740554"/>
  </r>
  <r>
    <x v="2"/>
    <x v="7"/>
    <x v="1"/>
    <x v="32"/>
    <x v="2"/>
    <n v="153.40021400000001"/>
    <n v="1.4000999999999999"/>
    <n v="1400.1"/>
    <n v="411"/>
    <n v="3.4065693430656934"/>
  </r>
  <r>
    <x v="2"/>
    <x v="7"/>
    <x v="1"/>
    <x v="3"/>
    <x v="4"/>
    <n v="140.02031199999999"/>
    <n v="1.5806"/>
    <n v="1580.6"/>
    <n v="255"/>
    <n v="6.1984313725490194"/>
  </r>
  <r>
    <x v="2"/>
    <x v="7"/>
    <x v="1"/>
    <x v="6"/>
    <x v="5"/>
    <n v="0.69263300000000005"/>
    <n v="1.6999999999999999E-3"/>
    <n v="1.7"/>
    <n v="1"/>
    <n v="1.7"/>
  </r>
  <r>
    <x v="2"/>
    <x v="7"/>
    <x v="1"/>
    <x v="6"/>
    <x v="2"/>
    <n v="55.714799999999997"/>
    <n v="0.51359999999999995"/>
    <n v="513.59999999999991"/>
    <n v="1"/>
    <n v="513.59999999999991"/>
  </r>
  <r>
    <x v="2"/>
    <x v="7"/>
    <x v="2"/>
    <x v="0"/>
    <x v="0"/>
    <n v="4338.3775960000003"/>
    <n v="61.698700000000002"/>
    <n v="61698.700000000004"/>
    <n v="11517"/>
    <n v="5.3571850308239997"/>
  </r>
  <r>
    <x v="2"/>
    <x v="7"/>
    <x v="2"/>
    <x v="0"/>
    <x v="1"/>
    <n v="13377.295862999999"/>
    <n v="142.70439999999999"/>
    <n v="142704.4"/>
    <n v="17147"/>
    <n v="8.3224120837464284"/>
  </r>
  <r>
    <x v="2"/>
    <x v="7"/>
    <x v="2"/>
    <x v="0"/>
    <x v="2"/>
    <n v="1017.649208"/>
    <n v="7.1943000000000001"/>
    <n v="7194.3"/>
    <n v="688"/>
    <n v="10.456831395348837"/>
  </r>
  <r>
    <x v="2"/>
    <x v="7"/>
    <x v="2"/>
    <x v="0"/>
    <x v="3"/>
    <n v="2.6866560000000002"/>
    <n v="1.2999999999999999E-2"/>
    <n v="13"/>
    <n v="4"/>
    <n v="3.25"/>
  </r>
  <r>
    <x v="2"/>
    <x v="7"/>
    <x v="2"/>
    <x v="1"/>
    <x v="0"/>
    <n v="129.45026300000001"/>
    <n v="1.1187"/>
    <n v="1118.7"/>
    <n v="226"/>
    <n v="4.95"/>
  </r>
  <r>
    <x v="2"/>
    <x v="7"/>
    <x v="2"/>
    <x v="1"/>
    <x v="2"/>
    <n v="6111.299986"/>
    <n v="30.881499999999999"/>
    <n v="30881.5"/>
    <n v="3561"/>
    <n v="8.6721426565571473"/>
  </r>
  <r>
    <x v="2"/>
    <x v="7"/>
    <x v="2"/>
    <x v="31"/>
    <x v="1"/>
    <n v="809.17729599999996"/>
    <n v="12.6958"/>
    <n v="12695.800000000001"/>
    <n v="5167"/>
    <n v="2.4570930907683377"/>
  </r>
  <r>
    <x v="2"/>
    <x v="7"/>
    <x v="2"/>
    <x v="31"/>
    <x v="2"/>
    <n v="949.28049099999998"/>
    <n v="14.986800000000001"/>
    <n v="14986.800000000001"/>
    <n v="4648"/>
    <n v="3.2243545611015492"/>
  </r>
  <r>
    <x v="2"/>
    <x v="7"/>
    <x v="2"/>
    <x v="5"/>
    <x v="5"/>
    <n v="3.5739E-2"/>
    <n v="5.9999999999999995E-4"/>
    <n v="0.6"/>
    <n v="1"/>
    <n v="0.6"/>
  </r>
  <r>
    <x v="2"/>
    <x v="7"/>
    <x v="2"/>
    <x v="5"/>
    <x v="1"/>
    <n v="1229.762913"/>
    <n v="16.896799999999999"/>
    <n v="16896.8"/>
    <n v="1873"/>
    <n v="9.021249332621462"/>
  </r>
  <r>
    <x v="2"/>
    <x v="7"/>
    <x v="2"/>
    <x v="25"/>
    <x v="1"/>
    <n v="549.42526699999996"/>
    <n v="11.230499999999999"/>
    <n v="11230.5"/>
    <n v="4277"/>
    <n v="2.6257891045125086"/>
  </r>
  <r>
    <x v="2"/>
    <x v="7"/>
    <x v="2"/>
    <x v="28"/>
    <x v="6"/>
    <n v="350.57270899999997"/>
    <n v="5.7121000000000004"/>
    <n v="5712.1"/>
    <n v="3911"/>
    <n v="1.4605216057274355"/>
  </r>
  <r>
    <x v="2"/>
    <x v="7"/>
    <x v="2"/>
    <x v="4"/>
    <x v="1"/>
    <n v="264.76622600000002"/>
    <n v="1.3411999999999999"/>
    <n v="1341.2"/>
    <n v="1"/>
    <n v="1341.2"/>
  </r>
  <r>
    <x v="2"/>
    <x v="7"/>
    <x v="2"/>
    <x v="14"/>
    <x v="4"/>
    <n v="215.46899199999999"/>
    <n v="0.65920000000000001"/>
    <n v="659.2"/>
    <n v="115"/>
    <n v="5.7321739130434786"/>
  </r>
  <r>
    <x v="2"/>
    <x v="7"/>
    <x v="2"/>
    <x v="14"/>
    <x v="1"/>
    <n v="5.401491"/>
    <n v="1.26E-2"/>
    <n v="12.6"/>
    <n v="4"/>
    <n v="3.15"/>
  </r>
  <r>
    <x v="2"/>
    <x v="7"/>
    <x v="2"/>
    <x v="14"/>
    <x v="2"/>
    <n v="33.784533000000003"/>
    <n v="6.5199999999999994E-2"/>
    <n v="65.199999999999989"/>
    <n v="47"/>
    <n v="1.3872340425531913"/>
  </r>
  <r>
    <x v="2"/>
    <x v="7"/>
    <x v="2"/>
    <x v="15"/>
    <x v="4"/>
    <n v="0.660408"/>
    <n v="1.2999999999999999E-3"/>
    <n v="1.3"/>
    <n v="1"/>
    <n v="1.3"/>
  </r>
  <r>
    <x v="2"/>
    <x v="7"/>
    <x v="2"/>
    <x v="15"/>
    <x v="1"/>
    <n v="28.180941000000001"/>
    <n v="6.1499999999999999E-2"/>
    <n v="61.5"/>
    <n v="1"/>
    <n v="61.5"/>
  </r>
  <r>
    <x v="2"/>
    <x v="7"/>
    <x v="2"/>
    <x v="15"/>
    <x v="2"/>
    <n v="177.71524500000001"/>
    <n v="0.30449999999999999"/>
    <n v="304.5"/>
    <n v="1"/>
    <n v="304.5"/>
  </r>
  <r>
    <x v="2"/>
    <x v="7"/>
    <x v="2"/>
    <x v="2"/>
    <x v="0"/>
    <n v="20.953447000000001"/>
    <n v="0.84609999999999996"/>
    <n v="846.09999999999991"/>
    <n v="115"/>
    <n v="7.357391304347825"/>
  </r>
  <r>
    <x v="2"/>
    <x v="7"/>
    <x v="2"/>
    <x v="2"/>
    <x v="2"/>
    <n v="170.72738100000001"/>
    <n v="2.2252999999999998"/>
    <n v="2225.2999999999997"/>
    <n v="1125"/>
    <n v="1.9780444444444443"/>
  </r>
  <r>
    <x v="2"/>
    <x v="8"/>
    <x v="0"/>
    <x v="0"/>
    <x v="0"/>
    <n v="808.53339800000003"/>
    <n v="12.618399999999999"/>
    <n v="12618.4"/>
    <n v="513"/>
    <n v="24.597270955165691"/>
  </r>
  <r>
    <x v="2"/>
    <x v="8"/>
    <x v="0"/>
    <x v="0"/>
    <x v="1"/>
    <n v="4132.6585139999997"/>
    <n v="42.404499999999999"/>
    <n v="42404.5"/>
    <n v="793"/>
    <n v="53.473518284993695"/>
  </r>
  <r>
    <x v="2"/>
    <x v="8"/>
    <x v="0"/>
    <x v="0"/>
    <x v="2"/>
    <n v="4342.2970800000003"/>
    <n v="36.790300000000002"/>
    <n v="36790.300000000003"/>
    <n v="672"/>
    <n v="54.747470238095239"/>
  </r>
  <r>
    <x v="2"/>
    <x v="8"/>
    <x v="0"/>
    <x v="1"/>
    <x v="0"/>
    <n v="11.195581000000001"/>
    <n v="8.6300000000000002E-2"/>
    <n v="86.3"/>
    <n v="11"/>
    <n v="7.8454545454545448"/>
  </r>
  <r>
    <x v="2"/>
    <x v="8"/>
    <x v="0"/>
    <x v="1"/>
    <x v="2"/>
    <n v="4509.2291679999998"/>
    <n v="24.175999999999998"/>
    <n v="24176"/>
    <n v="712"/>
    <n v="33.955056179775283"/>
  </r>
  <r>
    <x v="2"/>
    <x v="8"/>
    <x v="0"/>
    <x v="3"/>
    <x v="4"/>
    <n v="356.615048"/>
    <n v="3.2673999999999999"/>
    <n v="3267.3999999999996"/>
    <n v="211"/>
    <n v="15.485308056872036"/>
  </r>
  <r>
    <x v="2"/>
    <x v="8"/>
    <x v="0"/>
    <x v="5"/>
    <x v="1"/>
    <n v="210.14461399999999"/>
    <n v="2.5158999999999998"/>
    <n v="2515.8999999999996"/>
    <n v="245"/>
    <n v="10.268979591836732"/>
  </r>
  <r>
    <x v="2"/>
    <x v="8"/>
    <x v="0"/>
    <x v="6"/>
    <x v="5"/>
    <n v="12.375298000000001"/>
    <n v="4.9500000000000002E-2"/>
    <n v="49.5"/>
    <n v="21"/>
    <n v="2.3571428571428572"/>
  </r>
  <r>
    <x v="2"/>
    <x v="8"/>
    <x v="0"/>
    <x v="6"/>
    <x v="2"/>
    <n v="139.409435"/>
    <n v="1.0822000000000001"/>
    <n v="1082.2"/>
    <n v="172"/>
    <n v="6.2918604651162795"/>
  </r>
  <r>
    <x v="2"/>
    <x v="8"/>
    <x v="0"/>
    <x v="28"/>
    <x v="6"/>
    <n v="75.752228000000002"/>
    <n v="1.0285"/>
    <n v="1028.5"/>
    <n v="283"/>
    <n v="3.6342756183745584"/>
  </r>
  <r>
    <x v="2"/>
    <x v="8"/>
    <x v="0"/>
    <x v="4"/>
    <x v="1"/>
    <n v="45.792495000000002"/>
    <n v="0.28839999999999999"/>
    <n v="288.39999999999998"/>
    <n v="36"/>
    <n v="8.0111111111111111"/>
  </r>
  <r>
    <x v="2"/>
    <x v="8"/>
    <x v="0"/>
    <x v="29"/>
    <x v="2"/>
    <n v="41.747625999999997"/>
    <n v="0.1827"/>
    <n v="182.7"/>
    <n v="1"/>
    <n v="182.7"/>
  </r>
  <r>
    <x v="2"/>
    <x v="8"/>
    <x v="0"/>
    <x v="21"/>
    <x v="2"/>
    <n v="34.859684999999999"/>
    <n v="0.1928"/>
    <n v="192.8"/>
    <n v="1"/>
    <n v="192.8"/>
  </r>
  <r>
    <x v="2"/>
    <x v="8"/>
    <x v="0"/>
    <x v="9"/>
    <x v="4"/>
    <n v="33.539597999999998"/>
    <n v="0.49880000000000002"/>
    <n v="498.8"/>
    <n v="81"/>
    <n v="6.1580246913580252"/>
  </r>
  <r>
    <x v="2"/>
    <x v="8"/>
    <x v="0"/>
    <x v="9"/>
    <x v="2"/>
    <n v="0.44929000000000002"/>
    <n v="2.7000000000000001E-3"/>
    <n v="2.7"/>
    <n v="2"/>
    <n v="1.35"/>
  </r>
  <r>
    <x v="2"/>
    <x v="8"/>
    <x v="1"/>
    <x v="0"/>
    <x v="0"/>
    <n v="1767.3089179999999"/>
    <n v="25.502300000000002"/>
    <n v="25502.300000000003"/>
    <n v="5795"/>
    <n v="4.4007420189818811"/>
  </r>
  <r>
    <x v="2"/>
    <x v="8"/>
    <x v="1"/>
    <x v="0"/>
    <x v="1"/>
    <n v="6535.2924750000002"/>
    <n v="68.099400000000003"/>
    <n v="68099.400000000009"/>
    <n v="9782"/>
    <n v="6.9617051727663064"/>
  </r>
  <r>
    <x v="2"/>
    <x v="8"/>
    <x v="1"/>
    <x v="0"/>
    <x v="2"/>
    <n v="417.71927199999999"/>
    <n v="2.7738"/>
    <n v="2773.8"/>
    <n v="654"/>
    <n v="4.2412844036697255"/>
  </r>
  <r>
    <x v="2"/>
    <x v="8"/>
    <x v="1"/>
    <x v="0"/>
    <x v="3"/>
    <n v="62.943620000000003"/>
    <n v="0.38969999999999999"/>
    <n v="389.7"/>
    <n v="245"/>
    <n v="1.5906122448979592"/>
  </r>
  <r>
    <x v="2"/>
    <x v="8"/>
    <x v="1"/>
    <x v="1"/>
    <x v="0"/>
    <n v="41.966569"/>
    <n v="0.30830000000000002"/>
    <n v="308.3"/>
    <n v="33"/>
    <n v="9.3424242424242436"/>
  </r>
  <r>
    <x v="2"/>
    <x v="8"/>
    <x v="1"/>
    <x v="1"/>
    <x v="2"/>
    <n v="1037.09187"/>
    <n v="5.4635999999999996"/>
    <n v="5463.5999999999995"/>
    <n v="811"/>
    <n v="6.7368680641183714"/>
  </r>
  <r>
    <x v="2"/>
    <x v="8"/>
    <x v="1"/>
    <x v="5"/>
    <x v="5"/>
    <n v="17.012744000000001"/>
    <n v="0.27010000000000001"/>
    <n v="270.10000000000002"/>
    <n v="124"/>
    <n v="2.1782258064516129"/>
  </r>
  <r>
    <x v="2"/>
    <x v="8"/>
    <x v="1"/>
    <x v="5"/>
    <x v="1"/>
    <n v="736.02492900000004"/>
    <n v="14.327400000000001"/>
    <n v="14327.400000000001"/>
    <n v="1442"/>
    <n v="9.9357836338418881"/>
  </r>
  <r>
    <x v="2"/>
    <x v="8"/>
    <x v="1"/>
    <x v="31"/>
    <x v="1"/>
    <n v="171.65500299999999"/>
    <n v="2.4123000000000001"/>
    <n v="2412.3000000000002"/>
    <n v="1468"/>
    <n v="1.6432561307901909"/>
  </r>
  <r>
    <x v="2"/>
    <x v="8"/>
    <x v="1"/>
    <x v="31"/>
    <x v="2"/>
    <n v="342.31342599999999"/>
    <n v="5.2130000000000001"/>
    <n v="5213"/>
    <n v="2666"/>
    <n v="1.9553638409602401"/>
  </r>
  <r>
    <x v="2"/>
    <x v="8"/>
    <x v="1"/>
    <x v="3"/>
    <x v="4"/>
    <n v="414.70506399999999"/>
    <n v="4.5446"/>
    <n v="4544.6000000000004"/>
    <n v="2241"/>
    <n v="2.0279339580544402"/>
  </r>
  <r>
    <x v="2"/>
    <x v="8"/>
    <x v="1"/>
    <x v="28"/>
    <x v="6"/>
    <n v="240.02345399999999"/>
    <n v="2.5920000000000001"/>
    <n v="2592"/>
    <n v="2551"/>
    <n v="1.0160721285770287"/>
  </r>
  <r>
    <x v="2"/>
    <x v="8"/>
    <x v="1"/>
    <x v="25"/>
    <x v="1"/>
    <n v="224.59787800000001"/>
    <n v="3.1998000000000002"/>
    <n v="3199.8"/>
    <n v="1723"/>
    <n v="1.8571096923969821"/>
  </r>
  <r>
    <x v="2"/>
    <x v="8"/>
    <x v="1"/>
    <x v="2"/>
    <x v="0"/>
    <n v="149.31264300000001"/>
    <n v="2.1857000000000002"/>
    <n v="2185.7000000000003"/>
    <n v="899"/>
    <n v="2.4312569521690772"/>
  </r>
  <r>
    <x v="2"/>
    <x v="8"/>
    <x v="1"/>
    <x v="2"/>
    <x v="2"/>
    <n v="35.983108999999999"/>
    <n v="0.42749999999999999"/>
    <n v="427.5"/>
    <n v="321"/>
    <n v="1.3317757009345794"/>
  </r>
  <r>
    <x v="2"/>
    <x v="8"/>
    <x v="1"/>
    <x v="32"/>
    <x v="2"/>
    <n v="183.71554599999999"/>
    <n v="2.0364"/>
    <n v="2036.4"/>
    <n v="575"/>
    <n v="3.5415652173913044"/>
  </r>
  <r>
    <x v="2"/>
    <x v="8"/>
    <x v="1"/>
    <x v="30"/>
    <x v="1"/>
    <n v="68.770531000000005"/>
    <n v="1.7236"/>
    <n v="1723.6"/>
    <n v="188"/>
    <n v="9.1680851063829785"/>
  </r>
  <r>
    <x v="2"/>
    <x v="8"/>
    <x v="2"/>
    <x v="0"/>
    <x v="0"/>
    <n v="5065.7111249999998"/>
    <n v="79.053200000000004"/>
    <n v="79053.2"/>
    <n v="11947"/>
    <n v="6.6169917134008536"/>
  </r>
  <r>
    <x v="2"/>
    <x v="8"/>
    <x v="2"/>
    <x v="0"/>
    <x v="1"/>
    <n v="14523.496622000001"/>
    <n v="167.6062"/>
    <n v="167606.20000000001"/>
    <n v="17799"/>
    <n v="9.4166076745884606"/>
  </r>
  <r>
    <x v="2"/>
    <x v="8"/>
    <x v="2"/>
    <x v="0"/>
    <x v="2"/>
    <n v="1340.4343699999999"/>
    <n v="10.1737"/>
    <n v="10173.700000000001"/>
    <n v="711"/>
    <n v="14.309001406469761"/>
  </r>
  <r>
    <x v="2"/>
    <x v="8"/>
    <x v="2"/>
    <x v="0"/>
    <x v="3"/>
    <n v="2.5999940000000001"/>
    <n v="1.26E-2"/>
    <n v="12.6"/>
    <n v="3"/>
    <n v="4.2"/>
  </r>
  <r>
    <x v="2"/>
    <x v="8"/>
    <x v="2"/>
    <x v="1"/>
    <x v="0"/>
    <n v="114.95761400000001"/>
    <n v="0.96830000000000005"/>
    <n v="968.30000000000007"/>
    <n v="253"/>
    <n v="3.8272727272727276"/>
  </r>
  <r>
    <x v="2"/>
    <x v="8"/>
    <x v="2"/>
    <x v="1"/>
    <x v="2"/>
    <n v="7067.4779660000004"/>
    <n v="37.5212"/>
    <n v="37521.199999999997"/>
    <n v="3877"/>
    <n v="9.6778952798555569"/>
  </r>
  <r>
    <x v="2"/>
    <x v="8"/>
    <x v="2"/>
    <x v="5"/>
    <x v="5"/>
    <n v="39.270828999999999"/>
    <n v="0.62960000000000005"/>
    <n v="629.6"/>
    <n v="266"/>
    <n v="2.3669172932330826"/>
  </r>
  <r>
    <x v="2"/>
    <x v="8"/>
    <x v="2"/>
    <x v="5"/>
    <x v="1"/>
    <n v="2370.8854889999998"/>
    <n v="43.505899999999997"/>
    <n v="43505.899999999994"/>
    <n v="2118"/>
    <n v="20.54102927289896"/>
  </r>
  <r>
    <x v="2"/>
    <x v="8"/>
    <x v="2"/>
    <x v="31"/>
    <x v="1"/>
    <n v="471.93084700000003"/>
    <n v="6.0693999999999999"/>
    <n v="6069.4"/>
    <n v="4266"/>
    <n v="1.4227379278012189"/>
  </r>
  <r>
    <x v="2"/>
    <x v="8"/>
    <x v="2"/>
    <x v="31"/>
    <x v="2"/>
    <n v="458.48649599999999"/>
    <n v="7.0548999999999999"/>
    <n v="7054.9"/>
    <n v="3616"/>
    <n v="1.9510232300884955"/>
  </r>
  <r>
    <x v="2"/>
    <x v="8"/>
    <x v="2"/>
    <x v="3"/>
    <x v="4"/>
    <n v="676.65805699999999"/>
    <n v="7.3345000000000002"/>
    <n v="7334.5"/>
    <n v="3594"/>
    <n v="2.0407623817473568"/>
  </r>
  <r>
    <x v="2"/>
    <x v="8"/>
    <x v="2"/>
    <x v="14"/>
    <x v="4"/>
    <n v="388.65413999999998"/>
    <n v="1.3111999999999999"/>
    <n v="1311.1999999999998"/>
    <n v="115"/>
    <n v="11.40173913043478"/>
  </r>
  <r>
    <x v="2"/>
    <x v="8"/>
    <x v="2"/>
    <x v="14"/>
    <x v="1"/>
    <n v="4.9720930000000001"/>
    <n v="1.15E-2"/>
    <n v="11.5"/>
    <n v="5"/>
    <n v="2.2999999999999998"/>
  </r>
  <r>
    <x v="2"/>
    <x v="8"/>
    <x v="2"/>
    <x v="14"/>
    <x v="2"/>
    <n v="29.526423000000001"/>
    <n v="5.6599999999999998E-2"/>
    <n v="56.599999999999994"/>
    <n v="47"/>
    <n v="1.204255319148936"/>
  </r>
  <r>
    <x v="2"/>
    <x v="8"/>
    <x v="2"/>
    <x v="4"/>
    <x v="1"/>
    <n v="381.29071900000002"/>
    <n v="1.9244000000000001"/>
    <n v="1924.4"/>
    <n v="1"/>
    <n v="1924.4"/>
  </r>
  <r>
    <x v="2"/>
    <x v="8"/>
    <x v="2"/>
    <x v="15"/>
    <x v="4"/>
    <n v="0.76722800000000002"/>
    <n v="2.0999999999999999E-3"/>
    <n v="2.1"/>
    <n v="3"/>
    <n v="0.70000000000000007"/>
  </r>
  <r>
    <x v="2"/>
    <x v="8"/>
    <x v="2"/>
    <x v="15"/>
    <x v="1"/>
    <n v="54.314748000000002"/>
    <n v="0.1255"/>
    <n v="125.5"/>
    <n v="86"/>
    <n v="1.4593023255813953"/>
  </r>
  <r>
    <x v="2"/>
    <x v="8"/>
    <x v="2"/>
    <x v="15"/>
    <x v="2"/>
    <n v="228.47459499999999"/>
    <n v="0.40360000000000001"/>
    <n v="403.6"/>
    <n v="131"/>
    <n v="3.0809160305343513"/>
  </r>
  <r>
    <x v="2"/>
    <x v="8"/>
    <x v="2"/>
    <x v="25"/>
    <x v="1"/>
    <n v="277.61780099999999"/>
    <n v="4.3609"/>
    <n v="4360.8999999999996"/>
    <n v="2679"/>
    <n v="1.6278088839119074"/>
  </r>
  <r>
    <x v="2"/>
    <x v="8"/>
    <x v="2"/>
    <x v="28"/>
    <x v="6"/>
    <n v="221.40583799999999"/>
    <n v="2.6711"/>
    <n v="2671.1"/>
    <n v="2847"/>
    <n v="0.93821566561292591"/>
  </r>
  <r>
    <x v="2"/>
    <x v="9"/>
    <x v="0"/>
    <x v="0"/>
    <x v="0"/>
    <n v="838.31649200000004"/>
    <n v="13.7742"/>
    <n v="13774.2"/>
    <n v="476"/>
    <n v="28.937394957983194"/>
  </r>
  <r>
    <x v="2"/>
    <x v="9"/>
    <x v="0"/>
    <x v="0"/>
    <x v="1"/>
    <n v="6333.9268499999998"/>
    <n v="74.197199999999995"/>
    <n v="74197.2"/>
    <n v="789"/>
    <n v="94.039543726235735"/>
  </r>
  <r>
    <x v="2"/>
    <x v="9"/>
    <x v="0"/>
    <x v="0"/>
    <x v="2"/>
    <n v="2967.550514"/>
    <n v="23.3262"/>
    <n v="23326.2"/>
    <n v="652"/>
    <n v="35.77638036809816"/>
  </r>
  <r>
    <x v="2"/>
    <x v="9"/>
    <x v="0"/>
    <x v="1"/>
    <x v="0"/>
    <n v="13.984016"/>
    <n v="0.1159"/>
    <n v="115.9"/>
    <n v="11"/>
    <n v="10.536363636363637"/>
  </r>
  <r>
    <x v="2"/>
    <x v="9"/>
    <x v="0"/>
    <x v="1"/>
    <x v="2"/>
    <n v="6789.8870189999998"/>
    <n v="40.456800000000001"/>
    <n v="40456.800000000003"/>
    <n v="721"/>
    <n v="56.112066574202501"/>
  </r>
  <r>
    <x v="2"/>
    <x v="9"/>
    <x v="0"/>
    <x v="3"/>
    <x v="4"/>
    <n v="342.04196899999999"/>
    <n v="3.0682"/>
    <n v="3068.2"/>
    <n v="196"/>
    <n v="15.65408163265306"/>
  </r>
  <r>
    <x v="2"/>
    <x v="9"/>
    <x v="0"/>
    <x v="6"/>
    <x v="5"/>
    <n v="12.090182"/>
    <n v="4.9500000000000002E-2"/>
    <n v="49.5"/>
    <n v="15"/>
    <n v="3.3"/>
  </r>
  <r>
    <x v="2"/>
    <x v="9"/>
    <x v="0"/>
    <x v="6"/>
    <x v="2"/>
    <n v="170.32941199999999"/>
    <n v="1.3658999999999999"/>
    <n v="1365.8999999999999"/>
    <n v="179"/>
    <n v="7.6307262569832393"/>
  </r>
  <r>
    <x v="2"/>
    <x v="9"/>
    <x v="0"/>
    <x v="5"/>
    <x v="1"/>
    <n v="170.15814399999999"/>
    <n v="2.0815000000000001"/>
    <n v="2081.5"/>
    <n v="219"/>
    <n v="9.5045662100456614"/>
  </r>
  <r>
    <x v="2"/>
    <x v="9"/>
    <x v="0"/>
    <x v="28"/>
    <x v="6"/>
    <n v="89.076100999999994"/>
    <n v="0.84899999999999998"/>
    <n v="849"/>
    <n v="253"/>
    <n v="3.3557312252964429"/>
  </r>
  <r>
    <x v="2"/>
    <x v="9"/>
    <x v="0"/>
    <x v="4"/>
    <x v="1"/>
    <n v="46.124091999999997"/>
    <n v="0.25650000000000001"/>
    <n v="256.5"/>
    <n v="36"/>
    <n v="7.125"/>
  </r>
  <r>
    <x v="2"/>
    <x v="9"/>
    <x v="0"/>
    <x v="22"/>
    <x v="2"/>
    <n v="33.354405"/>
    <n v="0.18029999999999999"/>
    <n v="180.29999999999998"/>
    <n v="54"/>
    <n v="3.3388888888888886"/>
  </r>
  <r>
    <x v="2"/>
    <x v="9"/>
    <x v="0"/>
    <x v="21"/>
    <x v="2"/>
    <n v="30.823634999999999"/>
    <n v="0.17879999999999999"/>
    <n v="178.79999999999998"/>
    <n v="1"/>
    <n v="178.79999999999998"/>
  </r>
  <r>
    <x v="2"/>
    <x v="9"/>
    <x v="0"/>
    <x v="9"/>
    <x v="4"/>
    <n v="24.997520000000002"/>
    <n v="0.40670000000000001"/>
    <n v="406.7"/>
    <n v="1"/>
    <n v="406.7"/>
  </r>
  <r>
    <x v="2"/>
    <x v="9"/>
    <x v="0"/>
    <x v="9"/>
    <x v="2"/>
    <n v="5.7619999999999998E-2"/>
    <n v="4.0000000000000002E-4"/>
    <n v="0.4"/>
    <n v="1"/>
    <n v="0.4"/>
  </r>
  <r>
    <x v="2"/>
    <x v="9"/>
    <x v="1"/>
    <x v="0"/>
    <x v="0"/>
    <n v="2459.4233840000002"/>
    <n v="38.1815"/>
    <n v="38181.5"/>
    <n v="6176"/>
    <n v="6.1822376943005182"/>
  </r>
  <r>
    <x v="2"/>
    <x v="9"/>
    <x v="1"/>
    <x v="0"/>
    <x v="1"/>
    <n v="7416.6545999999998"/>
    <n v="85.807000000000002"/>
    <n v="85807"/>
    <n v="11542"/>
    <n v="7.4343268064460233"/>
  </r>
  <r>
    <x v="2"/>
    <x v="9"/>
    <x v="1"/>
    <x v="0"/>
    <x v="2"/>
    <n v="266.12443999999999"/>
    <n v="1.7193000000000001"/>
    <n v="1719.3"/>
    <n v="541"/>
    <n v="3.178003696857671"/>
  </r>
  <r>
    <x v="2"/>
    <x v="9"/>
    <x v="1"/>
    <x v="0"/>
    <x v="3"/>
    <n v="65.041677000000007"/>
    <n v="0.4027"/>
    <n v="402.7"/>
    <n v="245"/>
    <n v="1.643673469387755"/>
  </r>
  <r>
    <x v="2"/>
    <x v="9"/>
    <x v="1"/>
    <x v="1"/>
    <x v="0"/>
    <n v="10.970205999999999"/>
    <n v="8.2699999999999996E-2"/>
    <n v="82.699999999999989"/>
    <n v="31"/>
    <n v="2.6677419354838707"/>
  </r>
  <r>
    <x v="2"/>
    <x v="9"/>
    <x v="1"/>
    <x v="1"/>
    <x v="2"/>
    <n v="1451.274377"/>
    <n v="7.9870000000000001"/>
    <n v="7987"/>
    <n v="1257"/>
    <n v="6.3540175019888627"/>
  </r>
  <r>
    <x v="2"/>
    <x v="9"/>
    <x v="1"/>
    <x v="3"/>
    <x v="4"/>
    <n v="1306.824554"/>
    <n v="14.5779"/>
    <n v="14577.9"/>
    <n v="3555"/>
    <n v="4.100675105485232"/>
  </r>
  <r>
    <x v="2"/>
    <x v="9"/>
    <x v="1"/>
    <x v="5"/>
    <x v="5"/>
    <n v="18.151683999999999"/>
    <n v="0.28820000000000001"/>
    <n v="288.2"/>
    <n v="113"/>
    <n v="2.5504424778761061"/>
  </r>
  <r>
    <x v="2"/>
    <x v="9"/>
    <x v="1"/>
    <x v="5"/>
    <x v="1"/>
    <n v="434.429395"/>
    <n v="5.6143000000000001"/>
    <n v="5614.3"/>
    <n v="1348"/>
    <n v="4.1649109792284866"/>
  </r>
  <r>
    <x v="2"/>
    <x v="9"/>
    <x v="1"/>
    <x v="31"/>
    <x v="1"/>
    <n v="163.86748800000001"/>
    <n v="2.415"/>
    <n v="2415"/>
    <n v="1128"/>
    <n v="2.1409574468085109"/>
  </r>
  <r>
    <x v="2"/>
    <x v="9"/>
    <x v="1"/>
    <x v="31"/>
    <x v="2"/>
    <n v="155.75825599999999"/>
    <n v="2.2058"/>
    <n v="2205.8000000000002"/>
    <n v="1367"/>
    <n v="1.6136064374542796"/>
  </r>
  <r>
    <x v="2"/>
    <x v="9"/>
    <x v="1"/>
    <x v="32"/>
    <x v="2"/>
    <n v="198.28060199999999"/>
    <n v="2.6855000000000002"/>
    <n v="2685.5"/>
    <n v="686"/>
    <n v="3.9147230320699706"/>
  </r>
  <r>
    <x v="2"/>
    <x v="9"/>
    <x v="1"/>
    <x v="2"/>
    <x v="0"/>
    <n v="156.285721"/>
    <n v="2.1932999999999998"/>
    <n v="2193.2999999999997"/>
    <n v="739"/>
    <n v="2.9679296346414068"/>
  </r>
  <r>
    <x v="2"/>
    <x v="9"/>
    <x v="1"/>
    <x v="2"/>
    <x v="2"/>
    <n v="18.574318999999999"/>
    <n v="0.20899999999999999"/>
    <n v="209"/>
    <n v="193"/>
    <n v="1.0829015544041452"/>
  </r>
  <r>
    <x v="2"/>
    <x v="9"/>
    <x v="1"/>
    <x v="28"/>
    <x v="6"/>
    <n v="162.59215699999999"/>
    <n v="1.7481"/>
    <n v="1748.1"/>
    <n v="1514"/>
    <n v="1.1546235138705416"/>
  </r>
  <r>
    <x v="2"/>
    <x v="9"/>
    <x v="1"/>
    <x v="25"/>
    <x v="1"/>
    <n v="140.60075599999999"/>
    <n v="1.8761000000000001"/>
    <n v="1876.1000000000001"/>
    <n v="1215"/>
    <n v="1.5441152263374487"/>
  </r>
  <r>
    <x v="2"/>
    <x v="9"/>
    <x v="1"/>
    <x v="6"/>
    <x v="5"/>
    <n v="1.48214"/>
    <n v="3.7000000000000002E-3"/>
    <n v="3.7"/>
    <n v="1"/>
    <n v="3.7"/>
  </r>
  <r>
    <x v="2"/>
    <x v="9"/>
    <x v="1"/>
    <x v="6"/>
    <x v="2"/>
    <n v="67.058508000000003"/>
    <n v="0.55659999999999998"/>
    <n v="556.6"/>
    <n v="1"/>
    <n v="556.6"/>
  </r>
  <r>
    <x v="2"/>
    <x v="9"/>
    <x v="2"/>
    <x v="0"/>
    <x v="0"/>
    <n v="7484.2811529999999"/>
    <n v="126.6332"/>
    <n v="126633.2"/>
    <n v="11784"/>
    <n v="10.746198234894772"/>
  </r>
  <r>
    <x v="2"/>
    <x v="9"/>
    <x v="2"/>
    <x v="0"/>
    <x v="1"/>
    <n v="15760.805762"/>
    <n v="188.81450000000001"/>
    <n v="188814.5"/>
    <n v="17949"/>
    <n v="10.519499693576243"/>
  </r>
  <r>
    <x v="2"/>
    <x v="9"/>
    <x v="2"/>
    <x v="0"/>
    <x v="2"/>
    <n v="1051.793848"/>
    <n v="7.1569000000000003"/>
    <n v="7156.9000000000005"/>
    <n v="681"/>
    <n v="10.509397944199707"/>
  </r>
  <r>
    <x v="2"/>
    <x v="9"/>
    <x v="2"/>
    <x v="0"/>
    <x v="3"/>
    <n v="1.881435"/>
    <n v="1.21E-2"/>
    <n v="12.1"/>
    <n v="3"/>
    <n v="4.0333333333333332"/>
  </r>
  <r>
    <x v="2"/>
    <x v="9"/>
    <x v="2"/>
    <x v="1"/>
    <x v="0"/>
    <n v="112.16592900000001"/>
    <n v="1.0006999999999999"/>
    <n v="1000.6999999999999"/>
    <n v="225"/>
    <n v="4.4475555555555548"/>
  </r>
  <r>
    <x v="2"/>
    <x v="9"/>
    <x v="2"/>
    <x v="1"/>
    <x v="2"/>
    <n v="9577.5189370000007"/>
    <n v="55.961500000000001"/>
    <n v="55961.5"/>
    <n v="4222"/>
    <n v="13.254737091425865"/>
  </r>
  <r>
    <x v="2"/>
    <x v="9"/>
    <x v="2"/>
    <x v="3"/>
    <x v="4"/>
    <n v="2101.853462"/>
    <n v="23.237400000000001"/>
    <n v="23237.4"/>
    <n v="5351"/>
    <n v="4.3426275462530368"/>
  </r>
  <r>
    <x v="2"/>
    <x v="9"/>
    <x v="2"/>
    <x v="5"/>
    <x v="5"/>
    <n v="44.767403000000002"/>
    <n v="0.71150000000000002"/>
    <n v="711.5"/>
    <n v="268"/>
    <n v="2.6548507462686568"/>
  </r>
  <r>
    <x v="2"/>
    <x v="9"/>
    <x v="2"/>
    <x v="5"/>
    <x v="1"/>
    <n v="1156.3875579999999"/>
    <n v="14.6753"/>
    <n v="14675.3"/>
    <n v="1877"/>
    <n v="7.8184869472562593"/>
  </r>
  <r>
    <x v="2"/>
    <x v="9"/>
    <x v="2"/>
    <x v="31"/>
    <x v="1"/>
    <n v="595.80271500000003"/>
    <n v="8.6252999999999993"/>
    <n v="8625.2999999999993"/>
    <n v="2973"/>
    <n v="2.9012108980827445"/>
  </r>
  <r>
    <x v="2"/>
    <x v="9"/>
    <x v="2"/>
    <x v="31"/>
    <x v="2"/>
    <n v="275.08570500000002"/>
    <n v="3.7985000000000002"/>
    <n v="3798.5"/>
    <n v="1927"/>
    <n v="1.9711987545407368"/>
  </r>
  <r>
    <x v="2"/>
    <x v="9"/>
    <x v="2"/>
    <x v="4"/>
    <x v="1"/>
    <n v="449.28334699999999"/>
    <n v="2.1044"/>
    <n v="2104.4"/>
    <n v="1"/>
    <n v="2104.4"/>
  </r>
  <r>
    <x v="2"/>
    <x v="9"/>
    <x v="2"/>
    <x v="14"/>
    <x v="4"/>
    <n v="378.99533500000001"/>
    <n v="1.2161999999999999"/>
    <n v="1216.2"/>
    <n v="117"/>
    <n v="10.394871794871795"/>
  </r>
  <r>
    <x v="2"/>
    <x v="9"/>
    <x v="2"/>
    <x v="14"/>
    <x v="1"/>
    <n v="7.4601620000000004"/>
    <n v="1.7600000000000001E-2"/>
    <n v="17.600000000000001"/>
    <n v="4"/>
    <n v="4.4000000000000004"/>
  </r>
  <r>
    <x v="2"/>
    <x v="9"/>
    <x v="2"/>
    <x v="14"/>
    <x v="2"/>
    <n v="23.810641"/>
    <n v="4.6699999999999998E-2"/>
    <n v="46.699999999999996"/>
    <n v="36"/>
    <n v="1.2972222222222221"/>
  </r>
  <r>
    <x v="2"/>
    <x v="9"/>
    <x v="2"/>
    <x v="15"/>
    <x v="4"/>
    <n v="1.2736730000000001"/>
    <n v="2.5999999999999999E-3"/>
    <n v="2.6"/>
    <n v="1"/>
    <n v="2.6"/>
  </r>
  <r>
    <x v="2"/>
    <x v="9"/>
    <x v="2"/>
    <x v="15"/>
    <x v="1"/>
    <n v="58.314528000000003"/>
    <n v="0.1336"/>
    <n v="133.6"/>
    <n v="89"/>
    <n v="1.5011235955056179"/>
  </r>
  <r>
    <x v="2"/>
    <x v="9"/>
    <x v="2"/>
    <x v="15"/>
    <x v="2"/>
    <n v="283.69342599999999"/>
    <n v="0.52339999999999998"/>
    <n v="523.4"/>
    <n v="89"/>
    <n v="5.880898876404494"/>
  </r>
  <r>
    <x v="2"/>
    <x v="9"/>
    <x v="2"/>
    <x v="28"/>
    <x v="6"/>
    <n v="235.03743700000001"/>
    <n v="2.7793999999999999"/>
    <n v="2779.4"/>
    <n v="2418"/>
    <n v="1.1494623655913978"/>
  </r>
  <r>
    <x v="2"/>
    <x v="9"/>
    <x v="2"/>
    <x v="25"/>
    <x v="1"/>
    <n v="191.25912099999999"/>
    <n v="2.6869000000000001"/>
    <n v="2686.9"/>
    <n v="1641"/>
    <n v="1.6373552711761121"/>
  </r>
  <r>
    <x v="2"/>
    <x v="10"/>
    <x v="0"/>
    <x v="0"/>
    <x v="0"/>
    <n v="632.65947200000005"/>
    <n v="9.3453999999999997"/>
    <n v="9345.4"/>
    <n v="445"/>
    <n v="21.000898876404495"/>
  </r>
  <r>
    <x v="2"/>
    <x v="10"/>
    <x v="0"/>
    <x v="0"/>
    <x v="1"/>
    <n v="4733.2281039999998"/>
    <n v="49.512900000000002"/>
    <n v="49512.9"/>
    <n v="781"/>
    <n v="63.396798975672219"/>
  </r>
  <r>
    <x v="2"/>
    <x v="10"/>
    <x v="0"/>
    <x v="0"/>
    <x v="2"/>
    <n v="5155.983123"/>
    <n v="48.857700000000001"/>
    <n v="48857.700000000004"/>
    <n v="671"/>
    <n v="72.813263785394938"/>
  </r>
  <r>
    <x v="2"/>
    <x v="10"/>
    <x v="0"/>
    <x v="1"/>
    <x v="0"/>
    <n v="15.142913"/>
    <n v="0.12039999999999999"/>
    <n v="120.39999999999999"/>
    <n v="11"/>
    <n v="10.945454545454545"/>
  </r>
  <r>
    <x v="2"/>
    <x v="10"/>
    <x v="0"/>
    <x v="1"/>
    <x v="2"/>
    <n v="7939.3939970000001"/>
    <n v="57.123100000000001"/>
    <n v="57123.1"/>
    <n v="766"/>
    <n v="74.573237597911231"/>
  </r>
  <r>
    <x v="2"/>
    <x v="10"/>
    <x v="0"/>
    <x v="3"/>
    <x v="4"/>
    <n v="322.443487"/>
    <n v="2.9588000000000001"/>
    <n v="2958.8"/>
    <n v="196"/>
    <n v="15.09591836734694"/>
  </r>
  <r>
    <x v="2"/>
    <x v="10"/>
    <x v="0"/>
    <x v="6"/>
    <x v="5"/>
    <n v="8.8287189999999995"/>
    <n v="2.98E-2"/>
    <n v="29.8"/>
    <n v="15"/>
    <n v="1.9866666666666668"/>
  </r>
  <r>
    <x v="2"/>
    <x v="10"/>
    <x v="0"/>
    <x v="6"/>
    <x v="2"/>
    <n v="180.083167"/>
    <n v="1.2734000000000001"/>
    <n v="1273.4000000000001"/>
    <n v="186"/>
    <n v="6.8462365591397853"/>
  </r>
  <r>
    <x v="2"/>
    <x v="10"/>
    <x v="0"/>
    <x v="5"/>
    <x v="5"/>
    <n v="0.50492099999999995"/>
    <n v="8.3999999999999995E-3"/>
    <n v="8.4"/>
    <n v="2"/>
    <n v="4.2"/>
  </r>
  <r>
    <x v="2"/>
    <x v="10"/>
    <x v="0"/>
    <x v="5"/>
    <x v="1"/>
    <n v="158.90520900000001"/>
    <n v="1.9762999999999999"/>
    <n v="1976.3"/>
    <n v="188"/>
    <n v="10.512234042553191"/>
  </r>
  <r>
    <x v="2"/>
    <x v="10"/>
    <x v="0"/>
    <x v="4"/>
    <x v="1"/>
    <n v="70.102818999999997"/>
    <n v="0.37459999999999999"/>
    <n v="374.59999999999997"/>
    <n v="33"/>
    <n v="11.35151515151515"/>
  </r>
  <r>
    <x v="2"/>
    <x v="10"/>
    <x v="0"/>
    <x v="28"/>
    <x v="6"/>
    <n v="69.379221000000001"/>
    <n v="0.68340000000000001"/>
    <n v="683.4"/>
    <n v="235"/>
    <n v="2.9080851063829787"/>
  </r>
  <r>
    <x v="2"/>
    <x v="10"/>
    <x v="0"/>
    <x v="29"/>
    <x v="2"/>
    <n v="31.865635000000001"/>
    <n v="0.15529999999999999"/>
    <n v="155.29999999999998"/>
    <n v="1"/>
    <n v="155.29999999999998"/>
  </r>
  <r>
    <x v="2"/>
    <x v="10"/>
    <x v="0"/>
    <x v="22"/>
    <x v="2"/>
    <n v="26.838242999999999"/>
    <n v="0.14430000000000001"/>
    <n v="144.30000000000001"/>
    <n v="53"/>
    <n v="2.7226415094339624"/>
  </r>
  <r>
    <x v="2"/>
    <x v="10"/>
    <x v="0"/>
    <x v="8"/>
    <x v="4"/>
    <n v="25.916124"/>
    <n v="0.15160000000000001"/>
    <n v="151.60000000000002"/>
    <n v="64"/>
    <n v="2.3687500000000004"/>
  </r>
  <r>
    <x v="2"/>
    <x v="10"/>
    <x v="0"/>
    <x v="8"/>
    <x v="1"/>
    <n v="6.9621000000000016E-2"/>
    <n v="6.9999999999999999E-4"/>
    <n v="0.7"/>
    <n v="2"/>
    <n v="0.35"/>
  </r>
  <r>
    <x v="2"/>
    <x v="10"/>
    <x v="1"/>
    <x v="0"/>
    <x v="0"/>
    <n v="1862.5270169999999"/>
    <n v="26.677800000000001"/>
    <n v="26677.800000000003"/>
    <n v="5924"/>
    <n v="4.5033423362592844"/>
  </r>
  <r>
    <x v="2"/>
    <x v="10"/>
    <x v="1"/>
    <x v="0"/>
    <x v="1"/>
    <n v="6276.6479559999998"/>
    <n v="65.960099999999997"/>
    <n v="65960.099999999991"/>
    <n v="11158"/>
    <n v="5.9114626277110585"/>
  </r>
  <r>
    <x v="2"/>
    <x v="10"/>
    <x v="1"/>
    <x v="0"/>
    <x v="2"/>
    <n v="303.85544299999998"/>
    <n v="1.9498"/>
    <n v="1949.8"/>
    <n v="545"/>
    <n v="3.5776146788990824"/>
  </r>
  <r>
    <x v="2"/>
    <x v="10"/>
    <x v="1"/>
    <x v="0"/>
    <x v="3"/>
    <n v="44.648980999999999"/>
    <n v="0.27650000000000002"/>
    <n v="276.5"/>
    <n v="163"/>
    <n v="1.696319018404908"/>
  </r>
  <r>
    <x v="2"/>
    <x v="10"/>
    <x v="1"/>
    <x v="1"/>
    <x v="0"/>
    <n v="3.1194350000000002"/>
    <n v="2.6700000000000002E-2"/>
    <n v="26.700000000000003"/>
    <n v="8"/>
    <n v="3.3375000000000004"/>
  </r>
  <r>
    <x v="2"/>
    <x v="10"/>
    <x v="1"/>
    <x v="1"/>
    <x v="2"/>
    <n v="1411.3826570000001"/>
    <n v="8.1548999999999996"/>
    <n v="8154.9"/>
    <n v="1619"/>
    <n v="5.036998147004323"/>
  </r>
  <r>
    <x v="2"/>
    <x v="10"/>
    <x v="1"/>
    <x v="3"/>
    <x v="4"/>
    <n v="911.95919299999991"/>
    <n v="10.259"/>
    <n v="10259"/>
    <n v="3214"/>
    <n v="3.1919726197884257"/>
  </r>
  <r>
    <x v="2"/>
    <x v="10"/>
    <x v="1"/>
    <x v="5"/>
    <x v="5"/>
    <n v="42.920050000000003"/>
    <n v="0.68600000000000005"/>
    <n v="686"/>
    <n v="123"/>
    <n v="5.5772357723577235"/>
  </r>
  <r>
    <x v="2"/>
    <x v="10"/>
    <x v="1"/>
    <x v="5"/>
    <x v="1"/>
    <n v="709.76295200000004"/>
    <n v="12.0641"/>
    <n v="12064.1"/>
    <n v="1421"/>
    <n v="8.489866291344125"/>
  </r>
  <r>
    <x v="2"/>
    <x v="10"/>
    <x v="1"/>
    <x v="31"/>
    <x v="1"/>
    <n v="167.30194399999999"/>
    <n v="2.6768000000000001"/>
    <n v="2676.8"/>
    <n v="788"/>
    <n v="3.3969543147208126"/>
  </r>
  <r>
    <x v="2"/>
    <x v="10"/>
    <x v="1"/>
    <x v="31"/>
    <x v="2"/>
    <n v="91.374932000000001"/>
    <n v="1.2911999999999999"/>
    <n v="1291.1999999999998"/>
    <n v="1112"/>
    <n v="1.1611510791366906"/>
  </r>
  <r>
    <x v="2"/>
    <x v="10"/>
    <x v="1"/>
    <x v="28"/>
    <x v="6"/>
    <n v="170.223986"/>
    <n v="1.9384999999999999"/>
    <n v="1938.5"/>
    <n v="1671"/>
    <n v="1.1600837821663674"/>
  </r>
  <r>
    <x v="2"/>
    <x v="10"/>
    <x v="1"/>
    <x v="2"/>
    <x v="0"/>
    <n v="141.77735699999999"/>
    <n v="2.0573000000000001"/>
    <n v="2057.3000000000002"/>
    <n v="673"/>
    <n v="3.0569093610698368"/>
  </r>
  <r>
    <x v="2"/>
    <x v="10"/>
    <x v="1"/>
    <x v="2"/>
    <x v="2"/>
    <n v="9.8325270000000007"/>
    <n v="0.1111"/>
    <n v="111.10000000000001"/>
    <n v="111"/>
    <n v="1.0009009009009009"/>
  </r>
  <r>
    <x v="2"/>
    <x v="10"/>
    <x v="1"/>
    <x v="32"/>
    <x v="2"/>
    <n v="150.476249"/>
    <n v="2.0802999999999998"/>
    <n v="2080.2999999999997"/>
    <n v="661"/>
    <n v="3.1472012102874429"/>
  </r>
  <r>
    <x v="2"/>
    <x v="10"/>
    <x v="1"/>
    <x v="25"/>
    <x v="1"/>
    <n v="116.172805"/>
    <n v="1.6438999999999999"/>
    <n v="1643.8999999999999"/>
    <n v="1177"/>
    <n v="1.3966864910790144"/>
  </r>
  <r>
    <x v="2"/>
    <x v="10"/>
    <x v="1"/>
    <x v="4"/>
    <x v="1"/>
    <n v="103.76481800000001"/>
    <n v="0.52100000000000002"/>
    <n v="521"/>
    <n v="1"/>
    <n v="521"/>
  </r>
  <r>
    <x v="2"/>
    <x v="10"/>
    <x v="2"/>
    <x v="0"/>
    <x v="0"/>
    <n v="5751.8504190000003"/>
    <n v="91.028199999999998"/>
    <n v="91028.2"/>
    <n v="11319"/>
    <n v="8.0420708543157513"/>
  </r>
  <r>
    <x v="2"/>
    <x v="10"/>
    <x v="2"/>
    <x v="0"/>
    <x v="1"/>
    <n v="13843.010251"/>
    <n v="148.52510000000001"/>
    <n v="148525.1"/>
    <n v="17986"/>
    <n v="8.2578171911486713"/>
  </r>
  <r>
    <x v="2"/>
    <x v="10"/>
    <x v="2"/>
    <x v="0"/>
    <x v="2"/>
    <n v="1613.783187"/>
    <n v="13.1242"/>
    <n v="13124.2"/>
    <n v="721"/>
    <n v="18.202773925104022"/>
  </r>
  <r>
    <x v="2"/>
    <x v="10"/>
    <x v="2"/>
    <x v="0"/>
    <x v="3"/>
    <n v="1.818643"/>
    <n v="1.1599999999999999E-2"/>
    <n v="11.6"/>
    <n v="3"/>
    <n v="3.8666666666666667"/>
  </r>
  <r>
    <x v="2"/>
    <x v="10"/>
    <x v="2"/>
    <x v="1"/>
    <x v="0"/>
    <n v="116.18659599999999"/>
    <n v="0.99129999999999996"/>
    <n v="991.3"/>
    <n v="252"/>
    <n v="3.9337301587301585"/>
  </r>
  <r>
    <x v="2"/>
    <x v="10"/>
    <x v="2"/>
    <x v="1"/>
    <x v="2"/>
    <n v="8723.8077009999997"/>
    <n v="49.348700000000001"/>
    <n v="49348.700000000004"/>
    <n v="4651"/>
    <n v="10.610341861965169"/>
  </r>
  <r>
    <x v="2"/>
    <x v="10"/>
    <x v="2"/>
    <x v="5"/>
    <x v="5"/>
    <n v="94.162771000000006"/>
    <n v="1.5021"/>
    <n v="1502.1"/>
    <n v="299"/>
    <n v="5.0237458193979929"/>
  </r>
  <r>
    <x v="2"/>
    <x v="10"/>
    <x v="2"/>
    <x v="5"/>
    <x v="1"/>
    <n v="1961.2954070000001"/>
    <n v="31.1936"/>
    <n v="31193.599999999999"/>
    <n v="1922"/>
    <n v="16.229760665972943"/>
  </r>
  <r>
    <x v="2"/>
    <x v="10"/>
    <x v="2"/>
    <x v="3"/>
    <x v="4"/>
    <n v="1502.999939"/>
    <n v="16.481999999999999"/>
    <n v="16482"/>
    <n v="4821"/>
    <n v="3.418792781580585"/>
  </r>
  <r>
    <x v="2"/>
    <x v="10"/>
    <x v="2"/>
    <x v="31"/>
    <x v="1"/>
    <n v="479.585418"/>
    <n v="8.0768000000000004"/>
    <n v="8076.8"/>
    <n v="2321"/>
    <n v="3.4798793623438176"/>
  </r>
  <r>
    <x v="2"/>
    <x v="10"/>
    <x v="2"/>
    <x v="31"/>
    <x v="2"/>
    <n v="119.78602100000001"/>
    <n v="1.7141"/>
    <n v="1714.1"/>
    <n v="1212"/>
    <n v="1.4142739273927392"/>
  </r>
  <r>
    <x v="2"/>
    <x v="10"/>
    <x v="2"/>
    <x v="4"/>
    <x v="1"/>
    <n v="378.37265500000001"/>
    <n v="1.827"/>
    <n v="1827"/>
    <n v="1"/>
    <n v="1827"/>
  </r>
  <r>
    <x v="2"/>
    <x v="10"/>
    <x v="2"/>
    <x v="14"/>
    <x v="4"/>
    <n v="321.767696"/>
    <n v="1.0677000000000001"/>
    <n v="1067.7"/>
    <n v="118"/>
    <n v="9.0483050847457633"/>
  </r>
  <r>
    <x v="2"/>
    <x v="10"/>
    <x v="2"/>
    <x v="14"/>
    <x v="1"/>
    <n v="7.1706029999999998"/>
    <n v="1.6799999999999999E-2"/>
    <n v="16.8"/>
    <n v="5"/>
    <n v="3.3600000000000003"/>
  </r>
  <r>
    <x v="2"/>
    <x v="10"/>
    <x v="2"/>
    <x v="14"/>
    <x v="2"/>
    <n v="24.183679000000001"/>
    <n v="4.6600000000000003E-2"/>
    <n v="46.6"/>
    <n v="39"/>
    <n v="1.1948717948717948"/>
  </r>
  <r>
    <x v="2"/>
    <x v="10"/>
    <x v="2"/>
    <x v="28"/>
    <x v="6"/>
    <n v="311.61318699999998"/>
    <n v="3.8500999999999999"/>
    <n v="3850.1"/>
    <n v="2984"/>
    <n v="1.2902479892761394"/>
  </r>
  <r>
    <x v="2"/>
    <x v="10"/>
    <x v="2"/>
    <x v="6"/>
    <x v="5"/>
    <n v="119.615482"/>
    <n v="0.31330000000000002"/>
    <n v="313.3"/>
    <n v="1"/>
    <n v="313.3"/>
  </r>
  <r>
    <x v="2"/>
    <x v="10"/>
    <x v="2"/>
    <x v="6"/>
    <x v="6"/>
    <n v="0.526536"/>
    <n v="1.6000000000000001E-3"/>
    <n v="1.6"/>
    <n v="1"/>
    <n v="1.6"/>
  </r>
  <r>
    <x v="2"/>
    <x v="10"/>
    <x v="2"/>
    <x v="6"/>
    <x v="2"/>
    <n v="150.34304"/>
    <n v="1.1007"/>
    <n v="1100.7"/>
    <n v="1"/>
    <n v="1100.7"/>
  </r>
  <r>
    <x v="2"/>
    <x v="10"/>
    <x v="2"/>
    <x v="26"/>
    <x v="0"/>
    <n v="139.08552900000001"/>
    <n v="0.2777"/>
    <n v="277.7"/>
    <n v="1"/>
    <n v="277.7"/>
  </r>
  <r>
    <x v="2"/>
    <x v="10"/>
    <x v="2"/>
    <x v="26"/>
    <x v="1"/>
    <n v="129.39920799999999"/>
    <n v="0.25569999999999998"/>
    <n v="255.7"/>
    <n v="1"/>
    <n v="255.7"/>
  </r>
  <r>
    <x v="2"/>
    <x v="11"/>
    <x v="0"/>
    <x v="0"/>
    <x v="0"/>
    <n v="584.43964500000004"/>
    <n v="8.2873000000000001"/>
    <n v="8287.2999999999993"/>
    <n v="484"/>
    <n v="17.122520661157022"/>
  </r>
  <r>
    <x v="2"/>
    <x v="11"/>
    <x v="0"/>
    <x v="0"/>
    <x v="1"/>
    <n v="5261.8993069999997"/>
    <n v="58.926900000000003"/>
    <n v="58926.9"/>
    <n v="782"/>
    <n v="75.354092071611248"/>
  </r>
  <r>
    <x v="2"/>
    <x v="11"/>
    <x v="0"/>
    <x v="0"/>
    <x v="2"/>
    <n v="4483.3081380000003"/>
    <n v="40.069299999999998"/>
    <n v="40069.299999999996"/>
    <n v="666"/>
    <n v="60.164114114114106"/>
  </r>
  <r>
    <x v="2"/>
    <x v="11"/>
    <x v="0"/>
    <x v="1"/>
    <x v="0"/>
    <n v="15.565614"/>
    <n v="0.126"/>
    <n v="126"/>
    <n v="11"/>
    <n v="11.454545454545455"/>
  </r>
  <r>
    <x v="2"/>
    <x v="11"/>
    <x v="0"/>
    <x v="1"/>
    <x v="2"/>
    <n v="7688.3169230000003"/>
    <n v="48.531799999999997"/>
    <n v="48531.799999999996"/>
    <n v="766"/>
    <n v="63.357441253263701"/>
  </r>
  <r>
    <x v="2"/>
    <x v="11"/>
    <x v="0"/>
    <x v="3"/>
    <x v="4"/>
    <n v="325.02226300000001"/>
    <n v="3.0142000000000002"/>
    <n v="3014.2000000000003"/>
    <n v="211"/>
    <n v="14.28530805687204"/>
  </r>
  <r>
    <x v="2"/>
    <x v="11"/>
    <x v="0"/>
    <x v="6"/>
    <x v="5"/>
    <n v="10.424574"/>
    <n v="3.7400000000000003E-2"/>
    <n v="37.400000000000006"/>
    <n v="13"/>
    <n v="2.8769230769230774"/>
  </r>
  <r>
    <x v="2"/>
    <x v="11"/>
    <x v="0"/>
    <x v="6"/>
    <x v="2"/>
    <n v="191.52732900000001"/>
    <n v="1.381"/>
    <n v="1381"/>
    <n v="195"/>
    <n v="7.0820512820512818"/>
  </r>
  <r>
    <x v="2"/>
    <x v="11"/>
    <x v="0"/>
    <x v="5"/>
    <x v="5"/>
    <n v="0.403671"/>
    <n v="7.1000000000000004E-3"/>
    <n v="7.1000000000000005"/>
    <n v="2"/>
    <n v="3.5500000000000003"/>
  </r>
  <r>
    <x v="2"/>
    <x v="11"/>
    <x v="0"/>
    <x v="5"/>
    <x v="1"/>
    <n v="129.878468"/>
    <n v="1.5797000000000001"/>
    <n v="1579.7"/>
    <n v="175"/>
    <n v="9.0268571428571427"/>
  </r>
  <r>
    <x v="2"/>
    <x v="11"/>
    <x v="0"/>
    <x v="4"/>
    <x v="1"/>
    <n v="127.89406"/>
    <n v="0.75990000000000002"/>
    <n v="759.9"/>
    <n v="35"/>
    <n v="21.71142857142857"/>
  </r>
  <r>
    <x v="2"/>
    <x v="11"/>
    <x v="0"/>
    <x v="28"/>
    <x v="6"/>
    <n v="63.073779000000002"/>
    <n v="0.58679999999999999"/>
    <n v="586.79999999999995"/>
    <n v="234"/>
    <n v="2.5076923076923077"/>
  </r>
  <r>
    <x v="2"/>
    <x v="11"/>
    <x v="0"/>
    <x v="29"/>
    <x v="2"/>
    <n v="61.491981000000003"/>
    <n v="0.38169999999999998"/>
    <n v="381.7"/>
    <n v="1"/>
    <n v="381.7"/>
  </r>
  <r>
    <x v="2"/>
    <x v="11"/>
    <x v="0"/>
    <x v="7"/>
    <x v="2"/>
    <n v="36.021500000000003"/>
    <n v="0.1827"/>
    <n v="182.7"/>
    <n v="118"/>
    <n v="1.5483050847457627"/>
  </r>
  <r>
    <x v="2"/>
    <x v="11"/>
    <x v="0"/>
    <x v="8"/>
    <x v="4"/>
    <n v="33.214697999999999"/>
    <n v="0.19489999999999999"/>
    <n v="194.89999999999998"/>
    <n v="74"/>
    <n v="2.6337837837837834"/>
  </r>
  <r>
    <x v="2"/>
    <x v="11"/>
    <x v="0"/>
    <x v="8"/>
    <x v="1"/>
    <n v="8.6132E-2"/>
    <n v="6.9999999999999999E-4"/>
    <n v="0.7"/>
    <n v="2"/>
    <n v="0.35"/>
  </r>
  <r>
    <x v="2"/>
    <x v="11"/>
    <x v="1"/>
    <x v="0"/>
    <x v="0"/>
    <n v="1831.4709789999999"/>
    <n v="26.8384"/>
    <n v="26838.400000000001"/>
    <n v="5837"/>
    <n v="4.5979784135686144"/>
  </r>
  <r>
    <x v="2"/>
    <x v="11"/>
    <x v="1"/>
    <x v="0"/>
    <x v="1"/>
    <n v="6746.2301100000004"/>
    <n v="69.709599999999995"/>
    <n v="69709.599999999991"/>
    <n v="11271"/>
    <n v="6.1848638097773039"/>
  </r>
  <r>
    <x v="2"/>
    <x v="11"/>
    <x v="1"/>
    <x v="0"/>
    <x v="2"/>
    <n v="346.23589399999997"/>
    <n v="2.2707000000000002"/>
    <n v="2270.7000000000003"/>
    <n v="616"/>
    <n v="3.6862012987012993"/>
  </r>
  <r>
    <x v="2"/>
    <x v="11"/>
    <x v="1"/>
    <x v="0"/>
    <x v="3"/>
    <n v="46.137219999999999"/>
    <n v="0.28560000000000002"/>
    <n v="285.60000000000002"/>
    <n v="163"/>
    <n v="1.7521472392638038"/>
  </r>
  <r>
    <x v="2"/>
    <x v="11"/>
    <x v="1"/>
    <x v="1"/>
    <x v="0"/>
    <n v="9.8290120000000005"/>
    <n v="6.4600000000000005E-2"/>
    <n v="64.600000000000009"/>
    <n v="19"/>
    <n v="3.4000000000000004"/>
  </r>
  <r>
    <x v="2"/>
    <x v="11"/>
    <x v="1"/>
    <x v="1"/>
    <x v="2"/>
    <n v="1308.7819750000001"/>
    <n v="7.1891999999999996"/>
    <n v="7189.2"/>
    <n v="1638"/>
    <n v="4.3890109890109885"/>
  </r>
  <r>
    <x v="2"/>
    <x v="11"/>
    <x v="1"/>
    <x v="3"/>
    <x v="4"/>
    <n v="785.23974499999997"/>
    <n v="9.2164000000000001"/>
    <n v="9216.4"/>
    <n v="3127"/>
    <n v="2.9473616885193477"/>
  </r>
  <r>
    <x v="2"/>
    <x v="11"/>
    <x v="1"/>
    <x v="5"/>
    <x v="5"/>
    <n v="58.981037000000001"/>
    <n v="1.0209999999999999"/>
    <n v="1020.9999999999999"/>
    <n v="151"/>
    <n v="6.7615894039735096"/>
  </r>
  <r>
    <x v="2"/>
    <x v="11"/>
    <x v="1"/>
    <x v="5"/>
    <x v="1"/>
    <n v="606.25328000000002"/>
    <n v="10.0487"/>
    <n v="10048.700000000001"/>
    <n v="1359"/>
    <n v="7.3941869021339226"/>
  </r>
  <r>
    <x v="2"/>
    <x v="11"/>
    <x v="1"/>
    <x v="31"/>
    <x v="1"/>
    <n v="171.533862"/>
    <n v="2.3610000000000002"/>
    <n v="2361"/>
    <n v="785"/>
    <n v="3.0076433121019108"/>
  </r>
  <r>
    <x v="2"/>
    <x v="11"/>
    <x v="1"/>
    <x v="31"/>
    <x v="2"/>
    <n v="55.380153"/>
    <n v="0.69650000000000001"/>
    <n v="696.5"/>
    <n v="418"/>
    <n v="1.6662679425837321"/>
  </r>
  <r>
    <x v="2"/>
    <x v="11"/>
    <x v="1"/>
    <x v="28"/>
    <x v="6"/>
    <n v="177.160661"/>
    <n v="1.9456"/>
    <n v="1945.6"/>
    <n v="1542"/>
    <n v="1.2617380025940337"/>
  </r>
  <r>
    <x v="2"/>
    <x v="11"/>
    <x v="1"/>
    <x v="2"/>
    <x v="0"/>
    <n v="134.078957"/>
    <n v="1.9184000000000001"/>
    <n v="1918.4"/>
    <n v="623"/>
    <n v="3.0792937399678975"/>
  </r>
  <r>
    <x v="2"/>
    <x v="11"/>
    <x v="1"/>
    <x v="2"/>
    <x v="2"/>
    <n v="7.7540969999999998"/>
    <n v="8.8700000000000001E-2"/>
    <n v="88.7"/>
    <n v="134"/>
    <n v="0.66194029850746272"/>
  </r>
  <r>
    <x v="2"/>
    <x v="11"/>
    <x v="1"/>
    <x v="4"/>
    <x v="1"/>
    <n v="133.35575700000001"/>
    <n v="0.66469999999999996"/>
    <n v="664.69999999999993"/>
    <n v="1"/>
    <n v="664.69999999999993"/>
  </r>
  <r>
    <x v="2"/>
    <x v="11"/>
    <x v="1"/>
    <x v="30"/>
    <x v="1"/>
    <n v="121.583181"/>
    <n v="2.4750999999999999"/>
    <n v="2475.1"/>
    <n v="429"/>
    <n v="5.7694638694638689"/>
  </r>
  <r>
    <x v="2"/>
    <x v="11"/>
    <x v="1"/>
    <x v="25"/>
    <x v="1"/>
    <n v="108.666096"/>
    <n v="1.6841999999999999"/>
    <n v="1684.1999999999998"/>
    <n v="956"/>
    <n v="1.7617154811715479"/>
  </r>
  <r>
    <x v="2"/>
    <x v="11"/>
    <x v="2"/>
    <x v="0"/>
    <x v="0"/>
    <n v="5816.404614"/>
    <n v="92.248500000000007"/>
    <n v="92248.5"/>
    <n v="12128"/>
    <n v="7.6062417546174146"/>
  </r>
  <r>
    <x v="2"/>
    <x v="11"/>
    <x v="2"/>
    <x v="0"/>
    <x v="1"/>
    <n v="14410.525471999999"/>
    <n v="158.1712"/>
    <n v="158171.20000000001"/>
    <n v="17751"/>
    <n v="8.9105515182243256"/>
  </r>
  <r>
    <x v="2"/>
    <x v="11"/>
    <x v="2"/>
    <x v="0"/>
    <x v="2"/>
    <n v="1260.9091940000001"/>
    <n v="9.2022999999999993"/>
    <n v="9202.2999999999993"/>
    <n v="714"/>
    <n v="12.888375350140056"/>
  </r>
  <r>
    <x v="2"/>
    <x v="11"/>
    <x v="2"/>
    <x v="0"/>
    <x v="3"/>
    <n v="1.791126"/>
    <n v="8.6999999999999994E-3"/>
    <n v="8.6999999999999993"/>
    <n v="3"/>
    <n v="2.9"/>
  </r>
  <r>
    <x v="2"/>
    <x v="11"/>
    <x v="2"/>
    <x v="1"/>
    <x v="0"/>
    <n v="160.19565700000001"/>
    <n v="1.3880999999999999"/>
    <n v="1388.1"/>
    <n v="278"/>
    <n v="4.9931654676258992"/>
  </r>
  <r>
    <x v="2"/>
    <x v="11"/>
    <x v="2"/>
    <x v="1"/>
    <x v="2"/>
    <n v="7508.4035649999996"/>
    <n v="38.947800000000001"/>
    <n v="38947.800000000003"/>
    <n v="4678"/>
    <n v="8.3257374946558365"/>
  </r>
  <r>
    <x v="2"/>
    <x v="11"/>
    <x v="2"/>
    <x v="5"/>
    <x v="5"/>
    <n v="122.270841"/>
    <n v="2.0282"/>
    <n v="2028.2"/>
    <n v="312"/>
    <n v="6.5006410256410261"/>
  </r>
  <r>
    <x v="2"/>
    <x v="11"/>
    <x v="2"/>
    <x v="5"/>
    <x v="1"/>
    <n v="1349.5445580000001"/>
    <n v="19.925000000000001"/>
    <n v="19925"/>
    <n v="1769"/>
    <n v="11.263425664217072"/>
  </r>
  <r>
    <x v="2"/>
    <x v="11"/>
    <x v="2"/>
    <x v="3"/>
    <x v="4"/>
    <n v="1470.9417510000001"/>
    <n v="17.0671"/>
    <n v="17067.099999999999"/>
    <n v="4837"/>
    <n v="3.5284473847426088"/>
  </r>
  <r>
    <x v="2"/>
    <x v="11"/>
    <x v="2"/>
    <x v="14"/>
    <x v="4"/>
    <n v="385.36005399999999"/>
    <n v="1.3044"/>
    <n v="1304.4000000000001"/>
    <n v="115"/>
    <n v="11.342608695652174"/>
  </r>
  <r>
    <x v="2"/>
    <x v="11"/>
    <x v="2"/>
    <x v="14"/>
    <x v="1"/>
    <n v="8.7732209999999995"/>
    <n v="2.01E-2"/>
    <n v="20.100000000000001"/>
    <n v="6"/>
    <n v="3.35"/>
  </r>
  <r>
    <x v="2"/>
    <x v="11"/>
    <x v="2"/>
    <x v="14"/>
    <x v="2"/>
    <n v="28.912296000000001"/>
    <n v="5.5100000000000003E-2"/>
    <n v="55.1"/>
    <n v="44"/>
    <n v="1.2522727272727272"/>
  </r>
  <r>
    <x v="2"/>
    <x v="11"/>
    <x v="2"/>
    <x v="31"/>
    <x v="1"/>
    <n v="303.53724"/>
    <n v="3.5261999999999998"/>
    <n v="3526.2"/>
    <n v="1857"/>
    <n v="1.8988691437802907"/>
  </r>
  <r>
    <x v="2"/>
    <x v="11"/>
    <x v="2"/>
    <x v="31"/>
    <x v="2"/>
    <n v="45.059480999999998"/>
    <n v="0.58360000000000001"/>
    <n v="583.6"/>
    <n v="483"/>
    <n v="1.2082815734989649"/>
  </r>
  <r>
    <x v="2"/>
    <x v="11"/>
    <x v="2"/>
    <x v="28"/>
    <x v="6"/>
    <n v="309.04196999999999"/>
    <n v="3.5655000000000001"/>
    <n v="3565.5"/>
    <n v="2941"/>
    <n v="1.2123427405644338"/>
  </r>
  <r>
    <x v="2"/>
    <x v="11"/>
    <x v="2"/>
    <x v="4"/>
    <x v="1"/>
    <n v="266.45908700000001"/>
    <n v="1.341"/>
    <n v="1341"/>
    <n v="1"/>
    <n v="1341"/>
  </r>
  <r>
    <x v="2"/>
    <x v="11"/>
    <x v="2"/>
    <x v="15"/>
    <x v="4"/>
    <n v="1.6510210000000001"/>
    <n v="3.3E-3"/>
    <n v="3.3"/>
    <n v="1"/>
    <n v="3.3"/>
  </r>
  <r>
    <x v="2"/>
    <x v="11"/>
    <x v="2"/>
    <x v="15"/>
    <x v="1"/>
    <n v="49.401865999999998"/>
    <n v="0.104"/>
    <n v="104"/>
    <n v="1"/>
    <n v="104"/>
  </r>
  <r>
    <x v="2"/>
    <x v="11"/>
    <x v="2"/>
    <x v="15"/>
    <x v="2"/>
    <n v="154.51408900000001"/>
    <n v="0.2762"/>
    <n v="276.2"/>
    <n v="1"/>
    <n v="276.2"/>
  </r>
  <r>
    <x v="2"/>
    <x v="11"/>
    <x v="2"/>
    <x v="6"/>
    <x v="5"/>
    <n v="14.953212000000001"/>
    <n v="3.9100000000000003E-2"/>
    <n v="39.1"/>
    <n v="1"/>
    <n v="39.1"/>
  </r>
  <r>
    <x v="2"/>
    <x v="11"/>
    <x v="2"/>
    <x v="6"/>
    <x v="6"/>
    <n v="0.96084099999999995"/>
    <n v="3.0999999999999999E-3"/>
    <n v="3.1"/>
    <n v="1"/>
    <n v="3.1"/>
  </r>
  <r>
    <x v="2"/>
    <x v="11"/>
    <x v="2"/>
    <x v="6"/>
    <x v="2"/>
    <n v="173.67919499999999"/>
    <n v="1.4449000000000001"/>
    <n v="1444.9"/>
    <n v="1"/>
    <n v="1444.9"/>
  </r>
  <r>
    <x v="2"/>
    <x v="0"/>
    <x v="0"/>
    <x v="0"/>
    <x v="7"/>
    <n v="2078.5832999999998"/>
    <n v="31.181999999999999"/>
    <n v="31182"/>
    <n v="511"/>
    <n v="61.021526418786692"/>
  </r>
  <r>
    <x v="2"/>
    <x v="0"/>
    <x v="1"/>
    <x v="0"/>
    <x v="7"/>
    <n v="1233.5554"/>
    <n v="18.018899999999999"/>
    <n v="18018.899999999998"/>
    <n v="1755"/>
    <n v="10.267179487179487"/>
  </r>
  <r>
    <x v="2"/>
    <x v="0"/>
    <x v="2"/>
    <x v="0"/>
    <x v="7"/>
    <n v="1891.4637"/>
    <n v="26.234000000000002"/>
    <n v="26234"/>
    <n v="2138"/>
    <n v="12.270346117867165"/>
  </r>
  <r>
    <x v="2"/>
    <x v="1"/>
    <x v="0"/>
    <x v="0"/>
    <x v="7"/>
    <n v="1726.9780000000001"/>
    <n v="27.5444"/>
    <n v="27544.399999999998"/>
    <n v="549"/>
    <n v="50.1719489981785"/>
  </r>
  <r>
    <x v="2"/>
    <x v="1"/>
    <x v="1"/>
    <x v="0"/>
    <x v="7"/>
    <n v="999.12740000000008"/>
    <n v="15.2089"/>
    <n v="15208.9"/>
    <n v="1941"/>
    <n v="7.8356002060793406"/>
  </r>
  <r>
    <x v="2"/>
    <x v="1"/>
    <x v="2"/>
    <x v="0"/>
    <x v="7"/>
    <n v="1653.5799"/>
    <n v="23.490100000000002"/>
    <n v="23490.100000000002"/>
    <n v="1923"/>
    <n v="12.215340613624546"/>
  </r>
  <r>
    <x v="2"/>
    <x v="2"/>
    <x v="0"/>
    <x v="0"/>
    <x v="7"/>
    <n v="1670.2213999999999"/>
    <n v="24.970500000000001"/>
    <n v="24970.5"/>
    <n v="543"/>
    <n v="45.986187845303867"/>
  </r>
  <r>
    <x v="2"/>
    <x v="2"/>
    <x v="1"/>
    <x v="0"/>
    <x v="7"/>
    <n v="876.25260000000003"/>
    <n v="14.6105"/>
    <n v="14610.5"/>
    <n v="1735"/>
    <n v="8.4210374639769459"/>
  </r>
  <r>
    <x v="2"/>
    <x v="2"/>
    <x v="2"/>
    <x v="0"/>
    <x v="7"/>
    <n v="1287.2407000000001"/>
    <n v="18.2471"/>
    <n v="18247.099999999999"/>
    <n v="1862"/>
    <n v="9.7997314715359813"/>
  </r>
  <r>
    <x v="2"/>
    <x v="3"/>
    <x v="0"/>
    <x v="0"/>
    <x v="7"/>
    <n v="1358.9363000000001"/>
    <n v="19.313300000000002"/>
    <n v="19313.300000000003"/>
    <n v="543"/>
    <n v="35.567771639042363"/>
  </r>
  <r>
    <x v="2"/>
    <x v="3"/>
    <x v="1"/>
    <x v="0"/>
    <x v="7"/>
    <n v="759.38620000000003"/>
    <n v="9.3768999999999991"/>
    <n v="9376.9"/>
    <n v="1389"/>
    <n v="6.7508279337652981"/>
  </r>
  <r>
    <x v="2"/>
    <x v="3"/>
    <x v="2"/>
    <x v="0"/>
    <x v="7"/>
    <n v="2991.2071999999998"/>
    <n v="62.7087"/>
    <n v="62708.7"/>
    <n v="1647"/>
    <n v="38.074499089253187"/>
  </r>
  <r>
    <x v="2"/>
    <x v="4"/>
    <x v="0"/>
    <x v="0"/>
    <x v="7"/>
    <n v="1451.1396"/>
    <n v="22.617000000000001"/>
    <n v="22617"/>
    <n v="539"/>
    <n v="41.961038961038959"/>
  </r>
  <r>
    <x v="2"/>
    <x v="4"/>
    <x v="1"/>
    <x v="0"/>
    <x v="7"/>
    <n v="751.66309999999999"/>
    <n v="8.8641000000000005"/>
    <n v="8864.1"/>
    <n v="1521"/>
    <n v="5.8278106508875744"/>
  </r>
  <r>
    <x v="2"/>
    <x v="4"/>
    <x v="2"/>
    <x v="0"/>
    <x v="7"/>
    <n v="1321.7207000000001"/>
    <n v="17.621700000000001"/>
    <n v="17621.7"/>
    <n v="1773"/>
    <n v="9.9389170896785117"/>
  </r>
  <r>
    <x v="2"/>
    <x v="5"/>
    <x v="0"/>
    <x v="0"/>
    <x v="7"/>
    <n v="1271.7483"/>
    <n v="20.148199999999999"/>
    <n v="20148.2"/>
    <n v="588"/>
    <n v="34.265646258503402"/>
  </r>
  <r>
    <x v="2"/>
    <x v="5"/>
    <x v="1"/>
    <x v="0"/>
    <x v="7"/>
    <n v="1119.4306999999999"/>
    <n v="15.7034"/>
    <n v="15703.4"/>
    <n v="1986"/>
    <n v="7.9070493454179251"/>
  </r>
  <r>
    <x v="2"/>
    <x v="5"/>
    <x v="2"/>
    <x v="0"/>
    <x v="7"/>
    <n v="2409.2682"/>
    <n v="36.235700000000001"/>
    <n v="36235.700000000004"/>
    <n v="3111"/>
    <n v="11.647605271616845"/>
  </r>
  <r>
    <x v="2"/>
    <x v="6"/>
    <x v="0"/>
    <x v="0"/>
    <x v="7"/>
    <n v="1472.9105"/>
    <n v="25.835699999999999"/>
    <n v="25835.7"/>
    <n v="689"/>
    <n v="37.497387518142233"/>
  </r>
  <r>
    <x v="2"/>
    <x v="6"/>
    <x v="1"/>
    <x v="0"/>
    <x v="7"/>
    <n v="1292.4159"/>
    <n v="21.290500000000002"/>
    <n v="21290.5"/>
    <n v="2136"/>
    <n v="9.9674625468164795"/>
  </r>
  <r>
    <x v="2"/>
    <x v="6"/>
    <x v="2"/>
    <x v="0"/>
    <x v="7"/>
    <n v="2610.5358000000001"/>
    <n v="44.102499999999999"/>
    <n v="44102.5"/>
    <n v="3823"/>
    <n v="11.5360973057808"/>
  </r>
  <r>
    <x v="2"/>
    <x v="7"/>
    <x v="0"/>
    <x v="0"/>
    <x v="7"/>
    <n v="1174.4152999999999"/>
    <n v="19.4161"/>
    <n v="19416.099999999999"/>
    <n v="654"/>
    <n v="29.688226299694186"/>
  </r>
  <r>
    <x v="2"/>
    <x v="7"/>
    <x v="1"/>
    <x v="0"/>
    <x v="7"/>
    <n v="1298.0841"/>
    <n v="22.102499999999999"/>
    <n v="22102.5"/>
    <n v="2197"/>
    <n v="10.060309512972236"/>
  </r>
  <r>
    <x v="2"/>
    <x v="7"/>
    <x v="2"/>
    <x v="0"/>
    <x v="7"/>
    <n v="2683.1192999999998"/>
    <n v="49.067599999999999"/>
    <n v="49067.6"/>
    <n v="4198"/>
    <n v="11.688327775131015"/>
  </r>
  <r>
    <x v="2"/>
    <x v="8"/>
    <x v="0"/>
    <x v="0"/>
    <x v="7"/>
    <n v="1100.4579000000001"/>
    <n v="17.616599999999998"/>
    <n v="17616.599999999999"/>
    <n v="563"/>
    <n v="31.290586145648309"/>
  </r>
  <r>
    <x v="2"/>
    <x v="8"/>
    <x v="1"/>
    <x v="0"/>
    <x v="7"/>
    <n v="1265.2026000000001"/>
    <n v="19.039000000000001"/>
    <n v="19039"/>
    <n v="2541"/>
    <n v="7.4927194018103105"/>
  </r>
  <r>
    <x v="2"/>
    <x v="8"/>
    <x v="2"/>
    <x v="0"/>
    <x v="7"/>
    <n v="1831.2859000000001"/>
    <n v="29.4026"/>
    <n v="29402.6"/>
    <n v="3746"/>
    <n v="7.8490656700480512"/>
  </r>
  <r>
    <x v="2"/>
    <x v="9"/>
    <x v="0"/>
    <x v="0"/>
    <x v="7"/>
    <n v="833.89380000000006"/>
    <n v="12.0022"/>
    <n v="12002.2"/>
    <n v="468"/>
    <n v="25.645726495726496"/>
  </r>
  <r>
    <x v="2"/>
    <x v="9"/>
    <x v="1"/>
    <x v="0"/>
    <x v="7"/>
    <n v="867.91150000000005"/>
    <n v="13.687900000000001"/>
    <n v="13687.900000000001"/>
    <n v="1713"/>
    <n v="7.9906012842965568"/>
  </r>
  <r>
    <x v="2"/>
    <x v="9"/>
    <x v="2"/>
    <x v="0"/>
    <x v="7"/>
    <n v="1875.1750999999999"/>
    <n v="27.9039"/>
    <n v="27903.9"/>
    <n v="2625"/>
    <n v="10.630057142857144"/>
  </r>
  <r>
    <x v="2"/>
    <x v="10"/>
    <x v="0"/>
    <x v="0"/>
    <x v="7"/>
    <n v="894.75490000000002"/>
    <n v="13.213900000000001"/>
    <n v="13213.900000000001"/>
    <n v="461"/>
    <n v="28.663557483731022"/>
  </r>
  <r>
    <x v="2"/>
    <x v="10"/>
    <x v="1"/>
    <x v="0"/>
    <x v="7"/>
    <n v="749.05759999999998"/>
    <n v="11.472799999999999"/>
    <n v="11472.8"/>
    <n v="1711"/>
    <n v="6.7053185271770888"/>
  </r>
  <r>
    <x v="2"/>
    <x v="10"/>
    <x v="2"/>
    <x v="0"/>
    <x v="7"/>
    <n v="1339.4530999999999"/>
    <n v="17.948599999999999"/>
    <n v="17948.599999999999"/>
    <n v="2387"/>
    <n v="7.5193129451193963"/>
  </r>
  <r>
    <x v="2"/>
    <x v="11"/>
    <x v="0"/>
    <x v="0"/>
    <x v="7"/>
    <n v="748.85789999999997"/>
    <n v="10.590299999999999"/>
    <n v="10590.3"/>
    <n v="428"/>
    <n v="24.743691588785044"/>
  </r>
  <r>
    <x v="2"/>
    <x v="11"/>
    <x v="1"/>
    <x v="0"/>
    <x v="7"/>
    <n v="549.34429999999998"/>
    <n v="7.8182"/>
    <n v="7818.2"/>
    <n v="1153"/>
    <n v="6.7807458803122289"/>
  </r>
  <r>
    <x v="2"/>
    <x v="11"/>
    <x v="2"/>
    <x v="0"/>
    <x v="7"/>
    <n v="1721.9885999999999"/>
    <n v="25.2956"/>
    <n v="25295.599999999999"/>
    <n v="2417"/>
    <n v="10.4657012825817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08">
  <r>
    <x v="0"/>
    <x v="0"/>
    <x v="0"/>
    <x v="0"/>
    <x v="0"/>
    <n v="936.80341299999998"/>
    <n v="16.3202"/>
    <n v="16320.2"/>
    <n v="477"/>
    <n v="34.214255765199162"/>
    <n v="57.401466464871753"/>
    <n v="224.5"/>
    <n v="0.25568581944263585"/>
  </r>
  <r>
    <x v="0"/>
    <x v="0"/>
    <x v="0"/>
    <x v="0"/>
    <x v="1"/>
    <n v="7019.1165080000001"/>
    <n v="87.863399999999999"/>
    <n v="87863.4"/>
    <n v="754"/>
    <n v="116.52970822281166"/>
    <n v="79.886693526542345"/>
    <n v="374.5"/>
    <n v="0.21331560354216914"/>
  </r>
  <r>
    <x v="0"/>
    <x v="0"/>
    <x v="0"/>
    <x v="0"/>
    <x v="2"/>
    <n v="4166.4537879999998"/>
    <n v="35.718200000000003"/>
    <n v="35718.200000000004"/>
    <n v="629"/>
    <n v="56.785691573926876"/>
    <n v="116.64792145180887"/>
    <n v="499.5"/>
    <n v="0.23352937227589363"/>
  </r>
  <r>
    <x v="0"/>
    <x v="0"/>
    <x v="0"/>
    <x v="0"/>
    <x v="3"/>
    <n v="66.387690000000006"/>
    <n v="0.35799999999999998"/>
    <n v="358"/>
    <n v="29"/>
    <n v="12.344827586206897"/>
    <n v="185.44047486033523"/>
    <n v="749.5"/>
    <n v="0.24741891242206168"/>
  </r>
  <r>
    <x v="0"/>
    <x v="0"/>
    <x v="0"/>
    <x v="1"/>
    <x v="2"/>
    <n v="3227.9926559999999"/>
    <n v="16.8368"/>
    <n v="16836.8"/>
    <n v="663"/>
    <n v="25.394871794871793"/>
    <n v="191.72245652380499"/>
    <n v="499.5"/>
    <n v="0.38382874178939941"/>
  </r>
  <r>
    <x v="0"/>
    <x v="0"/>
    <x v="0"/>
    <x v="2"/>
    <x v="0"/>
    <n v="573.12875799999995"/>
    <n v="10.0639"/>
    <n v="10063.9"/>
    <n v="547"/>
    <n v="18.39835466179159"/>
    <n v="56.948971869752278"/>
    <n v="224.5"/>
    <n v="0.25367025331738208"/>
  </r>
  <r>
    <x v="0"/>
    <x v="0"/>
    <x v="0"/>
    <x v="2"/>
    <x v="2"/>
    <n v="559.44437900000003"/>
    <n v="5.1222000000000003"/>
    <n v="5122.2000000000007"/>
    <n v="325"/>
    <n v="15.760615384615386"/>
    <n v="109.21954999804771"/>
    <n v="499.5"/>
    <n v="0.21865775775384927"/>
  </r>
  <r>
    <x v="0"/>
    <x v="0"/>
    <x v="0"/>
    <x v="3"/>
    <x v="4"/>
    <n v="328.75562600000001"/>
    <n v="3.4855999999999998"/>
    <n v="3485.6"/>
    <n v="96"/>
    <n v="36.30833333333333"/>
    <n v="94.318231007574028"/>
    <n v="200"/>
    <n v="0.47159115503787014"/>
  </r>
  <r>
    <x v="0"/>
    <x v="0"/>
    <x v="0"/>
    <x v="4"/>
    <x v="1"/>
    <n v="253.64291900000001"/>
    <n v="1.6929000000000001"/>
    <n v="1692.9"/>
    <n v="95"/>
    <n v="17.82"/>
    <n v="149.82746706834425"/>
    <n v="374.5"/>
    <n v="0.40007334330666022"/>
  </r>
  <r>
    <x v="0"/>
    <x v="0"/>
    <x v="0"/>
    <x v="5"/>
    <x v="1"/>
    <n v="200.763102"/>
    <n v="2.8313000000000001"/>
    <n v="2831.3"/>
    <n v="191"/>
    <n v="14.823560209424084"/>
    <n v="70.908452654257758"/>
    <n v="374.5"/>
    <n v="0.1893416626281916"/>
  </r>
  <r>
    <x v="0"/>
    <x v="0"/>
    <x v="0"/>
    <x v="6"/>
    <x v="5"/>
    <n v="2.200698"/>
    <n v="6.7999999999999996E-3"/>
    <n v="6.8"/>
    <n v="4"/>
    <n v="1.7"/>
    <n v="323.63205882352946"/>
    <n v="274.5"/>
    <n v="1.1789874638379945"/>
  </r>
  <r>
    <x v="0"/>
    <x v="0"/>
    <x v="0"/>
    <x v="6"/>
    <x v="2"/>
    <n v="71.031833000000006"/>
    <n v="0.56479999999999997"/>
    <n v="564.79999999999995"/>
    <n v="78"/>
    <n v="7.2410256410256402"/>
    <n v="125.7645768413598"/>
    <n v="499.5"/>
    <n v="0.25178093461733692"/>
  </r>
  <r>
    <x v="0"/>
    <x v="0"/>
    <x v="0"/>
    <x v="7"/>
    <x v="2"/>
    <n v="61.805145000000003"/>
    <n v="0.24199999999999999"/>
    <n v="242"/>
    <n v="96"/>
    <n v="2.5208333333333335"/>
    <n v="255.39316115702482"/>
    <n v="499.5"/>
    <n v="0.51129761993398359"/>
  </r>
  <r>
    <x v="0"/>
    <x v="0"/>
    <x v="0"/>
    <x v="8"/>
    <x v="4"/>
    <n v="56.153613999999997"/>
    <n v="0.37069999999999997"/>
    <n v="370.7"/>
    <n v="1"/>
    <n v="370.7"/>
    <n v="151.47994065281898"/>
    <n v="200"/>
    <n v="0.75739970326409489"/>
  </r>
  <r>
    <x v="0"/>
    <x v="0"/>
    <x v="0"/>
    <x v="9"/>
    <x v="2"/>
    <n v="50.769759999999998"/>
    <n v="0.32100000000000001"/>
    <n v="321"/>
    <n v="1"/>
    <n v="321"/>
    <n v="158.16124610591899"/>
    <n v="499.5"/>
    <n v="0.31663913134318117"/>
  </r>
  <r>
    <x v="0"/>
    <x v="0"/>
    <x v="1"/>
    <x v="0"/>
    <x v="0"/>
    <n v="4050.03638"/>
    <n v="66.722499999999997"/>
    <n v="66722.5"/>
    <n v="7561"/>
    <n v="8.8245602433540533"/>
    <n v="60.699709693132007"/>
    <n v="224.5"/>
    <n v="0.27037732602731407"/>
  </r>
  <r>
    <x v="0"/>
    <x v="0"/>
    <x v="1"/>
    <x v="0"/>
    <x v="6"/>
    <n v="0.13499900000000001"/>
    <n v="1.2999999999999999E-3"/>
    <n v="1.3"/>
    <n v="1"/>
    <n v="1.3"/>
    <n v="103.84538461538463"/>
    <n v="324.5"/>
    <n v="0.32001659357591566"/>
  </r>
  <r>
    <x v="0"/>
    <x v="0"/>
    <x v="1"/>
    <x v="0"/>
    <x v="1"/>
    <n v="7036.2551679999997"/>
    <n v="77.969800000000006"/>
    <n v="77969.8"/>
    <n v="8754"/>
    <n v="8.9067626228010059"/>
    <n v="90.243339959830593"/>
    <n v="374.5"/>
    <n v="0.24097020015976126"/>
  </r>
  <r>
    <x v="0"/>
    <x v="0"/>
    <x v="1"/>
    <x v="0"/>
    <x v="2"/>
    <n v="1087.9695099999999"/>
    <n v="7.8609999999999998"/>
    <n v="7861"/>
    <n v="1426"/>
    <n v="5.5126227208976157"/>
    <n v="138.40090446508077"/>
    <n v="499.5"/>
    <n v="0.27707888781797951"/>
  </r>
  <r>
    <x v="0"/>
    <x v="0"/>
    <x v="1"/>
    <x v="0"/>
    <x v="3"/>
    <n v="109.493529"/>
    <n v="0.60250000000000004"/>
    <n v="602.5"/>
    <n v="277"/>
    <n v="2.1750902527075811"/>
    <n v="181.73199834024894"/>
    <n v="749.5"/>
    <n v="0.24247097843929144"/>
  </r>
  <r>
    <x v="0"/>
    <x v="0"/>
    <x v="1"/>
    <x v="5"/>
    <x v="1"/>
    <n v="3000.9626050000002"/>
    <n v="52.790100000000002"/>
    <n v="52790.100000000006"/>
    <n v="5948"/>
    <n v="8.8752689979825163"/>
    <n v="56.847071799447242"/>
    <n v="374.5"/>
    <n v="0.1517945842441849"/>
  </r>
  <r>
    <x v="0"/>
    <x v="0"/>
    <x v="1"/>
    <x v="1"/>
    <x v="2"/>
    <n v="2169.3090109999998"/>
    <n v="14.2126"/>
    <n v="14212.6"/>
    <n v="1776"/>
    <n v="8.0025900900900897"/>
    <n v="152.6328054683872"/>
    <n v="499.5"/>
    <n v="0.30557118211889328"/>
  </r>
  <r>
    <x v="0"/>
    <x v="0"/>
    <x v="1"/>
    <x v="2"/>
    <x v="0"/>
    <n v="319.95177100000001"/>
    <n v="4.3365999999999998"/>
    <n v="4336.5999999999995"/>
    <n v="1627"/>
    <n v="2.6653964351567296"/>
    <n v="73.779405755661116"/>
    <n v="224.5"/>
    <n v="0.32863877842165307"/>
  </r>
  <r>
    <x v="0"/>
    <x v="0"/>
    <x v="1"/>
    <x v="2"/>
    <x v="2"/>
    <n v="234.200456"/>
    <n v="1.6089"/>
    <n v="1608.9"/>
    <n v="514"/>
    <n v="3.1301556420233463"/>
    <n v="145.5655764808254"/>
    <n v="499.5"/>
    <n v="0.29142257553718798"/>
  </r>
  <r>
    <x v="0"/>
    <x v="0"/>
    <x v="1"/>
    <x v="4"/>
    <x v="1"/>
    <n v="207.23231899999999"/>
    <n v="1.2559"/>
    <n v="1255.9000000000001"/>
    <n v="355"/>
    <n v="3.5377464788732396"/>
    <n v="165.00702205589616"/>
    <n v="374.5"/>
    <n v="0.44060620041627813"/>
  </r>
  <r>
    <x v="0"/>
    <x v="0"/>
    <x v="1"/>
    <x v="3"/>
    <x v="4"/>
    <n v="177.535357"/>
    <n v="2.0960999999999999"/>
    <n v="2096.1"/>
    <n v="298"/>
    <n v="7.0338926174496645"/>
    <n v="84.69794236916178"/>
    <n v="200"/>
    <n v="0.42348971184580891"/>
  </r>
  <r>
    <x v="0"/>
    <x v="0"/>
    <x v="1"/>
    <x v="10"/>
    <x v="1"/>
    <n v="119.596253"/>
    <n v="0.52439999999999998"/>
    <n v="524.4"/>
    <n v="71"/>
    <n v="7.3859154929577464"/>
    <n v="228.06303012967203"/>
    <n v="374.5"/>
    <n v="0.60898005375079312"/>
  </r>
  <r>
    <x v="0"/>
    <x v="0"/>
    <x v="1"/>
    <x v="11"/>
    <x v="4"/>
    <n v="0.93014200000000002"/>
    <n v="2.2000000000000001E-3"/>
    <n v="2.2000000000000002"/>
    <n v="2"/>
    <n v="1.1000000000000001"/>
    <n v="422.79181818181814"/>
    <n v="200"/>
    <n v="2.1139590909090908"/>
  </r>
  <r>
    <x v="0"/>
    <x v="0"/>
    <x v="1"/>
    <x v="11"/>
    <x v="2"/>
    <n v="108.540446"/>
    <n v="0.34160000000000001"/>
    <n v="341.6"/>
    <n v="49"/>
    <n v="6.9714285714285715"/>
    <n v="317.74135245901641"/>
    <n v="499.5"/>
    <n v="0.63611882374177464"/>
  </r>
  <r>
    <x v="0"/>
    <x v="0"/>
    <x v="1"/>
    <x v="12"/>
    <x v="5"/>
    <n v="51.908766"/>
    <n v="1.0783"/>
    <n v="1078.3"/>
    <n v="613"/>
    <n v="1.7590538336052202"/>
    <n v="48.139447278122972"/>
    <n v="274.5"/>
    <n v="0.17537139263432777"/>
  </r>
  <r>
    <x v="0"/>
    <x v="0"/>
    <x v="1"/>
    <x v="13"/>
    <x v="2"/>
    <n v="43.137400999999997"/>
    <n v="0.47989999999999999"/>
    <n v="479.9"/>
    <n v="1"/>
    <n v="479.9"/>
    <n v="89.888312148364236"/>
    <n v="499.5"/>
    <n v="0.17995658087760608"/>
  </r>
  <r>
    <x v="0"/>
    <x v="0"/>
    <x v="2"/>
    <x v="0"/>
    <x v="0"/>
    <n v="8930.8731939999998"/>
    <n v="173.1694"/>
    <n v="173169.4"/>
    <n v="11568"/>
    <n v="14.969692254495159"/>
    <n v="51.573044625667123"/>
    <n v="224.5"/>
    <n v="0.22972402951299387"/>
  </r>
  <r>
    <x v="0"/>
    <x v="0"/>
    <x v="2"/>
    <x v="0"/>
    <x v="1"/>
    <n v="9457.3964120000001"/>
    <n v="109.4041"/>
    <n v="109404.1"/>
    <n v="8553"/>
    <n v="12.791312989594296"/>
    <n v="86.444625128308715"/>
    <n v="374.5"/>
    <n v="0.23082676936798055"/>
  </r>
  <r>
    <x v="0"/>
    <x v="0"/>
    <x v="2"/>
    <x v="0"/>
    <x v="2"/>
    <n v="4901.0809179999997"/>
    <n v="41.831800000000001"/>
    <n v="41831.800000000003"/>
    <n v="2638"/>
    <n v="15.857391963608796"/>
    <n v="117.16160715054096"/>
    <n v="499.5"/>
    <n v="0.23455777207315506"/>
  </r>
  <r>
    <x v="0"/>
    <x v="0"/>
    <x v="2"/>
    <x v="0"/>
    <x v="3"/>
    <n v="15.311662"/>
    <n v="8.0699999999999994E-2"/>
    <n v="80.699999999999989"/>
    <n v="53"/>
    <n v="1.522641509433962"/>
    <n v="189.73558859975219"/>
    <n v="749.5"/>
    <n v="0.25314955116711435"/>
  </r>
  <r>
    <x v="0"/>
    <x v="0"/>
    <x v="2"/>
    <x v="1"/>
    <x v="2"/>
    <n v="9564.4037960000005"/>
    <n v="66.142200000000003"/>
    <n v="66142.2"/>
    <n v="5157"/>
    <n v="12.825712623618383"/>
    <n v="144.6036538851142"/>
    <n v="499.5"/>
    <n v="0.2894968045748032"/>
  </r>
  <r>
    <x v="0"/>
    <x v="0"/>
    <x v="2"/>
    <x v="5"/>
    <x v="1"/>
    <n v="3197.0532509999998"/>
    <n v="55.337499999999999"/>
    <n v="55337.5"/>
    <n v="6724"/>
    <n v="8.2298483045806066"/>
    <n v="57.773720370454029"/>
    <n v="374.5"/>
    <n v="0.15426894624954346"/>
  </r>
  <r>
    <x v="0"/>
    <x v="0"/>
    <x v="2"/>
    <x v="2"/>
    <x v="0"/>
    <n v="1090.341146"/>
    <n v="19.5669"/>
    <n v="19566.900000000001"/>
    <n v="3312"/>
    <n v="5.9078804347826095"/>
    <n v="55.723755219273365"/>
    <n v="224.5"/>
    <n v="0.24821271812593926"/>
  </r>
  <r>
    <x v="0"/>
    <x v="0"/>
    <x v="2"/>
    <x v="2"/>
    <x v="2"/>
    <n v="918.30978900000002"/>
    <n v="7.0743"/>
    <n v="7074.3"/>
    <n v="1118"/>
    <n v="6.3276386404293383"/>
    <n v="129.80927992875621"/>
    <n v="499.5"/>
    <n v="0.25987843829580826"/>
  </r>
  <r>
    <x v="0"/>
    <x v="0"/>
    <x v="2"/>
    <x v="4"/>
    <x v="1"/>
    <n v="811.85141999999996"/>
    <n v="5.5746000000000002"/>
    <n v="5574.6"/>
    <n v="719"/>
    <n v="7.7532684283727402"/>
    <n v="145.63402217199439"/>
    <n v="374.5"/>
    <n v="0.38887589365018527"/>
  </r>
  <r>
    <x v="0"/>
    <x v="0"/>
    <x v="2"/>
    <x v="11"/>
    <x v="4"/>
    <n v="3.021369"/>
    <n v="8.8000000000000005E-3"/>
    <n v="8.8000000000000007"/>
    <n v="11"/>
    <n v="0.8"/>
    <n v="343.33738636363631"/>
    <n v="200"/>
    <n v="1.7166869318181817"/>
  </r>
  <r>
    <x v="0"/>
    <x v="0"/>
    <x v="2"/>
    <x v="11"/>
    <x v="2"/>
    <n v="489.01997599999999"/>
    <n v="1.7346999999999999"/>
    <n v="1734.6999999999998"/>
    <n v="223"/>
    <n v="7.7789237668161428"/>
    <n v="281.90463826598261"/>
    <n v="499.5"/>
    <n v="0.56437365018214736"/>
  </r>
  <r>
    <x v="0"/>
    <x v="0"/>
    <x v="2"/>
    <x v="14"/>
    <x v="4"/>
    <n v="387.53728100000001"/>
    <n v="1.3486"/>
    <n v="1348.6"/>
    <n v="111"/>
    <n v="12.149549549549549"/>
    <n v="287.3626583123239"/>
    <n v="200"/>
    <n v="1.4368132915616194"/>
  </r>
  <r>
    <x v="0"/>
    <x v="0"/>
    <x v="2"/>
    <x v="14"/>
    <x v="1"/>
    <n v="10.497775000000001"/>
    <n v="3.1399999999999997E-2"/>
    <n v="31.4"/>
    <n v="7"/>
    <n v="4.4857142857142858"/>
    <n v="334.32404458598734"/>
    <n v="374.5"/>
    <n v="0.89272108033641484"/>
  </r>
  <r>
    <x v="0"/>
    <x v="0"/>
    <x v="2"/>
    <x v="14"/>
    <x v="2"/>
    <n v="36.070234999999997"/>
    <n v="7.3400000000000007E-2"/>
    <n v="73.400000000000006"/>
    <n v="51"/>
    <n v="1.43921568627451"/>
    <n v="491.4200953678473"/>
    <n v="499.5"/>
    <n v="0.98382401475044501"/>
  </r>
  <r>
    <x v="0"/>
    <x v="0"/>
    <x v="2"/>
    <x v="3"/>
    <x v="4"/>
    <n v="241.683626"/>
    <n v="3.1911999999999998"/>
    <n v="3191.2"/>
    <n v="179"/>
    <n v="17.827932960893854"/>
    <n v="75.734402732514425"/>
    <n v="200"/>
    <n v="0.37867201366257214"/>
  </r>
  <r>
    <x v="0"/>
    <x v="0"/>
    <x v="2"/>
    <x v="15"/>
    <x v="1"/>
    <n v="25.307236"/>
    <n v="5.5399999999999998E-2"/>
    <n v="55.4"/>
    <n v="1"/>
    <n v="55.4"/>
    <n v="456.80931407942239"/>
    <n v="374.5"/>
    <n v="1.2197845502788316"/>
  </r>
  <r>
    <x v="0"/>
    <x v="0"/>
    <x v="2"/>
    <x v="15"/>
    <x v="2"/>
    <n v="174.92429000000001"/>
    <n v="0.31940000000000002"/>
    <n v="319.40000000000003"/>
    <n v="1"/>
    <n v="319.40000000000003"/>
    <n v="547.66527864746399"/>
    <n v="499.5"/>
    <n v="1.0964269842792072"/>
  </r>
  <r>
    <x v="0"/>
    <x v="0"/>
    <x v="2"/>
    <x v="16"/>
    <x v="4"/>
    <n v="46.280242000000001"/>
    <n v="0.34050000000000002"/>
    <n v="340.5"/>
    <n v="63"/>
    <n v="5.4047619047619051"/>
    <n v="135.91847870778267"/>
    <n v="200"/>
    <n v="0.67959239353891332"/>
  </r>
  <r>
    <x v="0"/>
    <x v="0"/>
    <x v="2"/>
    <x v="16"/>
    <x v="1"/>
    <n v="144.09554900000001"/>
    <n v="0.74890000000000001"/>
    <n v="748.9"/>
    <n v="67"/>
    <n v="11.177611940298506"/>
    <n v="192.40959941247164"/>
    <n v="374.5"/>
    <n v="0.51377730150192691"/>
  </r>
  <r>
    <x v="0"/>
    <x v="1"/>
    <x v="0"/>
    <x v="0"/>
    <x v="0"/>
    <n v="902.02130599999998"/>
    <n v="15.4443"/>
    <n v="15444.3"/>
    <n v="479"/>
    <n v="32.242797494780788"/>
    <n v="58.40480345499634"/>
    <n v="224.5"/>
    <n v="0.26015502652559619"/>
  </r>
  <r>
    <x v="0"/>
    <x v="1"/>
    <x v="0"/>
    <x v="0"/>
    <x v="1"/>
    <n v="5267.6876940000002"/>
    <n v="61.994500000000002"/>
    <n v="61994.5"/>
    <n v="771"/>
    <n v="80.407911802853434"/>
    <n v="84.970242424731225"/>
    <n v="374.5"/>
    <n v="0.2268898329098297"/>
  </r>
  <r>
    <x v="0"/>
    <x v="1"/>
    <x v="0"/>
    <x v="0"/>
    <x v="2"/>
    <n v="5737.7989699999998"/>
    <n v="52.065300000000001"/>
    <n v="52065.3"/>
    <n v="648"/>
    <n v="80.347685185185185"/>
    <n v="110.20389722137392"/>
    <n v="499.5"/>
    <n v="0.22062842286561346"/>
  </r>
  <r>
    <x v="0"/>
    <x v="1"/>
    <x v="0"/>
    <x v="0"/>
    <x v="3"/>
    <n v="61.337885999999997"/>
    <n v="0.32700000000000001"/>
    <n v="327"/>
    <n v="23"/>
    <n v="14.217391304347826"/>
    <n v="187.57763302752292"/>
    <n v="749.5"/>
    <n v="0.25027035760843619"/>
  </r>
  <r>
    <x v="0"/>
    <x v="1"/>
    <x v="0"/>
    <x v="1"/>
    <x v="2"/>
    <n v="3177.9073079999998"/>
    <n v="15.797800000000001"/>
    <n v="15797.800000000001"/>
    <n v="668"/>
    <n v="23.649401197604792"/>
    <n v="201.16138373697601"/>
    <n v="499.5"/>
    <n v="0.40272549296691895"/>
  </r>
  <r>
    <x v="0"/>
    <x v="1"/>
    <x v="0"/>
    <x v="2"/>
    <x v="0"/>
    <n v="874.32413499999996"/>
    <n v="16.149899999999999"/>
    <n v="16149.9"/>
    <n v="525"/>
    <n v="30.761714285714284"/>
    <n v="54.138052557600979"/>
    <n v="224.5"/>
    <n v="0.24114945459955892"/>
  </r>
  <r>
    <x v="0"/>
    <x v="1"/>
    <x v="0"/>
    <x v="2"/>
    <x v="2"/>
    <n v="443.55682300000001"/>
    <n v="3.4373999999999998"/>
    <n v="3437.3999999999996"/>
    <n v="319"/>
    <n v="10.775548589341692"/>
    <n v="129.03846599173795"/>
    <n v="499.5"/>
    <n v="0.25833526725072664"/>
  </r>
  <r>
    <x v="0"/>
    <x v="1"/>
    <x v="0"/>
    <x v="3"/>
    <x v="4"/>
    <n v="306.87880100000001"/>
    <n v="3.1436000000000002"/>
    <n v="3143.6000000000004"/>
    <n v="89"/>
    <n v="35.321348314606745"/>
    <n v="97.620181002672098"/>
    <n v="200"/>
    <n v="0.48810090501336051"/>
  </r>
  <r>
    <x v="0"/>
    <x v="1"/>
    <x v="0"/>
    <x v="4"/>
    <x v="1"/>
    <n v="281.485434"/>
    <n v="1.8528"/>
    <n v="1852.8"/>
    <n v="93"/>
    <n v="19.92258064516129"/>
    <n v="151.92434909326425"/>
    <n v="374.5"/>
    <n v="0.40567249424102603"/>
  </r>
  <r>
    <x v="0"/>
    <x v="1"/>
    <x v="0"/>
    <x v="5"/>
    <x v="1"/>
    <n v="184.941745"/>
    <n v="2.4809999999999999"/>
    <n v="2481"/>
    <n v="168"/>
    <n v="14.767857142857142"/>
    <n v="74.543226521563895"/>
    <n v="374.5"/>
    <n v="0.19904733383595166"/>
  </r>
  <r>
    <x v="0"/>
    <x v="1"/>
    <x v="0"/>
    <x v="6"/>
    <x v="5"/>
    <n v="2.0046979999999999"/>
    <n v="6.1999999999999998E-3"/>
    <n v="6.2"/>
    <n v="4"/>
    <n v="1.55"/>
    <n v="323.33838709677417"/>
    <n v="274.5"/>
    <n v="1.1779176214818732"/>
  </r>
  <r>
    <x v="0"/>
    <x v="1"/>
    <x v="0"/>
    <x v="6"/>
    <x v="2"/>
    <n v="106.29976499999999"/>
    <n v="0.87439999999999996"/>
    <n v="874.4"/>
    <n v="118"/>
    <n v="7.4101694915254237"/>
    <n v="121.5688071820677"/>
    <n v="499.5"/>
    <n v="0.24338099535949489"/>
  </r>
  <r>
    <x v="0"/>
    <x v="1"/>
    <x v="0"/>
    <x v="7"/>
    <x v="2"/>
    <n v="57.967151000000001"/>
    <n v="0.23449999999999999"/>
    <n v="234.5"/>
    <n v="93"/>
    <n v="2.521505376344086"/>
    <n v="247.19467377398723"/>
    <n v="499.5"/>
    <n v="0.49488423177975421"/>
  </r>
  <r>
    <x v="0"/>
    <x v="1"/>
    <x v="0"/>
    <x v="8"/>
    <x v="4"/>
    <n v="50.762267000000001"/>
    <n v="0.33189999999999997"/>
    <n v="331.9"/>
    <n v="1"/>
    <n v="331.9"/>
    <n v="152.94446218740586"/>
    <n v="200"/>
    <n v="0.76472231093702936"/>
  </r>
  <r>
    <x v="0"/>
    <x v="1"/>
    <x v="0"/>
    <x v="9"/>
    <x v="2"/>
    <n v="46.506610999999999"/>
    <n v="0.2888"/>
    <n v="288.8"/>
    <n v="71"/>
    <n v="4.0676056338028168"/>
    <n v="161.03397160664821"/>
    <n v="499.5"/>
    <n v="0.32239033354684327"/>
  </r>
  <r>
    <x v="0"/>
    <x v="1"/>
    <x v="1"/>
    <x v="0"/>
    <x v="0"/>
    <n v="3973.2431459999998"/>
    <n v="67.519499999999994"/>
    <n v="67519.5"/>
    <n v="8131"/>
    <n v="8.3039601525027678"/>
    <n v="58.845861506675853"/>
    <n v="224.5"/>
    <n v="0.26211965036381224"/>
  </r>
  <r>
    <x v="0"/>
    <x v="1"/>
    <x v="1"/>
    <x v="0"/>
    <x v="6"/>
    <n v="2.7249140000000001"/>
    <n v="3.2599999999999997E-2"/>
    <n v="32.599999999999994"/>
    <n v="16"/>
    <n v="2.0374999999999996"/>
    <n v="83.586319018404922"/>
    <n v="324.5"/>
    <n v="0.25758495845425244"/>
  </r>
  <r>
    <x v="0"/>
    <x v="1"/>
    <x v="1"/>
    <x v="0"/>
    <x v="1"/>
    <n v="6994.827867"/>
    <n v="74.313699999999997"/>
    <n v="74313.7"/>
    <n v="9411"/>
    <n v="7.8964722133673355"/>
    <n v="94.125684322002542"/>
    <n v="374.5"/>
    <n v="0.25133694077971308"/>
  </r>
  <r>
    <x v="0"/>
    <x v="1"/>
    <x v="1"/>
    <x v="0"/>
    <x v="2"/>
    <n v="839.26486799999998"/>
    <n v="6.0307000000000004"/>
    <n v="6030.7000000000007"/>
    <n v="1291"/>
    <n v="4.671340046475601"/>
    <n v="139.1654149601207"/>
    <n v="499.5"/>
    <n v="0.27860943935960097"/>
  </r>
  <r>
    <x v="0"/>
    <x v="1"/>
    <x v="1"/>
    <x v="0"/>
    <x v="3"/>
    <n v="79.266847999999996"/>
    <n v="0.43280000000000002"/>
    <n v="432.8"/>
    <n v="279"/>
    <n v="1.5512544802867383"/>
    <n v="183.14890942698705"/>
    <n v="749.5"/>
    <n v="0.24436145353834163"/>
  </r>
  <r>
    <x v="0"/>
    <x v="1"/>
    <x v="1"/>
    <x v="5"/>
    <x v="1"/>
    <n v="2210.363738"/>
    <n v="39.954599999999999"/>
    <n v="39954.6"/>
    <n v="5524"/>
    <n v="7.2329109341057203"/>
    <n v="55.321883788099491"/>
    <n v="374.5"/>
    <n v="0.14772198608304271"/>
  </r>
  <r>
    <x v="0"/>
    <x v="1"/>
    <x v="1"/>
    <x v="1"/>
    <x v="2"/>
    <n v="1969.5568780000001"/>
    <n v="11.616"/>
    <n v="11616"/>
    <n v="1919"/>
    <n v="6.0531526836894214"/>
    <n v="169.55551635674934"/>
    <n v="499.5"/>
    <n v="0.33945048319669535"/>
  </r>
  <r>
    <x v="0"/>
    <x v="1"/>
    <x v="1"/>
    <x v="2"/>
    <x v="0"/>
    <n v="195.33986200000001"/>
    <n v="2.6972"/>
    <n v="2697.2"/>
    <n v="1549"/>
    <n v="1.7412524209167204"/>
    <n v="72.423202580453804"/>
    <n v="224.5"/>
    <n v="0.32259778432273412"/>
  </r>
  <r>
    <x v="0"/>
    <x v="1"/>
    <x v="1"/>
    <x v="2"/>
    <x v="2"/>
    <n v="203.56771599999999"/>
    <n v="1.1556999999999999"/>
    <n v="1155.7"/>
    <n v="518"/>
    <n v="2.2310810810810811"/>
    <n v="176.14235182140695"/>
    <n v="499.5"/>
    <n v="0.35263734098379768"/>
  </r>
  <r>
    <x v="0"/>
    <x v="1"/>
    <x v="1"/>
    <x v="4"/>
    <x v="1"/>
    <n v="178.409536"/>
    <n v="1.0449999999999999"/>
    <n v="1045"/>
    <n v="253"/>
    <n v="4.1304347826086953"/>
    <n v="170.72682870813398"/>
    <n v="374.5"/>
    <n v="0.45587938239822157"/>
  </r>
  <r>
    <x v="0"/>
    <x v="1"/>
    <x v="1"/>
    <x v="11"/>
    <x v="4"/>
    <n v="22.854507999999999"/>
    <n v="6.7000000000000004E-2"/>
    <n v="67"/>
    <n v="51"/>
    <n v="1.3137254901960784"/>
    <n v="341.11205970149251"/>
    <n v="200"/>
    <n v="1.7055602985074625"/>
  </r>
  <r>
    <x v="0"/>
    <x v="1"/>
    <x v="1"/>
    <x v="11"/>
    <x v="2"/>
    <n v="131.38103000000001"/>
    <n v="0.41860000000000003"/>
    <n v="418.6"/>
    <n v="84"/>
    <n v="4.9833333333333334"/>
    <n v="313.8581700907788"/>
    <n v="499.5"/>
    <n v="0.62834468486642403"/>
  </r>
  <r>
    <x v="0"/>
    <x v="1"/>
    <x v="1"/>
    <x v="3"/>
    <x v="4"/>
    <n v="91.413190999999998"/>
    <n v="1.0259"/>
    <n v="1025.9000000000001"/>
    <n v="233"/>
    <n v="4.4030042918454937"/>
    <n v="89.105362121064431"/>
    <n v="200"/>
    <n v="0.44552681060532218"/>
  </r>
  <r>
    <x v="0"/>
    <x v="1"/>
    <x v="1"/>
    <x v="6"/>
    <x v="2"/>
    <n v="40.453398"/>
    <n v="0.3508"/>
    <n v="350.8"/>
    <n v="282"/>
    <n v="1.2439716312056739"/>
    <n v="115.31755416191562"/>
    <n v="499.5"/>
    <n v="0.23086597429812938"/>
  </r>
  <r>
    <x v="0"/>
    <x v="1"/>
    <x v="1"/>
    <x v="16"/>
    <x v="4"/>
    <n v="3.238388"/>
    <n v="2.2700000000000001E-2"/>
    <n v="22.700000000000003"/>
    <n v="1"/>
    <n v="22.700000000000003"/>
    <n v="142.66026431718061"/>
    <n v="200"/>
    <n v="0.71330132158590298"/>
  </r>
  <r>
    <x v="0"/>
    <x v="1"/>
    <x v="1"/>
    <x v="16"/>
    <x v="1"/>
    <n v="36.294018000000001"/>
    <n v="0.18310000000000001"/>
    <n v="183.10000000000002"/>
    <n v="1"/>
    <n v="183.10000000000002"/>
    <n v="198.21965046422719"/>
    <n v="374.5"/>
    <n v="0.52929145651329024"/>
  </r>
  <r>
    <x v="0"/>
    <x v="1"/>
    <x v="1"/>
    <x v="17"/>
    <x v="6"/>
    <n v="27.976054999999999"/>
    <n v="0.1532"/>
    <n v="153.19999999999999"/>
    <n v="1"/>
    <n v="153.19999999999999"/>
    <n v="182.61132506527414"/>
    <n v="324.5"/>
    <n v="0.56274676445384941"/>
  </r>
  <r>
    <x v="0"/>
    <x v="1"/>
    <x v="1"/>
    <x v="17"/>
    <x v="2"/>
    <n v="2.7168909999999999"/>
    <n v="2.9499999999999998E-2"/>
    <n v="29.5"/>
    <n v="1"/>
    <n v="29.5"/>
    <n v="92.097999999999999"/>
    <n v="499.5"/>
    <n v="0.18438038038038038"/>
  </r>
  <r>
    <x v="0"/>
    <x v="1"/>
    <x v="2"/>
    <x v="0"/>
    <x v="0"/>
    <n v="6261.8328600000004"/>
    <n v="124.2706"/>
    <n v="124270.6"/>
    <n v="9957"/>
    <n v="12.480727126644572"/>
    <n v="50.388690969545493"/>
    <n v="224.5"/>
    <n v="0.22444851211378838"/>
  </r>
  <r>
    <x v="0"/>
    <x v="1"/>
    <x v="2"/>
    <x v="0"/>
    <x v="1"/>
    <n v="10193.829322"/>
    <n v="112.8185"/>
    <n v="112818.5"/>
    <n v="8768"/>
    <n v="12.86707344890511"/>
    <n v="90.356008296511646"/>
    <n v="374.5"/>
    <n v="0.24127105019095232"/>
  </r>
  <r>
    <x v="0"/>
    <x v="1"/>
    <x v="2"/>
    <x v="0"/>
    <x v="2"/>
    <n v="3303.8635730000001"/>
    <n v="25.190799999999999"/>
    <n v="25190.799999999999"/>
    <n v="2631"/>
    <n v="9.5746104142911435"/>
    <n v="131.15357880654844"/>
    <n v="499.5"/>
    <n v="0.26256972734043732"/>
  </r>
  <r>
    <x v="0"/>
    <x v="1"/>
    <x v="2"/>
    <x v="0"/>
    <x v="3"/>
    <n v="16.051770999999999"/>
    <n v="8.43E-2"/>
    <n v="84.3"/>
    <n v="53"/>
    <n v="1.590566037735849"/>
    <n v="190.41246737841041"/>
    <n v="749.5"/>
    <n v="0.25405265827673168"/>
  </r>
  <r>
    <x v="0"/>
    <x v="1"/>
    <x v="2"/>
    <x v="1"/>
    <x v="2"/>
    <n v="5580.4851070000004"/>
    <n v="30.866900000000001"/>
    <n v="30866.9"/>
    <n v="3891"/>
    <n v="7.9328964276535601"/>
    <n v="180.79188732914545"/>
    <n v="499.5"/>
    <n v="0.36194572037866957"/>
  </r>
  <r>
    <x v="0"/>
    <x v="1"/>
    <x v="2"/>
    <x v="5"/>
    <x v="1"/>
    <n v="2388.3426169999998"/>
    <n v="43.391399999999997"/>
    <n v="43391.399999999994"/>
    <n v="6143"/>
    <n v="7.0635520104183618"/>
    <n v="55.041842784514905"/>
    <n v="374.5"/>
    <n v="0.14697421304276342"/>
  </r>
  <r>
    <x v="0"/>
    <x v="1"/>
    <x v="2"/>
    <x v="2"/>
    <x v="0"/>
    <n v="564.161924"/>
    <n v="9.44"/>
    <n v="9440"/>
    <n v="2546"/>
    <n v="3.7077769049489393"/>
    <n v="59.762915677966106"/>
    <n v="224.5"/>
    <n v="0.26620452417802276"/>
  </r>
  <r>
    <x v="0"/>
    <x v="1"/>
    <x v="2"/>
    <x v="2"/>
    <x v="2"/>
    <n v="824.08276799999999"/>
    <n v="5.2153"/>
    <n v="5215.3"/>
    <n v="1193"/>
    <n v="4.3715842414082147"/>
    <n v="158.01253389066784"/>
    <n v="499.5"/>
    <n v="0.31634140919052622"/>
  </r>
  <r>
    <x v="0"/>
    <x v="1"/>
    <x v="2"/>
    <x v="4"/>
    <x v="1"/>
    <n v="1386.7354989999999"/>
    <n v="10.983700000000001"/>
    <n v="10983.7"/>
    <n v="919"/>
    <n v="11.951795429815018"/>
    <n v="126.25394894252391"/>
    <n v="374.5"/>
    <n v="0.33712669944599172"/>
  </r>
  <r>
    <x v="0"/>
    <x v="1"/>
    <x v="2"/>
    <x v="11"/>
    <x v="4"/>
    <n v="6.4333460000000002"/>
    <n v="1.7500000000000002E-2"/>
    <n v="17.5"/>
    <n v="13"/>
    <n v="1.3461538461538463"/>
    <n v="367.61977142857143"/>
    <n v="200"/>
    <n v="1.8380988571428571"/>
  </r>
  <r>
    <x v="0"/>
    <x v="1"/>
    <x v="2"/>
    <x v="11"/>
    <x v="2"/>
    <n v="520.28328699999997"/>
    <n v="1.8029999999999999"/>
    <n v="1803"/>
    <n v="238"/>
    <n v="7.5756302521008401"/>
    <n v="288.56532834165279"/>
    <n v="499.5"/>
    <n v="0.57770836504835388"/>
  </r>
  <r>
    <x v="0"/>
    <x v="1"/>
    <x v="2"/>
    <x v="14"/>
    <x v="4"/>
    <n v="457.74386800000002"/>
    <n v="1.7384999999999999"/>
    <n v="1738.5"/>
    <n v="118"/>
    <n v="14.733050847457626"/>
    <n v="263.29816968651136"/>
    <n v="200"/>
    <n v="1.3164908484325568"/>
  </r>
  <r>
    <x v="0"/>
    <x v="1"/>
    <x v="2"/>
    <x v="14"/>
    <x v="1"/>
    <n v="13.110632000000001"/>
    <n v="3.9699999999999999E-2"/>
    <n v="39.699999999999996"/>
    <n v="8"/>
    <n v="4.9624999999999995"/>
    <n v="330.24261964735518"/>
    <n v="374.5"/>
    <n v="0.88182274939213667"/>
  </r>
  <r>
    <x v="0"/>
    <x v="1"/>
    <x v="2"/>
    <x v="14"/>
    <x v="2"/>
    <n v="33.706556999999997"/>
    <n v="6.8500000000000005E-2"/>
    <n v="68.5"/>
    <n v="41"/>
    <n v="1.6707317073170731"/>
    <n v="492.06652554744517"/>
    <n v="499.5"/>
    <n v="0.98511816926415452"/>
  </r>
  <r>
    <x v="0"/>
    <x v="1"/>
    <x v="2"/>
    <x v="18"/>
    <x v="4"/>
    <n v="0.21092"/>
    <n v="1.6000000000000001E-3"/>
    <n v="1.6"/>
    <n v="4"/>
    <n v="0.4"/>
    <n v="131.82499999999999"/>
    <n v="200"/>
    <n v="0.65912499999999996"/>
  </r>
  <r>
    <x v="0"/>
    <x v="1"/>
    <x v="2"/>
    <x v="18"/>
    <x v="1"/>
    <n v="287.86845399999999"/>
    <n v="2.2326000000000001"/>
    <n v="2232.6000000000004"/>
    <n v="151"/>
    <n v="14.785430463576162"/>
    <n v="128.93866075427752"/>
    <n v="374.5"/>
    <n v="0.34429548933051407"/>
  </r>
  <r>
    <x v="0"/>
    <x v="1"/>
    <x v="2"/>
    <x v="15"/>
    <x v="1"/>
    <n v="24.106432999999999"/>
    <n v="5.2600000000000001E-2"/>
    <n v="52.6"/>
    <n v="1"/>
    <n v="52.6"/>
    <n v="458.29720532319391"/>
    <n v="374.5"/>
    <n v="1.2237575576053241"/>
  </r>
  <r>
    <x v="0"/>
    <x v="1"/>
    <x v="2"/>
    <x v="15"/>
    <x v="2"/>
    <n v="205.54900699999999"/>
    <n v="0.39760000000000001"/>
    <n v="397.6"/>
    <n v="1"/>
    <n v="397.6"/>
    <n v="516.97436368209253"/>
    <n v="499.5"/>
    <n v="1.0349837110752602"/>
  </r>
  <r>
    <x v="0"/>
    <x v="1"/>
    <x v="2"/>
    <x v="19"/>
    <x v="6"/>
    <n v="34.832101999999999"/>
    <n v="0.1842"/>
    <n v="184.2"/>
    <n v="1"/>
    <n v="184.2"/>
    <n v="189.09935939196524"/>
    <n v="324.5"/>
    <n v="0.58274070690898383"/>
  </r>
  <r>
    <x v="0"/>
    <x v="1"/>
    <x v="2"/>
    <x v="19"/>
    <x v="2"/>
    <n v="146.807534"/>
    <n v="0.31929999999999997"/>
    <n v="319.29999999999995"/>
    <n v="1"/>
    <n v="319.29999999999995"/>
    <n v="459.77931099279681"/>
    <n v="499.5"/>
    <n v="0.9204791010866803"/>
  </r>
  <r>
    <x v="0"/>
    <x v="2"/>
    <x v="0"/>
    <x v="0"/>
    <x v="0"/>
    <n v="928.92665"/>
    <n v="15.7516"/>
    <n v="15751.6"/>
    <n v="481"/>
    <n v="32.747609147609147"/>
    <n v="58.973478884684731"/>
    <n v="224.5"/>
    <n v="0.26268810193623487"/>
  </r>
  <r>
    <x v="0"/>
    <x v="2"/>
    <x v="0"/>
    <x v="0"/>
    <x v="1"/>
    <n v="9105.2074269999994"/>
    <n v="116.75060000000001"/>
    <n v="116750.6"/>
    <n v="776"/>
    <n v="150.45180412371136"/>
    <n v="77.9885279133469"/>
    <n v="374.5"/>
    <n v="0.20824707052963123"/>
  </r>
  <r>
    <x v="0"/>
    <x v="2"/>
    <x v="0"/>
    <x v="0"/>
    <x v="2"/>
    <n v="5049.8208759999998"/>
    <n v="44.650199999999998"/>
    <n v="44650.2"/>
    <n v="664"/>
    <n v="67.244277108433735"/>
    <n v="113.09738536445525"/>
    <n v="499.5"/>
    <n v="0.22642119192083132"/>
  </r>
  <r>
    <x v="0"/>
    <x v="2"/>
    <x v="0"/>
    <x v="0"/>
    <x v="3"/>
    <n v="58.307366999999999"/>
    <n v="0.30759999999999998"/>
    <n v="307.59999999999997"/>
    <n v="23"/>
    <n v="13.373913043478259"/>
    <n v="189.55580949284786"/>
    <n v="749.5"/>
    <n v="0.25290968578098444"/>
  </r>
  <r>
    <x v="0"/>
    <x v="2"/>
    <x v="0"/>
    <x v="1"/>
    <x v="2"/>
    <n v="3529.6090760000002"/>
    <n v="17.3306"/>
    <n v="17330.600000000002"/>
    <n v="668"/>
    <n v="25.944011976047907"/>
    <n v="203.6634089991114"/>
    <n v="499.5"/>
    <n v="0.40773455255077357"/>
  </r>
  <r>
    <x v="0"/>
    <x v="2"/>
    <x v="0"/>
    <x v="2"/>
    <x v="0"/>
    <n v="677.017966"/>
    <n v="11.618499999999999"/>
    <n v="11618.5"/>
    <n v="513"/>
    <n v="22.648148148148149"/>
    <n v="58.270686061023369"/>
    <n v="224.5"/>
    <n v="0.25955762165266533"/>
  </r>
  <r>
    <x v="0"/>
    <x v="2"/>
    <x v="0"/>
    <x v="2"/>
    <x v="6"/>
    <n v="4.2303E-2"/>
    <n v="5.9999999999999995E-4"/>
    <n v="0.6"/>
    <n v="2"/>
    <n v="0.3"/>
    <n v="70.50500000000001"/>
    <n v="324.5"/>
    <n v="0.21727272727272731"/>
  </r>
  <r>
    <x v="0"/>
    <x v="2"/>
    <x v="0"/>
    <x v="2"/>
    <x v="2"/>
    <n v="433.00613600000003"/>
    <n v="2.8369"/>
    <n v="2836.9"/>
    <n v="311"/>
    <n v="9.1218649517684884"/>
    <n v="152.63355634671649"/>
    <n v="499.5"/>
    <n v="0.30557268537881177"/>
  </r>
  <r>
    <x v="0"/>
    <x v="2"/>
    <x v="0"/>
    <x v="2"/>
    <x v="3"/>
    <n v="9.6673999999999996E-2"/>
    <n v="5.9999999999999995E-4"/>
    <n v="0.6"/>
    <n v="1"/>
    <n v="0.6"/>
    <n v="161.12333333333333"/>
    <n v="749.5"/>
    <n v="0.21497442739604181"/>
  </r>
  <r>
    <x v="0"/>
    <x v="2"/>
    <x v="0"/>
    <x v="3"/>
    <x v="4"/>
    <n v="329.87308200000001"/>
    <n v="3.3967999999999998"/>
    <n v="3396.7999999999997"/>
    <n v="93"/>
    <n v="36.524731182795698"/>
    <n v="97.112895077720211"/>
    <n v="200"/>
    <n v="0.48556447538860104"/>
  </r>
  <r>
    <x v="0"/>
    <x v="2"/>
    <x v="0"/>
    <x v="4"/>
    <x v="1"/>
    <n v="317.591342"/>
    <n v="2.1223000000000001"/>
    <n v="2122.3000000000002"/>
    <n v="95"/>
    <n v="22.340000000000003"/>
    <n v="149.64488620835886"/>
    <n v="374.5"/>
    <n v="0.39958581097025059"/>
  </r>
  <r>
    <x v="0"/>
    <x v="2"/>
    <x v="0"/>
    <x v="5"/>
    <x v="1"/>
    <n v="197.90961999999999"/>
    <n v="2.6175999999999999"/>
    <n v="2617.6"/>
    <n v="128"/>
    <n v="20.45"/>
    <n v="75.607281479217605"/>
    <n v="374.5"/>
    <n v="0.20188860208068787"/>
  </r>
  <r>
    <x v="0"/>
    <x v="2"/>
    <x v="0"/>
    <x v="6"/>
    <x v="5"/>
    <n v="3.2036440000000002"/>
    <n v="9.9000000000000008E-3"/>
    <n v="9.9"/>
    <n v="2"/>
    <n v="4.95"/>
    <n v="323.60040404040404"/>
    <n v="274.5"/>
    <n v="1.1788721458666813"/>
  </r>
  <r>
    <x v="0"/>
    <x v="2"/>
    <x v="0"/>
    <x v="6"/>
    <x v="2"/>
    <n v="121.778651"/>
    <n v="1.0074000000000001"/>
    <n v="1007.4000000000001"/>
    <n v="114"/>
    <n v="8.8368421052631589"/>
    <n v="120.88410859638672"/>
    <n v="499.5"/>
    <n v="0.24201022742019365"/>
  </r>
  <r>
    <x v="0"/>
    <x v="2"/>
    <x v="0"/>
    <x v="7"/>
    <x v="2"/>
    <n v="78.294403000000003"/>
    <n v="0.3357"/>
    <n v="335.7"/>
    <n v="96"/>
    <n v="3.4968749999999997"/>
    <n v="233.22729520405125"/>
    <n v="499.5"/>
    <n v="0.46692151192002251"/>
  </r>
  <r>
    <x v="0"/>
    <x v="2"/>
    <x v="0"/>
    <x v="8"/>
    <x v="4"/>
    <n v="58.161957999999998"/>
    <n v="0.3775"/>
    <n v="377.5"/>
    <n v="1"/>
    <n v="377.5"/>
    <n v="154.07141192052978"/>
    <n v="200"/>
    <n v="0.77035705960264889"/>
  </r>
  <r>
    <x v="0"/>
    <x v="2"/>
    <x v="0"/>
    <x v="8"/>
    <x v="1"/>
    <n v="9.4486000000000001E-2"/>
    <n v="6.9999999999999999E-4"/>
    <n v="0.7"/>
    <n v="1"/>
    <n v="0.7"/>
    <n v="134.97999999999999"/>
    <n v="374.5"/>
    <n v="0.36042723631508677"/>
  </r>
  <r>
    <x v="0"/>
    <x v="2"/>
    <x v="0"/>
    <x v="9"/>
    <x v="2"/>
    <n v="45.010945"/>
    <n v="0.28820000000000001"/>
    <n v="288.2"/>
    <n v="1"/>
    <n v="288.2"/>
    <n v="156.17954545454543"/>
    <n v="499.5"/>
    <n v="0.31267176267176261"/>
  </r>
  <r>
    <x v="0"/>
    <x v="2"/>
    <x v="1"/>
    <x v="0"/>
    <x v="0"/>
    <n v="3925.894315"/>
    <n v="59.918100000000003"/>
    <n v="59918.100000000006"/>
    <n v="7797"/>
    <n v="7.6847633705271265"/>
    <n v="65.521008092713217"/>
    <n v="224.5"/>
    <n v="0.29185304272923485"/>
  </r>
  <r>
    <x v="0"/>
    <x v="2"/>
    <x v="1"/>
    <x v="0"/>
    <x v="6"/>
    <n v="0.239033"/>
    <n v="2.5000000000000001E-3"/>
    <n v="2.5"/>
    <n v="3"/>
    <n v="0.83333333333333337"/>
    <n v="95.613199999999992"/>
    <n v="324.5"/>
    <n v="0.29464776579352847"/>
  </r>
  <r>
    <x v="0"/>
    <x v="2"/>
    <x v="1"/>
    <x v="0"/>
    <x v="1"/>
    <n v="6958.6258809999999"/>
    <n v="69.861099999999993"/>
    <n v="69861.099999999991"/>
    <n v="8564"/>
    <n v="8.1575315273236804"/>
    <n v="99.606589088920742"/>
    <n v="374.5"/>
    <n v="0.26597220050446124"/>
  </r>
  <r>
    <x v="0"/>
    <x v="2"/>
    <x v="1"/>
    <x v="0"/>
    <x v="2"/>
    <n v="1088.4688610000001"/>
    <n v="8.2565000000000008"/>
    <n v="8256.5"/>
    <n v="1297"/>
    <n v="6.3658442559753281"/>
    <n v="131.83175207412341"/>
    <n v="499.5"/>
    <n v="0.26392743157982668"/>
  </r>
  <r>
    <x v="0"/>
    <x v="2"/>
    <x v="1"/>
    <x v="0"/>
    <x v="3"/>
    <n v="62.655918"/>
    <n v="0.36559999999999998"/>
    <n v="365.59999999999997"/>
    <n v="283"/>
    <n v="1.2918727915194346"/>
    <n v="171.37833150984684"/>
    <n v="749.5"/>
    <n v="0.22865687993308451"/>
  </r>
  <r>
    <x v="0"/>
    <x v="2"/>
    <x v="1"/>
    <x v="1"/>
    <x v="2"/>
    <n v="1949.093433"/>
    <n v="10.6065"/>
    <n v="10606.5"/>
    <n v="1612"/>
    <n v="6.5797146401985112"/>
    <n v="183.76405345778531"/>
    <n v="499.5"/>
    <n v="0.36789600291848912"/>
  </r>
  <r>
    <x v="0"/>
    <x v="2"/>
    <x v="1"/>
    <x v="5"/>
    <x v="1"/>
    <n v="1072.2208250000001"/>
    <n v="15.8856"/>
    <n v="15885.6"/>
    <n v="3521"/>
    <n v="4.5116728202215279"/>
    <n v="67.496400828423234"/>
    <n v="374.5"/>
    <n v="0.18023070982222492"/>
  </r>
  <r>
    <x v="0"/>
    <x v="2"/>
    <x v="1"/>
    <x v="2"/>
    <x v="0"/>
    <n v="285.33204799999999"/>
    <n v="4.2058"/>
    <n v="4205.8"/>
    <n v="1441"/>
    <n v="2.9186675919500349"/>
    <n v="67.842514622663941"/>
    <n v="224.5"/>
    <n v="0.30219382905418235"/>
  </r>
  <r>
    <x v="0"/>
    <x v="2"/>
    <x v="1"/>
    <x v="2"/>
    <x v="2"/>
    <n v="177.54775599999999"/>
    <n v="1.0539000000000001"/>
    <n v="1053.9000000000001"/>
    <n v="434"/>
    <n v="2.4283410138248849"/>
    <n v="168.46736502514469"/>
    <n v="499.5"/>
    <n v="0.3372720020523417"/>
  </r>
  <r>
    <x v="0"/>
    <x v="2"/>
    <x v="1"/>
    <x v="20"/>
    <x v="2"/>
    <n v="321.67500000000001"/>
    <n v="2.5053000000000001"/>
    <n v="2505.3000000000002"/>
    <n v="976"/>
    <n v="2.5669057377049183"/>
    <n v="128.39779667105736"/>
    <n v="499.5"/>
    <n v="0.25705264598810285"/>
  </r>
  <r>
    <x v="0"/>
    <x v="2"/>
    <x v="1"/>
    <x v="4"/>
    <x v="1"/>
    <n v="124.803203"/>
    <n v="0.74860000000000004"/>
    <n v="748.6"/>
    <n v="253"/>
    <n v="2.9588932806324113"/>
    <n v="166.71547288271438"/>
    <n v="374.5"/>
    <n v="0.445168151889758"/>
  </r>
  <r>
    <x v="0"/>
    <x v="2"/>
    <x v="1"/>
    <x v="10"/>
    <x v="1"/>
    <n v="123.330744"/>
    <n v="0.51239999999999997"/>
    <n v="512.4"/>
    <n v="72"/>
    <n v="7.1166666666666663"/>
    <n v="240.69231850117097"/>
    <n v="374.5"/>
    <n v="0.64270312016334041"/>
  </r>
  <r>
    <x v="0"/>
    <x v="2"/>
    <x v="1"/>
    <x v="3"/>
    <x v="4"/>
    <n v="108.865611"/>
    <n v="1.1978"/>
    <n v="1197.8"/>
    <n v="239"/>
    <n v="5.0117154811715476"/>
    <n v="90.887970445817331"/>
    <n v="200"/>
    <n v="0.45443985222908667"/>
  </r>
  <r>
    <x v="0"/>
    <x v="2"/>
    <x v="1"/>
    <x v="11"/>
    <x v="4"/>
    <n v="1.6053360000000001"/>
    <n v="5.7999999999999996E-3"/>
    <n v="5.8"/>
    <n v="1"/>
    <n v="5.8"/>
    <n v="276.78206896551728"/>
    <n v="200"/>
    <n v="1.3839103448275865"/>
  </r>
  <r>
    <x v="0"/>
    <x v="2"/>
    <x v="1"/>
    <x v="11"/>
    <x v="2"/>
    <n v="93.23621"/>
    <n v="0.30649999999999999"/>
    <n v="306.5"/>
    <n v="1"/>
    <n v="306.5"/>
    <n v="304.19644371941274"/>
    <n v="499.5"/>
    <n v="0.60900188932815369"/>
  </r>
  <r>
    <x v="0"/>
    <x v="2"/>
    <x v="1"/>
    <x v="6"/>
    <x v="2"/>
    <n v="48.423850999999999"/>
    <n v="0.42"/>
    <n v="420"/>
    <n v="292"/>
    <n v="1.4383561643835616"/>
    <n v="115.29488333333333"/>
    <n v="499.5"/>
    <n v="0.23082058725392057"/>
  </r>
  <r>
    <x v="0"/>
    <x v="2"/>
    <x v="2"/>
    <x v="0"/>
    <x v="0"/>
    <n v="4860.2618430000002"/>
    <n v="80.834900000000005"/>
    <n v="80834.900000000009"/>
    <n v="11268"/>
    <n v="7.1738462903798377"/>
    <n v="60.125785310552743"/>
    <n v="224.5"/>
    <n v="0.26782086998019039"/>
  </r>
  <r>
    <x v="0"/>
    <x v="2"/>
    <x v="2"/>
    <x v="0"/>
    <x v="1"/>
    <n v="9525.2732039999992"/>
    <n v="98.055300000000003"/>
    <n v="98055.3"/>
    <n v="8169"/>
    <n v="12.003341902313625"/>
    <n v="97.141849588956418"/>
    <n v="374.5"/>
    <n v="0.25939078661937626"/>
  </r>
  <r>
    <x v="0"/>
    <x v="2"/>
    <x v="2"/>
    <x v="0"/>
    <x v="2"/>
    <n v="5053.812038"/>
    <n v="41.277500000000003"/>
    <n v="41277.5"/>
    <n v="2632"/>
    <n v="15.682940729483283"/>
    <n v="122.43503211192538"/>
    <n v="499.5"/>
    <n v="0.245115179403254"/>
  </r>
  <r>
    <x v="0"/>
    <x v="2"/>
    <x v="2"/>
    <x v="0"/>
    <x v="3"/>
    <n v="13.352451"/>
    <n v="8.4400000000000003E-2"/>
    <n v="84.4"/>
    <n v="65"/>
    <n v="1.2984615384615386"/>
    <n v="158.20439573459714"/>
    <n v="749.5"/>
    <n v="0.21107991425563327"/>
  </r>
  <r>
    <x v="0"/>
    <x v="2"/>
    <x v="2"/>
    <x v="1"/>
    <x v="2"/>
    <n v="4874.6838100000004"/>
    <n v="22.785900000000002"/>
    <n v="22785.9"/>
    <n v="2764"/>
    <n v="8.2438133140376273"/>
    <n v="213.9342229185593"/>
    <n v="499.5"/>
    <n v="0.4282967425796983"/>
  </r>
  <r>
    <x v="0"/>
    <x v="2"/>
    <x v="2"/>
    <x v="2"/>
    <x v="0"/>
    <n v="518.47326399999997"/>
    <n v="8.6386000000000003"/>
    <n v="8638.6"/>
    <n v="1811"/>
    <n v="4.7700717835450028"/>
    <n v="60.018204801703973"/>
    <n v="224.5"/>
    <n v="0.26734166949534066"/>
  </r>
  <r>
    <x v="0"/>
    <x v="2"/>
    <x v="2"/>
    <x v="2"/>
    <x v="2"/>
    <n v="855.17175999999995"/>
    <n v="4.9756999999999998"/>
    <n v="4975.7"/>
    <n v="1471"/>
    <n v="3.382528891910265"/>
    <n v="171.86963844283216"/>
    <n v="499.5"/>
    <n v="0.34408336024591024"/>
  </r>
  <r>
    <x v="0"/>
    <x v="2"/>
    <x v="2"/>
    <x v="5"/>
    <x v="1"/>
    <n v="1306.620265"/>
    <n v="20.995999999999999"/>
    <n v="20996"/>
    <n v="3778"/>
    <n v="5.5574377977766014"/>
    <n v="62.231866307868167"/>
    <n v="374.5"/>
    <n v="0.16617320776466801"/>
  </r>
  <r>
    <x v="0"/>
    <x v="2"/>
    <x v="2"/>
    <x v="4"/>
    <x v="1"/>
    <n v="1124.5899529999999"/>
    <n v="8.5074000000000005"/>
    <n v="8507.4"/>
    <n v="869"/>
    <n v="9.7898734177215179"/>
    <n v="132.18961762700707"/>
    <n v="374.5"/>
    <n v="0.35297628204808296"/>
  </r>
  <r>
    <x v="0"/>
    <x v="2"/>
    <x v="2"/>
    <x v="20"/>
    <x v="2"/>
    <n v="811.186105"/>
    <n v="6.3936999999999999"/>
    <n v="6393.7"/>
    <n v="2485"/>
    <n v="2.5729175050301811"/>
    <n v="126.87271923925114"/>
    <n v="499.5"/>
    <n v="0.25399943791641871"/>
  </r>
  <r>
    <x v="0"/>
    <x v="2"/>
    <x v="2"/>
    <x v="14"/>
    <x v="4"/>
    <n v="700.96811600000001"/>
    <n v="2.5575999999999999"/>
    <n v="2557.6"/>
    <n v="111"/>
    <n v="23.041441441441442"/>
    <n v="274.07261338755086"/>
    <n v="200"/>
    <n v="1.3703630669377542"/>
  </r>
  <r>
    <x v="0"/>
    <x v="2"/>
    <x v="2"/>
    <x v="14"/>
    <x v="1"/>
    <n v="13.251863999999999"/>
    <n v="4.1200000000000001E-2"/>
    <n v="41.2"/>
    <n v="6"/>
    <n v="6.8666666666666671"/>
    <n v="321.64718446601938"/>
    <n v="374.5"/>
    <n v="0.85887098655812921"/>
  </r>
  <r>
    <x v="0"/>
    <x v="2"/>
    <x v="2"/>
    <x v="14"/>
    <x v="2"/>
    <n v="39.988526"/>
    <n v="8.1799999999999998E-2"/>
    <n v="81.8"/>
    <n v="47"/>
    <n v="1.7404255319148936"/>
    <n v="488.85728606356969"/>
    <n v="499.5"/>
    <n v="0.97869326539253187"/>
  </r>
  <r>
    <x v="0"/>
    <x v="2"/>
    <x v="2"/>
    <x v="11"/>
    <x v="4"/>
    <n v="7.8845869999999998"/>
    <n v="3.2199999999999999E-2"/>
    <n v="32.200000000000003"/>
    <n v="21"/>
    <n v="1.5333333333333334"/>
    <n v="244.862950310559"/>
    <n v="200"/>
    <n v="1.224314751552795"/>
  </r>
  <r>
    <x v="0"/>
    <x v="2"/>
    <x v="2"/>
    <x v="11"/>
    <x v="2"/>
    <n v="603.62510699999996"/>
    <n v="2.1444999999999999"/>
    <n v="2144.5"/>
    <n v="257"/>
    <n v="8.3443579766536971"/>
    <n v="281.47591839589649"/>
    <n v="499.5"/>
    <n v="0.56351535214393689"/>
  </r>
  <r>
    <x v="0"/>
    <x v="2"/>
    <x v="2"/>
    <x v="15"/>
    <x v="1"/>
    <n v="25.981501999999999"/>
    <n v="5.7700000000000001E-2"/>
    <n v="57.7"/>
    <n v="1"/>
    <n v="57.7"/>
    <n v="450.28599653379547"/>
    <n v="374.5"/>
    <n v="1.2023658118392402"/>
  </r>
  <r>
    <x v="0"/>
    <x v="2"/>
    <x v="2"/>
    <x v="15"/>
    <x v="2"/>
    <n v="290.24293999999998"/>
    <n v="0.54579999999999995"/>
    <n v="545.79999999999995"/>
    <n v="1"/>
    <n v="545.79999999999995"/>
    <n v="531.77526566507879"/>
    <n v="499.5"/>
    <n v="1.0646151464766342"/>
  </r>
  <r>
    <x v="0"/>
    <x v="2"/>
    <x v="2"/>
    <x v="18"/>
    <x v="4"/>
    <n v="4.9662999999999999E-2"/>
    <n v="4.0000000000000002E-4"/>
    <n v="0.4"/>
    <n v="1"/>
    <n v="0.4"/>
    <n v="124.15749999999998"/>
    <n v="200"/>
    <n v="0.62078749999999994"/>
  </r>
  <r>
    <x v="0"/>
    <x v="2"/>
    <x v="2"/>
    <x v="18"/>
    <x v="1"/>
    <n v="238.90414200000001"/>
    <n v="1.3841000000000001"/>
    <n v="1384.1000000000001"/>
    <n v="158"/>
    <n v="8.7601265822784811"/>
    <n v="172.60612816992992"/>
    <n v="374.5"/>
    <n v="0.46089753850448578"/>
  </r>
  <r>
    <x v="0"/>
    <x v="3"/>
    <x v="0"/>
    <x v="0"/>
    <x v="0"/>
    <n v="819.69867699999998"/>
    <n v="13.180899999999999"/>
    <n v="13180.9"/>
    <n v="478"/>
    <n v="27.575104602510461"/>
    <n v="62.188369307103464"/>
    <n v="224.5"/>
    <n v="0.27700832653498203"/>
  </r>
  <r>
    <x v="0"/>
    <x v="3"/>
    <x v="0"/>
    <x v="0"/>
    <x v="1"/>
    <n v="4806.2020419999999"/>
    <n v="54.853700000000003"/>
    <n v="54853.700000000004"/>
    <n v="786"/>
    <n v="69.788422391857509"/>
    <n v="87.618557034438879"/>
    <n v="374.5"/>
    <n v="0.23396143400384214"/>
  </r>
  <r>
    <x v="0"/>
    <x v="3"/>
    <x v="0"/>
    <x v="0"/>
    <x v="2"/>
    <n v="5104.9096810000001"/>
    <n v="48.549799999999998"/>
    <n v="48549.799999999996"/>
    <n v="663"/>
    <n v="73.227450980392149"/>
    <n v="105.14790341051869"/>
    <n v="499.5"/>
    <n v="0.21050631313417156"/>
  </r>
  <r>
    <x v="0"/>
    <x v="3"/>
    <x v="0"/>
    <x v="0"/>
    <x v="3"/>
    <n v="129.17522600000001"/>
    <n v="1.0820000000000001"/>
    <n v="1082"/>
    <n v="23"/>
    <n v="47.043478260869563"/>
    <n v="119.38560628465804"/>
    <n v="749.5"/>
    <n v="0.15928699971268584"/>
  </r>
  <r>
    <x v="0"/>
    <x v="3"/>
    <x v="0"/>
    <x v="1"/>
    <x v="2"/>
    <n v="3008.3285460000002"/>
    <n v="14.688700000000001"/>
    <n v="14688.7"/>
    <n v="671"/>
    <n v="21.890760059612521"/>
    <n v="204.80563603314113"/>
    <n v="499.5"/>
    <n v="0.41002129335964188"/>
  </r>
  <r>
    <x v="0"/>
    <x v="3"/>
    <x v="0"/>
    <x v="2"/>
    <x v="0"/>
    <n v="634.09897699999999"/>
    <n v="10.8278"/>
    <n v="10827.8"/>
    <n v="482"/>
    <n v="22.464315352697096"/>
    <n v="58.562124993073382"/>
    <n v="224.5"/>
    <n v="0.26085579061502623"/>
  </r>
  <r>
    <x v="0"/>
    <x v="3"/>
    <x v="0"/>
    <x v="2"/>
    <x v="6"/>
    <n v="7.0280000000000004E-3"/>
    <n v="1E-4"/>
    <n v="0.1"/>
    <n v="1"/>
    <n v="0.1"/>
    <n v="70.28"/>
    <n v="324.5"/>
    <n v="0.21657935285053931"/>
  </r>
  <r>
    <x v="0"/>
    <x v="3"/>
    <x v="0"/>
    <x v="2"/>
    <x v="2"/>
    <n v="337.34259300000002"/>
    <n v="2.0152000000000001"/>
    <n v="2015.2"/>
    <n v="312"/>
    <n v="6.4589743589743591"/>
    <n v="167.3990636165145"/>
    <n v="499.5"/>
    <n v="0.33513326049352249"/>
  </r>
  <r>
    <x v="0"/>
    <x v="3"/>
    <x v="0"/>
    <x v="2"/>
    <x v="3"/>
    <n v="1.6112000000000001E-2"/>
    <n v="1E-4"/>
    <n v="0.1"/>
    <n v="2"/>
    <n v="0.05"/>
    <n v="161.12"/>
    <n v="749.5"/>
    <n v="0.21496997998665779"/>
  </r>
  <r>
    <x v="0"/>
    <x v="3"/>
    <x v="0"/>
    <x v="3"/>
    <x v="4"/>
    <n v="285.83133199999997"/>
    <n v="2.9287999999999998"/>
    <n v="2928.7999999999997"/>
    <n v="94"/>
    <n v="31.157446808510635"/>
    <n v="97.593325594099966"/>
    <n v="200"/>
    <n v="0.48796662797049983"/>
  </r>
  <r>
    <x v="0"/>
    <x v="3"/>
    <x v="0"/>
    <x v="4"/>
    <x v="1"/>
    <n v="283.72120799999999"/>
    <n v="1.8156000000000001"/>
    <n v="1815.6000000000001"/>
    <n v="115"/>
    <n v="15.787826086956523"/>
    <n v="156.268565763384"/>
    <n v="374.5"/>
    <n v="0.41727253875402937"/>
  </r>
  <r>
    <x v="0"/>
    <x v="3"/>
    <x v="0"/>
    <x v="5"/>
    <x v="1"/>
    <n v="172.71895000000001"/>
    <n v="2.3170999999999999"/>
    <n v="2317.1"/>
    <n v="119"/>
    <n v="19.471428571428572"/>
    <n v="74.54099952526866"/>
    <n v="374.5"/>
    <n v="0.19904138725038362"/>
  </r>
  <r>
    <x v="0"/>
    <x v="3"/>
    <x v="0"/>
    <x v="6"/>
    <x v="5"/>
    <n v="3.6488230000000001"/>
    <n v="1.11E-2"/>
    <n v="11.1"/>
    <n v="4"/>
    <n v="2.7749999999999999"/>
    <n v="328.7227927927928"/>
    <n v="274.5"/>
    <n v="1.1975329427788444"/>
  </r>
  <r>
    <x v="0"/>
    <x v="3"/>
    <x v="0"/>
    <x v="6"/>
    <x v="2"/>
    <n v="102.900452"/>
    <n v="0.85609999999999997"/>
    <n v="856.1"/>
    <n v="113"/>
    <n v="7.5761061946902659"/>
    <n v="120.19676673285832"/>
    <n v="499.5"/>
    <n v="0.24063416763334999"/>
  </r>
  <r>
    <x v="0"/>
    <x v="3"/>
    <x v="0"/>
    <x v="7"/>
    <x v="2"/>
    <n v="68.126831999999993"/>
    <n v="0.30159999999999998"/>
    <n v="301.59999999999997"/>
    <n v="115"/>
    <n v="2.6226086956521737"/>
    <n v="225.88472148541112"/>
    <n v="499.5"/>
    <n v="0.45222166463545771"/>
  </r>
  <r>
    <x v="0"/>
    <x v="3"/>
    <x v="0"/>
    <x v="8"/>
    <x v="4"/>
    <n v="41.763936999999999"/>
    <n v="0.2712"/>
    <n v="271.2"/>
    <n v="1"/>
    <n v="271.2"/>
    <n v="153.99681784660766"/>
    <n v="200"/>
    <n v="0.76998408923303829"/>
  </r>
  <r>
    <x v="0"/>
    <x v="3"/>
    <x v="0"/>
    <x v="9"/>
    <x v="2"/>
    <n v="30.341988000000001"/>
    <n v="0.22370000000000001"/>
    <n v="223.70000000000002"/>
    <n v="1"/>
    <n v="223.70000000000002"/>
    <n v="135.63696021457309"/>
    <n v="499.5"/>
    <n v="0.27154546589504125"/>
  </r>
  <r>
    <x v="0"/>
    <x v="3"/>
    <x v="1"/>
    <x v="0"/>
    <x v="0"/>
    <n v="4037.9033639999998"/>
    <n v="65.924999999999997"/>
    <n v="65925"/>
    <n v="8193"/>
    <n v="8.0465031124130348"/>
    <n v="61.249956222980657"/>
    <n v="224.5"/>
    <n v="0.27282831279724123"/>
  </r>
  <r>
    <x v="0"/>
    <x v="3"/>
    <x v="1"/>
    <x v="0"/>
    <x v="6"/>
    <n v="0.17146700000000001"/>
    <n v="1.5E-3"/>
    <n v="1.5"/>
    <n v="2"/>
    <n v="0.75"/>
    <n v="114.31133333333334"/>
    <n v="324.5"/>
    <n v="0.35226913199794557"/>
  </r>
  <r>
    <x v="0"/>
    <x v="3"/>
    <x v="1"/>
    <x v="0"/>
    <x v="1"/>
    <n v="6338.200409"/>
    <n v="62.98"/>
    <n v="62980"/>
    <n v="8792"/>
    <n v="7.1633303002729756"/>
    <n v="100.63830436646555"/>
    <n v="374.5"/>
    <n v="0.26872711446319236"/>
  </r>
  <r>
    <x v="0"/>
    <x v="3"/>
    <x v="1"/>
    <x v="0"/>
    <x v="2"/>
    <n v="880.14063499999997"/>
    <n v="6.1917999999999997"/>
    <n v="6191.8"/>
    <n v="1462"/>
    <n v="4.2351573187414502"/>
    <n v="142.14616670435092"/>
    <n v="499.5"/>
    <n v="0.28457691031902088"/>
  </r>
  <r>
    <x v="0"/>
    <x v="3"/>
    <x v="1"/>
    <x v="0"/>
    <x v="3"/>
    <n v="80.219931000000003"/>
    <n v="0.50439999999999996"/>
    <n v="504.4"/>
    <n v="323"/>
    <n v="1.561609907120743"/>
    <n v="159.04030729579699"/>
    <n v="749.5"/>
    <n v="0.21219520653208404"/>
  </r>
  <r>
    <x v="0"/>
    <x v="3"/>
    <x v="1"/>
    <x v="1"/>
    <x v="2"/>
    <n v="1553.383466"/>
    <n v="8.3434000000000008"/>
    <n v="8343.4000000000015"/>
    <n v="1496"/>
    <n v="5.577139037433156"/>
    <n v="186.18110914015867"/>
    <n v="499.5"/>
    <n v="0.37273495323355088"/>
  </r>
  <r>
    <x v="0"/>
    <x v="3"/>
    <x v="1"/>
    <x v="5"/>
    <x v="1"/>
    <n v="1076.4419350000001"/>
    <n v="17.1067"/>
    <n v="17106.7"/>
    <n v="2626"/>
    <n v="6.514356435643565"/>
    <n v="62.92516587068225"/>
    <n v="374.5"/>
    <n v="0.16802447495509279"/>
  </r>
  <r>
    <x v="0"/>
    <x v="3"/>
    <x v="1"/>
    <x v="2"/>
    <x v="0"/>
    <n v="225.61309"/>
    <n v="3.1583999999999999"/>
    <n v="3158.4"/>
    <n v="1774"/>
    <n v="1.7803833145434047"/>
    <n v="71.432715932117532"/>
    <n v="224.5"/>
    <n v="0.31818581706956583"/>
  </r>
  <r>
    <x v="0"/>
    <x v="3"/>
    <x v="1"/>
    <x v="2"/>
    <x v="2"/>
    <n v="242.389454"/>
    <n v="1.2491000000000001"/>
    <n v="1249.1000000000001"/>
    <n v="581"/>
    <n v="2.1499139414802069"/>
    <n v="194.0512801216876"/>
    <n v="499.5"/>
    <n v="0.38849105129466988"/>
  </r>
  <r>
    <x v="0"/>
    <x v="3"/>
    <x v="1"/>
    <x v="20"/>
    <x v="2"/>
    <n v="258.553945"/>
    <n v="2.3393999999999999"/>
    <n v="2339.4"/>
    <n v="996"/>
    <n v="2.3487951807228917"/>
    <n v="110.5214777293323"/>
    <n v="499.5"/>
    <n v="0.22126421967834295"/>
  </r>
  <r>
    <x v="0"/>
    <x v="3"/>
    <x v="1"/>
    <x v="4"/>
    <x v="1"/>
    <n v="186.01915199999999"/>
    <n v="1.1032999999999999"/>
    <n v="1103.3"/>
    <n v="416"/>
    <n v="2.6521634615384615"/>
    <n v="168.60251246261217"/>
    <n v="374.5"/>
    <n v="0.4502069758681233"/>
  </r>
  <r>
    <x v="0"/>
    <x v="3"/>
    <x v="1"/>
    <x v="3"/>
    <x v="4"/>
    <n v="98.750619999999998"/>
    <n v="1.1104000000000001"/>
    <n v="1110.4000000000001"/>
    <n v="243"/>
    <n v="4.5695473251028806"/>
    <n v="88.932474783861664"/>
    <n v="200"/>
    <n v="0.4446623739193083"/>
  </r>
  <r>
    <x v="0"/>
    <x v="3"/>
    <x v="1"/>
    <x v="21"/>
    <x v="2"/>
    <n v="58.388658999999997"/>
    <n v="0.33460000000000001"/>
    <n v="334.6"/>
    <n v="1"/>
    <n v="334.6"/>
    <n v="174.50286610878661"/>
    <n v="499.5"/>
    <n v="0.34935508730487808"/>
  </r>
  <r>
    <x v="0"/>
    <x v="3"/>
    <x v="1"/>
    <x v="7"/>
    <x v="2"/>
    <n v="55.786411000000001"/>
    <n v="0.21260000000000001"/>
    <n v="212.60000000000002"/>
    <n v="114"/>
    <n v="1.8649122807017546"/>
    <n v="262.40080432737534"/>
    <n v="499.5"/>
    <n v="0.52532693559034105"/>
  </r>
  <r>
    <x v="0"/>
    <x v="3"/>
    <x v="1"/>
    <x v="6"/>
    <x v="5"/>
    <n v="0.25945600000000002"/>
    <n v="6.9999999999999999E-4"/>
    <n v="0.7"/>
    <n v="2"/>
    <n v="0.35"/>
    <n v="370.6514285714286"/>
    <n v="274.5"/>
    <n v="1.3502784283112153"/>
  </r>
  <r>
    <x v="0"/>
    <x v="3"/>
    <x v="1"/>
    <x v="6"/>
    <x v="2"/>
    <n v="50.164253000000002"/>
    <n v="0.46750000000000003"/>
    <n v="467.5"/>
    <n v="317"/>
    <n v="1.474763406940063"/>
    <n v="107.30321497326203"/>
    <n v="499.5"/>
    <n v="0.21482125119772177"/>
  </r>
  <r>
    <x v="0"/>
    <x v="3"/>
    <x v="2"/>
    <x v="0"/>
    <x v="0"/>
    <n v="8413.2672139999995"/>
    <n v="156.61250000000001"/>
    <n v="156612.5"/>
    <n v="11161"/>
    <n v="14.032120777708091"/>
    <n v="53.720279122036871"/>
    <n v="224.5"/>
    <n v="0.23928854842778116"/>
  </r>
  <r>
    <x v="0"/>
    <x v="3"/>
    <x v="2"/>
    <x v="0"/>
    <x v="1"/>
    <n v="8971.8432489999996"/>
    <n v="95.596599999999995"/>
    <n v="95596.599999999991"/>
    <n v="8314"/>
    <n v="11.498267981717584"/>
    <n v="93.851070529705027"/>
    <n v="374.5"/>
    <n v="0.25060365962538056"/>
  </r>
  <r>
    <x v="0"/>
    <x v="3"/>
    <x v="2"/>
    <x v="0"/>
    <x v="2"/>
    <n v="2762.4430390000002"/>
    <n v="20.340399999999999"/>
    <n v="20340.399999999998"/>
    <n v="2421"/>
    <n v="8.4016522098306474"/>
    <n v="135.81065460856229"/>
    <n v="499.5"/>
    <n v="0.27189320241954412"/>
  </r>
  <r>
    <x v="0"/>
    <x v="3"/>
    <x v="2"/>
    <x v="0"/>
    <x v="3"/>
    <n v="33.022278"/>
    <n v="0.2203"/>
    <n v="220.29999999999998"/>
    <n v="65"/>
    <n v="3.3892307692307688"/>
    <n v="149.89685882886974"/>
    <n v="749.5"/>
    <n v="0.19999580897781152"/>
  </r>
  <r>
    <x v="0"/>
    <x v="3"/>
    <x v="2"/>
    <x v="1"/>
    <x v="2"/>
    <n v="5927.9103999999998"/>
    <n v="32.749200000000002"/>
    <n v="32749.200000000001"/>
    <n v="2316"/>
    <n v="14.140414507772022"/>
    <n v="181.00931931161676"/>
    <n v="499.5"/>
    <n v="0.36238101964287639"/>
  </r>
  <r>
    <x v="0"/>
    <x v="3"/>
    <x v="2"/>
    <x v="5"/>
    <x v="1"/>
    <n v="1168.5843609999999"/>
    <n v="18.3218"/>
    <n v="18321.8"/>
    <n v="2651"/>
    <n v="6.9112787627310448"/>
    <n v="63.781089248872924"/>
    <n v="374.5"/>
    <n v="0.17030998464318536"/>
  </r>
  <r>
    <x v="0"/>
    <x v="3"/>
    <x v="2"/>
    <x v="2"/>
    <x v="0"/>
    <n v="343.43048499999998"/>
    <n v="4.8246000000000002"/>
    <n v="4824.6000000000004"/>
    <n v="1399"/>
    <n v="3.4486061472480345"/>
    <n v="71.183203788915137"/>
    <n v="224.5"/>
    <n v="0.3170744044049672"/>
  </r>
  <r>
    <x v="0"/>
    <x v="3"/>
    <x v="2"/>
    <x v="2"/>
    <x v="2"/>
    <n v="654.63754700000004"/>
    <n v="3.4998"/>
    <n v="3499.8"/>
    <n v="1473"/>
    <n v="2.3759674134419555"/>
    <n v="187.04998771358365"/>
    <n v="499.5"/>
    <n v="0.37447444987704431"/>
  </r>
  <r>
    <x v="0"/>
    <x v="3"/>
    <x v="2"/>
    <x v="4"/>
    <x v="1"/>
    <n v="722.76364899999999"/>
    <n v="4.6311"/>
    <n v="4631.1000000000004"/>
    <n v="743"/>
    <n v="6.2329744279946171"/>
    <n v="156.06738118373605"/>
    <n v="374.5"/>
    <n v="0.41673533026364767"/>
  </r>
  <r>
    <x v="0"/>
    <x v="3"/>
    <x v="2"/>
    <x v="20"/>
    <x v="2"/>
    <n v="649.04098299999998"/>
    <n v="5.7053000000000003"/>
    <n v="5705.3"/>
    <n v="2566"/>
    <n v="2.2234216679657055"/>
    <n v="113.76106129388462"/>
    <n v="499.5"/>
    <n v="0.22774987246022949"/>
  </r>
  <r>
    <x v="0"/>
    <x v="3"/>
    <x v="2"/>
    <x v="14"/>
    <x v="4"/>
    <n v="457.457559"/>
    <n v="1.6919999999999999"/>
    <n v="1692"/>
    <n v="115"/>
    <n v="14.71304347826087"/>
    <n v="270.36498758865247"/>
    <n v="200"/>
    <n v="1.3518249379432623"/>
  </r>
  <r>
    <x v="0"/>
    <x v="3"/>
    <x v="2"/>
    <x v="14"/>
    <x v="1"/>
    <n v="7.4160680000000001"/>
    <n v="2.3199999999999998E-2"/>
    <n v="23.2"/>
    <n v="6"/>
    <n v="3.8666666666666667"/>
    <n v="319.65810344827588"/>
    <n v="374.5"/>
    <n v="0.85355968878044297"/>
  </r>
  <r>
    <x v="0"/>
    <x v="3"/>
    <x v="2"/>
    <x v="14"/>
    <x v="2"/>
    <n v="31.154171000000002"/>
    <n v="6.3899999999999998E-2"/>
    <n v="63.9"/>
    <n v="54"/>
    <n v="1.1833333333333333"/>
    <n v="487.54571205007829"/>
    <n v="499.5"/>
    <n v="0.97606749159174833"/>
  </r>
  <r>
    <x v="0"/>
    <x v="3"/>
    <x v="2"/>
    <x v="11"/>
    <x v="4"/>
    <n v="10.945539999999999"/>
    <n v="8.77E-2"/>
    <n v="87.7"/>
    <n v="28"/>
    <n v="3.1321428571428571"/>
    <n v="124.80661345496009"/>
    <n v="200"/>
    <n v="0.62403306727480046"/>
  </r>
  <r>
    <x v="0"/>
    <x v="3"/>
    <x v="2"/>
    <x v="11"/>
    <x v="1"/>
    <n v="0.250637"/>
    <n v="6.9999999999999999E-4"/>
    <n v="0.7"/>
    <n v="1"/>
    <n v="0.7"/>
    <n v="358.05285714285714"/>
    <n v="374.5"/>
    <n v="0.95608239557505248"/>
  </r>
  <r>
    <x v="0"/>
    <x v="3"/>
    <x v="2"/>
    <x v="11"/>
    <x v="2"/>
    <n v="455.09659900000003"/>
    <n v="1.7914000000000001"/>
    <n v="1791.4"/>
    <n v="262"/>
    <n v="6.8374045801526719"/>
    <n v="254.04521547393099"/>
    <n v="499.5"/>
    <n v="0.50859902997783979"/>
  </r>
  <r>
    <x v="0"/>
    <x v="3"/>
    <x v="2"/>
    <x v="15"/>
    <x v="1"/>
    <n v="27.194769999999998"/>
    <n v="5.9700000000000003E-2"/>
    <n v="59.7"/>
    <n v="1"/>
    <n v="59.7"/>
    <n v="455.52378559463983"/>
    <n v="374.5"/>
    <n v="1.2163518974489715"/>
  </r>
  <r>
    <x v="0"/>
    <x v="3"/>
    <x v="2"/>
    <x v="15"/>
    <x v="2"/>
    <n v="360.11203"/>
    <n v="0.7026"/>
    <n v="702.6"/>
    <n v="1"/>
    <n v="702.6"/>
    <n v="512.54202960432679"/>
    <n v="499.5"/>
    <n v="1.0261101693780317"/>
  </r>
  <r>
    <x v="0"/>
    <x v="3"/>
    <x v="2"/>
    <x v="16"/>
    <x v="4"/>
    <n v="54.916409000000002"/>
    <n v="0.35120000000000001"/>
    <n v="351.2"/>
    <n v="1"/>
    <n v="351.2"/>
    <n v="156.36790717539864"/>
    <n v="200"/>
    <n v="0.78183953587699317"/>
  </r>
  <r>
    <x v="0"/>
    <x v="3"/>
    <x v="2"/>
    <x v="16"/>
    <x v="1"/>
    <n v="129.90525500000001"/>
    <n v="0.62539999999999996"/>
    <n v="625.4"/>
    <n v="1"/>
    <n v="625.4"/>
    <n v="207.71547009913658"/>
    <n v="374.5"/>
    <n v="0.55464745019796147"/>
  </r>
  <r>
    <x v="0"/>
    <x v="4"/>
    <x v="0"/>
    <x v="0"/>
    <x v="0"/>
    <n v="1261.464109"/>
    <n v="22.357600000000001"/>
    <n v="22357.600000000002"/>
    <n v="572"/>
    <n v="39.086713286713291"/>
    <n v="56.422161099581345"/>
    <n v="224.5"/>
    <n v="0.25132365745915969"/>
  </r>
  <r>
    <x v="0"/>
    <x v="4"/>
    <x v="0"/>
    <x v="0"/>
    <x v="1"/>
    <n v="5056.0814950000004"/>
    <n v="57.154000000000003"/>
    <n v="57154"/>
    <n v="778"/>
    <n v="73.462724935732652"/>
    <n v="88.464175648248599"/>
    <n v="374.5"/>
    <n v="0.23621942763217249"/>
  </r>
  <r>
    <x v="0"/>
    <x v="4"/>
    <x v="0"/>
    <x v="0"/>
    <x v="2"/>
    <n v="3514.2886619999999"/>
    <n v="29.5413"/>
    <n v="29541.3"/>
    <n v="641"/>
    <n v="46.086271450858035"/>
    <n v="118.96188258472037"/>
    <n v="499.5"/>
    <n v="0.23816192709653727"/>
  </r>
  <r>
    <x v="0"/>
    <x v="4"/>
    <x v="0"/>
    <x v="0"/>
    <x v="3"/>
    <n v="67.328507000000002"/>
    <n v="0.35449999999999998"/>
    <n v="354.5"/>
    <n v="22"/>
    <n v="16.113636363636363"/>
    <n v="189.92526657263753"/>
    <n v="749.5"/>
    <n v="0.25340262384608075"/>
  </r>
  <r>
    <x v="0"/>
    <x v="4"/>
    <x v="0"/>
    <x v="1"/>
    <x v="2"/>
    <n v="3209.643513"/>
    <n v="17.095099999999999"/>
    <n v="17095.099999999999"/>
    <n v="633"/>
    <n v="27.00647709320695"/>
    <n v="187.75225140537347"/>
    <n v="499.5"/>
    <n v="0.3758803831939409"/>
  </r>
  <r>
    <x v="0"/>
    <x v="4"/>
    <x v="0"/>
    <x v="2"/>
    <x v="0"/>
    <n v="665.216812"/>
    <n v="12.0351"/>
    <n v="12035.1"/>
    <n v="478"/>
    <n v="25.178033472803349"/>
    <n v="55.273060630987693"/>
    <n v="224.5"/>
    <n v="0.24620516984849752"/>
  </r>
  <r>
    <x v="0"/>
    <x v="4"/>
    <x v="0"/>
    <x v="2"/>
    <x v="2"/>
    <n v="280.36658499999999"/>
    <n v="1.8037000000000001"/>
    <n v="1803.7"/>
    <n v="285"/>
    <n v="6.3287719298245619"/>
    <n v="155.43969895215389"/>
    <n v="499.5"/>
    <n v="0.31119058849280057"/>
  </r>
  <r>
    <x v="0"/>
    <x v="4"/>
    <x v="0"/>
    <x v="4"/>
    <x v="1"/>
    <n v="330.982913"/>
    <n v="2.1726000000000001"/>
    <n v="2172.6"/>
    <n v="138"/>
    <n v="15.743478260869564"/>
    <n v="152.34415585013346"/>
    <n v="374.5"/>
    <n v="0.40679347356510936"/>
  </r>
  <r>
    <x v="0"/>
    <x v="4"/>
    <x v="0"/>
    <x v="3"/>
    <x v="4"/>
    <n v="305.89853199999999"/>
    <n v="3.2212999999999998"/>
    <n v="3221.2999999999997"/>
    <n v="95"/>
    <n v="33.908421052631574"/>
    <n v="94.96120572439699"/>
    <n v="200"/>
    <n v="0.47480602862198495"/>
  </r>
  <r>
    <x v="0"/>
    <x v="4"/>
    <x v="0"/>
    <x v="5"/>
    <x v="1"/>
    <n v="140.87174899999999"/>
    <n v="1.8592"/>
    <n v="1859.2"/>
    <n v="115"/>
    <n v="16.166956521739131"/>
    <n v="75.770088747848533"/>
    <n v="374.5"/>
    <n v="0.20232333444018299"/>
  </r>
  <r>
    <x v="0"/>
    <x v="4"/>
    <x v="0"/>
    <x v="7"/>
    <x v="2"/>
    <n v="126.123622"/>
    <n v="0.65090000000000003"/>
    <n v="650.90000000000009"/>
    <n v="138"/>
    <n v="4.7166666666666677"/>
    <n v="193.76804731909661"/>
    <n v="499.5"/>
    <n v="0.38792401865685006"/>
  </r>
  <r>
    <x v="0"/>
    <x v="4"/>
    <x v="0"/>
    <x v="6"/>
    <x v="5"/>
    <n v="2.6134539999999999"/>
    <n v="8.0999999999999996E-3"/>
    <n v="8.1"/>
    <n v="3"/>
    <n v="2.6999999999999997"/>
    <n v="322.64864197530864"/>
    <n v="274.5"/>
    <n v="1.1754048887989386"/>
  </r>
  <r>
    <x v="0"/>
    <x v="4"/>
    <x v="0"/>
    <x v="6"/>
    <x v="2"/>
    <n v="92.107812999999993"/>
    <n v="0.76259999999999994"/>
    <n v="762.59999999999991"/>
    <n v="115"/>
    <n v="6.6313043478260862"/>
    <n v="120.78129163388408"/>
    <n v="499.5"/>
    <n v="0.24180438765542359"/>
  </r>
  <r>
    <x v="0"/>
    <x v="4"/>
    <x v="0"/>
    <x v="8"/>
    <x v="4"/>
    <n v="37.023186000000003"/>
    <n v="0.23960000000000001"/>
    <n v="239.6"/>
    <n v="1"/>
    <n v="239.6"/>
    <n v="154.52080968280467"/>
    <n v="200"/>
    <n v="0.7726040484140233"/>
  </r>
  <r>
    <x v="0"/>
    <x v="4"/>
    <x v="0"/>
    <x v="8"/>
    <x v="1"/>
    <n v="0.119351"/>
    <n v="1.1000000000000001E-3"/>
    <n v="1.1000000000000001"/>
    <n v="1"/>
    <n v="1.1000000000000001"/>
    <n v="108.50090909090909"/>
    <n v="374.5"/>
    <n v="0.28972205364728731"/>
  </r>
  <r>
    <x v="0"/>
    <x v="4"/>
    <x v="0"/>
    <x v="22"/>
    <x v="2"/>
    <n v="35.477459000000003"/>
    <n v="0.1731"/>
    <n v="173.1"/>
    <n v="46"/>
    <n v="3.7630434782608693"/>
    <n v="204.95354708261121"/>
    <n v="499.5"/>
    <n v="0.41031741157679924"/>
  </r>
  <r>
    <x v="0"/>
    <x v="4"/>
    <x v="1"/>
    <x v="0"/>
    <x v="0"/>
    <n v="3886.4907410000001"/>
    <n v="62.294499999999999"/>
    <n v="62294.5"/>
    <n v="7742"/>
    <n v="8.0463058641177998"/>
    <n v="62.388986844745524"/>
    <n v="224.5"/>
    <n v="0.27790194585632749"/>
  </r>
  <r>
    <x v="0"/>
    <x v="4"/>
    <x v="1"/>
    <x v="0"/>
    <x v="6"/>
    <n v="7.6649999999999996E-2"/>
    <n v="6.9999999999999999E-4"/>
    <n v="0.7"/>
    <n v="1"/>
    <n v="0.7"/>
    <n v="109.5"/>
    <n v="324.5"/>
    <n v="0.33744221879815101"/>
  </r>
  <r>
    <x v="0"/>
    <x v="4"/>
    <x v="1"/>
    <x v="0"/>
    <x v="1"/>
    <n v="6461.6048849999997"/>
    <n v="65.035300000000007"/>
    <n v="65035.3"/>
    <n v="8213"/>
    <n v="7.9185802995251438"/>
    <n v="99.355348326216671"/>
    <n v="374.5"/>
    <n v="0.26530133064410327"/>
  </r>
  <r>
    <x v="0"/>
    <x v="4"/>
    <x v="1"/>
    <x v="0"/>
    <x v="2"/>
    <n v="978.03047000000004"/>
    <n v="7.0789999999999997"/>
    <n v="7079"/>
    <n v="1256"/>
    <n v="5.6361464968152868"/>
    <n v="138.15941093374772"/>
    <n v="499.5"/>
    <n v="0.27659541728478021"/>
  </r>
  <r>
    <x v="0"/>
    <x v="4"/>
    <x v="1"/>
    <x v="0"/>
    <x v="3"/>
    <n v="71.137856999999997"/>
    <n v="0.41880000000000001"/>
    <n v="418.8"/>
    <n v="337"/>
    <n v="1.2427299703264096"/>
    <n v="169.8611676217765"/>
    <n v="749.5"/>
    <n v="0.22663264525920815"/>
  </r>
  <r>
    <x v="0"/>
    <x v="4"/>
    <x v="1"/>
    <x v="1"/>
    <x v="2"/>
    <n v="1704.141979"/>
    <n v="9.4710999999999999"/>
    <n v="9471.1"/>
    <n v="1342"/>
    <n v="7.0574515648286145"/>
    <n v="179.93073444478466"/>
    <n v="499.5"/>
    <n v="0.36022169058014947"/>
  </r>
  <r>
    <x v="0"/>
    <x v="4"/>
    <x v="1"/>
    <x v="5"/>
    <x v="1"/>
    <n v="881.70830999999998"/>
    <n v="14.6881"/>
    <n v="14688.1"/>
    <n v="2351"/>
    <n v="6.2475967673330501"/>
    <n v="60.028751846733066"/>
    <n v="374.5"/>
    <n v="0.16029039211410698"/>
  </r>
  <r>
    <x v="0"/>
    <x v="4"/>
    <x v="1"/>
    <x v="2"/>
    <x v="0"/>
    <n v="283.98974800000002"/>
    <n v="3.7982"/>
    <n v="3798.2"/>
    <n v="1569"/>
    <n v="2.4207775653282346"/>
    <n v="74.769561371175826"/>
    <n v="224.5"/>
    <n v="0.333049271141095"/>
  </r>
  <r>
    <x v="0"/>
    <x v="4"/>
    <x v="1"/>
    <x v="2"/>
    <x v="2"/>
    <n v="112.811286"/>
    <n v="0.60529999999999995"/>
    <n v="605.29999999999995"/>
    <n v="331"/>
    <n v="1.8287009063444108"/>
    <n v="186.3725194118619"/>
    <n v="499.5"/>
    <n v="0.3731181569807045"/>
  </r>
  <r>
    <x v="0"/>
    <x v="4"/>
    <x v="1"/>
    <x v="4"/>
    <x v="1"/>
    <n v="224.94618399999999"/>
    <n v="1.528"/>
    <n v="1528"/>
    <n v="327"/>
    <n v="4.6727828746177371"/>
    <n v="147.2160890052356"/>
    <n v="374.5"/>
    <n v="0.39310037117552898"/>
  </r>
  <r>
    <x v="0"/>
    <x v="4"/>
    <x v="1"/>
    <x v="20"/>
    <x v="2"/>
    <n v="137.34274099999999"/>
    <n v="1.2909999999999999"/>
    <n v="1291"/>
    <n v="781"/>
    <n v="1.6530089628681177"/>
    <n v="106.38477226955848"/>
    <n v="499.5"/>
    <n v="0.21298252706618315"/>
  </r>
  <r>
    <x v="0"/>
    <x v="4"/>
    <x v="1"/>
    <x v="3"/>
    <x v="4"/>
    <n v="128.12374399999999"/>
    <n v="1.3652"/>
    <n v="1365.2"/>
    <n v="245"/>
    <n v="5.5722448979591839"/>
    <n v="93.849797831819501"/>
    <n v="200"/>
    <n v="0.46924898915909752"/>
  </r>
  <r>
    <x v="0"/>
    <x v="4"/>
    <x v="1"/>
    <x v="6"/>
    <x v="5"/>
    <n v="0.42992900000000001"/>
    <n v="1.2999999999999999E-3"/>
    <n v="1.3"/>
    <n v="2"/>
    <n v="0.65"/>
    <n v="330.7146153846154"/>
    <n v="274.5"/>
    <n v="1.204789127084209"/>
  </r>
  <r>
    <x v="0"/>
    <x v="4"/>
    <x v="1"/>
    <x v="6"/>
    <x v="2"/>
    <n v="65.790073000000007"/>
    <n v="0.55410000000000004"/>
    <n v="554.1"/>
    <n v="334"/>
    <n v="1.6589820359281438"/>
    <n v="118.73321241653132"/>
    <n v="499.5"/>
    <n v="0.23770412896202467"/>
  </r>
  <r>
    <x v="0"/>
    <x v="4"/>
    <x v="1"/>
    <x v="23"/>
    <x v="1"/>
    <n v="42.527850000000001"/>
    <n v="0.70879999999999999"/>
    <n v="708.8"/>
    <n v="188"/>
    <n v="3.7702127659574467"/>
    <n v="59.999788374717838"/>
    <n v="374.5"/>
    <n v="0.16021305307000758"/>
  </r>
  <r>
    <x v="0"/>
    <x v="4"/>
    <x v="1"/>
    <x v="7"/>
    <x v="2"/>
    <n v="41.459525999999997"/>
    <n v="0.14530000000000001"/>
    <n v="145.30000000000001"/>
    <n v="1"/>
    <n v="145.30000000000001"/>
    <n v="285.33741225051614"/>
    <n v="499.5"/>
    <n v="0.57124607057160393"/>
  </r>
  <r>
    <x v="0"/>
    <x v="4"/>
    <x v="2"/>
    <x v="0"/>
    <x v="0"/>
    <n v="6964.6412339999997"/>
    <n v="126.6888"/>
    <n v="126688.8"/>
    <n v="11236"/>
    <n v="11.275258098967605"/>
    <n v="54.974403688408131"/>
    <n v="224.5"/>
    <n v="0.24487484939157297"/>
  </r>
  <r>
    <x v="0"/>
    <x v="4"/>
    <x v="2"/>
    <x v="0"/>
    <x v="1"/>
    <n v="7894.581306"/>
    <n v="87.388900000000007"/>
    <n v="87388.900000000009"/>
    <n v="7935"/>
    <n v="11.013093887838691"/>
    <n v="90.338490426129624"/>
    <n v="374.5"/>
    <n v="0.24122427350101369"/>
  </r>
  <r>
    <x v="0"/>
    <x v="4"/>
    <x v="2"/>
    <x v="0"/>
    <x v="2"/>
    <n v="2313.4474599999999"/>
    <n v="17.531400000000001"/>
    <n v="17531.400000000001"/>
    <n v="2129"/>
    <n v="8.2345702207609222"/>
    <n v="131.96022337063781"/>
    <n v="499.5"/>
    <n v="0.26418463137264825"/>
  </r>
  <r>
    <x v="0"/>
    <x v="4"/>
    <x v="2"/>
    <x v="0"/>
    <x v="3"/>
    <n v="10.340630000000001"/>
    <n v="7.5399999999999995E-2"/>
    <n v="75.399999999999991"/>
    <n v="34"/>
    <n v="2.2176470588235291"/>
    <n v="137.14363395225467"/>
    <n v="749.5"/>
    <n v="0.18298016537992617"/>
  </r>
  <r>
    <x v="0"/>
    <x v="4"/>
    <x v="2"/>
    <x v="1"/>
    <x v="2"/>
    <n v="4815.3788020000002"/>
    <n v="23.846399999999999"/>
    <n v="23846.399999999998"/>
    <n v="2262"/>
    <n v="10.542175066312996"/>
    <n v="201.93315561258723"/>
    <n v="499.5"/>
    <n v="0.40427058180698144"/>
  </r>
  <r>
    <x v="0"/>
    <x v="4"/>
    <x v="2"/>
    <x v="2"/>
    <x v="0"/>
    <n v="493.35294499999998"/>
    <n v="8.3301999999999996"/>
    <n v="8330.1999999999989"/>
    <n v="1621"/>
    <n v="5.1389265885256012"/>
    <n v="59.224621857818541"/>
    <n v="224.5"/>
    <n v="0.26380677887669729"/>
  </r>
  <r>
    <x v="0"/>
    <x v="4"/>
    <x v="2"/>
    <x v="2"/>
    <x v="2"/>
    <n v="655.26460299999997"/>
    <n v="3.6335999999999999"/>
    <n v="3633.6"/>
    <n v="1225"/>
    <n v="2.9662040816326529"/>
    <n v="180.33482028841919"/>
    <n v="499.5"/>
    <n v="0.36103067124808647"/>
  </r>
  <r>
    <x v="0"/>
    <x v="4"/>
    <x v="2"/>
    <x v="5"/>
    <x v="1"/>
    <n v="985.10154799999998"/>
    <n v="16.150099999999998"/>
    <n v="16150.099999999999"/>
    <n v="2217"/>
    <n v="7.2846639603067205"/>
    <n v="60.996622188097909"/>
    <n v="374.5"/>
    <n v="0.16287482560239763"/>
  </r>
  <r>
    <x v="0"/>
    <x v="4"/>
    <x v="2"/>
    <x v="4"/>
    <x v="1"/>
    <n v="868.844336"/>
    <n v="6.3243"/>
    <n v="6324.3"/>
    <n v="827"/>
    <n v="7.6472793228536879"/>
    <n v="137.38189775943582"/>
    <n v="374.5"/>
    <n v="0.36684084848981524"/>
  </r>
  <r>
    <x v="0"/>
    <x v="4"/>
    <x v="2"/>
    <x v="14"/>
    <x v="4"/>
    <n v="390.84283699999997"/>
    <n v="1.4770000000000001"/>
    <n v="1477"/>
    <n v="116"/>
    <n v="12.732758620689655"/>
    <n v="264.61938862559236"/>
    <n v="200"/>
    <n v="1.3230969431279618"/>
  </r>
  <r>
    <x v="0"/>
    <x v="4"/>
    <x v="2"/>
    <x v="14"/>
    <x v="1"/>
    <n v="8.9621270000000006"/>
    <n v="2.6700000000000002E-2"/>
    <n v="26.700000000000003"/>
    <n v="5"/>
    <n v="5.3400000000000007"/>
    <n v="335.66018726591761"/>
    <n v="374.5"/>
    <n v="0.89628888455518718"/>
  </r>
  <r>
    <x v="0"/>
    <x v="4"/>
    <x v="2"/>
    <x v="14"/>
    <x v="2"/>
    <n v="38.584693999999999"/>
    <n v="7.9000000000000001E-2"/>
    <n v="79"/>
    <n v="48"/>
    <n v="1.6458333333333333"/>
    <n v="488.41384810126578"/>
    <n v="499.5"/>
    <n v="0.97780550170423586"/>
  </r>
  <r>
    <x v="0"/>
    <x v="4"/>
    <x v="2"/>
    <x v="11"/>
    <x v="4"/>
    <n v="5.7183679999999999"/>
    <n v="3.5700000000000003E-2"/>
    <n v="35.700000000000003"/>
    <n v="14"/>
    <n v="2.5500000000000003"/>
    <n v="160.17837535014004"/>
    <n v="200"/>
    <n v="0.80089187675070017"/>
  </r>
  <r>
    <x v="0"/>
    <x v="4"/>
    <x v="2"/>
    <x v="11"/>
    <x v="2"/>
    <n v="365.60741100000001"/>
    <n v="1.3731"/>
    <n v="1373.1"/>
    <n v="212"/>
    <n v="6.4768867924528299"/>
    <n v="266.26422766003935"/>
    <n v="499.5"/>
    <n v="0.53306151683691561"/>
  </r>
  <r>
    <x v="0"/>
    <x v="4"/>
    <x v="2"/>
    <x v="20"/>
    <x v="2"/>
    <n v="358.536068"/>
    <n v="3.2629000000000001"/>
    <n v="3262.9"/>
    <n v="1966"/>
    <n v="1.6596642929806715"/>
    <n v="109.88264059578901"/>
    <n v="499.5"/>
    <n v="0.21998526645803607"/>
  </r>
  <r>
    <x v="0"/>
    <x v="4"/>
    <x v="2"/>
    <x v="19"/>
    <x v="6"/>
    <n v="46.870564999999999"/>
    <n v="0.24979999999999999"/>
    <n v="249.79999999999998"/>
    <n v="1"/>
    <n v="249.79999999999998"/>
    <n v="187.63236589271418"/>
    <n v="324.5"/>
    <n v="0.57821992570944281"/>
  </r>
  <r>
    <x v="0"/>
    <x v="4"/>
    <x v="2"/>
    <x v="19"/>
    <x v="2"/>
    <n v="215.20880700000001"/>
    <n v="0.48520000000000002"/>
    <n v="485.20000000000005"/>
    <n v="1"/>
    <n v="485.20000000000005"/>
    <n v="443.54659315746085"/>
    <n v="499.5"/>
    <n v="0.88798116748240408"/>
  </r>
  <r>
    <x v="0"/>
    <x v="4"/>
    <x v="2"/>
    <x v="15"/>
    <x v="1"/>
    <n v="29.755378"/>
    <n v="6.54E-2"/>
    <n v="65.400000000000006"/>
    <n v="1"/>
    <n v="65.400000000000006"/>
    <n v="454.97519877675842"/>
    <n v="374.5"/>
    <n v="1.2148870461328662"/>
  </r>
  <r>
    <x v="0"/>
    <x v="4"/>
    <x v="2"/>
    <x v="15"/>
    <x v="2"/>
    <n v="173.02641199999999"/>
    <n v="0.313"/>
    <n v="313"/>
    <n v="1"/>
    <n v="313"/>
    <n v="552.80003833865817"/>
    <n v="499.5"/>
    <n v="1.1067067834607771"/>
  </r>
  <r>
    <x v="0"/>
    <x v="5"/>
    <x v="0"/>
    <x v="0"/>
    <x v="0"/>
    <n v="1029.598821"/>
    <n v="17.445499999999999"/>
    <n v="17445.5"/>
    <n v="598"/>
    <n v="29.173076923076923"/>
    <n v="59.018017311054429"/>
    <n v="224.5"/>
    <n v="0.26288649136327141"/>
  </r>
  <r>
    <x v="0"/>
    <x v="5"/>
    <x v="0"/>
    <x v="0"/>
    <x v="1"/>
    <n v="4036.5836749999999"/>
    <n v="45.063200000000002"/>
    <n v="45063.200000000004"/>
    <n v="719"/>
    <n v="62.674826147426991"/>
    <n v="89.576054851852504"/>
    <n v="374.5"/>
    <n v="0.23918839746823098"/>
  </r>
  <r>
    <x v="0"/>
    <x v="5"/>
    <x v="0"/>
    <x v="0"/>
    <x v="2"/>
    <n v="5268.2994339999996"/>
    <n v="50.0413"/>
    <n v="50041.3"/>
    <n v="621"/>
    <n v="80.581803542673114"/>
    <n v="105.27902820270455"/>
    <n v="499.5"/>
    <n v="0.21076882523063975"/>
  </r>
  <r>
    <x v="0"/>
    <x v="5"/>
    <x v="0"/>
    <x v="0"/>
    <x v="3"/>
    <n v="213.29415299999999"/>
    <n v="2.0630000000000002"/>
    <n v="2063"/>
    <n v="22"/>
    <n v="93.772727272727266"/>
    <n v="103.39028259815801"/>
    <n v="749.5"/>
    <n v="0.13794567391348633"/>
  </r>
  <r>
    <x v="0"/>
    <x v="5"/>
    <x v="0"/>
    <x v="1"/>
    <x v="2"/>
    <n v="2643.4169510000002"/>
    <n v="13.2913"/>
    <n v="13291.3"/>
    <n v="581"/>
    <n v="22.876592082616177"/>
    <n v="198.88325077306209"/>
    <n v="499.5"/>
    <n v="0.39816466621233654"/>
  </r>
  <r>
    <x v="0"/>
    <x v="5"/>
    <x v="0"/>
    <x v="2"/>
    <x v="0"/>
    <n v="622.22899800000005"/>
    <n v="10.7218"/>
    <n v="10721.8"/>
    <n v="491"/>
    <n v="21.836659877800408"/>
    <n v="58.034005297617945"/>
    <n v="224.5"/>
    <n v="0.25850336435464566"/>
  </r>
  <r>
    <x v="0"/>
    <x v="5"/>
    <x v="0"/>
    <x v="2"/>
    <x v="2"/>
    <n v="160.39298400000001"/>
    <n v="1.0215000000000001"/>
    <n v="1021.5000000000001"/>
    <n v="222"/>
    <n v="4.6013513513513518"/>
    <n v="157.0171160058737"/>
    <n v="499.5"/>
    <n v="0.31434858059233972"/>
  </r>
  <r>
    <x v="0"/>
    <x v="5"/>
    <x v="0"/>
    <x v="4"/>
    <x v="1"/>
    <n v="391.48222600000003"/>
    <n v="2.7663000000000002"/>
    <n v="2766.3"/>
    <n v="151"/>
    <n v="18.319867549668874"/>
    <n v="141.5183552037017"/>
    <n v="374.5"/>
    <n v="0.3778861287148243"/>
  </r>
  <r>
    <x v="0"/>
    <x v="5"/>
    <x v="0"/>
    <x v="3"/>
    <x v="4"/>
    <n v="360.47724399999998"/>
    <n v="3.9369999999999998"/>
    <n v="3937"/>
    <n v="98"/>
    <n v="40.173469387755105"/>
    <n v="91.561403098806196"/>
    <n v="200"/>
    <n v="0.45780701549403097"/>
  </r>
  <r>
    <x v="0"/>
    <x v="5"/>
    <x v="0"/>
    <x v="5"/>
    <x v="1"/>
    <n v="156.110209"/>
    <n v="2.1413000000000002"/>
    <n v="2141.3000000000002"/>
    <n v="111"/>
    <n v="19.290990990990991"/>
    <n v="72.90440806986409"/>
    <n v="374.5"/>
    <n v="0.19467131660844883"/>
  </r>
  <r>
    <x v="0"/>
    <x v="5"/>
    <x v="0"/>
    <x v="7"/>
    <x v="2"/>
    <n v="117.64838"/>
    <n v="0.5585"/>
    <n v="558.5"/>
    <n v="164"/>
    <n v="3.4054878048780486"/>
    <n v="210.6506356311549"/>
    <n v="499.5"/>
    <n v="0.42172299425656634"/>
  </r>
  <r>
    <x v="0"/>
    <x v="5"/>
    <x v="0"/>
    <x v="6"/>
    <x v="5"/>
    <n v="1.560646"/>
    <n v="4.7999999999999996E-3"/>
    <n v="4.8"/>
    <n v="4"/>
    <n v="1.2"/>
    <n v="325.13458333333335"/>
    <n v="274.5"/>
    <n v="1.1844611414693382"/>
  </r>
  <r>
    <x v="0"/>
    <x v="5"/>
    <x v="0"/>
    <x v="6"/>
    <x v="2"/>
    <n v="92.905343000000002"/>
    <n v="0.76719999999999999"/>
    <n v="767.2"/>
    <n v="117"/>
    <n v="6.5572649572649579"/>
    <n v="121.09664103232534"/>
    <n v="499.5"/>
    <n v="0.24243571778243311"/>
  </r>
  <r>
    <x v="0"/>
    <x v="5"/>
    <x v="0"/>
    <x v="14"/>
    <x v="4"/>
    <n v="55.474507000000003"/>
    <n v="1.1305000000000001"/>
    <n v="1130.5"/>
    <n v="82"/>
    <n v="13.786585365853659"/>
    <n v="49.070771340114995"/>
    <n v="200"/>
    <n v="0.24535385670057497"/>
  </r>
  <r>
    <x v="0"/>
    <x v="5"/>
    <x v="0"/>
    <x v="14"/>
    <x v="1"/>
    <n v="0.42528700000000003"/>
    <n v="1.2999999999999999E-3"/>
    <n v="1.3"/>
    <n v="1"/>
    <n v="1.3"/>
    <n v="327.1438461538462"/>
    <n v="374.5"/>
    <n v="0.87354832083804057"/>
  </r>
  <r>
    <x v="0"/>
    <x v="5"/>
    <x v="0"/>
    <x v="22"/>
    <x v="2"/>
    <n v="44.131594"/>
    <n v="0.21099999999999999"/>
    <n v="211"/>
    <n v="1"/>
    <n v="211"/>
    <n v="209.15447393364929"/>
    <n v="499.5"/>
    <n v="0.4187276755428414"/>
  </r>
  <r>
    <x v="0"/>
    <x v="5"/>
    <x v="1"/>
    <x v="0"/>
    <x v="0"/>
    <n v="3056.350782"/>
    <n v="45.3431"/>
    <n v="45343.1"/>
    <n v="7767"/>
    <n v="5.8379168276039657"/>
    <n v="67.40498073576795"/>
    <n v="224.5"/>
    <n v="0.30024490305464563"/>
  </r>
  <r>
    <x v="0"/>
    <x v="5"/>
    <x v="1"/>
    <x v="0"/>
    <x v="6"/>
    <n v="0.142293"/>
    <n v="1.2999999999999999E-3"/>
    <n v="1.3"/>
    <n v="2"/>
    <n v="0.65"/>
    <n v="109.45615384615385"/>
    <n v="324.5"/>
    <n v="0.33730709967998107"/>
  </r>
  <r>
    <x v="0"/>
    <x v="5"/>
    <x v="1"/>
    <x v="0"/>
    <x v="1"/>
    <n v="6777.6139649999996"/>
    <n v="76.652299999999997"/>
    <n v="76652.3"/>
    <n v="8911"/>
    <n v="8.6019863090562225"/>
    <n v="88.420229595198052"/>
    <n v="374.5"/>
    <n v="0.23610208169612296"/>
  </r>
  <r>
    <x v="0"/>
    <x v="5"/>
    <x v="1"/>
    <x v="0"/>
    <x v="2"/>
    <n v="822.03046200000006"/>
    <n v="5.9657999999999998"/>
    <n v="5965.8"/>
    <n v="1481"/>
    <n v="4.0282241728561781"/>
    <n v="137.79048275168461"/>
    <n v="499.5"/>
    <n v="0.27585682232569492"/>
  </r>
  <r>
    <x v="0"/>
    <x v="5"/>
    <x v="1"/>
    <x v="0"/>
    <x v="3"/>
    <n v="66.629109999999997"/>
    <n v="0.41570000000000001"/>
    <n v="415.7"/>
    <n v="318"/>
    <n v="1.3072327044025156"/>
    <n v="160.28171758479672"/>
    <n v="749.5"/>
    <n v="0.21385152446270411"/>
  </r>
  <r>
    <x v="0"/>
    <x v="5"/>
    <x v="1"/>
    <x v="1"/>
    <x v="2"/>
    <n v="1161.256081"/>
    <n v="5.8056000000000001"/>
    <n v="5805.6"/>
    <n v="1295"/>
    <n v="4.483088803088803"/>
    <n v="200.02343961003169"/>
    <n v="499.5"/>
    <n v="0.40044732654660997"/>
  </r>
  <r>
    <x v="0"/>
    <x v="5"/>
    <x v="1"/>
    <x v="5"/>
    <x v="1"/>
    <n v="1016.720657"/>
    <n v="18.790299999999998"/>
    <n v="18790.3"/>
    <n v="2174"/>
    <n v="8.6431922723091077"/>
    <n v="54.108803850923088"/>
    <n v="374.5"/>
    <n v="0.14448278731888675"/>
  </r>
  <r>
    <x v="0"/>
    <x v="5"/>
    <x v="1"/>
    <x v="2"/>
    <x v="0"/>
    <n v="262.77419300000003"/>
    <n v="3.3243999999999998"/>
    <n v="3324.3999999999996"/>
    <n v="1783"/>
    <n v="1.8644980370162645"/>
    <n v="79.04409607748768"/>
    <n v="224.5"/>
    <n v="0.35208951482177142"/>
  </r>
  <r>
    <x v="0"/>
    <x v="5"/>
    <x v="1"/>
    <x v="2"/>
    <x v="2"/>
    <n v="119.82169399999999"/>
    <n v="0.58250000000000002"/>
    <n v="582.5"/>
    <n v="235"/>
    <n v="2.478723404255319"/>
    <n v="205.70247896995707"/>
    <n v="499.5"/>
    <n v="0.4118167747146288"/>
  </r>
  <r>
    <x v="0"/>
    <x v="5"/>
    <x v="1"/>
    <x v="4"/>
    <x v="1"/>
    <n v="236.517256"/>
    <n v="1.3844000000000001"/>
    <n v="1384.4"/>
    <n v="321"/>
    <n v="4.3127725856697818"/>
    <n v="170.844594047963"/>
    <n v="374.5"/>
    <n v="0.45619384258468093"/>
  </r>
  <r>
    <x v="0"/>
    <x v="5"/>
    <x v="1"/>
    <x v="3"/>
    <x v="4"/>
    <n v="120.12206"/>
    <n v="1.34"/>
    <n v="1340"/>
    <n v="367"/>
    <n v="3.6512261580381473"/>
    <n v="89.643328358208947"/>
    <n v="200"/>
    <n v="0.44821664179104476"/>
  </r>
  <r>
    <x v="0"/>
    <x v="5"/>
    <x v="1"/>
    <x v="20"/>
    <x v="2"/>
    <n v="92.652782999999999"/>
    <n v="0.88939999999999997"/>
    <n v="889.4"/>
    <n v="618"/>
    <n v="1.43915857605178"/>
    <n v="104.17448054868451"/>
    <n v="499.5"/>
    <n v="0.20855751861598501"/>
  </r>
  <r>
    <x v="0"/>
    <x v="5"/>
    <x v="1"/>
    <x v="6"/>
    <x v="5"/>
    <n v="1.081717"/>
    <n v="2.7000000000000001E-3"/>
    <n v="2.7"/>
    <n v="2"/>
    <n v="1.35"/>
    <n v="400.6359259259259"/>
    <n v="274.5"/>
    <n v="1.4595115698576535"/>
  </r>
  <r>
    <x v="0"/>
    <x v="5"/>
    <x v="1"/>
    <x v="6"/>
    <x v="2"/>
    <n v="56.308770000000003"/>
    <n v="0.51570000000000005"/>
    <n v="515.70000000000005"/>
    <n v="338"/>
    <n v="1.5257396449704144"/>
    <n v="109.1890052356021"/>
    <n v="499.5"/>
    <n v="0.21859660707828246"/>
  </r>
  <r>
    <x v="0"/>
    <x v="5"/>
    <x v="1"/>
    <x v="12"/>
    <x v="5"/>
    <n v="49.519426000000003"/>
    <n v="1.0837000000000001"/>
    <n v="1083.7"/>
    <n v="711"/>
    <n v="1.5241912798874824"/>
    <n v="45.694773461290026"/>
    <n v="274.5"/>
    <n v="0.16646547709030976"/>
  </r>
  <r>
    <x v="0"/>
    <x v="5"/>
    <x v="1"/>
    <x v="13"/>
    <x v="2"/>
    <n v="47.024197000000001"/>
    <n v="0.53869999999999996"/>
    <n v="538.69999999999993"/>
    <n v="121"/>
    <n v="4.452066115702479"/>
    <n v="87.291993688509379"/>
    <n v="499.5"/>
    <n v="0.17475874612314191"/>
  </r>
  <r>
    <x v="0"/>
    <x v="5"/>
    <x v="2"/>
    <x v="0"/>
    <x v="0"/>
    <n v="4901.7206390000001"/>
    <n v="75.933400000000006"/>
    <n v="75933.400000000009"/>
    <n v="11136"/>
    <n v="6.8187320402298859"/>
    <n v="64.552892916687512"/>
    <n v="224.5"/>
    <n v="0.28754072568680406"/>
  </r>
  <r>
    <x v="0"/>
    <x v="5"/>
    <x v="2"/>
    <x v="0"/>
    <x v="1"/>
    <n v="7862.0244970000003"/>
    <n v="96.819900000000004"/>
    <n v="96819.900000000009"/>
    <n v="8213"/>
    <n v="11.788615609399733"/>
    <n v="81.202567829547434"/>
    <n v="374.5"/>
    <n v="0.21682928659425216"/>
  </r>
  <r>
    <x v="0"/>
    <x v="5"/>
    <x v="2"/>
    <x v="0"/>
    <x v="2"/>
    <n v="1864.033093"/>
    <n v="14.841699999999999"/>
    <n v="14841.699999999999"/>
    <n v="1811"/>
    <n v="8.1953064605190491"/>
    <n v="125.59431150070411"/>
    <n v="499.5"/>
    <n v="0.2514400630644727"/>
  </r>
  <r>
    <x v="0"/>
    <x v="5"/>
    <x v="2"/>
    <x v="0"/>
    <x v="3"/>
    <n v="15.912793000000001"/>
    <n v="0.1094"/>
    <n v="109.39999999999999"/>
    <n v="71"/>
    <n v="1.5408450704225352"/>
    <n v="145.4551462522852"/>
    <n v="749.5"/>
    <n v="0.19406957471952663"/>
  </r>
  <r>
    <x v="0"/>
    <x v="5"/>
    <x v="2"/>
    <x v="1"/>
    <x v="2"/>
    <n v="4241.4783729999999"/>
    <n v="20.441199999999998"/>
    <n v="20441.199999999997"/>
    <n v="2246"/>
    <n v="9.1011576135351717"/>
    <n v="207.4965448701642"/>
    <n v="499.5"/>
    <n v="0.41540849823856696"/>
  </r>
  <r>
    <x v="0"/>
    <x v="5"/>
    <x v="2"/>
    <x v="5"/>
    <x v="1"/>
    <n v="1824.2965959999999"/>
    <n v="31.279399999999999"/>
    <n v="31279.399999999998"/>
    <n v="2191"/>
    <n v="14.276312186216339"/>
    <n v="58.322621150022059"/>
    <n v="374.5"/>
    <n v="0.15573463591461165"/>
  </r>
  <r>
    <x v="0"/>
    <x v="5"/>
    <x v="2"/>
    <x v="4"/>
    <x v="1"/>
    <n v="1209.3945510000001"/>
    <n v="8.0562000000000005"/>
    <n v="8056.2000000000007"/>
    <n v="631"/>
    <n v="12.767353407290017"/>
    <n v="150.11972778729427"/>
    <n v="374.5"/>
    <n v="0.40085374576046534"/>
  </r>
  <r>
    <x v="0"/>
    <x v="5"/>
    <x v="2"/>
    <x v="2"/>
    <x v="0"/>
    <n v="302.101449"/>
    <n v="4.3128000000000002"/>
    <n v="4312.8"/>
    <n v="1587"/>
    <n v="2.7175803402646506"/>
    <n v="70.047637033945463"/>
    <n v="224.5"/>
    <n v="0.31201620059663904"/>
  </r>
  <r>
    <x v="0"/>
    <x v="5"/>
    <x v="2"/>
    <x v="2"/>
    <x v="2"/>
    <n v="565.05665799999997"/>
    <n v="3.1105"/>
    <n v="3110.5"/>
    <n v="1188"/>
    <n v="2.6182659932659931"/>
    <n v="181.66103777527726"/>
    <n v="499.5"/>
    <n v="0.36368576131186642"/>
  </r>
  <r>
    <x v="0"/>
    <x v="5"/>
    <x v="2"/>
    <x v="14"/>
    <x v="4"/>
    <n v="476.18338699999998"/>
    <n v="1.7588999999999999"/>
    <n v="1758.8999999999999"/>
    <n v="97"/>
    <n v="18.132989690721647"/>
    <n v="270.7279475808744"/>
    <n v="200"/>
    <n v="1.3536397379043721"/>
  </r>
  <r>
    <x v="0"/>
    <x v="5"/>
    <x v="2"/>
    <x v="14"/>
    <x v="1"/>
    <n v="7.8485170000000002"/>
    <n v="2.4500000000000001E-2"/>
    <n v="24.5"/>
    <n v="6"/>
    <n v="4.083333333333333"/>
    <n v="320.34763265306123"/>
    <n v="374.5"/>
    <n v="0.85540088825917548"/>
  </r>
  <r>
    <x v="0"/>
    <x v="5"/>
    <x v="2"/>
    <x v="14"/>
    <x v="2"/>
    <n v="27.373598000000001"/>
    <n v="5.5800000000000002E-2"/>
    <n v="55.800000000000004"/>
    <n v="43"/>
    <n v="1.2976744186046512"/>
    <n v="490.56627240143371"/>
    <n v="499.5"/>
    <n v="0.98211465946232979"/>
  </r>
  <r>
    <x v="0"/>
    <x v="5"/>
    <x v="2"/>
    <x v="11"/>
    <x v="4"/>
    <n v="3.2805589999999998"/>
    <n v="1.35E-2"/>
    <n v="13.5"/>
    <n v="7"/>
    <n v="1.9285714285714286"/>
    <n v="243.00437037037037"/>
    <n v="200"/>
    <n v="1.2150218518518519"/>
  </r>
  <r>
    <x v="0"/>
    <x v="5"/>
    <x v="2"/>
    <x v="11"/>
    <x v="2"/>
    <n v="371.495588"/>
    <n v="1.3282"/>
    <n v="1328.2"/>
    <n v="221"/>
    <n v="6.0099547511312217"/>
    <n v="279.69853034181597"/>
    <n v="499.5"/>
    <n v="0.55995701770133322"/>
  </r>
  <r>
    <x v="0"/>
    <x v="5"/>
    <x v="2"/>
    <x v="20"/>
    <x v="2"/>
    <n v="223.75804600000001"/>
    <n v="2.1193"/>
    <n v="2119.3000000000002"/>
    <n v="1456"/>
    <n v="1.4555631868131869"/>
    <n v="105.5811098004058"/>
    <n v="499.5"/>
    <n v="0.21137359319400562"/>
  </r>
  <r>
    <x v="0"/>
    <x v="5"/>
    <x v="2"/>
    <x v="16"/>
    <x v="4"/>
    <n v="60.613095000000001"/>
    <n v="0.39269999999999999"/>
    <n v="392.7"/>
    <n v="1"/>
    <n v="392.7"/>
    <n v="154.34961802902981"/>
    <n v="200"/>
    <n v="0.77174809014514911"/>
  </r>
  <r>
    <x v="0"/>
    <x v="5"/>
    <x v="2"/>
    <x v="16"/>
    <x v="1"/>
    <n v="120.995908"/>
    <n v="0.55210000000000004"/>
    <n v="552.1"/>
    <n v="1"/>
    <n v="552.1"/>
    <n v="219.15578337257742"/>
    <n v="374.5"/>
    <n v="0.58519568323785687"/>
  </r>
  <r>
    <x v="0"/>
    <x v="5"/>
    <x v="2"/>
    <x v="19"/>
    <x v="6"/>
    <n v="24.489549"/>
    <n v="0.12820000000000001"/>
    <n v="128.20000000000002"/>
    <n v="1"/>
    <n v="128.20000000000002"/>
    <n v="191.02612324492978"/>
    <n v="324.5"/>
    <n v="0.5886783459011703"/>
  </r>
  <r>
    <x v="0"/>
    <x v="5"/>
    <x v="2"/>
    <x v="19"/>
    <x v="2"/>
    <n v="149.10901799999999"/>
    <n v="0.33360000000000001"/>
    <n v="333.6"/>
    <n v="1"/>
    <n v="333.6"/>
    <n v="446.96947841726615"/>
    <n v="499.5"/>
    <n v="0.89483379062515744"/>
  </r>
  <r>
    <x v="0"/>
    <x v="6"/>
    <x v="0"/>
    <x v="0"/>
    <x v="0"/>
    <n v="870.32508299999995"/>
    <n v="15.116899999999999"/>
    <n v="15116.9"/>
    <n v="618"/>
    <n v="24.461003236245954"/>
    <n v="57.572986723468432"/>
    <n v="224.5"/>
    <n v="0.25644982950320017"/>
  </r>
  <r>
    <x v="0"/>
    <x v="6"/>
    <x v="0"/>
    <x v="0"/>
    <x v="1"/>
    <n v="7403.3548629999996"/>
    <n v="87.891099999999994"/>
    <n v="87891.099999999991"/>
    <n v="714"/>
    <n v="123.09677871148457"/>
    <n v="84.233271207209825"/>
    <n v="374.5"/>
    <n v="0.22492195248921182"/>
  </r>
  <r>
    <x v="0"/>
    <x v="6"/>
    <x v="0"/>
    <x v="0"/>
    <x v="2"/>
    <n v="2552.4830870000001"/>
    <n v="21.0883"/>
    <n v="21088.3"/>
    <n v="578"/>
    <n v="36.484948096885809"/>
    <n v="121.03787820734721"/>
    <n v="499.5"/>
    <n v="0.2423180744891836"/>
  </r>
  <r>
    <x v="0"/>
    <x v="6"/>
    <x v="0"/>
    <x v="0"/>
    <x v="3"/>
    <n v="6.2832290000000004"/>
    <n v="3.56E-2"/>
    <n v="35.6"/>
    <n v="11"/>
    <n v="3.2363636363636363"/>
    <n v="176.4951966292135"/>
    <n v="749.5"/>
    <n v="0.23548391811769645"/>
  </r>
  <r>
    <x v="0"/>
    <x v="6"/>
    <x v="0"/>
    <x v="1"/>
    <x v="2"/>
    <n v="2822.8310240000001"/>
    <n v="14.491899999999999"/>
    <n v="14491.9"/>
    <n v="575"/>
    <n v="25.203304347826087"/>
    <n v="194.78681359932102"/>
    <n v="499.5"/>
    <n v="0.38996359078943149"/>
  </r>
  <r>
    <x v="0"/>
    <x v="6"/>
    <x v="0"/>
    <x v="2"/>
    <x v="0"/>
    <n v="472.15317099999999"/>
    <n v="7.9988000000000001"/>
    <n v="7998.8"/>
    <n v="475"/>
    <n v="16.839578947368423"/>
    <n v="59.02800057508626"/>
    <n v="224.5"/>
    <n v="0.2629309602453731"/>
  </r>
  <r>
    <x v="0"/>
    <x v="6"/>
    <x v="0"/>
    <x v="2"/>
    <x v="2"/>
    <n v="116.37331399999999"/>
    <n v="0.70979999999999999"/>
    <n v="709.8"/>
    <n v="166"/>
    <n v="4.2759036144578308"/>
    <n v="163.95225979149055"/>
    <n v="499.5"/>
    <n v="0.3282327523353164"/>
  </r>
  <r>
    <x v="0"/>
    <x v="6"/>
    <x v="0"/>
    <x v="4"/>
    <x v="1"/>
    <n v="382.44563799999997"/>
    <n v="2.7746"/>
    <n v="2774.6"/>
    <n v="151"/>
    <n v="18.374834437086093"/>
    <n v="137.83811648525912"/>
    <n v="374.5"/>
    <n v="0.36805905603540484"/>
  </r>
  <r>
    <x v="0"/>
    <x v="6"/>
    <x v="0"/>
    <x v="3"/>
    <x v="4"/>
    <n v="290.43078500000001"/>
    <n v="3.0070999999999999"/>
    <n v="3007.1"/>
    <n v="97"/>
    <n v="31.00103092783505"/>
    <n v="96.581685012137953"/>
    <n v="200"/>
    <n v="0.48290842506068976"/>
  </r>
  <r>
    <x v="0"/>
    <x v="6"/>
    <x v="0"/>
    <x v="5"/>
    <x v="1"/>
    <n v="201.709554"/>
    <n v="3.0331999999999999"/>
    <n v="3033.2"/>
    <n v="172"/>
    <n v="17.634883720930233"/>
    <n v="66.500578267176579"/>
    <n v="374.5"/>
    <n v="0.17757163756255429"/>
  </r>
  <r>
    <x v="0"/>
    <x v="6"/>
    <x v="0"/>
    <x v="7"/>
    <x v="2"/>
    <n v="112.794113"/>
    <n v="0.55979999999999996"/>
    <n v="559.79999999999995"/>
    <n v="183"/>
    <n v="3.0590163934426227"/>
    <n v="201.49001964987497"/>
    <n v="499.5"/>
    <n v="0.40338342272247241"/>
  </r>
  <r>
    <x v="0"/>
    <x v="6"/>
    <x v="0"/>
    <x v="6"/>
    <x v="5"/>
    <n v="1.9862649999999999"/>
    <n v="6.1999999999999998E-3"/>
    <n v="6.2"/>
    <n v="3"/>
    <n v="2.0666666666666669"/>
    <n v="320.36532258064517"/>
    <n v="274.5"/>
    <n v="1.1670867853575415"/>
  </r>
  <r>
    <x v="0"/>
    <x v="6"/>
    <x v="0"/>
    <x v="6"/>
    <x v="2"/>
    <n v="93.897745999999998"/>
    <n v="0.78590000000000004"/>
    <n v="785.90000000000009"/>
    <n v="117"/>
    <n v="6.7170940170940181"/>
    <n v="119.47798193154344"/>
    <n v="499.5"/>
    <n v="0.239195159022109"/>
  </r>
  <r>
    <x v="0"/>
    <x v="6"/>
    <x v="0"/>
    <x v="22"/>
    <x v="2"/>
    <n v="47.412948999999998"/>
    <n v="0.22650000000000001"/>
    <n v="226.5"/>
    <n v="57"/>
    <n v="3.9736842105263159"/>
    <n v="209.32869315673287"/>
    <n v="499.5"/>
    <n v="0.419076462776242"/>
  </r>
  <r>
    <x v="0"/>
    <x v="6"/>
    <x v="0"/>
    <x v="8"/>
    <x v="4"/>
    <n v="35.509419000000001"/>
    <n v="0.2089"/>
    <n v="208.9"/>
    <n v="1"/>
    <n v="208.9"/>
    <n v="169.98285782671135"/>
    <n v="200"/>
    <n v="0.84991428913355671"/>
  </r>
  <r>
    <x v="0"/>
    <x v="6"/>
    <x v="0"/>
    <x v="8"/>
    <x v="1"/>
    <n v="0.14985200000000001"/>
    <n v="1.1000000000000001E-3"/>
    <n v="1.1000000000000001"/>
    <n v="1"/>
    <n v="1.1000000000000001"/>
    <n v="136.2290909090909"/>
    <n v="374.5"/>
    <n v="0.36376259254763926"/>
  </r>
  <r>
    <x v="0"/>
    <x v="6"/>
    <x v="1"/>
    <x v="0"/>
    <x v="0"/>
    <n v="3398.4730479999998"/>
    <n v="50.706299999999999"/>
    <n v="50706.299999999996"/>
    <n v="8349"/>
    <n v="6.0733381243262663"/>
    <n v="67.022698323482487"/>
    <n v="224.5"/>
    <n v="0.29854208607341864"/>
  </r>
  <r>
    <x v="0"/>
    <x v="6"/>
    <x v="1"/>
    <x v="0"/>
    <x v="6"/>
    <n v="1.0940999999999999E-2"/>
    <n v="1E-4"/>
    <n v="0.1"/>
    <n v="1"/>
    <n v="0.1"/>
    <n v="109.40999999999998"/>
    <n v="324.5"/>
    <n v="0.33716486902927578"/>
  </r>
  <r>
    <x v="0"/>
    <x v="6"/>
    <x v="1"/>
    <x v="0"/>
    <x v="1"/>
    <n v="5999.0034340000002"/>
    <n v="63.533499999999997"/>
    <n v="63533.5"/>
    <n v="8631"/>
    <n v="7.361082145753679"/>
    <n v="94.422681482997163"/>
    <n v="374.5"/>
    <n v="0.2521299906088042"/>
  </r>
  <r>
    <x v="0"/>
    <x v="6"/>
    <x v="1"/>
    <x v="0"/>
    <x v="2"/>
    <n v="909.79536099999996"/>
    <n v="6.4630000000000001"/>
    <n v="6463"/>
    <n v="1457"/>
    <n v="4.4358270418668493"/>
    <n v="140.76982221878384"/>
    <n v="499.5"/>
    <n v="0.28182146590347118"/>
  </r>
  <r>
    <x v="0"/>
    <x v="6"/>
    <x v="1"/>
    <x v="0"/>
    <x v="3"/>
    <n v="79.825210999999996"/>
    <n v="0.46260000000000001"/>
    <n v="462.6"/>
    <n v="317"/>
    <n v="1.4593059936908519"/>
    <n v="172.55774102896669"/>
    <n v="749.5"/>
    <n v="0.23023047502197022"/>
  </r>
  <r>
    <x v="0"/>
    <x v="6"/>
    <x v="1"/>
    <x v="1"/>
    <x v="2"/>
    <n v="1518.623836"/>
    <n v="7.2123999999999997"/>
    <n v="7212.4"/>
    <n v="1343"/>
    <n v="5.3703648548026806"/>
    <n v="210.55735067383949"/>
    <n v="499.5"/>
    <n v="0.42153623758526426"/>
  </r>
  <r>
    <x v="0"/>
    <x v="6"/>
    <x v="1"/>
    <x v="5"/>
    <x v="1"/>
    <n v="612.199476"/>
    <n v="8.89"/>
    <n v="8890"/>
    <n v="1973"/>
    <n v="4.5058286872782567"/>
    <n v="68.863833070866136"/>
    <n v="374.5"/>
    <n v="0.18388206427467593"/>
  </r>
  <r>
    <x v="0"/>
    <x v="6"/>
    <x v="1"/>
    <x v="2"/>
    <x v="0"/>
    <n v="235.936746"/>
    <n v="2.8536999999999999"/>
    <n v="2853.7"/>
    <n v="1216"/>
    <n v="2.3467927631578944"/>
    <n v="82.677487472404252"/>
    <n v="224.5"/>
    <n v="0.36827388629133295"/>
  </r>
  <r>
    <x v="0"/>
    <x v="6"/>
    <x v="1"/>
    <x v="2"/>
    <x v="2"/>
    <n v="193.56644"/>
    <n v="1.1923999999999999"/>
    <n v="1192.3999999999999"/>
    <n v="292"/>
    <n v="4.0835616438356164"/>
    <n v="162.33347869842336"/>
    <n v="499.5"/>
    <n v="0.32499194934619291"/>
  </r>
  <r>
    <x v="0"/>
    <x v="6"/>
    <x v="1"/>
    <x v="4"/>
    <x v="1"/>
    <n v="132.96428599999999"/>
    <n v="0.79969999999999997"/>
    <n v="799.69999999999993"/>
    <n v="484"/>
    <n v="1.6522727272727271"/>
    <n v="166.26770789045892"/>
    <n v="374.5"/>
    <n v="0.44397251773153251"/>
  </r>
  <r>
    <x v="0"/>
    <x v="6"/>
    <x v="1"/>
    <x v="3"/>
    <x v="4"/>
    <n v="119.129525"/>
    <n v="1.3448"/>
    <n v="1344.8"/>
    <n v="394"/>
    <n v="3.4131979695431469"/>
    <n v="88.585310083283758"/>
    <n v="200"/>
    <n v="0.44292655041641882"/>
  </r>
  <r>
    <x v="0"/>
    <x v="6"/>
    <x v="1"/>
    <x v="24"/>
    <x v="1"/>
    <n v="86.020452000000006"/>
    <n v="0.42970000000000003"/>
    <n v="429.70000000000005"/>
    <n v="1"/>
    <n v="429.70000000000005"/>
    <n v="200.18722829881312"/>
    <n v="374.5"/>
    <n v="0.53454533591138353"/>
  </r>
  <r>
    <x v="0"/>
    <x v="6"/>
    <x v="1"/>
    <x v="6"/>
    <x v="5"/>
    <n v="1.9222790000000001"/>
    <n v="5.3E-3"/>
    <n v="5.3"/>
    <n v="2"/>
    <n v="2.65"/>
    <n v="362.69415094339627"/>
    <n v="274.5"/>
    <n v="1.3212901673712067"/>
  </r>
  <r>
    <x v="0"/>
    <x v="6"/>
    <x v="1"/>
    <x v="6"/>
    <x v="2"/>
    <n v="70.732262000000006"/>
    <n v="0.64539999999999997"/>
    <n v="645.4"/>
    <n v="422"/>
    <n v="1.5293838862559241"/>
    <n v="109.59445615122407"/>
    <n v="499.5"/>
    <n v="0.2194083206230712"/>
  </r>
  <r>
    <x v="0"/>
    <x v="6"/>
    <x v="1"/>
    <x v="11"/>
    <x v="4"/>
    <n v="10.112935"/>
    <n v="2.9899999999999999E-2"/>
    <n v="29.9"/>
    <n v="1"/>
    <n v="29.9"/>
    <n v="338.22525083612044"/>
    <n v="200"/>
    <n v="1.6911262541806023"/>
  </r>
  <r>
    <x v="0"/>
    <x v="6"/>
    <x v="1"/>
    <x v="11"/>
    <x v="2"/>
    <n v="46.945756000000003"/>
    <n v="0.1454"/>
    <n v="145.4"/>
    <n v="1"/>
    <n v="145.4"/>
    <n v="322.87314993122425"/>
    <n v="499.5"/>
    <n v="0.64639269255500353"/>
  </r>
  <r>
    <x v="0"/>
    <x v="6"/>
    <x v="1"/>
    <x v="20"/>
    <x v="2"/>
    <n v="51.738093999999997"/>
    <n v="0.48580000000000001"/>
    <n v="485.8"/>
    <n v="411"/>
    <n v="1.1819951338199515"/>
    <n v="106.50081103334705"/>
    <n v="499.5"/>
    <n v="0.21321483690359769"/>
  </r>
  <r>
    <x v="0"/>
    <x v="6"/>
    <x v="2"/>
    <x v="0"/>
    <x v="0"/>
    <n v="5422.0549819999997"/>
    <n v="86.102199999999996"/>
    <n v="86102.2"/>
    <n v="11371"/>
    <n v="7.5720868876967726"/>
    <n v="62.972316410033656"/>
    <n v="224.5"/>
    <n v="0.28050029581306751"/>
  </r>
  <r>
    <x v="0"/>
    <x v="6"/>
    <x v="2"/>
    <x v="0"/>
    <x v="1"/>
    <n v="5977.6977690000003"/>
    <n v="67.732699999999994"/>
    <n v="67732.7"/>
    <n v="7935"/>
    <n v="8.5359420289855077"/>
    <n v="88.254237155760819"/>
    <n v="374.5"/>
    <n v="0.23565884420763902"/>
  </r>
  <r>
    <x v="0"/>
    <x v="6"/>
    <x v="2"/>
    <x v="0"/>
    <x v="2"/>
    <n v="1411.1791639999999"/>
    <n v="11.1159"/>
    <n v="11115.9"/>
    <n v="1569"/>
    <n v="7.0847036328871891"/>
    <n v="126.95140870284906"/>
    <n v="499.5"/>
    <n v="0.25415697438007823"/>
  </r>
  <r>
    <x v="0"/>
    <x v="6"/>
    <x v="2"/>
    <x v="0"/>
    <x v="3"/>
    <n v="147.30012199999999"/>
    <n v="1.0494000000000001"/>
    <n v="1049.4000000000001"/>
    <n v="117"/>
    <n v="8.9692307692307693"/>
    <n v="140.36603964169998"/>
    <n v="749.5"/>
    <n v="0.18727957257064709"/>
  </r>
  <r>
    <x v="0"/>
    <x v="6"/>
    <x v="2"/>
    <x v="1"/>
    <x v="2"/>
    <n v="6144.1652510000004"/>
    <n v="36.377099999999999"/>
    <n v="36377.1"/>
    <n v="2354"/>
    <n v="15.453313508920985"/>
    <n v="168.90200843387737"/>
    <n v="499.5"/>
    <n v="0.33814215902678152"/>
  </r>
  <r>
    <x v="0"/>
    <x v="6"/>
    <x v="2"/>
    <x v="5"/>
    <x v="1"/>
    <n v="1520.411846"/>
    <n v="21.8827"/>
    <n v="21882.7"/>
    <n v="2163"/>
    <n v="10.116828478964402"/>
    <n v="69.480084541669896"/>
    <n v="374.5"/>
    <n v="0.18552759557188223"/>
  </r>
  <r>
    <x v="0"/>
    <x v="6"/>
    <x v="2"/>
    <x v="2"/>
    <x v="0"/>
    <n v="521.91700200000002"/>
    <n v="8.3302999999999994"/>
    <n v="8330.2999999999993"/>
    <n v="1689"/>
    <n v="4.9320899940793366"/>
    <n v="62.652845875898834"/>
    <n v="224.5"/>
    <n v="0.27907726448061843"/>
  </r>
  <r>
    <x v="0"/>
    <x v="6"/>
    <x v="2"/>
    <x v="2"/>
    <x v="2"/>
    <n v="499.18323700000002"/>
    <n v="2.7616999999999998"/>
    <n v="2761.7"/>
    <n v="1131"/>
    <n v="2.4418213969938107"/>
    <n v="180.75215881522251"/>
    <n v="499.5"/>
    <n v="0.36186618381425928"/>
  </r>
  <r>
    <x v="0"/>
    <x v="6"/>
    <x v="2"/>
    <x v="4"/>
    <x v="1"/>
    <n v="411.200988"/>
    <n v="2.5478999999999998"/>
    <n v="2547.8999999999996"/>
    <n v="718"/>
    <n v="3.5486072423398323"/>
    <n v="161.38819733898507"/>
    <n v="374.5"/>
    <n v="0.43094311706004024"/>
  </r>
  <r>
    <x v="0"/>
    <x v="6"/>
    <x v="2"/>
    <x v="11"/>
    <x v="4"/>
    <n v="3.3484560000000001"/>
    <n v="0.02"/>
    <n v="20"/>
    <n v="7"/>
    <n v="2.8571428571428572"/>
    <n v="167.4228"/>
    <n v="200"/>
    <n v="0.83711400000000002"/>
  </r>
  <r>
    <x v="0"/>
    <x v="6"/>
    <x v="2"/>
    <x v="11"/>
    <x v="1"/>
    <n v="0.24201700000000001"/>
    <n v="6.9999999999999999E-4"/>
    <n v="0.7"/>
    <n v="1"/>
    <n v="0.7"/>
    <n v="345.73857142857145"/>
    <n v="374.5"/>
    <n v="0.92320045775319481"/>
  </r>
  <r>
    <x v="0"/>
    <x v="6"/>
    <x v="2"/>
    <x v="11"/>
    <x v="2"/>
    <n v="374.90537799999998"/>
    <n v="1.3619000000000001"/>
    <n v="1361.9"/>
    <n v="235"/>
    <n v="5.7953191489361702"/>
    <n v="275.28113517879427"/>
    <n v="499.5"/>
    <n v="0.5511133837413299"/>
  </r>
  <r>
    <x v="0"/>
    <x v="6"/>
    <x v="2"/>
    <x v="14"/>
    <x v="4"/>
    <n v="298.57960200000002"/>
    <n v="1.0443"/>
    <n v="1044.3"/>
    <n v="96"/>
    <n v="10.878124999999999"/>
    <n v="285.91362826773917"/>
    <n v="200"/>
    <n v="1.4295681413386958"/>
  </r>
  <r>
    <x v="0"/>
    <x v="6"/>
    <x v="2"/>
    <x v="14"/>
    <x v="1"/>
    <n v="9.6203470000000006"/>
    <n v="4.4999999999999998E-2"/>
    <n v="45"/>
    <n v="7"/>
    <n v="6.4285714285714288"/>
    <n v="213.78548888888892"/>
    <n v="374.5"/>
    <n v="0.57085577807446974"/>
  </r>
  <r>
    <x v="0"/>
    <x v="6"/>
    <x v="2"/>
    <x v="14"/>
    <x v="2"/>
    <n v="22.065598000000001"/>
    <n v="4.5199999999999997E-2"/>
    <n v="45.199999999999996"/>
    <n v="46"/>
    <n v="0.98260869565217379"/>
    <n v="488.17694690265495"/>
    <n v="499.5"/>
    <n v="0.9773312250303402"/>
  </r>
  <r>
    <x v="0"/>
    <x v="6"/>
    <x v="2"/>
    <x v="16"/>
    <x v="4"/>
    <n v="49.084923000000003"/>
    <n v="0.29099999999999998"/>
    <n v="291"/>
    <n v="1"/>
    <n v="291"/>
    <n v="168.6767113402062"/>
    <n v="200"/>
    <n v="0.84338355670103093"/>
  </r>
  <r>
    <x v="0"/>
    <x v="6"/>
    <x v="2"/>
    <x v="16"/>
    <x v="1"/>
    <n v="140.649292"/>
    <n v="0.65839999999999999"/>
    <n v="658.4"/>
    <n v="1"/>
    <n v="658.4"/>
    <n v="213.62286148238155"/>
    <n v="374.5"/>
    <n v="0.57042152598766771"/>
  </r>
  <r>
    <x v="0"/>
    <x v="6"/>
    <x v="2"/>
    <x v="15"/>
    <x v="4"/>
    <n v="0.42455799999999999"/>
    <n v="8.9999999999999998E-4"/>
    <n v="0.9"/>
    <n v="1"/>
    <n v="0.9"/>
    <n v="471.73111111111109"/>
    <n v="200"/>
    <n v="2.3586555555555555"/>
  </r>
  <r>
    <x v="0"/>
    <x v="6"/>
    <x v="2"/>
    <x v="15"/>
    <x v="1"/>
    <n v="20.850142000000002"/>
    <n v="4.58E-2"/>
    <n v="45.8"/>
    <n v="1"/>
    <n v="45.8"/>
    <n v="455.24327510917033"/>
    <n v="374.5"/>
    <n v="1.2156028707855016"/>
  </r>
  <r>
    <x v="0"/>
    <x v="6"/>
    <x v="2"/>
    <x v="15"/>
    <x v="2"/>
    <n v="140.824207"/>
    <n v="0.26910000000000001"/>
    <n v="269.10000000000002"/>
    <n v="1"/>
    <n v="269.10000000000002"/>
    <n v="523.31552211073949"/>
    <n v="499.5"/>
    <n v="1.0476787229444233"/>
  </r>
  <r>
    <x v="0"/>
    <x v="6"/>
    <x v="2"/>
    <x v="3"/>
    <x v="4"/>
    <n v="154.4753"/>
    <n v="1.5679000000000001"/>
    <n v="1567.9"/>
    <n v="211"/>
    <n v="7.430805687203792"/>
    <n v="98.52369411314497"/>
    <n v="200"/>
    <n v="0.49261847056572483"/>
  </r>
  <r>
    <x v="0"/>
    <x v="7"/>
    <x v="0"/>
    <x v="0"/>
    <x v="0"/>
    <n v="839.67503699999997"/>
    <n v="14.498900000000001"/>
    <n v="14498.900000000001"/>
    <n v="529"/>
    <n v="27.408128544423445"/>
    <n v="57.91301664264185"/>
    <n v="224.5"/>
    <n v="0.25796443938815966"/>
  </r>
  <r>
    <x v="0"/>
    <x v="7"/>
    <x v="0"/>
    <x v="0"/>
    <x v="1"/>
    <n v="4545.6473779999997"/>
    <n v="52.6967"/>
    <n v="52696.7"/>
    <n v="697"/>
    <n v="75.605021520803433"/>
    <n v="86.260569978765261"/>
    <n v="374.5"/>
    <n v="0.23033530034383248"/>
  </r>
  <r>
    <x v="0"/>
    <x v="7"/>
    <x v="0"/>
    <x v="0"/>
    <x v="2"/>
    <n v="2912.2369319999998"/>
    <n v="27.0943"/>
    <n v="27094.3"/>
    <n v="516"/>
    <n v="52.508333333333333"/>
    <n v="107.48522501042653"/>
    <n v="499.5"/>
    <n v="0.21518563565650958"/>
  </r>
  <r>
    <x v="0"/>
    <x v="7"/>
    <x v="0"/>
    <x v="0"/>
    <x v="3"/>
    <n v="2.3439860000000001"/>
    <n v="1.0999999999999999E-2"/>
    <n v="11"/>
    <n v="5"/>
    <n v="2.2000000000000002"/>
    <n v="213.0896363636364"/>
    <n v="749.5"/>
    <n v="0.28430905452119598"/>
  </r>
  <r>
    <x v="0"/>
    <x v="7"/>
    <x v="0"/>
    <x v="1"/>
    <x v="2"/>
    <n v="3144.0329969999998"/>
    <n v="15.988799999999999"/>
    <n v="15988.8"/>
    <n v="581"/>
    <n v="27.51944922547332"/>
    <n v="196.6397101095767"/>
    <n v="499.5"/>
    <n v="0.39367309331246586"/>
  </r>
  <r>
    <x v="0"/>
    <x v="7"/>
    <x v="0"/>
    <x v="2"/>
    <x v="0"/>
    <n v="386.054146"/>
    <n v="6.5110000000000001"/>
    <n v="6511"/>
    <n v="461"/>
    <n v="14.123644251626898"/>
    <n v="59.292604208262937"/>
    <n v="224.5"/>
    <n v="0.26410959558246294"/>
  </r>
  <r>
    <x v="0"/>
    <x v="7"/>
    <x v="0"/>
    <x v="2"/>
    <x v="2"/>
    <n v="152.672372"/>
    <n v="2.0055999999999998"/>
    <n v="2005.6"/>
    <n v="116"/>
    <n v="17.289655172413791"/>
    <n v="76.123041483845242"/>
    <n v="499.5"/>
    <n v="0.15239848144913962"/>
  </r>
  <r>
    <x v="0"/>
    <x v="7"/>
    <x v="0"/>
    <x v="5"/>
    <x v="1"/>
    <n v="418.47555899999998"/>
    <n v="8.5170999999999992"/>
    <n v="8517.0999999999985"/>
    <n v="172"/>
    <n v="49.518023255813944"/>
    <n v="49.133573516807367"/>
    <n v="374.5"/>
    <n v="0.13119779310228935"/>
  </r>
  <r>
    <x v="0"/>
    <x v="7"/>
    <x v="0"/>
    <x v="4"/>
    <x v="1"/>
    <n v="373.79846400000002"/>
    <n v="2.5219999999999998"/>
    <n v="2522"/>
    <n v="153"/>
    <n v="16.483660130718953"/>
    <n v="148.21509278350518"/>
    <n v="374.5"/>
    <n v="0.39576793800668941"/>
  </r>
  <r>
    <x v="0"/>
    <x v="7"/>
    <x v="0"/>
    <x v="3"/>
    <x v="4"/>
    <n v="284.90218499999997"/>
    <n v="2.8443000000000001"/>
    <n v="2844.3"/>
    <n v="97"/>
    <n v="29.322680412371135"/>
    <n v="100.16601096930702"/>
    <n v="200"/>
    <n v="0.50083005484653509"/>
  </r>
  <r>
    <x v="0"/>
    <x v="7"/>
    <x v="0"/>
    <x v="7"/>
    <x v="2"/>
    <n v="127.709397"/>
    <n v="0.69740000000000002"/>
    <n v="697.4"/>
    <n v="187"/>
    <n v="3.7294117647058824"/>
    <n v="183.12216375107542"/>
    <n v="499.5"/>
    <n v="0.36661093844059145"/>
  </r>
  <r>
    <x v="0"/>
    <x v="7"/>
    <x v="0"/>
    <x v="6"/>
    <x v="5"/>
    <n v="2.4637349999999998"/>
    <n v="7.6E-3"/>
    <n v="7.6"/>
    <n v="3"/>
    <n v="2.5333333333333332"/>
    <n v="324.17565789473679"/>
    <n v="274.5"/>
    <n v="1.180967788323267"/>
  </r>
  <r>
    <x v="0"/>
    <x v="7"/>
    <x v="0"/>
    <x v="6"/>
    <x v="2"/>
    <n v="88.740459999999999"/>
    <n v="0.73160000000000003"/>
    <n v="731.6"/>
    <n v="116"/>
    <n v="6.3068965517241384"/>
    <n v="121.29641880809184"/>
    <n v="499.5"/>
    <n v="0.24283567328947317"/>
  </r>
  <r>
    <x v="0"/>
    <x v="7"/>
    <x v="0"/>
    <x v="22"/>
    <x v="2"/>
    <n v="52.956798999999997"/>
    <n v="0.25180000000000002"/>
    <n v="251.8"/>
    <n v="57"/>
    <n v="4.4175438596491228"/>
    <n v="210.31294281175533"/>
    <n v="499.5"/>
    <n v="0.42104693255606673"/>
  </r>
  <r>
    <x v="0"/>
    <x v="7"/>
    <x v="0"/>
    <x v="9"/>
    <x v="4"/>
    <n v="24.720427000000001"/>
    <n v="0.2349"/>
    <n v="234.9"/>
    <n v="79"/>
    <n v="2.9734177215189872"/>
    <n v="105.23808854831844"/>
    <n v="200"/>
    <n v="0.52619044274159221"/>
  </r>
  <r>
    <x v="0"/>
    <x v="7"/>
    <x v="0"/>
    <x v="9"/>
    <x v="2"/>
    <n v="9.5779779999999999"/>
    <n v="8.0199999999999994E-2"/>
    <n v="80.199999999999989"/>
    <n v="41"/>
    <n v="1.9560975609756095"/>
    <n v="119.42615960099751"/>
    <n v="499.5"/>
    <n v="0.23909141061260764"/>
  </r>
  <r>
    <x v="0"/>
    <x v="7"/>
    <x v="1"/>
    <x v="0"/>
    <x v="0"/>
    <n v="3827.9284269999998"/>
    <n v="61.301000000000002"/>
    <n v="61301"/>
    <n v="8388"/>
    <n v="7.3081783500238435"/>
    <n v="62.444795794522108"/>
    <n v="224.5"/>
    <n v="0.2781505380602321"/>
  </r>
  <r>
    <x v="0"/>
    <x v="7"/>
    <x v="1"/>
    <x v="0"/>
    <x v="6"/>
    <n v="0.54729000000000005"/>
    <n v="4.7000000000000002E-3"/>
    <n v="4.7"/>
    <n v="2"/>
    <n v="2.35"/>
    <n v="116.44468085106384"/>
    <n v="324.5"/>
    <n v="0.35884339245320135"/>
  </r>
  <r>
    <x v="0"/>
    <x v="7"/>
    <x v="1"/>
    <x v="0"/>
    <x v="1"/>
    <n v="6359.1611489999996"/>
    <n v="70.338800000000006"/>
    <n v="70338.8"/>
    <n v="9467"/>
    <n v="7.4298933136157181"/>
    <n v="90.407586552514388"/>
    <n v="374.5"/>
    <n v="0.24140877584115991"/>
  </r>
  <r>
    <x v="0"/>
    <x v="7"/>
    <x v="1"/>
    <x v="0"/>
    <x v="2"/>
    <n v="836.63046199999997"/>
    <n v="5.8792999999999997"/>
    <n v="5879.3"/>
    <n v="1318"/>
    <n v="4.4607738998482551"/>
    <n v="142.30103277601074"/>
    <n v="499.5"/>
    <n v="0.284886952504526"/>
  </r>
  <r>
    <x v="0"/>
    <x v="7"/>
    <x v="1"/>
    <x v="0"/>
    <x v="3"/>
    <n v="58.669398000000001"/>
    <n v="0.36559999999999998"/>
    <n v="365.59999999999997"/>
    <n v="317"/>
    <n v="1.1533123028391166"/>
    <n v="160.47428336980306"/>
    <n v="749.5"/>
    <n v="0.21410845012648841"/>
  </r>
  <r>
    <x v="0"/>
    <x v="7"/>
    <x v="1"/>
    <x v="1"/>
    <x v="2"/>
    <n v="1734.232667"/>
    <n v="8.3404000000000007"/>
    <n v="8340.4000000000015"/>
    <n v="1323"/>
    <n v="6.304157218442934"/>
    <n v="207.93159404824706"/>
    <n v="499.5"/>
    <n v="0.4162794675640582"/>
  </r>
  <r>
    <x v="0"/>
    <x v="7"/>
    <x v="1"/>
    <x v="5"/>
    <x v="1"/>
    <n v="797.20818899999995"/>
    <n v="14.2728"/>
    <n v="14272.8"/>
    <n v="2158"/>
    <n v="6.6139017608897124"/>
    <n v="55.855066209853703"/>
    <n v="374.5"/>
    <n v="0.14914570416516343"/>
  </r>
  <r>
    <x v="0"/>
    <x v="7"/>
    <x v="1"/>
    <x v="2"/>
    <x v="0"/>
    <n v="258.94276300000001"/>
    <n v="3.2772999999999999"/>
    <n v="3277.2999999999997"/>
    <n v="1415"/>
    <n v="2.3161130742049467"/>
    <n v="79.011003875141128"/>
    <n v="224.5"/>
    <n v="0.35194211080241039"/>
  </r>
  <r>
    <x v="0"/>
    <x v="7"/>
    <x v="1"/>
    <x v="2"/>
    <x v="2"/>
    <n v="129.59633500000001"/>
    <n v="1.2451000000000001"/>
    <n v="1245.1000000000001"/>
    <n v="251"/>
    <n v="4.9605577689243034"/>
    <n v="104.08508151955667"/>
    <n v="499.5"/>
    <n v="0.20837854158069402"/>
  </r>
  <r>
    <x v="0"/>
    <x v="7"/>
    <x v="1"/>
    <x v="4"/>
    <x v="1"/>
    <n v="178.45250200000001"/>
    <n v="1.1263000000000001"/>
    <n v="1126.3000000000002"/>
    <n v="419"/>
    <n v="2.6880668257756568"/>
    <n v="158.44135843025836"/>
    <n v="374.5"/>
    <n v="0.423074388331798"/>
  </r>
  <r>
    <x v="0"/>
    <x v="7"/>
    <x v="1"/>
    <x v="10"/>
    <x v="1"/>
    <n v="112.748627"/>
    <n v="0.51959999999999995"/>
    <n v="519.59999999999991"/>
    <n v="1"/>
    <n v="519.59999999999991"/>
    <n v="216.99119899923019"/>
    <n v="374.5"/>
    <n v="0.57941575166683634"/>
  </r>
  <r>
    <x v="0"/>
    <x v="7"/>
    <x v="1"/>
    <x v="3"/>
    <x v="4"/>
    <n v="103.196774"/>
    <n v="1.1651"/>
    <n v="1165.1000000000001"/>
    <n v="256"/>
    <n v="4.5511718750000005"/>
    <n v="88.573319028409585"/>
    <n v="200"/>
    <n v="0.4428665951420479"/>
  </r>
  <r>
    <x v="0"/>
    <x v="7"/>
    <x v="1"/>
    <x v="6"/>
    <x v="5"/>
    <n v="3.2979310000000002"/>
    <n v="9.1000000000000004E-3"/>
    <n v="9.1"/>
    <n v="4"/>
    <n v="2.2749999999999999"/>
    <n v="362.41"/>
    <n v="274.5"/>
    <n v="1.3202550091074683"/>
  </r>
  <r>
    <x v="0"/>
    <x v="7"/>
    <x v="1"/>
    <x v="6"/>
    <x v="2"/>
    <n v="85.608891"/>
    <n v="0.70140000000000002"/>
    <n v="701.4"/>
    <n v="397"/>
    <n v="1.7667506297229219"/>
    <n v="122.05430710008554"/>
    <n v="499.5"/>
    <n v="0.24435296716733843"/>
  </r>
  <r>
    <x v="0"/>
    <x v="7"/>
    <x v="1"/>
    <x v="25"/>
    <x v="1"/>
    <n v="84.815140999999997"/>
    <n v="1.589"/>
    <n v="1589"/>
    <n v="243"/>
    <n v="6.5390946502057616"/>
    <n v="53.376426054122092"/>
    <n v="374.5"/>
    <n v="0.1425271723741578"/>
  </r>
  <r>
    <x v="0"/>
    <x v="7"/>
    <x v="1"/>
    <x v="11"/>
    <x v="4"/>
    <n v="22.486045000000001"/>
    <n v="6.6500000000000004E-2"/>
    <n v="66.5"/>
    <n v="1"/>
    <n v="66.5"/>
    <n v="338.13601503759395"/>
    <n v="200"/>
    <n v="1.6906800751879698"/>
  </r>
  <r>
    <x v="0"/>
    <x v="7"/>
    <x v="1"/>
    <x v="11"/>
    <x v="2"/>
    <n v="50.113329999999998"/>
    <n v="0.15840000000000001"/>
    <n v="158.4"/>
    <n v="1"/>
    <n v="158.4"/>
    <n v="316.37203282828278"/>
    <n v="499.5"/>
    <n v="0.63337744309966526"/>
  </r>
  <r>
    <x v="0"/>
    <x v="7"/>
    <x v="2"/>
    <x v="0"/>
    <x v="0"/>
    <n v="6709.7453949999999"/>
    <n v="119.2838"/>
    <n v="119283.8"/>
    <n v="11511"/>
    <n v="10.362592303014509"/>
    <n v="56.250265291682524"/>
    <n v="224.5"/>
    <n v="0.25055797457319612"/>
  </r>
  <r>
    <x v="0"/>
    <x v="7"/>
    <x v="2"/>
    <x v="0"/>
    <x v="1"/>
    <n v="7205.2934690000002"/>
    <n v="88.321100000000001"/>
    <n v="88321.1"/>
    <n v="7827"/>
    <n v="11.284157403858439"/>
    <n v="81.580658177943889"/>
    <n v="374.5"/>
    <n v="0.21783887363936952"/>
  </r>
  <r>
    <x v="0"/>
    <x v="7"/>
    <x v="2"/>
    <x v="0"/>
    <x v="2"/>
    <n v="1220.2290290000001"/>
    <n v="9.9844000000000008"/>
    <n v="9984.4000000000015"/>
    <n v="1231"/>
    <n v="8.1108042242079623"/>
    <n v="122.213556047434"/>
    <n v="499.5"/>
    <n v="0.24467178387874675"/>
  </r>
  <r>
    <x v="0"/>
    <x v="7"/>
    <x v="2"/>
    <x v="0"/>
    <x v="3"/>
    <n v="66.266283999999999"/>
    <n v="0.43280000000000002"/>
    <n v="432.8"/>
    <n v="117"/>
    <n v="3.6991452991452993"/>
    <n v="153.11063770794823"/>
    <n v="749.5"/>
    <n v="0.20428370608131852"/>
  </r>
  <r>
    <x v="0"/>
    <x v="7"/>
    <x v="2"/>
    <x v="1"/>
    <x v="2"/>
    <n v="6101.6734059999999"/>
    <n v="34.6937"/>
    <n v="34693.699999999997"/>
    <n v="2116"/>
    <n v="16.395888468809073"/>
    <n v="175.87266293303972"/>
    <n v="499.5"/>
    <n v="0.35209742328936883"/>
  </r>
  <r>
    <x v="0"/>
    <x v="7"/>
    <x v="2"/>
    <x v="5"/>
    <x v="1"/>
    <n v="1907.5230429999999"/>
    <n v="31.6173"/>
    <n v="31617.3"/>
    <n v="1997"/>
    <n v="15.832398597896844"/>
    <n v="60.331623604798637"/>
    <n v="374.5"/>
    <n v="0.16109912845073068"/>
  </r>
  <r>
    <x v="0"/>
    <x v="7"/>
    <x v="2"/>
    <x v="2"/>
    <x v="0"/>
    <n v="363.135918"/>
    <n v="5.6584000000000003"/>
    <n v="5658.4000000000005"/>
    <n v="1584"/>
    <n v="3.5722222222222224"/>
    <n v="64.176431146613879"/>
    <n v="224.5"/>
    <n v="0.28586383584237807"/>
  </r>
  <r>
    <x v="0"/>
    <x v="7"/>
    <x v="2"/>
    <x v="2"/>
    <x v="2"/>
    <n v="436.58911699999999"/>
    <n v="3.9685000000000001"/>
    <n v="3968.5"/>
    <n v="872"/>
    <n v="4.551032110091743"/>
    <n v="110.01363663852841"/>
    <n v="499.5"/>
    <n v="0.22024752079785467"/>
  </r>
  <r>
    <x v="0"/>
    <x v="7"/>
    <x v="2"/>
    <x v="4"/>
    <x v="1"/>
    <n v="415.78386399999999"/>
    <n v="2.5182000000000002"/>
    <n v="2518.2000000000003"/>
    <n v="479"/>
    <n v="5.2572025052192073"/>
    <n v="165.1115336351362"/>
    <n v="374.5"/>
    <n v="0.44088527005376821"/>
  </r>
  <r>
    <x v="0"/>
    <x v="7"/>
    <x v="2"/>
    <x v="14"/>
    <x v="4"/>
    <n v="347.71969200000001"/>
    <n v="1.2499"/>
    <n v="1249.9000000000001"/>
    <n v="91"/>
    <n v="13.735164835164836"/>
    <n v="278.19800944075524"/>
    <n v="200"/>
    <n v="1.3909900472037762"/>
  </r>
  <r>
    <x v="0"/>
    <x v="7"/>
    <x v="2"/>
    <x v="14"/>
    <x v="1"/>
    <n v="9.3602290000000004"/>
    <n v="3.0800000000000001E-2"/>
    <n v="30.8"/>
    <n v="6"/>
    <n v="5.1333333333333337"/>
    <n v="303.90353896103898"/>
    <n v="374.5"/>
    <n v="0.81149142579716682"/>
  </r>
  <r>
    <x v="0"/>
    <x v="7"/>
    <x v="2"/>
    <x v="14"/>
    <x v="2"/>
    <n v="26.511486000000001"/>
    <n v="5.3999999999999999E-2"/>
    <n v="54"/>
    <n v="41"/>
    <n v="1.3170731707317074"/>
    <n v="490.95344444444447"/>
    <n v="499.5"/>
    <n v="0.98288977866755645"/>
  </r>
  <r>
    <x v="0"/>
    <x v="7"/>
    <x v="2"/>
    <x v="11"/>
    <x v="4"/>
    <n v="2.9158759999999999"/>
    <n v="1.6400000000000001E-2"/>
    <n v="16.400000000000002"/>
    <n v="7"/>
    <n v="2.342857142857143"/>
    <n v="177.79731707317072"/>
    <n v="200"/>
    <n v="0.88898658536585362"/>
  </r>
  <r>
    <x v="0"/>
    <x v="7"/>
    <x v="2"/>
    <x v="11"/>
    <x v="1"/>
    <n v="0.183668"/>
    <n v="6.9999999999999999E-4"/>
    <n v="0.7"/>
    <n v="1"/>
    <n v="0.7"/>
    <n v="262.38285714285712"/>
    <n v="374.5"/>
    <n v="0.70062178142284948"/>
  </r>
  <r>
    <x v="0"/>
    <x v="7"/>
    <x v="2"/>
    <x v="11"/>
    <x v="2"/>
    <n v="345.45659899999998"/>
    <n v="1.1977"/>
    <n v="1197.7"/>
    <n v="211"/>
    <n v="5.6763033175355453"/>
    <n v="288.43332971528764"/>
    <n v="499.5"/>
    <n v="0.57744410353410935"/>
  </r>
  <r>
    <x v="0"/>
    <x v="7"/>
    <x v="2"/>
    <x v="15"/>
    <x v="4"/>
    <n v="0.23585100000000001"/>
    <n v="5.0000000000000001E-4"/>
    <n v="0.5"/>
    <n v="1"/>
    <n v="0.5"/>
    <n v="471.702"/>
    <n v="200"/>
    <n v="2.3585099999999999"/>
  </r>
  <r>
    <x v="0"/>
    <x v="7"/>
    <x v="2"/>
    <x v="15"/>
    <x v="1"/>
    <n v="21.178290000000001"/>
    <n v="4.9099999999999998E-2"/>
    <n v="49.099999999999994"/>
    <n v="1"/>
    <n v="49.099999999999994"/>
    <n v="431.32973523421589"/>
    <n v="374.5"/>
    <n v="1.1517482916801491"/>
  </r>
  <r>
    <x v="0"/>
    <x v="7"/>
    <x v="2"/>
    <x v="15"/>
    <x v="2"/>
    <n v="161.393145"/>
    <n v="0.3095"/>
    <n v="309.5"/>
    <n v="1"/>
    <n v="309.5"/>
    <n v="521.46411954765756"/>
    <n v="499.5"/>
    <n v="1.0439722113066217"/>
  </r>
  <r>
    <x v="0"/>
    <x v="7"/>
    <x v="2"/>
    <x v="16"/>
    <x v="4"/>
    <n v="41.636364"/>
    <n v="0.24660000000000001"/>
    <n v="246.60000000000002"/>
    <n v="1"/>
    <n v="246.60000000000002"/>
    <n v="168.84170316301703"/>
    <n v="200"/>
    <n v="0.84420851581508516"/>
  </r>
  <r>
    <x v="0"/>
    <x v="7"/>
    <x v="2"/>
    <x v="16"/>
    <x v="1"/>
    <n v="128.825793"/>
    <n v="0.55979999999999996"/>
    <n v="559.79999999999995"/>
    <n v="1"/>
    <n v="559.79999999999995"/>
    <n v="230.12824758842447"/>
    <n v="374.5"/>
    <n v="0.61449465310660745"/>
  </r>
  <r>
    <x v="0"/>
    <x v="7"/>
    <x v="2"/>
    <x v="3"/>
    <x v="4"/>
    <n v="152.140199"/>
    <n v="1.4419999999999999"/>
    <n v="1442"/>
    <n v="191"/>
    <n v="7.5497382198952883"/>
    <n v="105.50637933425797"/>
    <n v="200"/>
    <n v="0.52753189667128986"/>
  </r>
  <r>
    <x v="0"/>
    <x v="8"/>
    <x v="0"/>
    <x v="0"/>
    <x v="0"/>
    <n v="692.95661900000005"/>
    <n v="11.6793"/>
    <n v="11679.3"/>
    <n v="532"/>
    <n v="21.953571428571426"/>
    <n v="59.332033512282422"/>
    <n v="224.5"/>
    <n v="0.26428522722620235"/>
  </r>
  <r>
    <x v="0"/>
    <x v="8"/>
    <x v="0"/>
    <x v="0"/>
    <x v="1"/>
    <n v="6512.4255009999997"/>
    <n v="83.769000000000005"/>
    <n v="83769"/>
    <n v="711"/>
    <n v="117.81856540084388"/>
    <n v="77.742667347109304"/>
    <n v="374.5"/>
    <n v="0.20759056701497811"/>
  </r>
  <r>
    <x v="0"/>
    <x v="8"/>
    <x v="0"/>
    <x v="0"/>
    <x v="2"/>
    <n v="2124.5435969999999"/>
    <n v="17.698599999999999"/>
    <n v="17698.599999999999"/>
    <n v="518"/>
    <n v="34.167181467181464"/>
    <n v="120.04020640050625"/>
    <n v="499.5"/>
    <n v="0.24032073353454705"/>
  </r>
  <r>
    <x v="0"/>
    <x v="8"/>
    <x v="0"/>
    <x v="0"/>
    <x v="3"/>
    <n v="1.028076"/>
    <n v="4.7000000000000002E-3"/>
    <n v="4.7"/>
    <n v="5"/>
    <n v="0.94000000000000006"/>
    <n v="218.7395744680851"/>
    <n v="749.5"/>
    <n v="0.29184733084467657"/>
  </r>
  <r>
    <x v="0"/>
    <x v="8"/>
    <x v="0"/>
    <x v="1"/>
    <x v="2"/>
    <n v="4467.3348070000002"/>
    <n v="28.8596"/>
    <n v="28859.599999999999"/>
    <n v="646"/>
    <n v="44.674303405572751"/>
    <n v="154.79545132295667"/>
    <n v="499.5"/>
    <n v="0.30990080344936272"/>
  </r>
  <r>
    <x v="0"/>
    <x v="8"/>
    <x v="0"/>
    <x v="2"/>
    <x v="0"/>
    <n v="372.04314399999998"/>
    <n v="6.6517999999999997"/>
    <n v="6651.7999999999993"/>
    <n v="454"/>
    <n v="14.651541850220262"/>
    <n v="55.931198171923391"/>
    <n v="224.5"/>
    <n v="0.24913674018674117"/>
  </r>
  <r>
    <x v="0"/>
    <x v="8"/>
    <x v="0"/>
    <x v="2"/>
    <x v="2"/>
    <n v="60.611303999999997"/>
    <n v="0.54859999999999998"/>
    <n v="548.6"/>
    <n v="91"/>
    <n v="6.0285714285714285"/>
    <n v="110.48360189573459"/>
    <n v="499.5"/>
    <n v="0.22118839218365285"/>
  </r>
  <r>
    <x v="0"/>
    <x v="8"/>
    <x v="0"/>
    <x v="4"/>
    <x v="1"/>
    <n v="369.87360899999999"/>
    <n v="2.4628999999999999"/>
    <n v="2462.9"/>
    <n v="162"/>
    <n v="15.203086419753086"/>
    <n v="150.17808640220878"/>
    <n v="374.5"/>
    <n v="0.40100957650790059"/>
  </r>
  <r>
    <x v="0"/>
    <x v="8"/>
    <x v="0"/>
    <x v="5"/>
    <x v="1"/>
    <n v="335.49988100000002"/>
    <n v="5.6566000000000001"/>
    <n v="5656.6"/>
    <n v="174"/>
    <n v="32.50919540229885"/>
    <n v="59.311226001484997"/>
    <n v="374.5"/>
    <n v="0.15837443525096126"/>
  </r>
  <r>
    <x v="0"/>
    <x v="8"/>
    <x v="0"/>
    <x v="3"/>
    <x v="4"/>
    <n v="291.05724500000002"/>
    <n v="2.7854999999999999"/>
    <n v="2785.5"/>
    <n v="98"/>
    <n v="28.423469387755102"/>
    <n v="104.4901256506911"/>
    <n v="200"/>
    <n v="0.52245062825345545"/>
  </r>
  <r>
    <x v="0"/>
    <x v="8"/>
    <x v="0"/>
    <x v="6"/>
    <x v="5"/>
    <n v="1.373928"/>
    <n v="4.3E-3"/>
    <n v="4.3"/>
    <n v="3"/>
    <n v="1.4333333333333333"/>
    <n v="319.51813953488374"/>
    <n v="274.5"/>
    <n v="1.1640005083238023"/>
  </r>
  <r>
    <x v="0"/>
    <x v="8"/>
    <x v="0"/>
    <x v="6"/>
    <x v="2"/>
    <n v="92.426348000000004"/>
    <n v="0.76380000000000003"/>
    <n v="763.80000000000007"/>
    <n v="121"/>
    <n v="6.3123966942148764"/>
    <n v="121.00857292484943"/>
    <n v="499.5"/>
    <n v="0.24225940525495382"/>
  </r>
  <r>
    <x v="0"/>
    <x v="8"/>
    <x v="0"/>
    <x v="7"/>
    <x v="2"/>
    <n v="93.170169000000001"/>
    <n v="0.47449999999999998"/>
    <n v="474.5"/>
    <n v="181"/>
    <n v="2.6215469613259668"/>
    <n v="196.35441306638569"/>
    <n v="499.5"/>
    <n v="0.39310192806083222"/>
  </r>
  <r>
    <x v="0"/>
    <x v="8"/>
    <x v="0"/>
    <x v="22"/>
    <x v="2"/>
    <n v="51.531351000000001"/>
    <n v="0.24199999999999999"/>
    <n v="242"/>
    <n v="47"/>
    <n v="5.1489361702127656"/>
    <n v="212.93946694214878"/>
    <n v="499.5"/>
    <n v="0.426305239123421"/>
  </r>
  <r>
    <x v="0"/>
    <x v="8"/>
    <x v="0"/>
    <x v="8"/>
    <x v="4"/>
    <n v="35.386023000000002"/>
    <n v="0.21640000000000001"/>
    <n v="216.4"/>
    <n v="1"/>
    <n v="216.4"/>
    <n v="163.52136321626617"/>
    <n v="200"/>
    <n v="0.81760681608133079"/>
  </r>
  <r>
    <x v="0"/>
    <x v="8"/>
    <x v="0"/>
    <x v="8"/>
    <x v="1"/>
    <n v="0.175645"/>
    <n v="1.2999999999999999E-3"/>
    <n v="1.3"/>
    <n v="1"/>
    <n v="1.3"/>
    <n v="135.11153846153846"/>
    <n v="374.5"/>
    <n v="0.36077847386258599"/>
  </r>
  <r>
    <x v="0"/>
    <x v="8"/>
    <x v="1"/>
    <x v="0"/>
    <x v="0"/>
    <n v="3386.3273669999999"/>
    <n v="53.578200000000002"/>
    <n v="53578.200000000004"/>
    <n v="7789"/>
    <n v="6.878700731801259"/>
    <n v="63.203455267254213"/>
    <n v="224.5"/>
    <n v="0.28152986756015241"/>
  </r>
  <r>
    <x v="0"/>
    <x v="8"/>
    <x v="1"/>
    <x v="0"/>
    <x v="6"/>
    <n v="0.98517600000000005"/>
    <n v="8.6E-3"/>
    <n v="8.6"/>
    <n v="1"/>
    <n v="8.6"/>
    <n v="114.55534883720931"/>
    <n v="324.5"/>
    <n v="0.3530211058157452"/>
  </r>
  <r>
    <x v="0"/>
    <x v="8"/>
    <x v="1"/>
    <x v="0"/>
    <x v="1"/>
    <n v="6367.3161319999999"/>
    <n v="68.321799999999996"/>
    <n v="68321.8"/>
    <n v="9323"/>
    <n v="7.3283063391612142"/>
    <n v="93.195965738607597"/>
    <n v="374.5"/>
    <n v="0.24885438114447955"/>
  </r>
  <r>
    <x v="0"/>
    <x v="8"/>
    <x v="1"/>
    <x v="0"/>
    <x v="2"/>
    <n v="825.61218299999996"/>
    <n v="5.7031999999999998"/>
    <n v="5703.2"/>
    <n v="1288"/>
    <n v="4.4279503105590061"/>
    <n v="144.76297219105064"/>
    <n v="499.5"/>
    <n v="0.28981576014224353"/>
  </r>
  <r>
    <x v="0"/>
    <x v="8"/>
    <x v="1"/>
    <x v="0"/>
    <x v="3"/>
    <n v="68.190551999999997"/>
    <n v="0.39810000000000001"/>
    <n v="398.1"/>
    <n v="315"/>
    <n v="1.2638095238095239"/>
    <n v="171.29000753579501"/>
    <n v="749.5"/>
    <n v="0.22853903607177453"/>
  </r>
  <r>
    <x v="0"/>
    <x v="8"/>
    <x v="1"/>
    <x v="1"/>
    <x v="2"/>
    <n v="1951.666573"/>
    <n v="9.4641000000000002"/>
    <n v="9464.1"/>
    <n v="1363"/>
    <n v="6.9435803374908289"/>
    <n v="206.21787312052916"/>
    <n v="499.5"/>
    <n v="0.4128485948358942"/>
  </r>
  <r>
    <x v="0"/>
    <x v="8"/>
    <x v="1"/>
    <x v="5"/>
    <x v="1"/>
    <n v="600.12229000000002"/>
    <n v="8.1877999999999993"/>
    <n v="8187.7999999999993"/>
    <n v="1787"/>
    <n v="4.5818690542809177"/>
    <n v="73.29469332421408"/>
    <n v="374.5"/>
    <n v="0.19571346682033133"/>
  </r>
  <r>
    <x v="0"/>
    <x v="8"/>
    <x v="1"/>
    <x v="2"/>
    <x v="0"/>
    <n v="180.63085599999999"/>
    <n v="2.3517999999999999"/>
    <n v="2351.7999999999997"/>
    <n v="1361"/>
    <n v="1.7279941219691402"/>
    <n v="76.805364401734849"/>
    <n v="224.5"/>
    <n v="0.34211743608790579"/>
  </r>
  <r>
    <x v="0"/>
    <x v="8"/>
    <x v="1"/>
    <x v="2"/>
    <x v="2"/>
    <n v="156.61625699999999"/>
    <n v="0.87"/>
    <n v="870"/>
    <n v="319"/>
    <n v="2.7272727272727271"/>
    <n v="180.01868620689655"/>
    <n v="499.5"/>
    <n v="0.36039777018397706"/>
  </r>
  <r>
    <x v="0"/>
    <x v="8"/>
    <x v="1"/>
    <x v="3"/>
    <x v="4"/>
    <n v="102.77844899999999"/>
    <n v="1.1543000000000001"/>
    <n v="1154.3000000000002"/>
    <n v="259"/>
    <n v="4.4567567567567572"/>
    <n v="89.039633544139292"/>
    <n v="200"/>
    <n v="0.44519816772069648"/>
  </r>
  <r>
    <x v="0"/>
    <x v="8"/>
    <x v="1"/>
    <x v="4"/>
    <x v="1"/>
    <n v="99.389678000000004"/>
    <n v="0.62429999999999997"/>
    <n v="624.29999999999995"/>
    <n v="234"/>
    <n v="2.6679487179487178"/>
    <n v="159.20179080570239"/>
    <n v="374.5"/>
    <n v="0.42510491536903172"/>
  </r>
  <r>
    <x v="0"/>
    <x v="8"/>
    <x v="1"/>
    <x v="11"/>
    <x v="4"/>
    <n v="20.959745999999999"/>
    <n v="6.2199999999999998E-2"/>
    <n v="62.199999999999996"/>
    <n v="73"/>
    <n v="0.85205479452054789"/>
    <n v="336.97340836012859"/>
    <n v="200"/>
    <n v="1.6848670418006428"/>
  </r>
  <r>
    <x v="0"/>
    <x v="8"/>
    <x v="1"/>
    <x v="11"/>
    <x v="2"/>
    <n v="59.082552"/>
    <n v="0.17460000000000001"/>
    <n v="174.6"/>
    <n v="74"/>
    <n v="2.3594594594594596"/>
    <n v="338.38804123711338"/>
    <n v="499.5"/>
    <n v="0.67745353601023706"/>
  </r>
  <r>
    <x v="0"/>
    <x v="8"/>
    <x v="1"/>
    <x v="10"/>
    <x v="1"/>
    <n v="65.509332999999998"/>
    <n v="0.28739999999999999"/>
    <n v="287.39999999999998"/>
    <n v="1"/>
    <n v="287.39999999999998"/>
    <n v="227.93783228949201"/>
    <n v="374.5"/>
    <n v="0.60864574710144725"/>
  </r>
  <r>
    <x v="0"/>
    <x v="8"/>
    <x v="1"/>
    <x v="12"/>
    <x v="5"/>
    <n v="62.586761000000003"/>
    <n v="1.3202"/>
    <n v="1320.2"/>
    <n v="831"/>
    <n v="1.5886883273164862"/>
    <n v="47.407029995455233"/>
    <n v="274.5"/>
    <n v="0.17270320581222307"/>
  </r>
  <r>
    <x v="0"/>
    <x v="8"/>
    <x v="1"/>
    <x v="6"/>
    <x v="5"/>
    <n v="0.85402199999999995"/>
    <n v="2.2000000000000001E-3"/>
    <n v="2.2000000000000002"/>
    <n v="2"/>
    <n v="1.1000000000000001"/>
    <n v="388.19181818181812"/>
    <n v="274.5"/>
    <n v="1.4141778440139094"/>
  </r>
  <r>
    <x v="0"/>
    <x v="8"/>
    <x v="1"/>
    <x v="6"/>
    <x v="2"/>
    <n v="55.913784999999997"/>
    <n v="0.47610000000000002"/>
    <n v="476.1"/>
    <n v="334"/>
    <n v="1.4254491017964073"/>
    <n v="117.44126233984456"/>
    <n v="499.5"/>
    <n v="0.23511764232201113"/>
  </r>
  <r>
    <x v="0"/>
    <x v="8"/>
    <x v="2"/>
    <x v="0"/>
    <x v="0"/>
    <n v="7628.5187299999998"/>
    <n v="137.45570000000001"/>
    <n v="137455.70000000001"/>
    <n v="11267"/>
    <n v="12.199849116890034"/>
    <n v="55.498016670098067"/>
    <n v="224.5"/>
    <n v="0.24720720120310943"/>
  </r>
  <r>
    <x v="0"/>
    <x v="8"/>
    <x v="2"/>
    <x v="0"/>
    <x v="1"/>
    <n v="11344.359734"/>
    <n v="150.47659999999999"/>
    <n v="150476.59999999998"/>
    <n v="11891"/>
    <n v="12.654663190648387"/>
    <n v="75.389527235463859"/>
    <n v="374.5"/>
    <n v="0.20130714882633874"/>
  </r>
  <r>
    <x v="0"/>
    <x v="8"/>
    <x v="2"/>
    <x v="0"/>
    <x v="2"/>
    <n v="1138.4475239999999"/>
    <n v="9.1911000000000005"/>
    <n v="9191.1"/>
    <n v="1176"/>
    <n v="7.8155612244897963"/>
    <n v="123.86412116068804"/>
    <n v="499.5"/>
    <n v="0.247976218539916"/>
  </r>
  <r>
    <x v="0"/>
    <x v="8"/>
    <x v="2"/>
    <x v="0"/>
    <x v="3"/>
    <n v="33.195005000000002"/>
    <n v="0.19900000000000001"/>
    <n v="199"/>
    <n v="67"/>
    <n v="2.9701492537313432"/>
    <n v="166.80907035175881"/>
    <n v="749.5"/>
    <n v="0.22256046744730995"/>
  </r>
  <r>
    <x v="0"/>
    <x v="8"/>
    <x v="2"/>
    <x v="1"/>
    <x v="2"/>
    <n v="5429.4975059999997"/>
    <n v="27.315999999999999"/>
    <n v="27316"/>
    <n v="2225"/>
    <n v="12.27685393258427"/>
    <n v="198.76619951676673"/>
    <n v="499.5"/>
    <n v="0.39793032936289635"/>
  </r>
  <r>
    <x v="0"/>
    <x v="8"/>
    <x v="2"/>
    <x v="5"/>
    <x v="1"/>
    <n v="1826.3910060000001"/>
    <n v="26.433"/>
    <n v="26433"/>
    <n v="2181"/>
    <n v="12.119669876203575"/>
    <n v="69.095108614232217"/>
    <n v="374.5"/>
    <n v="0.1844996224679098"/>
  </r>
  <r>
    <x v="0"/>
    <x v="8"/>
    <x v="2"/>
    <x v="2"/>
    <x v="0"/>
    <n v="372.51325400000002"/>
    <n v="5.6877000000000004"/>
    <n v="5687.7000000000007"/>
    <n v="1515"/>
    <n v="3.7542574257425749"/>
    <n v="65.49453276368304"/>
    <n v="224.5"/>
    <n v="0.2917351125331093"/>
  </r>
  <r>
    <x v="0"/>
    <x v="8"/>
    <x v="2"/>
    <x v="2"/>
    <x v="2"/>
    <n v="283.97569099999998"/>
    <n v="1.8560000000000001"/>
    <n v="1856"/>
    <n v="847"/>
    <n v="2.1912632821723732"/>
    <n v="153.00414385775861"/>
    <n v="499.5"/>
    <n v="0.30631460231783503"/>
  </r>
  <r>
    <x v="0"/>
    <x v="8"/>
    <x v="2"/>
    <x v="4"/>
    <x v="1"/>
    <n v="496.05571300000003"/>
    <n v="2.9929000000000001"/>
    <n v="2992.9"/>
    <n v="574"/>
    <n v="5.2141114982578403"/>
    <n v="165.74416552507603"/>
    <n v="374.5"/>
    <n v="0.44257454078791997"/>
  </r>
  <r>
    <x v="0"/>
    <x v="8"/>
    <x v="2"/>
    <x v="14"/>
    <x v="4"/>
    <n v="304.05243899999999"/>
    <n v="1.0918000000000001"/>
    <n v="1091.8000000000002"/>
    <n v="86"/>
    <n v="12.695348837209304"/>
    <n v="278.48730445136471"/>
    <n v="200"/>
    <n v="1.3924365222568236"/>
  </r>
  <r>
    <x v="0"/>
    <x v="8"/>
    <x v="2"/>
    <x v="14"/>
    <x v="1"/>
    <n v="9.5244020000000003"/>
    <n v="3.56E-2"/>
    <n v="35.6"/>
    <n v="8"/>
    <n v="4.45"/>
    <n v="267.5393820224719"/>
    <n v="374.5"/>
    <n v="0.71439087322422401"/>
  </r>
  <r>
    <x v="0"/>
    <x v="8"/>
    <x v="2"/>
    <x v="14"/>
    <x v="2"/>
    <n v="32.461528000000001"/>
    <n v="6.6000000000000003E-2"/>
    <n v="66"/>
    <n v="53"/>
    <n v="1.2452830188679245"/>
    <n v="491.84133333333335"/>
    <n v="499.5"/>
    <n v="0.98466733400066742"/>
  </r>
  <r>
    <x v="0"/>
    <x v="8"/>
    <x v="2"/>
    <x v="11"/>
    <x v="4"/>
    <n v="2.0425580000000001"/>
    <n v="1.6299999999999999E-2"/>
    <n v="16.299999999999997"/>
    <n v="4"/>
    <n v="4.0749999999999993"/>
    <n v="125.31030674846627"/>
    <n v="200"/>
    <n v="0.62655153374233141"/>
  </r>
  <r>
    <x v="0"/>
    <x v="8"/>
    <x v="2"/>
    <x v="11"/>
    <x v="1"/>
    <n v="0.25594099999999997"/>
    <n v="6.9999999999999999E-4"/>
    <n v="0.7"/>
    <n v="1"/>
    <n v="0.7"/>
    <n v="365.62999999999994"/>
    <n v="374.5"/>
    <n v="0.97631508678237633"/>
  </r>
  <r>
    <x v="0"/>
    <x v="8"/>
    <x v="2"/>
    <x v="11"/>
    <x v="2"/>
    <n v="309.44093400000003"/>
    <n v="1.0472999999999999"/>
    <n v="1047.3"/>
    <n v="171"/>
    <n v="6.1245614035087721"/>
    <n v="295.46541965053001"/>
    <n v="499.5"/>
    <n v="0.59152236166272276"/>
  </r>
  <r>
    <x v="0"/>
    <x v="8"/>
    <x v="2"/>
    <x v="16"/>
    <x v="4"/>
    <n v="57.675272"/>
    <n v="0.34150000000000003"/>
    <n v="341.5"/>
    <n v="1"/>
    <n v="341.5"/>
    <n v="168.88805856515373"/>
    <n v="200"/>
    <n v="0.8444402928257686"/>
  </r>
  <r>
    <x v="0"/>
    <x v="8"/>
    <x v="2"/>
    <x v="16"/>
    <x v="1"/>
    <n v="159.26425599999999"/>
    <n v="0.68510000000000004"/>
    <n v="685.1"/>
    <n v="1"/>
    <n v="685.1"/>
    <n v="232.4686264778864"/>
    <n v="374.5"/>
    <n v="0.62074399593561125"/>
  </r>
  <r>
    <x v="0"/>
    <x v="8"/>
    <x v="2"/>
    <x v="15"/>
    <x v="4"/>
    <n v="0.330204"/>
    <n v="6.9999999999999999E-4"/>
    <n v="0.7"/>
    <n v="1"/>
    <n v="0.7"/>
    <n v="471.72"/>
    <n v="200"/>
    <n v="2.3586"/>
  </r>
  <r>
    <x v="0"/>
    <x v="8"/>
    <x v="2"/>
    <x v="15"/>
    <x v="1"/>
    <n v="28.234317000000001"/>
    <n v="6.1899999999999997E-2"/>
    <n v="61.9"/>
    <n v="1"/>
    <n v="61.9"/>
    <n v="456.12789983844914"/>
    <n v="374.5"/>
    <n v="1.2179650195953249"/>
  </r>
  <r>
    <x v="0"/>
    <x v="8"/>
    <x v="2"/>
    <x v="15"/>
    <x v="2"/>
    <n v="156.94971000000001"/>
    <n v="0.28860000000000002"/>
    <n v="288.60000000000002"/>
    <n v="1"/>
    <n v="288.60000000000002"/>
    <n v="543.83128898128894"/>
    <n v="499.5"/>
    <n v="1.0887513292918698"/>
  </r>
  <r>
    <x v="0"/>
    <x v="8"/>
    <x v="2"/>
    <x v="18"/>
    <x v="4"/>
    <n v="2.4798000000000001E-2"/>
    <n v="2.0000000000000001E-4"/>
    <n v="0.2"/>
    <n v="2"/>
    <n v="0.1"/>
    <n v="123.99"/>
    <n v="200"/>
    <n v="0.61995"/>
  </r>
  <r>
    <x v="0"/>
    <x v="8"/>
    <x v="2"/>
    <x v="18"/>
    <x v="1"/>
    <n v="151.89261300000001"/>
    <n v="0.76290000000000002"/>
    <n v="762.9"/>
    <n v="114"/>
    <n v="6.6921052631578943"/>
    <n v="199.09898151789227"/>
    <n v="374.5"/>
    <n v="0.53163947000772305"/>
  </r>
  <r>
    <x v="0"/>
    <x v="9"/>
    <x v="0"/>
    <x v="0"/>
    <x v="0"/>
    <n v="714.14047900000003"/>
    <n v="11.8332"/>
    <n v="11833.199999999999"/>
    <n v="536"/>
    <n v="22.076865671641787"/>
    <n v="60.350579640333976"/>
    <n v="224.5"/>
    <n v="0.26882218102598654"/>
  </r>
  <r>
    <x v="0"/>
    <x v="9"/>
    <x v="0"/>
    <x v="0"/>
    <x v="1"/>
    <n v="5107.3935730000003"/>
    <n v="60.083199999999998"/>
    <n v="60083.199999999997"/>
    <n v="776"/>
    <n v="77.426804123711335"/>
    <n v="85.005352128381986"/>
    <n v="374.5"/>
    <n v="0.22698358378740183"/>
  </r>
  <r>
    <x v="0"/>
    <x v="9"/>
    <x v="0"/>
    <x v="0"/>
    <x v="2"/>
    <n v="4853.0570250000001"/>
    <n v="49.139600000000002"/>
    <n v="49139.6"/>
    <n v="513"/>
    <n v="95.788693957115001"/>
    <n v="98.76061313075401"/>
    <n v="499.5"/>
    <n v="0.19771894520671474"/>
  </r>
  <r>
    <x v="0"/>
    <x v="9"/>
    <x v="0"/>
    <x v="0"/>
    <x v="3"/>
    <n v="1.0102390000000001"/>
    <n v="4.5999999999999999E-3"/>
    <n v="4.5999999999999996"/>
    <n v="4"/>
    <n v="1.1499999999999999"/>
    <n v="219.6171739130435"/>
    <n v="749.5"/>
    <n v="0.29301824404675586"/>
  </r>
  <r>
    <x v="0"/>
    <x v="9"/>
    <x v="0"/>
    <x v="1"/>
    <x v="0"/>
    <n v="0.155886"/>
    <n v="1.4E-3"/>
    <n v="1.4"/>
    <n v="2"/>
    <n v="0.7"/>
    <n v="111.34714285714286"/>
    <n v="224.5"/>
    <n v="0.49597836461979"/>
  </r>
  <r>
    <x v="0"/>
    <x v="9"/>
    <x v="0"/>
    <x v="1"/>
    <x v="2"/>
    <n v="5290.4256359999899"/>
    <n v="33.0503"/>
    <n v="33050.300000000003"/>
    <n v="649"/>
    <n v="50.924961479198771"/>
    <n v="160.07193992187635"/>
    <n v="499.5"/>
    <n v="0.32046434418794062"/>
  </r>
  <r>
    <x v="0"/>
    <x v="9"/>
    <x v="0"/>
    <x v="2"/>
    <x v="0"/>
    <n v="414.76454100000001"/>
    <n v="7.4771000000000001"/>
    <n v="7477.1"/>
    <n v="469"/>
    <n v="15.942643923240938"/>
    <n v="55.471311203541482"/>
    <n v="224.5"/>
    <n v="0.24708824589550771"/>
  </r>
  <r>
    <x v="0"/>
    <x v="9"/>
    <x v="0"/>
    <x v="2"/>
    <x v="2"/>
    <n v="126.79139000000001"/>
    <n v="0.99029999999999996"/>
    <n v="990.3"/>
    <n v="273"/>
    <n v="3.6274725274725275"/>
    <n v="128.03331313743311"/>
    <n v="499.5"/>
    <n v="0.25632294922409032"/>
  </r>
  <r>
    <x v="0"/>
    <x v="9"/>
    <x v="0"/>
    <x v="5"/>
    <x v="1"/>
    <n v="458.54192799999998"/>
    <n v="9.4437999999999995"/>
    <n v="9443.7999999999993"/>
    <n v="171"/>
    <n v="55.226900584795317"/>
    <n v="48.55481141066096"/>
    <n v="374.5"/>
    <n v="0.12965236691765278"/>
  </r>
  <r>
    <x v="0"/>
    <x v="9"/>
    <x v="0"/>
    <x v="4"/>
    <x v="1"/>
    <n v="367.06660799999997"/>
    <n v="2.7065000000000001"/>
    <n v="2706.5"/>
    <n v="167"/>
    <n v="16.206586826347305"/>
    <n v="135.62409310918159"/>
    <n v="374.5"/>
    <n v="0.36214711110595882"/>
  </r>
  <r>
    <x v="0"/>
    <x v="9"/>
    <x v="0"/>
    <x v="3"/>
    <x v="4"/>
    <n v="285.144203"/>
    <n v="2.7048999999999999"/>
    <n v="2704.8999999999996"/>
    <n v="111"/>
    <n v="24.368468468468464"/>
    <n v="105.41765056009466"/>
    <n v="200"/>
    <n v="0.52708825280047333"/>
  </r>
  <r>
    <x v="0"/>
    <x v="9"/>
    <x v="0"/>
    <x v="7"/>
    <x v="2"/>
    <n v="116.50214699999999"/>
    <n v="0.59019999999999995"/>
    <n v="590.19999999999993"/>
    <n v="219"/>
    <n v="2.6949771689497712"/>
    <n v="197.39435276177568"/>
    <n v="499.5"/>
    <n v="0.39518388941296434"/>
  </r>
  <r>
    <x v="0"/>
    <x v="9"/>
    <x v="0"/>
    <x v="6"/>
    <x v="5"/>
    <n v="2.76735"/>
    <n v="8.5000000000000006E-3"/>
    <n v="8.5"/>
    <n v="2"/>
    <n v="4.25"/>
    <n v="325.57058823529411"/>
    <n v="274.5"/>
    <n v="1.1860495017679202"/>
  </r>
  <r>
    <x v="0"/>
    <x v="9"/>
    <x v="0"/>
    <x v="6"/>
    <x v="2"/>
    <n v="105.254914"/>
    <n v="0.86599999999999999"/>
    <n v="866"/>
    <n v="118"/>
    <n v="7.3389830508474576"/>
    <n v="121.54147113163972"/>
    <n v="499.5"/>
    <n v="0.24332626853181127"/>
  </r>
  <r>
    <x v="0"/>
    <x v="9"/>
    <x v="0"/>
    <x v="22"/>
    <x v="2"/>
    <n v="52.337632999999997"/>
    <n v="0.3019"/>
    <n v="301.89999999999998"/>
    <n v="57"/>
    <n v="5.2964912280701748"/>
    <n v="173.36082477641602"/>
    <n v="499.5"/>
    <n v="0.34706871827110314"/>
  </r>
  <r>
    <x v="0"/>
    <x v="9"/>
    <x v="0"/>
    <x v="8"/>
    <x v="4"/>
    <n v="36.775134999999999"/>
    <n v="0.2288"/>
    <n v="228.8"/>
    <n v="1"/>
    <n v="228.8"/>
    <n v="160.73048513986012"/>
    <n v="200"/>
    <n v="0.80365242569930062"/>
  </r>
  <r>
    <x v="0"/>
    <x v="9"/>
    <x v="0"/>
    <x v="8"/>
    <x v="1"/>
    <n v="0.18559100000000001"/>
    <n v="1.2999999999999999E-3"/>
    <n v="1.3"/>
    <n v="1"/>
    <n v="1.3"/>
    <n v="142.7623076923077"/>
    <n v="374.5"/>
    <n v="0.38120776419841845"/>
  </r>
  <r>
    <x v="0"/>
    <x v="9"/>
    <x v="1"/>
    <x v="0"/>
    <x v="0"/>
    <n v="3988.5210590000002"/>
    <n v="63.945999999999998"/>
    <n v="63946"/>
    <n v="9111"/>
    <n v="7.0185490066952037"/>
    <n v="62.373268992587498"/>
    <n v="224.5"/>
    <n v="0.27783193315183741"/>
  </r>
  <r>
    <x v="0"/>
    <x v="9"/>
    <x v="1"/>
    <x v="0"/>
    <x v="1"/>
    <n v="6497.5637919999999"/>
    <n v="68.544200000000004"/>
    <n v="68544.2"/>
    <n v="9719"/>
    <n v="7.0525980039098668"/>
    <n v="94.793779663341311"/>
    <n v="374.5"/>
    <n v="0.25312090697821443"/>
  </r>
  <r>
    <x v="0"/>
    <x v="9"/>
    <x v="1"/>
    <x v="0"/>
    <x v="2"/>
    <n v="1051.5509030000001"/>
    <n v="7.1943000000000001"/>
    <n v="7194.3"/>
    <n v="1313"/>
    <n v="5.4792840822543791"/>
    <n v="146.16445005073462"/>
    <n v="499.5"/>
    <n v="0.2926215216230923"/>
  </r>
  <r>
    <x v="0"/>
    <x v="9"/>
    <x v="1"/>
    <x v="0"/>
    <x v="3"/>
    <n v="60.482140000000001"/>
    <n v="0.37369999999999998"/>
    <n v="373.7"/>
    <n v="252"/>
    <n v="1.482936507936508"/>
    <n v="161.84677548835967"/>
    <n v="749.5"/>
    <n v="0.21593966042476273"/>
  </r>
  <r>
    <x v="0"/>
    <x v="9"/>
    <x v="1"/>
    <x v="1"/>
    <x v="2"/>
    <n v="2087.8199810000001"/>
    <n v="9.9452999999999996"/>
    <n v="9945.2999999999993"/>
    <n v="1419"/>
    <n v="7.0086680761099363"/>
    <n v="209.93031693362695"/>
    <n v="499.5"/>
    <n v="0.42028091478203594"/>
  </r>
  <r>
    <x v="0"/>
    <x v="9"/>
    <x v="1"/>
    <x v="5"/>
    <x v="1"/>
    <n v="987.11645699999997"/>
    <n v="18.396799999999999"/>
    <n v="18396.8"/>
    <n v="1872"/>
    <n v="9.8273504273504262"/>
    <n v="53.656965178726736"/>
    <n v="374.5"/>
    <n v="0.14327627551061878"/>
  </r>
  <r>
    <x v="0"/>
    <x v="9"/>
    <x v="1"/>
    <x v="2"/>
    <x v="0"/>
    <n v="194.28221400000001"/>
    <n v="2.4861"/>
    <n v="2486.1"/>
    <n v="1454"/>
    <n v="1.7098349381017881"/>
    <n v="78.147385060938831"/>
    <n v="224.5"/>
    <n v="0.34809525639616407"/>
  </r>
  <r>
    <x v="0"/>
    <x v="9"/>
    <x v="1"/>
    <x v="2"/>
    <x v="2"/>
    <n v="109.80841700000001"/>
    <n v="0.60580000000000001"/>
    <n v="605.79999999999995"/>
    <n v="275"/>
    <n v="2.2029090909090909"/>
    <n v="181.261830637174"/>
    <n v="499.5"/>
    <n v="0.36288654782217017"/>
  </r>
  <r>
    <x v="0"/>
    <x v="9"/>
    <x v="1"/>
    <x v="25"/>
    <x v="1"/>
    <n v="165.08208300000001"/>
    <n v="2.9653999999999998"/>
    <n v="2965.3999999999996"/>
    <n v="249"/>
    <n v="11.909236947791163"/>
    <n v="55.669414918729352"/>
    <n v="374.5"/>
    <n v="0.14864997308071923"/>
  </r>
  <r>
    <x v="0"/>
    <x v="9"/>
    <x v="1"/>
    <x v="4"/>
    <x v="1"/>
    <n v="129.93482800000001"/>
    <n v="0.76800000000000002"/>
    <n v="768"/>
    <n v="211"/>
    <n v="3.6398104265402842"/>
    <n v="169.18597395833334"/>
    <n v="374.5"/>
    <n v="0.45176495048954163"/>
  </r>
  <r>
    <x v="0"/>
    <x v="9"/>
    <x v="1"/>
    <x v="3"/>
    <x v="4"/>
    <n v="100.54479600000001"/>
    <n v="1.1305000000000001"/>
    <n v="1130.5"/>
    <n v="177"/>
    <n v="6.3870056497175138"/>
    <n v="88.938342326404239"/>
    <n v="200"/>
    <n v="0.4446917116320212"/>
  </r>
  <r>
    <x v="0"/>
    <x v="9"/>
    <x v="1"/>
    <x v="11"/>
    <x v="4"/>
    <n v="21.322638999999999"/>
    <n v="6.3399999999999998E-2"/>
    <n v="63.4"/>
    <n v="1"/>
    <n v="63.4"/>
    <n v="336.31922712933755"/>
    <n v="200"/>
    <n v="1.6815961356466878"/>
  </r>
  <r>
    <x v="0"/>
    <x v="9"/>
    <x v="1"/>
    <x v="11"/>
    <x v="2"/>
    <n v="65.471207000000007"/>
    <n v="0.18809999999999999"/>
    <n v="188.1"/>
    <n v="1"/>
    <n v="188.1"/>
    <n v="348.06595959595967"/>
    <n v="499.5"/>
    <n v="0.69682874793985916"/>
  </r>
  <r>
    <x v="0"/>
    <x v="9"/>
    <x v="1"/>
    <x v="10"/>
    <x v="1"/>
    <n v="70.952596999999997"/>
    <n v="0.31890000000000002"/>
    <n v="318.90000000000003"/>
    <n v="1"/>
    <n v="318.90000000000003"/>
    <n v="222.49168077767322"/>
    <n v="374.5"/>
    <n v="0.59410328645573629"/>
  </r>
  <r>
    <x v="0"/>
    <x v="9"/>
    <x v="1"/>
    <x v="6"/>
    <x v="5"/>
    <n v="0.64330100000000001"/>
    <n v="1.6000000000000001E-3"/>
    <n v="1.6"/>
    <n v="2"/>
    <n v="0.8"/>
    <n v="402.06312500000001"/>
    <n v="274.5"/>
    <n v="1.4647108378870675"/>
  </r>
  <r>
    <x v="0"/>
    <x v="9"/>
    <x v="1"/>
    <x v="6"/>
    <x v="2"/>
    <n v="68.158990000000003"/>
    <n v="0.51939999999999997"/>
    <n v="519.4"/>
    <n v="271"/>
    <n v="1.9166051660516605"/>
    <n v="131.22639584135541"/>
    <n v="499.5"/>
    <n v="0.26271550718990072"/>
  </r>
  <r>
    <x v="0"/>
    <x v="9"/>
    <x v="2"/>
    <x v="0"/>
    <x v="0"/>
    <n v="7190.9176500000003"/>
    <n v="131.0205"/>
    <n v="131020.5"/>
    <n v="11485"/>
    <n v="11.407966913365259"/>
    <n v="54.883912441182872"/>
    <n v="224.5"/>
    <n v="0.24447177033934464"/>
  </r>
  <r>
    <x v="0"/>
    <x v="9"/>
    <x v="2"/>
    <x v="0"/>
    <x v="1"/>
    <n v="10831.853884"/>
    <n v="124.66849999999999"/>
    <n v="124668.5"/>
    <n v="14382"/>
    <n v="8.6683701849534138"/>
    <n v="86.885250757007583"/>
    <n v="374.5"/>
    <n v="0.23200333980509369"/>
  </r>
  <r>
    <x v="0"/>
    <x v="9"/>
    <x v="2"/>
    <x v="0"/>
    <x v="2"/>
    <n v="1659.9578710000001"/>
    <n v="14.815099999999999"/>
    <n v="14815.099999999999"/>
    <n v="1165"/>
    <n v="12.716824034334763"/>
    <n v="112.04499942626106"/>
    <n v="499.5"/>
    <n v="0.22431431316568781"/>
  </r>
  <r>
    <x v="0"/>
    <x v="9"/>
    <x v="2"/>
    <x v="0"/>
    <x v="3"/>
    <n v="24.417541"/>
    <n v="0.1368"/>
    <n v="136.80000000000001"/>
    <n v="52"/>
    <n v="2.6307692307692312"/>
    <n v="178.49079678362571"/>
    <n v="749.5"/>
    <n v="0.23814649337375013"/>
  </r>
  <r>
    <x v="0"/>
    <x v="9"/>
    <x v="2"/>
    <x v="1"/>
    <x v="2"/>
    <n v="6614.2090939999998"/>
    <n v="37.477699999999999"/>
    <n v="37477.699999999997"/>
    <n v="1918"/>
    <n v="19.539989572471324"/>
    <n v="176.483858241034"/>
    <n v="499.5"/>
    <n v="0.3533210375195876"/>
  </r>
  <r>
    <x v="0"/>
    <x v="9"/>
    <x v="2"/>
    <x v="5"/>
    <x v="1"/>
    <n v="1773.8757390000001"/>
    <n v="28.3202"/>
    <n v="28320.2"/>
    <n v="2129"/>
    <n v="13.302113668388916"/>
    <n v="62.636412843129641"/>
    <n v="374.5"/>
    <n v="0.16725343883345697"/>
  </r>
  <r>
    <x v="0"/>
    <x v="9"/>
    <x v="2"/>
    <x v="2"/>
    <x v="0"/>
    <n v="465.36933099999999"/>
    <n v="7.1821999999999999"/>
    <n v="7182.2"/>
    <n v="1585"/>
    <n v="4.5313564668769715"/>
    <n v="64.794816490768838"/>
    <n v="224.5"/>
    <n v="0.28861833626177658"/>
  </r>
  <r>
    <x v="0"/>
    <x v="9"/>
    <x v="2"/>
    <x v="2"/>
    <x v="2"/>
    <n v="433.62191999999999"/>
    <n v="2.5769000000000002"/>
    <n v="2576.9"/>
    <n v="1216"/>
    <n v="2.1191611842105265"/>
    <n v="168.27269975552019"/>
    <n v="499.5"/>
    <n v="0.33688228179283319"/>
  </r>
  <r>
    <x v="0"/>
    <x v="9"/>
    <x v="2"/>
    <x v="14"/>
    <x v="4"/>
    <n v="472.904088"/>
    <n v="1.6569"/>
    <n v="1656.9"/>
    <n v="94"/>
    <n v="17.626595744680852"/>
    <n v="285.41498460981347"/>
    <n v="200"/>
    <n v="1.4270749230490674"/>
  </r>
  <r>
    <x v="0"/>
    <x v="9"/>
    <x v="2"/>
    <x v="14"/>
    <x v="1"/>
    <n v="5.6711580000000001"/>
    <n v="1.9300000000000001E-2"/>
    <n v="19.3"/>
    <n v="7"/>
    <n v="2.7571428571428571"/>
    <n v="293.8423834196891"/>
    <n v="374.5"/>
    <n v="0.7846258569284088"/>
  </r>
  <r>
    <x v="0"/>
    <x v="9"/>
    <x v="2"/>
    <x v="14"/>
    <x v="2"/>
    <n v="27.713615000000001"/>
    <n v="5.7099999999999998E-2"/>
    <n v="57.1"/>
    <n v="47"/>
    <n v="1.2148936170212765"/>
    <n v="485.35227670753068"/>
    <n v="499.5"/>
    <n v="0.97167622964470601"/>
  </r>
  <r>
    <x v="0"/>
    <x v="9"/>
    <x v="2"/>
    <x v="4"/>
    <x v="1"/>
    <n v="381.16135500000001"/>
    <n v="2.4586000000000001"/>
    <n v="2458.6"/>
    <n v="584"/>
    <n v="4.2099315068493146"/>
    <n v="155.0318697632799"/>
    <n v="374.5"/>
    <n v="0.41397027974173539"/>
  </r>
  <r>
    <x v="0"/>
    <x v="9"/>
    <x v="2"/>
    <x v="11"/>
    <x v="4"/>
    <n v="0.56320400000000004"/>
    <n v="2.7000000000000001E-3"/>
    <n v="2.7"/>
    <n v="4"/>
    <n v="0.67500000000000004"/>
    <n v="208.59407407407409"/>
    <n v="200"/>
    <n v="1.0429703703703703"/>
  </r>
  <r>
    <x v="0"/>
    <x v="9"/>
    <x v="2"/>
    <x v="11"/>
    <x v="1"/>
    <n v="1.2797069999999999"/>
    <n v="3.3E-3"/>
    <n v="3.3"/>
    <n v="2"/>
    <n v="1.65"/>
    <n v="387.78999999999996"/>
    <n v="374.5"/>
    <n v="1.0354873164218958"/>
  </r>
  <r>
    <x v="0"/>
    <x v="9"/>
    <x v="2"/>
    <x v="11"/>
    <x v="2"/>
    <n v="318.321438"/>
    <n v="1.0028999999999999"/>
    <n v="1002.8999999999999"/>
    <n v="151"/>
    <n v="6.6417218543046346"/>
    <n v="317.40097517200121"/>
    <n v="499.5"/>
    <n v="0.63543738773173419"/>
  </r>
  <r>
    <x v="0"/>
    <x v="9"/>
    <x v="2"/>
    <x v="16"/>
    <x v="4"/>
    <n v="62.499037999999999"/>
    <n v="0.36109999999999998"/>
    <n v="361.09999999999997"/>
    <n v="1"/>
    <n v="361.09999999999997"/>
    <n v="173.07958460260318"/>
    <n v="200"/>
    <n v="0.86539792301301588"/>
  </r>
  <r>
    <x v="0"/>
    <x v="9"/>
    <x v="2"/>
    <x v="16"/>
    <x v="1"/>
    <n v="160.841014"/>
    <n v="0.68810000000000004"/>
    <n v="688.1"/>
    <n v="1"/>
    <n v="688.1"/>
    <n v="233.74656881267256"/>
    <n v="374.5"/>
    <n v="0.62415639202315776"/>
  </r>
  <r>
    <x v="0"/>
    <x v="9"/>
    <x v="2"/>
    <x v="15"/>
    <x v="1"/>
    <n v="31.004518000000001"/>
    <n v="6.7400000000000002E-2"/>
    <n v="67.400000000000006"/>
    <n v="1"/>
    <n v="67.400000000000006"/>
    <n v="460.00768545994066"/>
    <n v="374.5"/>
    <n v="1.2283249277969044"/>
  </r>
  <r>
    <x v="0"/>
    <x v="9"/>
    <x v="2"/>
    <x v="15"/>
    <x v="2"/>
    <n v="184.796269"/>
    <n v="0.33910000000000001"/>
    <n v="339.1"/>
    <n v="1"/>
    <n v="339.1"/>
    <n v="544.96098201120606"/>
    <n v="499.5"/>
    <n v="1.0910129769994115"/>
  </r>
  <r>
    <x v="0"/>
    <x v="9"/>
    <x v="2"/>
    <x v="18"/>
    <x v="1"/>
    <n v="172.28099900000001"/>
    <n v="0.86809999999999998"/>
    <n v="868.1"/>
    <n v="121"/>
    <n v="7.1743801652892563"/>
    <n v="198.45754982144916"/>
    <n v="374.5"/>
    <n v="0.52992670179292167"/>
  </r>
  <r>
    <x v="0"/>
    <x v="10"/>
    <x v="0"/>
    <x v="0"/>
    <x v="0"/>
    <n v="693.52320399999996"/>
    <n v="11.162000000000001"/>
    <n v="11162"/>
    <n v="539"/>
    <n v="20.708719851576994"/>
    <n v="62.13252141193334"/>
    <n v="224.5"/>
    <n v="0.27675956085493691"/>
  </r>
  <r>
    <x v="0"/>
    <x v="10"/>
    <x v="0"/>
    <x v="0"/>
    <x v="1"/>
    <n v="8077.5133800000003"/>
    <n v="101.5784"/>
    <n v="101578.40000000001"/>
    <n v="794"/>
    <n v="127.9324937027708"/>
    <n v="79.519990273522723"/>
    <n v="374.5"/>
    <n v="0.2123364226262289"/>
  </r>
  <r>
    <x v="0"/>
    <x v="10"/>
    <x v="0"/>
    <x v="0"/>
    <x v="2"/>
    <n v="3444.5009960000002"/>
    <n v="33.7729"/>
    <n v="33772.9"/>
    <n v="551"/>
    <n v="61.293829401088935"/>
    <n v="101.9900866079016"/>
    <n v="499.5"/>
    <n v="0.20418435757337658"/>
  </r>
  <r>
    <x v="0"/>
    <x v="10"/>
    <x v="0"/>
    <x v="0"/>
    <x v="3"/>
    <n v="0.28458600000000001"/>
    <n v="1.2999999999999999E-3"/>
    <n v="1.3"/>
    <n v="1"/>
    <n v="1.3"/>
    <n v="218.91230769230771"/>
    <n v="749.5"/>
    <n v="0.2920777954533792"/>
  </r>
  <r>
    <x v="0"/>
    <x v="10"/>
    <x v="0"/>
    <x v="1"/>
    <x v="0"/>
    <n v="3.023822"/>
    <n v="2.76E-2"/>
    <n v="27.599999999999998"/>
    <n v="4"/>
    <n v="6.8999999999999995"/>
    <n v="109.55876811594203"/>
    <n v="224.5"/>
    <n v="0.48801233013782641"/>
  </r>
  <r>
    <x v="0"/>
    <x v="10"/>
    <x v="0"/>
    <x v="1"/>
    <x v="2"/>
    <n v="4384.7971470000002"/>
    <n v="26.734500000000001"/>
    <n v="26734.5"/>
    <n v="645"/>
    <n v="41.448837209302326"/>
    <n v="164.01268574314088"/>
    <n v="499.5"/>
    <n v="0.32835372521149325"/>
  </r>
  <r>
    <x v="0"/>
    <x v="10"/>
    <x v="0"/>
    <x v="2"/>
    <x v="0"/>
    <n v="319.93897399999997"/>
    <n v="4.8132000000000001"/>
    <n v="4813.2"/>
    <n v="476"/>
    <n v="10.111764705882353"/>
    <n v="66.471157234272411"/>
    <n v="224.5"/>
    <n v="0.296085332892082"/>
  </r>
  <r>
    <x v="0"/>
    <x v="10"/>
    <x v="0"/>
    <x v="2"/>
    <x v="2"/>
    <n v="174.65104299999999"/>
    <n v="1.1080000000000001"/>
    <n v="1108"/>
    <n v="314"/>
    <n v="3.5286624203821657"/>
    <n v="157.62729512635377"/>
    <n v="499.5"/>
    <n v="0.31557016041312064"/>
  </r>
  <r>
    <x v="0"/>
    <x v="10"/>
    <x v="0"/>
    <x v="5"/>
    <x v="1"/>
    <n v="300.08249499999999"/>
    <n v="4.9584999999999999"/>
    <n v="4958.5"/>
    <n v="175"/>
    <n v="28.334285714285713"/>
    <n v="60.518805082182112"/>
    <n v="374.5"/>
    <n v="0.16159894547979203"/>
  </r>
  <r>
    <x v="0"/>
    <x v="10"/>
    <x v="0"/>
    <x v="3"/>
    <x v="4"/>
    <n v="283.88014399999997"/>
    <n v="2.7119"/>
    <n v="2711.9"/>
    <n v="113"/>
    <n v="23.999115044247787"/>
    <n v="104.67942918249197"/>
    <n v="200"/>
    <n v="0.52339714591245989"/>
  </r>
  <r>
    <x v="0"/>
    <x v="10"/>
    <x v="0"/>
    <x v="4"/>
    <x v="1"/>
    <n v="249.37645599999999"/>
    <n v="1.8088"/>
    <n v="1808.8"/>
    <n v="161"/>
    <n v="11.234782608695651"/>
    <n v="137.8684520123839"/>
    <n v="374.5"/>
    <n v="0.36814005877806116"/>
  </r>
  <r>
    <x v="0"/>
    <x v="10"/>
    <x v="0"/>
    <x v="6"/>
    <x v="5"/>
    <n v="2.947238"/>
    <n v="9.2999999999999992E-3"/>
    <n v="9.2999999999999989"/>
    <n v="3"/>
    <n v="3.0999999999999996"/>
    <n v="316.90731182795702"/>
    <n v="274.5"/>
    <n v="1.1544892962767104"/>
  </r>
  <r>
    <x v="0"/>
    <x v="10"/>
    <x v="0"/>
    <x v="6"/>
    <x v="2"/>
    <n v="111.77260200000001"/>
    <n v="0.91449999999999998"/>
    <n v="914.5"/>
    <n v="123"/>
    <n v="7.4349593495934956"/>
    <n v="122.22263750683435"/>
    <n v="499.5"/>
    <n v="0.24468996497864734"/>
  </r>
  <r>
    <x v="0"/>
    <x v="10"/>
    <x v="0"/>
    <x v="7"/>
    <x v="2"/>
    <n v="98.216325999999995"/>
    <n v="0.45989999999999998"/>
    <n v="459.9"/>
    <n v="194"/>
    <n v="2.3706185567010309"/>
    <n v="213.56017829963037"/>
    <n v="499.5"/>
    <n v="0.42754790450376451"/>
  </r>
  <r>
    <x v="0"/>
    <x v="10"/>
    <x v="0"/>
    <x v="22"/>
    <x v="2"/>
    <n v="50.607906999999997"/>
    <n v="0.30549999999999999"/>
    <n v="305.5"/>
    <n v="61"/>
    <n v="5.0081967213114753"/>
    <n v="165.65599672667759"/>
    <n v="499.5"/>
    <n v="0.33164363709044564"/>
  </r>
  <r>
    <x v="0"/>
    <x v="10"/>
    <x v="0"/>
    <x v="8"/>
    <x v="4"/>
    <n v="39.360475000000001"/>
    <n v="0.22969999999999999"/>
    <n v="229.7"/>
    <n v="1"/>
    <n v="229.7"/>
    <n v="171.35600783630824"/>
    <n v="200"/>
    <n v="0.85678003918154122"/>
  </r>
  <r>
    <x v="0"/>
    <x v="10"/>
    <x v="0"/>
    <x v="8"/>
    <x v="1"/>
    <n v="0.327685"/>
    <n v="2.3E-3"/>
    <n v="2.2999999999999998"/>
    <n v="1"/>
    <n v="2.2999999999999998"/>
    <n v="142.4717391304348"/>
    <n v="374.5"/>
    <n v="0.38043188018807689"/>
  </r>
  <r>
    <x v="0"/>
    <x v="10"/>
    <x v="1"/>
    <x v="0"/>
    <x v="0"/>
    <n v="3619.51712"/>
    <n v="57.410200000000003"/>
    <n v="57410.200000000004"/>
    <n v="8353"/>
    <n v="6.8730037112414708"/>
    <n v="63.046586146712599"/>
    <n v="224.5"/>
    <n v="0.28083111869359734"/>
  </r>
  <r>
    <x v="0"/>
    <x v="10"/>
    <x v="1"/>
    <x v="0"/>
    <x v="1"/>
    <n v="6207.0104730000003"/>
    <n v="66.791200000000003"/>
    <n v="66791.199999999997"/>
    <n v="9988"/>
    <n v="6.6871445734881858"/>
    <n v="92.931560939165635"/>
    <n v="374.5"/>
    <n v="0.24814836031819928"/>
  </r>
  <r>
    <x v="0"/>
    <x v="10"/>
    <x v="1"/>
    <x v="0"/>
    <x v="2"/>
    <n v="718.49784799999998"/>
    <n v="4.9462000000000002"/>
    <n v="4946.2"/>
    <n v="1295"/>
    <n v="3.8194594594594595"/>
    <n v="145.26259512352917"/>
    <n v="499.5"/>
    <n v="0.29081600625331167"/>
  </r>
  <r>
    <x v="0"/>
    <x v="10"/>
    <x v="1"/>
    <x v="0"/>
    <x v="3"/>
    <n v="63.470421999999999"/>
    <n v="0.3836"/>
    <n v="383.6"/>
    <n v="292"/>
    <n v="1.3136986301369864"/>
    <n v="165.45991136600625"/>
    <n v="749.5"/>
    <n v="0.22076038874717313"/>
  </r>
  <r>
    <x v="0"/>
    <x v="10"/>
    <x v="1"/>
    <x v="1"/>
    <x v="0"/>
    <n v="0.441797"/>
    <n v="3.8E-3"/>
    <n v="3.8"/>
    <n v="1"/>
    <n v="3.8"/>
    <n v="116.26236842105263"/>
    <n v="224.5"/>
    <n v="0.51787246512718321"/>
  </r>
  <r>
    <x v="0"/>
    <x v="10"/>
    <x v="1"/>
    <x v="1"/>
    <x v="2"/>
    <n v="1891.763815"/>
    <n v="9.3493999999999993"/>
    <n v="9349.4"/>
    <n v="1171"/>
    <n v="7.9841161400512384"/>
    <n v="202.34066517637498"/>
    <n v="499.5"/>
    <n v="0.40508641676951951"/>
  </r>
  <r>
    <x v="0"/>
    <x v="10"/>
    <x v="1"/>
    <x v="5"/>
    <x v="1"/>
    <n v="646.05694500000004"/>
    <n v="8.8801000000000005"/>
    <n v="8880.1"/>
    <n v="1861"/>
    <n v="4.7716818914562067"/>
    <n v="72.753341178590333"/>
    <n v="374.5"/>
    <n v="0.19426793372120249"/>
  </r>
  <r>
    <x v="0"/>
    <x v="10"/>
    <x v="1"/>
    <x v="2"/>
    <x v="0"/>
    <n v="198.72034400000001"/>
    <n v="2.4161000000000001"/>
    <n v="2416.1000000000004"/>
    <n v="1521"/>
    <n v="1.5884944115713349"/>
    <n v="82.248393692314053"/>
    <n v="224.5"/>
    <n v="0.36636255542233431"/>
  </r>
  <r>
    <x v="0"/>
    <x v="10"/>
    <x v="1"/>
    <x v="2"/>
    <x v="2"/>
    <n v="111.463019"/>
    <n v="0.64219999999999999"/>
    <n v="642.20000000000005"/>
    <n v="362"/>
    <n v="1.7740331491712709"/>
    <n v="173.56433976954222"/>
    <n v="499.5"/>
    <n v="0.34747615569477919"/>
  </r>
  <r>
    <x v="0"/>
    <x v="10"/>
    <x v="1"/>
    <x v="3"/>
    <x v="4"/>
    <n v="304.455579"/>
    <n v="2.8003999999999998"/>
    <n v="2800.3999999999996"/>
    <n v="257"/>
    <n v="10.896498054474707"/>
    <n v="108.71860412798172"/>
    <n v="200"/>
    <n v="0.54359302063990855"/>
  </r>
  <r>
    <x v="0"/>
    <x v="10"/>
    <x v="1"/>
    <x v="11"/>
    <x v="4"/>
    <n v="30.896571999999999"/>
    <n v="9.2499999999999999E-2"/>
    <n v="92.5"/>
    <n v="1"/>
    <n v="92.5"/>
    <n v="334.01699459459456"/>
    <n v="200"/>
    <n v="1.6700849729729728"/>
  </r>
  <r>
    <x v="0"/>
    <x v="10"/>
    <x v="1"/>
    <x v="11"/>
    <x v="2"/>
    <n v="103.77124999999999"/>
    <n v="0.31979999999999997"/>
    <n v="319.79999999999995"/>
    <n v="1"/>
    <n v="319.79999999999995"/>
    <n v="324.48796122576613"/>
    <n v="499.5"/>
    <n v="0.64962554799953176"/>
  </r>
  <r>
    <x v="0"/>
    <x v="10"/>
    <x v="1"/>
    <x v="4"/>
    <x v="1"/>
    <n v="122.897301"/>
    <n v="0.72909999999999997"/>
    <n v="729.1"/>
    <n v="195"/>
    <n v="3.7389743589743589"/>
    <n v="168.56028116856399"/>
    <n v="374.5"/>
    <n v="0.4500942087278077"/>
  </r>
  <r>
    <x v="0"/>
    <x v="10"/>
    <x v="1"/>
    <x v="25"/>
    <x v="1"/>
    <n v="96.602635000000006"/>
    <n v="1.5108999999999999"/>
    <n v="1510.8999999999999"/>
    <n v="245"/>
    <n v="6.1669387755102036"/>
    <n v="63.93714673373487"/>
    <n v="374.5"/>
    <n v="0.17072669354802369"/>
  </r>
  <r>
    <x v="0"/>
    <x v="10"/>
    <x v="1"/>
    <x v="6"/>
    <x v="5"/>
    <n v="1.5446660000000001"/>
    <n v="4.1999999999999997E-3"/>
    <n v="4.2"/>
    <n v="4"/>
    <n v="1.05"/>
    <n v="367.77761904761911"/>
    <n v="274.5"/>
    <n v="1.3398091768583573"/>
  </r>
  <r>
    <x v="0"/>
    <x v="10"/>
    <x v="1"/>
    <x v="6"/>
    <x v="2"/>
    <n v="65.708517000000001"/>
    <n v="0.49969999999999998"/>
    <n v="499.7"/>
    <n v="272"/>
    <n v="1.8371323529411765"/>
    <n v="131.49593155893538"/>
    <n v="499.5"/>
    <n v="0.26325511823610687"/>
  </r>
  <r>
    <x v="0"/>
    <x v="10"/>
    <x v="1"/>
    <x v="16"/>
    <x v="4"/>
    <n v="5.8138490000000003"/>
    <n v="3.2500000000000001E-2"/>
    <n v="32.5"/>
    <n v="1"/>
    <n v="32.5"/>
    <n v="178.88766153846154"/>
    <n v="200"/>
    <n v="0.8944383076923077"/>
  </r>
  <r>
    <x v="0"/>
    <x v="10"/>
    <x v="1"/>
    <x v="16"/>
    <x v="1"/>
    <n v="51.098505000000003"/>
    <n v="0.2228"/>
    <n v="222.8"/>
    <n v="1"/>
    <n v="222.8"/>
    <n v="229.34697037701977"/>
    <n v="374.5"/>
    <n v="0.61240846562622098"/>
  </r>
  <r>
    <x v="0"/>
    <x v="10"/>
    <x v="2"/>
    <x v="0"/>
    <x v="0"/>
    <n v="5005.1553190000004"/>
    <n v="79.371300000000005"/>
    <n v="79371.3"/>
    <n v="11435"/>
    <n v="6.9410843900306078"/>
    <n v="63.060014375473251"/>
    <n v="224.5"/>
    <n v="0.2808909326301704"/>
  </r>
  <r>
    <x v="0"/>
    <x v="10"/>
    <x v="2"/>
    <x v="0"/>
    <x v="1"/>
    <n v="13396.308067"/>
    <n v="157.79230000000001"/>
    <n v="157792.30000000002"/>
    <n v="15696"/>
    <n v="10.053026248725791"/>
    <n v="84.898363652725763"/>
    <n v="374.5"/>
    <n v="0.22669790027430109"/>
  </r>
  <r>
    <x v="0"/>
    <x v="10"/>
    <x v="2"/>
    <x v="0"/>
    <x v="2"/>
    <n v="1290.956385"/>
    <n v="11.558"/>
    <n v="11558"/>
    <n v="1171"/>
    <n v="9.8701964133219473"/>
    <n v="111.69375194670359"/>
    <n v="499.5"/>
    <n v="0.22361111500841557"/>
  </r>
  <r>
    <x v="0"/>
    <x v="10"/>
    <x v="2"/>
    <x v="0"/>
    <x v="3"/>
    <n v="15.436583000000001"/>
    <n v="8.6699999999999999E-2"/>
    <n v="86.7"/>
    <n v="51"/>
    <n v="1.7"/>
    <n v="178.04594002306806"/>
    <n v="749.5"/>
    <n v="0.23755295533431361"/>
  </r>
  <r>
    <x v="0"/>
    <x v="10"/>
    <x v="2"/>
    <x v="1"/>
    <x v="0"/>
    <n v="0.327685"/>
    <n v="2.7000000000000001E-3"/>
    <n v="2.7"/>
    <n v="2"/>
    <n v="1.35"/>
    <n v="121.36481481481481"/>
    <n v="224.5"/>
    <n v="0.54060051142456489"/>
  </r>
  <r>
    <x v="0"/>
    <x v="10"/>
    <x v="2"/>
    <x v="1"/>
    <x v="2"/>
    <n v="7167.1561419999998"/>
    <n v="41.174700000000001"/>
    <n v="41174.700000000004"/>
    <n v="1973"/>
    <n v="20.869082615306642"/>
    <n v="174.06699118633529"/>
    <n v="499.5"/>
    <n v="0.34848246483750805"/>
  </r>
  <r>
    <x v="0"/>
    <x v="10"/>
    <x v="2"/>
    <x v="5"/>
    <x v="1"/>
    <n v="1373.5066429999999"/>
    <n v="18.704899999999999"/>
    <n v="18704.899999999998"/>
    <n v="2171"/>
    <n v="8.6157991708889909"/>
    <n v="73.430312003806492"/>
    <n v="374.5"/>
    <n v="0.1960755994761188"/>
  </r>
  <r>
    <x v="0"/>
    <x v="10"/>
    <x v="2"/>
    <x v="2"/>
    <x v="0"/>
    <n v="347.846203"/>
    <n v="5.5669000000000004"/>
    <n v="5566.9000000000005"/>
    <n v="1415"/>
    <n v="3.9342049469964668"/>
    <n v="62.484722736172728"/>
    <n v="224.5"/>
    <n v="0.27832838635266249"/>
  </r>
  <r>
    <x v="0"/>
    <x v="10"/>
    <x v="2"/>
    <x v="2"/>
    <x v="2"/>
    <n v="537.94231600000001"/>
    <n v="3.2635999999999998"/>
    <n v="3263.6"/>
    <n v="1914"/>
    <n v="1.7051201671891327"/>
    <n v="164.83095845079055"/>
    <n v="499.5"/>
    <n v="0.32999190881039148"/>
  </r>
  <r>
    <x v="0"/>
    <x v="10"/>
    <x v="2"/>
    <x v="14"/>
    <x v="4"/>
    <n v="471.87442099999998"/>
    <n v="1.7462"/>
    <n v="1746.2"/>
    <n v="99"/>
    <n v="17.638383838383838"/>
    <n v="270.22930993013398"/>
    <n v="200"/>
    <n v="1.3511465496506698"/>
  </r>
  <r>
    <x v="0"/>
    <x v="10"/>
    <x v="2"/>
    <x v="14"/>
    <x v="1"/>
    <n v="7.7383160000000002"/>
    <n v="3.3799999999999997E-2"/>
    <n v="33.799999999999997"/>
    <n v="8"/>
    <n v="4.2249999999999996"/>
    <n v="228.94426035502963"/>
    <n v="374.5"/>
    <n v="0.61133313846469861"/>
  </r>
  <r>
    <x v="0"/>
    <x v="10"/>
    <x v="2"/>
    <x v="14"/>
    <x v="2"/>
    <n v="35.070207000000003"/>
    <n v="7.1199999999999999E-2"/>
    <n v="71.2"/>
    <n v="51"/>
    <n v="1.3960784313725492"/>
    <n v="492.55908707865171"/>
    <n v="499.5"/>
    <n v="0.98610427843573922"/>
  </r>
  <r>
    <x v="0"/>
    <x v="10"/>
    <x v="2"/>
    <x v="4"/>
    <x v="1"/>
    <n v="405.38521600000001"/>
    <n v="3.1013000000000002"/>
    <n v="3101.3"/>
    <n v="432"/>
    <n v="7.1789351851851855"/>
    <n v="130.71460871247541"/>
    <n v="374.5"/>
    <n v="0.34903767346455383"/>
  </r>
  <r>
    <x v="0"/>
    <x v="10"/>
    <x v="2"/>
    <x v="11"/>
    <x v="4"/>
    <n v="0.24201700000000001"/>
    <n v="6.9999999999999999E-4"/>
    <n v="0.7"/>
    <n v="2"/>
    <n v="0.35"/>
    <n v="345.73857142857145"/>
    <n v="200"/>
    <n v="1.7286928571428573"/>
  </r>
  <r>
    <x v="0"/>
    <x v="10"/>
    <x v="2"/>
    <x v="11"/>
    <x v="1"/>
    <n v="0.694689"/>
    <n v="1.8E-3"/>
    <n v="1.8"/>
    <n v="1"/>
    <n v="1.8"/>
    <n v="385.93833333333333"/>
    <n v="374.5"/>
    <n v="1.0305429461504227"/>
  </r>
  <r>
    <x v="0"/>
    <x v="10"/>
    <x v="2"/>
    <x v="11"/>
    <x v="2"/>
    <n v="287.26506799999999"/>
    <n v="0.9728"/>
    <n v="972.8"/>
    <n v="151"/>
    <n v="6.4423841059602642"/>
    <n v="295.29715049342104"/>
    <n v="499.5"/>
    <n v="0.59118548647331537"/>
  </r>
  <r>
    <x v="0"/>
    <x v="10"/>
    <x v="2"/>
    <x v="16"/>
    <x v="4"/>
    <n v="68.448018000000005"/>
    <n v="0.38250000000000001"/>
    <n v="382.5"/>
    <n v="81"/>
    <n v="4.7222222222222223"/>
    <n v="178.94906666666668"/>
    <n v="200"/>
    <n v="0.89474533333333339"/>
  </r>
  <r>
    <x v="0"/>
    <x v="10"/>
    <x v="2"/>
    <x v="16"/>
    <x v="1"/>
    <n v="215.00571099999999"/>
    <n v="1.0277000000000001"/>
    <n v="1027.7"/>
    <n v="86"/>
    <n v="11.950000000000001"/>
    <n v="209.21057798968567"/>
    <n v="374.5"/>
    <n v="0.55863972760930758"/>
  </r>
  <r>
    <x v="0"/>
    <x v="10"/>
    <x v="2"/>
    <x v="15"/>
    <x v="4"/>
    <n v="1.2264630000000001"/>
    <n v="2.5000000000000001E-3"/>
    <n v="2.5"/>
    <n v="1"/>
    <n v="2.5"/>
    <n v="490.58520000000004"/>
    <n v="200"/>
    <n v="2.4529260000000002"/>
  </r>
  <r>
    <x v="0"/>
    <x v="10"/>
    <x v="2"/>
    <x v="15"/>
    <x v="1"/>
    <n v="30.765021000000001"/>
    <n v="7.1099999999999997E-2"/>
    <n v="71.099999999999994"/>
    <n v="1"/>
    <n v="71.099999999999994"/>
    <n v="432.70071729957812"/>
    <n v="374.5"/>
    <n v="1.1554091249654956"/>
  </r>
  <r>
    <x v="0"/>
    <x v="10"/>
    <x v="2"/>
    <x v="15"/>
    <x v="2"/>
    <n v="194.894285"/>
    <n v="0.35859999999999997"/>
    <n v="358.59999999999997"/>
    <n v="1"/>
    <n v="358.59999999999997"/>
    <n v="543.48657278304518"/>
    <n v="499.5"/>
    <n v="1.0880612067728632"/>
  </r>
  <r>
    <x v="0"/>
    <x v="10"/>
    <x v="2"/>
    <x v="26"/>
    <x v="0"/>
    <n v="65.889532000000003"/>
    <n v="0.14299999999999999"/>
    <n v="143"/>
    <n v="1"/>
    <n v="143"/>
    <n v="460.76595804195807"/>
    <n v="224.5"/>
    <n v="2.0524096126590559"/>
  </r>
  <r>
    <x v="0"/>
    <x v="10"/>
    <x v="2"/>
    <x v="26"/>
    <x v="1"/>
    <n v="155.94172499999999"/>
    <n v="0.31309999999999999"/>
    <n v="313.09999999999997"/>
    <n v="1"/>
    <n v="313.09999999999997"/>
    <n v="498.05725007984671"/>
    <n v="374.5"/>
    <n v="1.329925901414811"/>
  </r>
  <r>
    <x v="0"/>
    <x v="11"/>
    <x v="0"/>
    <x v="0"/>
    <x v="0"/>
    <n v="789.22792300000003"/>
    <n v="12.700200000000001"/>
    <n v="12700.2"/>
    <n v="543"/>
    <n v="23.388950276243094"/>
    <n v="62.142952315711561"/>
    <n v="224.5"/>
    <n v="0.2768060236780025"/>
  </r>
  <r>
    <x v="0"/>
    <x v="11"/>
    <x v="0"/>
    <x v="0"/>
    <x v="1"/>
    <n v="5995.2528309999998"/>
    <n v="69.803600000000003"/>
    <n v="69803.600000000006"/>
    <n v="795"/>
    <n v="87.80327044025158"/>
    <n v="85.887444644688813"/>
    <n v="374.5"/>
    <n v="0.22933897101385531"/>
  </r>
  <r>
    <x v="0"/>
    <x v="11"/>
    <x v="0"/>
    <x v="0"/>
    <x v="2"/>
    <n v="3857.8111789999998"/>
    <n v="40.608600000000003"/>
    <n v="40608.600000000006"/>
    <n v="568"/>
    <n v="71.494014084507057"/>
    <n v="94.999856655979258"/>
    <n v="499.5"/>
    <n v="0.19018990321517368"/>
  </r>
  <r>
    <x v="0"/>
    <x v="11"/>
    <x v="0"/>
    <x v="0"/>
    <x v="3"/>
    <n v="0.23366300000000001"/>
    <n v="2.8999999999999998E-3"/>
    <n v="2.9"/>
    <n v="2"/>
    <n v="1.45"/>
    <n v="80.573448275862077"/>
    <n v="749.5"/>
    <n v="0.10750293298980931"/>
  </r>
  <r>
    <x v="0"/>
    <x v="11"/>
    <x v="0"/>
    <x v="1"/>
    <x v="0"/>
    <n v="4.3746749999999999"/>
    <n v="3.9899999999999998E-2"/>
    <n v="39.9"/>
    <n v="5"/>
    <n v="7.9799999999999995"/>
    <n v="109.64097744360903"/>
    <n v="224.5"/>
    <n v="0.48837851867977294"/>
  </r>
  <r>
    <x v="0"/>
    <x v="11"/>
    <x v="0"/>
    <x v="1"/>
    <x v="2"/>
    <n v="5995.0734069999999"/>
    <n v="40.667499999999997"/>
    <n v="40667.5"/>
    <n v="658"/>
    <n v="61.804711246200611"/>
    <n v="147.41681704063441"/>
    <n v="499.5"/>
    <n v="0.29512876284411294"/>
  </r>
  <r>
    <x v="0"/>
    <x v="11"/>
    <x v="0"/>
    <x v="2"/>
    <x v="0"/>
    <n v="542.25353700000005"/>
    <n v="9.7942999999999998"/>
    <n v="9794.2999999999993"/>
    <n v="466"/>
    <n v="21.017811158798281"/>
    <n v="55.364195195164541"/>
    <n v="224.5"/>
    <n v="0.24661111445507591"/>
  </r>
  <r>
    <x v="0"/>
    <x v="11"/>
    <x v="0"/>
    <x v="2"/>
    <x v="2"/>
    <n v="208.69973899999999"/>
    <n v="1.4948999999999999"/>
    <n v="1494.8999999999999"/>
    <n v="341"/>
    <n v="4.3838709677419354"/>
    <n v="139.60782594153454"/>
    <n v="499.5"/>
    <n v="0.2794951470300992"/>
  </r>
  <r>
    <x v="0"/>
    <x v="11"/>
    <x v="0"/>
    <x v="2"/>
    <x v="3"/>
    <n v="0.125915"/>
    <n v="6.9999999999999999E-4"/>
    <n v="0.7"/>
    <n v="1"/>
    <n v="0.7"/>
    <n v="179.87857142857143"/>
    <n v="749.5"/>
    <n v="0.23999809396740684"/>
  </r>
  <r>
    <x v="0"/>
    <x v="11"/>
    <x v="0"/>
    <x v="3"/>
    <x v="4"/>
    <n v="306.53553399999998"/>
    <n v="2.8290999999999999"/>
    <n v="2829.1"/>
    <n v="113"/>
    <n v="25.036283185840706"/>
    <n v="108.35090099324873"/>
    <n v="200"/>
    <n v="0.54175450496624367"/>
  </r>
  <r>
    <x v="0"/>
    <x v="11"/>
    <x v="0"/>
    <x v="5"/>
    <x v="1"/>
    <n v="282.29456699999997"/>
    <n v="4.4035000000000002"/>
    <n v="4403.5"/>
    <n v="225"/>
    <n v="19.571111111111112"/>
    <n v="64.106862041557847"/>
    <n v="374.5"/>
    <n v="0.17117987194007436"/>
  </r>
  <r>
    <x v="0"/>
    <x v="11"/>
    <x v="0"/>
    <x v="4"/>
    <x v="1"/>
    <n v="162.46889400000001"/>
    <n v="1.1941999999999999"/>
    <n v="1194.1999999999998"/>
    <n v="133"/>
    <n v="8.9789473684210517"/>
    <n v="136.04831184056275"/>
    <n v="374.5"/>
    <n v="0.36327987140337181"/>
  </r>
  <r>
    <x v="0"/>
    <x v="11"/>
    <x v="0"/>
    <x v="6"/>
    <x v="5"/>
    <n v="1.5882289999999999"/>
    <n v="4.7999999999999996E-3"/>
    <n v="4.8"/>
    <n v="3"/>
    <n v="1.5999999999999999"/>
    <n v="330.88104166666665"/>
    <n v="274.5"/>
    <n v="1.2053954159077109"/>
  </r>
  <r>
    <x v="0"/>
    <x v="11"/>
    <x v="0"/>
    <x v="6"/>
    <x v="2"/>
    <n v="117.209566"/>
    <n v="0.94569999999999999"/>
    <n v="945.69999999999993"/>
    <n v="119"/>
    <n v="7.9470588235294111"/>
    <n v="123.93947975044939"/>
    <n v="499.5"/>
    <n v="0.24812708658748628"/>
  </r>
  <r>
    <x v="0"/>
    <x v="11"/>
    <x v="0"/>
    <x v="7"/>
    <x v="2"/>
    <n v="87.407708"/>
    <n v="0.40260000000000001"/>
    <n v="402.6"/>
    <n v="212"/>
    <n v="1.899056603773585"/>
    <n v="217.10806756085444"/>
    <n v="499.5"/>
    <n v="0.43465078590761647"/>
  </r>
  <r>
    <x v="0"/>
    <x v="11"/>
    <x v="0"/>
    <x v="8"/>
    <x v="4"/>
    <n v="50.525289000000001"/>
    <n v="0.29680000000000001"/>
    <n v="296.8"/>
    <n v="1"/>
    <n v="296.8"/>
    <n v="170.23345350404313"/>
    <n v="200"/>
    <n v="0.85116726752021565"/>
  </r>
  <r>
    <x v="0"/>
    <x v="11"/>
    <x v="0"/>
    <x v="8"/>
    <x v="1"/>
    <n v="0.61836999999999998"/>
    <n v="5.0000000000000001E-3"/>
    <n v="5"/>
    <n v="1"/>
    <n v="5"/>
    <n v="123.67399999999999"/>
    <n v="374.5"/>
    <n v="0.33023765020026702"/>
  </r>
  <r>
    <x v="0"/>
    <x v="11"/>
    <x v="0"/>
    <x v="22"/>
    <x v="2"/>
    <n v="41.788139000000001"/>
    <n v="0.2248"/>
    <n v="224.8"/>
    <n v="61"/>
    <n v="3.6852459016393446"/>
    <n v="185.89029804270464"/>
    <n v="499.5"/>
    <n v="0.37215274883424354"/>
  </r>
  <r>
    <x v="0"/>
    <x v="11"/>
    <x v="1"/>
    <x v="0"/>
    <x v="0"/>
    <n v="4235.5771329999998"/>
    <n v="74.862899999999996"/>
    <n v="74862.899999999994"/>
    <n v="8742"/>
    <n v="8.5635895676046658"/>
    <n v="56.577785966079325"/>
    <n v="224.5"/>
    <n v="0.25201686399144468"/>
  </r>
  <r>
    <x v="0"/>
    <x v="11"/>
    <x v="1"/>
    <x v="0"/>
    <x v="1"/>
    <n v="4566.001749"/>
    <n v="44.227600000000002"/>
    <n v="44227.600000000006"/>
    <n v="8911"/>
    <n v="4.9632588935024131"/>
    <n v="103.2387411706717"/>
    <n v="374.5"/>
    <n v="0.27567087094972414"/>
  </r>
  <r>
    <x v="0"/>
    <x v="11"/>
    <x v="1"/>
    <x v="0"/>
    <x v="2"/>
    <n v="764.22907699999996"/>
    <n v="5.0658000000000003"/>
    <n v="5065.8"/>
    <n v="869"/>
    <n v="5.8294591484464906"/>
    <n v="150.86049133404396"/>
    <n v="499.5"/>
    <n v="0.30202300567376167"/>
  </r>
  <r>
    <x v="0"/>
    <x v="11"/>
    <x v="1"/>
    <x v="0"/>
    <x v="3"/>
    <n v="45.269075000000001"/>
    <n v="0.27960000000000002"/>
    <n v="279.60000000000002"/>
    <n v="178"/>
    <n v="1.5707865168539328"/>
    <n v="161.90656294706724"/>
    <n v="749.5"/>
    <n v="0.21601943021623382"/>
  </r>
  <r>
    <x v="0"/>
    <x v="11"/>
    <x v="1"/>
    <x v="1"/>
    <x v="0"/>
    <n v="1.127402"/>
    <n v="1.21E-2"/>
    <n v="12.1"/>
    <n v="2"/>
    <n v="6.05"/>
    <n v="93.17371900826447"/>
    <n v="224.5"/>
    <n v="0.41502770159583285"/>
  </r>
  <r>
    <x v="0"/>
    <x v="11"/>
    <x v="1"/>
    <x v="1"/>
    <x v="2"/>
    <n v="1391.7110399999999"/>
    <n v="6.5758000000000001"/>
    <n v="6575.8"/>
    <n v="939"/>
    <n v="7.0029818956336527"/>
    <n v="211.64132729097599"/>
    <n v="499.5"/>
    <n v="0.42370636094289488"/>
  </r>
  <r>
    <x v="0"/>
    <x v="11"/>
    <x v="1"/>
    <x v="5"/>
    <x v="1"/>
    <n v="574.50500699999998"/>
    <n v="7.5570000000000004"/>
    <n v="7557"/>
    <n v="1595"/>
    <n v="4.7379310344827585"/>
    <n v="76.022893608574819"/>
    <n v="374.5"/>
    <n v="0.20299838079726254"/>
  </r>
  <r>
    <x v="0"/>
    <x v="11"/>
    <x v="1"/>
    <x v="2"/>
    <x v="0"/>
    <n v="238.161845"/>
    <n v="3.0648"/>
    <n v="3064.8"/>
    <n v="1181"/>
    <n v="2.5950889077053345"/>
    <n v="77.708772187418433"/>
    <n v="224.5"/>
    <n v="0.34614152422012667"/>
  </r>
  <r>
    <x v="0"/>
    <x v="11"/>
    <x v="1"/>
    <x v="2"/>
    <x v="2"/>
    <n v="117.18423799999999"/>
    <n v="0.66700000000000004"/>
    <n v="667"/>
    <n v="439"/>
    <n v="1.5193621867881548"/>
    <n v="175.68851274362817"/>
    <n v="499.5"/>
    <n v="0.35172875424149785"/>
  </r>
  <r>
    <x v="0"/>
    <x v="11"/>
    <x v="1"/>
    <x v="4"/>
    <x v="1"/>
    <n v="159.75604799999999"/>
    <n v="1.0039"/>
    <n v="1003.9"/>
    <n v="461"/>
    <n v="2.1776572668112797"/>
    <n v="159.13541986253611"/>
    <n v="374.5"/>
    <n v="0.42492768988661178"/>
  </r>
  <r>
    <x v="0"/>
    <x v="11"/>
    <x v="1"/>
    <x v="3"/>
    <x v="4"/>
    <n v="134.403459"/>
    <n v="1.5923"/>
    <n v="1592.3"/>
    <n v="221"/>
    <n v="7.204977375565611"/>
    <n v="84.408377190227966"/>
    <n v="200"/>
    <n v="0.42204188595113984"/>
  </r>
  <r>
    <x v="0"/>
    <x v="11"/>
    <x v="1"/>
    <x v="25"/>
    <x v="1"/>
    <n v="60.933020999999997"/>
    <n v="0.68120000000000003"/>
    <n v="681.2"/>
    <n v="223"/>
    <n v="3.0547085201793722"/>
    <n v="89.449531708749262"/>
    <n v="374.5"/>
    <n v="0.23885055195927707"/>
  </r>
  <r>
    <x v="0"/>
    <x v="11"/>
    <x v="1"/>
    <x v="16"/>
    <x v="4"/>
    <n v="6.7132240000000003"/>
    <n v="3.7199999999999997E-2"/>
    <n v="37.199999999999996"/>
    <n v="1"/>
    <n v="37.199999999999996"/>
    <n v="180.46301075268821"/>
    <n v="200"/>
    <n v="0.90231505376344101"/>
  </r>
  <r>
    <x v="0"/>
    <x v="11"/>
    <x v="1"/>
    <x v="16"/>
    <x v="1"/>
    <n v="45.258333"/>
    <n v="0.1953"/>
    <n v="195.3"/>
    <n v="1"/>
    <n v="195.3"/>
    <n v="231.73749615975422"/>
    <n v="374.5"/>
    <n v="0.61879171204206729"/>
  </r>
  <r>
    <x v="0"/>
    <x v="11"/>
    <x v="1"/>
    <x v="6"/>
    <x v="5"/>
    <n v="1.1161300000000001"/>
    <n v="2.8999999999999998E-3"/>
    <n v="2.9"/>
    <n v="2"/>
    <n v="1.45"/>
    <n v="384.87241379310348"/>
    <n v="274.5"/>
    <n v="1.4020852961497394"/>
  </r>
  <r>
    <x v="0"/>
    <x v="11"/>
    <x v="1"/>
    <x v="6"/>
    <x v="2"/>
    <n v="35.861902000000001"/>
    <n v="0.3372"/>
    <n v="337.2"/>
    <n v="212"/>
    <n v="1.590566037735849"/>
    <n v="106.35202253855279"/>
    <n v="499.5"/>
    <n v="0.21291696203914473"/>
  </r>
  <r>
    <x v="0"/>
    <x v="11"/>
    <x v="1"/>
    <x v="27"/>
    <x v="1"/>
    <n v="35.519098999999997"/>
    <n v="0.51149999999999995"/>
    <n v="511.49999999999994"/>
    <n v="1"/>
    <n v="511.49999999999994"/>
    <n v="69.441053763440863"/>
    <n v="374.5"/>
    <n v="0.18542337453522259"/>
  </r>
  <r>
    <x v="0"/>
    <x v="11"/>
    <x v="2"/>
    <x v="0"/>
    <x v="0"/>
    <n v="7039.5640400000002"/>
    <n v="124.8704"/>
    <n v="124870.40000000001"/>
    <n v="11727"/>
    <n v="10.648111196384413"/>
    <n v="56.374961880477677"/>
    <n v="224.5"/>
    <n v="0.25111341594867564"/>
  </r>
  <r>
    <x v="0"/>
    <x v="11"/>
    <x v="2"/>
    <x v="0"/>
    <x v="1"/>
    <n v="10476.185686000001"/>
    <n v="110.6414"/>
    <n v="110641.40000000001"/>
    <n v="15236"/>
    <n v="7.2618403780519829"/>
    <n v="94.685946544421896"/>
    <n v="374.5"/>
    <n v="0.25283296807589289"/>
  </r>
  <r>
    <x v="0"/>
    <x v="11"/>
    <x v="2"/>
    <x v="0"/>
    <x v="2"/>
    <n v="1248.6311000000001"/>
    <n v="9.7353000000000005"/>
    <n v="9735.3000000000011"/>
    <n v="1116"/>
    <n v="8.7233870967741947"/>
    <n v="128.25810195885077"/>
    <n v="499.5"/>
    <n v="0.25677297689459616"/>
  </r>
  <r>
    <x v="0"/>
    <x v="11"/>
    <x v="2"/>
    <x v="0"/>
    <x v="3"/>
    <n v="12.065848000000001"/>
    <n v="7.5499999999999998E-2"/>
    <n v="75.5"/>
    <n v="45"/>
    <n v="1.6777777777777778"/>
    <n v="159.81255629139073"/>
    <n v="749.5"/>
    <n v="0.21322555876102833"/>
  </r>
  <r>
    <x v="0"/>
    <x v="11"/>
    <x v="2"/>
    <x v="1"/>
    <x v="0"/>
    <n v="0.49345"/>
    <n v="4.0000000000000001E-3"/>
    <n v="4"/>
    <n v="2"/>
    <n v="2"/>
    <n v="123.3625"/>
    <n v="224.5"/>
    <n v="0.54949888641425393"/>
  </r>
  <r>
    <x v="0"/>
    <x v="11"/>
    <x v="2"/>
    <x v="1"/>
    <x v="2"/>
    <n v="4973.5722139999998"/>
    <n v="24.9785"/>
    <n v="24978.5"/>
    <n v="1917"/>
    <n v="13.02999478351591"/>
    <n v="199.11412670896971"/>
    <n v="499.5"/>
    <n v="0.39862688029823767"/>
  </r>
  <r>
    <x v="0"/>
    <x v="11"/>
    <x v="2"/>
    <x v="5"/>
    <x v="1"/>
    <n v="1362.937588"/>
    <n v="18.111799999999999"/>
    <n v="18111.8"/>
    <n v="2178"/>
    <n v="8.3157943067033973"/>
    <n v="75.251360328625537"/>
    <n v="374.5"/>
    <n v="0.20093821182543534"/>
  </r>
  <r>
    <x v="0"/>
    <x v="11"/>
    <x v="2"/>
    <x v="2"/>
    <x v="0"/>
    <n v="297.62850800000001"/>
    <n v="5.1246999999999998"/>
    <n v="5124.7"/>
    <n v="1131"/>
    <n v="4.531122900088417"/>
    <n v="58.077254863699345"/>
    <n v="224.5"/>
    <n v="0.2586960127558991"/>
  </r>
  <r>
    <x v="0"/>
    <x v="11"/>
    <x v="2"/>
    <x v="2"/>
    <x v="6"/>
    <n v="0.85269600000000001"/>
    <n v="7.7999999999999996E-3"/>
    <n v="7.8"/>
    <n v="9"/>
    <n v="0.8666666666666667"/>
    <n v="109.32000000000001"/>
    <n v="324.5"/>
    <n v="0.33688751926040061"/>
  </r>
  <r>
    <x v="0"/>
    <x v="11"/>
    <x v="2"/>
    <x v="2"/>
    <x v="2"/>
    <n v="923.40991899999995"/>
    <n v="6.2070999999999996"/>
    <n v="6207.0999999999995"/>
    <n v="2167"/>
    <n v="2.8643747115828333"/>
    <n v="148.76672181856262"/>
    <n v="499.5"/>
    <n v="0.29783127491203726"/>
  </r>
  <r>
    <x v="0"/>
    <x v="11"/>
    <x v="2"/>
    <x v="14"/>
    <x v="4"/>
    <n v="365.322427"/>
    <n v="1.2878000000000001"/>
    <n v="1287.8"/>
    <n v="117"/>
    <n v="11.006837606837607"/>
    <n v="283.67947429725109"/>
    <n v="200"/>
    <n v="1.4183973714862554"/>
  </r>
  <r>
    <x v="0"/>
    <x v="11"/>
    <x v="2"/>
    <x v="14"/>
    <x v="1"/>
    <n v="5.8394430000000002"/>
    <n v="2.1499999999999998E-2"/>
    <n v="21.5"/>
    <n v="8"/>
    <n v="2.6875"/>
    <n v="271.60200000000003"/>
    <n v="374.5"/>
    <n v="0.72523898531375175"/>
  </r>
  <r>
    <x v="0"/>
    <x v="11"/>
    <x v="2"/>
    <x v="14"/>
    <x v="2"/>
    <n v="42.079687"/>
    <n v="8.5599999999999996E-2"/>
    <n v="85.6"/>
    <n v="56"/>
    <n v="1.5285714285714285"/>
    <n v="491.58512850467292"/>
    <n v="499.5"/>
    <n v="0.98415441142076665"/>
  </r>
  <r>
    <x v="0"/>
    <x v="11"/>
    <x v="2"/>
    <x v="4"/>
    <x v="1"/>
    <n v="309.21940499999999"/>
    <n v="2.1985000000000001"/>
    <n v="2198.5"/>
    <n v="511"/>
    <n v="4.3023483365949122"/>
    <n v="140.65017284512166"/>
    <n v="374.5"/>
    <n v="0.37556788476668002"/>
  </r>
  <r>
    <x v="0"/>
    <x v="11"/>
    <x v="2"/>
    <x v="15"/>
    <x v="4"/>
    <n v="9.4353999999999993E-2"/>
    <n v="2.0000000000000001E-4"/>
    <n v="0.2"/>
    <n v="1"/>
    <n v="0.2"/>
    <n v="471.76999999999992"/>
    <n v="200"/>
    <n v="2.3588499999999994"/>
  </r>
  <r>
    <x v="0"/>
    <x v="11"/>
    <x v="2"/>
    <x v="15"/>
    <x v="1"/>
    <n v="33.376418999999999"/>
    <n v="8.4000000000000005E-2"/>
    <n v="84"/>
    <n v="1"/>
    <n v="84"/>
    <n v="397.33832142857136"/>
    <n v="374.5"/>
    <n v="1.0609835018119396"/>
  </r>
  <r>
    <x v="0"/>
    <x v="11"/>
    <x v="2"/>
    <x v="15"/>
    <x v="2"/>
    <n v="232.87771599999999"/>
    <n v="0.4299"/>
    <n v="429.9"/>
    <n v="1"/>
    <n v="429.9"/>
    <n v="541.70206094440562"/>
    <n v="499.5"/>
    <n v="1.0844886104993106"/>
  </r>
  <r>
    <x v="0"/>
    <x v="11"/>
    <x v="2"/>
    <x v="16"/>
    <x v="4"/>
    <n v="63.560267000000003"/>
    <n v="0.35270000000000001"/>
    <n v="352.7"/>
    <n v="81"/>
    <n v="4.3543209876543205"/>
    <n v="180.21056705415367"/>
    <n v="200"/>
    <n v="0.9010528352707684"/>
  </r>
  <r>
    <x v="0"/>
    <x v="11"/>
    <x v="2"/>
    <x v="16"/>
    <x v="1"/>
    <n v="174.461142"/>
    <n v="0.76939999999999997"/>
    <n v="769.4"/>
    <n v="87"/>
    <n v="8.8436781609195396"/>
    <n v="226.74959968806863"/>
    <n v="374.5"/>
    <n v="0.60547289636333412"/>
  </r>
  <r>
    <x v="0"/>
    <x v="11"/>
    <x v="2"/>
    <x v="11"/>
    <x v="1"/>
    <n v="7.3136000000000007E-2"/>
    <n v="2.0000000000000001E-4"/>
    <n v="0.2"/>
    <n v="1"/>
    <n v="0.2"/>
    <n v="365.68"/>
    <n v="374.5"/>
    <n v="0.97644859813084117"/>
  </r>
  <r>
    <x v="0"/>
    <x v="11"/>
    <x v="2"/>
    <x v="11"/>
    <x v="2"/>
    <n v="191.647874"/>
    <n v="0.62039999999999995"/>
    <n v="620.4"/>
    <n v="124"/>
    <n v="5.0032258064516126"/>
    <n v="308.91017730496458"/>
    <n v="499.5"/>
    <n v="0.61843879340333252"/>
  </r>
  <r>
    <x v="0"/>
    <x v="11"/>
    <x v="2"/>
    <x v="26"/>
    <x v="0"/>
    <n v="35.958112"/>
    <n v="7.6499999999999999E-2"/>
    <n v="76.5"/>
    <n v="1"/>
    <n v="76.5"/>
    <n v="470.04067973856212"/>
    <n v="224.5"/>
    <n v="2.0937224041806775"/>
  </r>
  <r>
    <x v="0"/>
    <x v="11"/>
    <x v="2"/>
    <x v="26"/>
    <x v="1"/>
    <n v="140.160417"/>
    <n v="0.28489999999999999"/>
    <n v="284.89999999999998"/>
    <n v="1"/>
    <n v="284.89999999999998"/>
    <n v="491.96355563355564"/>
    <n v="374.5"/>
    <n v="1.3136543541616974"/>
  </r>
  <r>
    <x v="0"/>
    <x v="9"/>
    <x v="0"/>
    <x v="0"/>
    <x v="7"/>
    <n v="41.856000000000002"/>
    <n v="0.77529999999999999"/>
    <n v="775.3"/>
    <n v="13"/>
    <n v="59.638461538461534"/>
    <n v="53.986843802399072"/>
    <n v="149.5"/>
    <n v="0.3611160120561811"/>
  </r>
  <r>
    <x v="0"/>
    <x v="9"/>
    <x v="1"/>
    <x v="0"/>
    <x v="7"/>
    <n v="76.909300000000002"/>
    <n v="1.2061999999999999"/>
    <n v="1206.2"/>
    <n v="367"/>
    <n v="3.2866485013623978"/>
    <n v="63.761648151218708"/>
    <n v="149.5"/>
    <n v="0.42649931873724889"/>
  </r>
  <r>
    <x v="0"/>
    <x v="9"/>
    <x v="2"/>
    <x v="0"/>
    <x v="7"/>
    <n v="151.083"/>
    <n v="2.4603999999999999"/>
    <n v="2460.4"/>
    <n v="271"/>
    <n v="9.0789667896678967"/>
    <n v="61.405868964396035"/>
    <n v="149.5"/>
    <n v="0.41074159842405372"/>
  </r>
  <r>
    <x v="0"/>
    <x v="10"/>
    <x v="0"/>
    <x v="0"/>
    <x v="7"/>
    <n v="173.91480000000001"/>
    <n v="2.4714999999999998"/>
    <n v="2471.5"/>
    <n v="171"/>
    <n v="14.453216374269006"/>
    <n v="70.368116528424039"/>
    <n v="149.5"/>
    <n v="0.47068974266504376"/>
  </r>
  <r>
    <x v="0"/>
    <x v="10"/>
    <x v="1"/>
    <x v="0"/>
    <x v="7"/>
    <n v="1109.3931"/>
    <n v="17.7682"/>
    <n v="17768.2"/>
    <n v="1713"/>
    <n v="10.372562755399883"/>
    <n v="62.43699980864691"/>
    <n v="149.5"/>
    <n v="0.41763879470666831"/>
  </r>
  <r>
    <x v="0"/>
    <x v="10"/>
    <x v="2"/>
    <x v="0"/>
    <x v="7"/>
    <n v="1317.4916000000001"/>
    <n v="18.8734"/>
    <n v="18873.400000000001"/>
    <n v="1617"/>
    <n v="11.671861471861472"/>
    <n v="69.806796867549039"/>
    <n v="149.5"/>
    <n v="0.46693509610400696"/>
  </r>
  <r>
    <x v="0"/>
    <x v="11"/>
    <x v="0"/>
    <x v="0"/>
    <x v="7"/>
    <n v="2267.3182999999999"/>
    <n v="36.907899999999998"/>
    <n v="36907.9"/>
    <n v="468"/>
    <n v="78.863034188034192"/>
    <n v="61.431788316322525"/>
    <n v="149.5"/>
    <n v="0.41091497201553528"/>
  </r>
  <r>
    <x v="0"/>
    <x v="11"/>
    <x v="1"/>
    <x v="0"/>
    <x v="7"/>
    <n v="1371.2550000000001"/>
    <n v="20.2285"/>
    <n v="20228.5"/>
    <n v="1889"/>
    <n v="10.708575966119639"/>
    <n v="67.788269026373683"/>
    <n v="149.5"/>
    <n v="0.45343323763460658"/>
  </r>
  <r>
    <x v="0"/>
    <x v="11"/>
    <x v="2"/>
    <x v="0"/>
    <x v="7"/>
    <n v="2642.1648"/>
    <n v="40.661700000000003"/>
    <n v="40661.700000000004"/>
    <n v="2179"/>
    <n v="18.66071592473612"/>
    <n v="64.979201558223096"/>
    <n v="149.5"/>
    <n v="0.43464348868376651"/>
  </r>
  <r>
    <x v="1"/>
    <x v="0"/>
    <x v="0"/>
    <x v="0"/>
    <x v="0"/>
    <n v="899.26549299999999"/>
    <n v="15.2249"/>
    <n v="15224.9"/>
    <n v="536"/>
    <n v="28.404664179104476"/>
    <n v="59.06544496187167"/>
    <n v="224.5"/>
    <n v="0.26309775038695621"/>
  </r>
  <r>
    <x v="1"/>
    <x v="0"/>
    <x v="0"/>
    <x v="0"/>
    <x v="1"/>
    <n v="5622.5804420000004"/>
    <n v="58.244300000000003"/>
    <n v="58244.3"/>
    <n v="758"/>
    <n v="76.839445910290237"/>
    <n v="96.534432416562652"/>
    <n v="374.5"/>
    <n v="0.25776884490403912"/>
  </r>
  <r>
    <x v="1"/>
    <x v="0"/>
    <x v="0"/>
    <x v="0"/>
    <x v="2"/>
    <n v="4457.2247900000002"/>
    <n v="38.410200000000003"/>
    <n v="38410.200000000004"/>
    <n v="633"/>
    <n v="60.679620853080579"/>
    <n v="116.04273838719924"/>
    <n v="499.5"/>
    <n v="0.23231779456896745"/>
  </r>
  <r>
    <x v="1"/>
    <x v="0"/>
    <x v="0"/>
    <x v="1"/>
    <x v="0"/>
    <n v="15.948333"/>
    <n v="0.13270000000000001"/>
    <n v="132.70000000000002"/>
    <n v="11"/>
    <n v="12.063636363636364"/>
    <n v="120.18336850037677"/>
    <n v="224.5"/>
    <n v="0.53533794432239101"/>
  </r>
  <r>
    <x v="1"/>
    <x v="0"/>
    <x v="0"/>
    <x v="1"/>
    <x v="2"/>
    <n v="7611.5632079999996"/>
    <n v="44.928699999999999"/>
    <n v="44928.7"/>
    <n v="728"/>
    <n v="61.715247252747247"/>
    <n v="169.41427657599706"/>
    <n v="499.5"/>
    <n v="0.33916772087286701"/>
  </r>
  <r>
    <x v="1"/>
    <x v="0"/>
    <x v="0"/>
    <x v="3"/>
    <x v="4"/>
    <n v="307.94699200000002"/>
    <n v="2.8628999999999998"/>
    <n v="2862.8999999999996"/>
    <n v="211"/>
    <n v="13.568246445497628"/>
    <n v="107.56470432079362"/>
    <n v="200"/>
    <n v="0.53782352160396807"/>
  </r>
  <r>
    <x v="1"/>
    <x v="0"/>
    <x v="0"/>
    <x v="6"/>
    <x v="5"/>
    <n v="6.4226049999999999"/>
    <n v="2.2499999999999999E-2"/>
    <n v="22.5"/>
    <n v="13"/>
    <n v="1.7307692307692308"/>
    <n v="285.44911111111111"/>
    <n v="274.5"/>
    <n v="1.0398874721716251"/>
  </r>
  <r>
    <x v="1"/>
    <x v="0"/>
    <x v="0"/>
    <x v="6"/>
    <x v="2"/>
    <n v="212.46996799999999"/>
    <n v="1.5595000000000001"/>
    <n v="1559.5"/>
    <n v="178"/>
    <n v="8.7612359550561791"/>
    <n v="136.24236486053221"/>
    <n v="499.5"/>
    <n v="0.2727574872082727"/>
  </r>
  <r>
    <x v="1"/>
    <x v="0"/>
    <x v="0"/>
    <x v="4"/>
    <x v="1"/>
    <n v="171.23694399999999"/>
    <n v="1.0881000000000001"/>
    <n v="1088.1000000000001"/>
    <n v="39"/>
    <n v="27.900000000000002"/>
    <n v="157.37243268081977"/>
    <n v="374.5"/>
    <n v="0.42022011396747599"/>
  </r>
  <r>
    <x v="1"/>
    <x v="0"/>
    <x v="0"/>
    <x v="5"/>
    <x v="5"/>
    <n v="2.9770999999999999E-2"/>
    <n v="5.0000000000000001E-4"/>
    <n v="0.5"/>
    <n v="2"/>
    <n v="0.25"/>
    <n v="59.541999999999994"/>
    <n v="274.5"/>
    <n v="0.21691074681238615"/>
  </r>
  <r>
    <x v="1"/>
    <x v="0"/>
    <x v="0"/>
    <x v="5"/>
    <x v="1"/>
    <n v="116.992414"/>
    <n v="1.4560999999999999"/>
    <n v="1456.1"/>
    <n v="155"/>
    <n v="9.3941935483870953"/>
    <n v="80.346414394615749"/>
    <n v="374.5"/>
    <n v="0.21454316260244527"/>
  </r>
  <r>
    <x v="1"/>
    <x v="0"/>
    <x v="0"/>
    <x v="28"/>
    <x v="6"/>
    <n v="95.339903000000007"/>
    <n v="0.89410000000000001"/>
    <n v="894.1"/>
    <n v="219"/>
    <n v="4.0826484018264839"/>
    <n v="106.63225925511688"/>
    <n v="324.5"/>
    <n v="0.32860480510051426"/>
  </r>
  <r>
    <x v="1"/>
    <x v="0"/>
    <x v="0"/>
    <x v="7"/>
    <x v="2"/>
    <n v="38.969667000000001"/>
    <n v="0.1668"/>
    <n v="166.8"/>
    <n v="111"/>
    <n v="1.5027027027027029"/>
    <n v="233.63109712230215"/>
    <n v="499.5"/>
    <n v="0.46772992416877307"/>
  </r>
  <r>
    <x v="1"/>
    <x v="0"/>
    <x v="0"/>
    <x v="8"/>
    <x v="4"/>
    <n v="34.905171000000003"/>
    <n v="0.2026"/>
    <n v="202.6"/>
    <n v="81"/>
    <n v="2.5012345679012347"/>
    <n v="172.28613524185587"/>
    <n v="200"/>
    <n v="0.86143067620927938"/>
  </r>
  <r>
    <x v="1"/>
    <x v="0"/>
    <x v="0"/>
    <x v="8"/>
    <x v="1"/>
    <n v="0.14202799999999999"/>
    <n v="1.4E-3"/>
    <n v="1.4"/>
    <n v="1"/>
    <n v="1.4"/>
    <n v="101.44857142857143"/>
    <n v="374.5"/>
    <n v="0.27089071142475679"/>
  </r>
  <r>
    <x v="1"/>
    <x v="0"/>
    <x v="0"/>
    <x v="29"/>
    <x v="2"/>
    <n v="32.450189000000002"/>
    <n v="0.19020000000000001"/>
    <n v="190.20000000000002"/>
    <n v="1"/>
    <n v="190.20000000000002"/>
    <n v="170.61087802313355"/>
    <n v="499.5"/>
    <n v="0.34156331936563272"/>
  </r>
  <r>
    <x v="1"/>
    <x v="0"/>
    <x v="1"/>
    <x v="0"/>
    <x v="0"/>
    <n v="4389.8095540000004"/>
    <n v="88.491699999999994"/>
    <n v="88491.7"/>
    <n v="9111"/>
    <n v="9.7126221051476236"/>
    <n v="49.607020251616824"/>
    <n v="224.5"/>
    <n v="0.22096668263526426"/>
  </r>
  <r>
    <x v="1"/>
    <x v="0"/>
    <x v="1"/>
    <x v="0"/>
    <x v="1"/>
    <n v="5967.1194320000004"/>
    <n v="57.690800000000003"/>
    <n v="57690.8"/>
    <n v="9322"/>
    <n v="6.1886719588071228"/>
    <n v="103.43277319780624"/>
    <n v="374.5"/>
    <n v="0.27618898050148527"/>
  </r>
  <r>
    <x v="1"/>
    <x v="0"/>
    <x v="1"/>
    <x v="0"/>
    <x v="2"/>
    <n v="485.82223299999998"/>
    <n v="2.8340000000000001"/>
    <n v="2834"/>
    <n v="721"/>
    <n v="3.9306518723994452"/>
    <n v="171.42633486238532"/>
    <n v="499.5"/>
    <n v="0.34319586559036097"/>
  </r>
  <r>
    <x v="1"/>
    <x v="0"/>
    <x v="1"/>
    <x v="0"/>
    <x v="3"/>
    <n v="46.137219999999999"/>
    <n v="0.28560000000000002"/>
    <n v="285.60000000000002"/>
    <n v="163"/>
    <n v="1.7521472392638038"/>
    <n v="161.54488795518205"/>
    <n v="749.5"/>
    <n v="0.21553687519036965"/>
  </r>
  <r>
    <x v="1"/>
    <x v="0"/>
    <x v="1"/>
    <x v="1"/>
    <x v="0"/>
    <n v="14.795735000000001"/>
    <n v="9.74E-2"/>
    <n v="97.4"/>
    <n v="24"/>
    <n v="4.0583333333333336"/>
    <n v="151.90693018480493"/>
    <n v="224.5"/>
    <n v="0.67664556875191506"/>
  </r>
  <r>
    <x v="1"/>
    <x v="0"/>
    <x v="1"/>
    <x v="1"/>
    <x v="2"/>
    <n v="1609.072208"/>
    <n v="8.1112000000000002"/>
    <n v="8111.2"/>
    <n v="1351"/>
    <n v="6.0038490007401926"/>
    <n v="198.3765913798205"/>
    <n v="499.5"/>
    <n v="0.39715033309273373"/>
  </r>
  <r>
    <x v="1"/>
    <x v="0"/>
    <x v="1"/>
    <x v="5"/>
    <x v="5"/>
    <n v="38.738590000000002"/>
    <n v="0.62350000000000005"/>
    <n v="623.5"/>
    <n v="128"/>
    <n v="4.87109375"/>
    <n v="62.130858059342422"/>
    <n v="274.5"/>
    <n v="0.22634192371345144"/>
  </r>
  <r>
    <x v="1"/>
    <x v="0"/>
    <x v="1"/>
    <x v="5"/>
    <x v="1"/>
    <n v="701.60339399999998"/>
    <n v="11.9015"/>
    <n v="11901.5"/>
    <n v="1386"/>
    <n v="8.5869408369408369"/>
    <n v="58.950837625509386"/>
    <n v="374.5"/>
    <n v="0.15741211649001172"/>
  </r>
  <r>
    <x v="1"/>
    <x v="0"/>
    <x v="1"/>
    <x v="3"/>
    <x v="4"/>
    <n v="700.44224199999996"/>
    <n v="8.1161999999999992"/>
    <n v="8116.1999999999989"/>
    <n v="2897"/>
    <n v="2.8015878494994819"/>
    <n v="86.301747369458624"/>
    <n v="200"/>
    <n v="0.43150873684729313"/>
  </r>
  <r>
    <x v="1"/>
    <x v="0"/>
    <x v="1"/>
    <x v="30"/>
    <x v="1"/>
    <n v="193.181003"/>
    <n v="4.4477000000000002"/>
    <n v="4447.7"/>
    <n v="435"/>
    <n v="10.224597701149424"/>
    <n v="43.433910335679116"/>
    <n v="374.5"/>
    <n v="0.11597839876015785"/>
  </r>
  <r>
    <x v="1"/>
    <x v="0"/>
    <x v="1"/>
    <x v="31"/>
    <x v="1"/>
    <n v="164.70493400000001"/>
    <n v="2.2065999999999999"/>
    <n v="2206.6"/>
    <n v="769"/>
    <n v="2.8694408322496749"/>
    <n v="74.641953231215453"/>
    <n v="374.5"/>
    <n v="0.19931095655865275"/>
  </r>
  <r>
    <x v="1"/>
    <x v="0"/>
    <x v="1"/>
    <x v="31"/>
    <x v="2"/>
    <n v="12.006769"/>
    <n v="0.1416"/>
    <n v="141.6"/>
    <n v="56"/>
    <n v="2.5285714285714285"/>
    <n v="84.793566384180792"/>
    <n v="499.5"/>
    <n v="0.16975688965801961"/>
  </r>
  <r>
    <x v="1"/>
    <x v="0"/>
    <x v="1"/>
    <x v="32"/>
    <x v="2"/>
    <n v="135.05644100000001"/>
    <n v="1.1685000000000001"/>
    <n v="1168.5"/>
    <n v="1"/>
    <n v="1168.5"/>
    <n v="115.58103637141635"/>
    <n v="499.5"/>
    <n v="0.23139346620904172"/>
  </r>
  <r>
    <x v="1"/>
    <x v="0"/>
    <x v="1"/>
    <x v="6"/>
    <x v="5"/>
    <n v="1.59307"/>
    <n v="3.5999999999999999E-3"/>
    <n v="3.6"/>
    <n v="1"/>
    <n v="3.6"/>
    <n v="442.51944444444445"/>
    <n v="274.5"/>
    <n v="1.6120926937866829"/>
  </r>
  <r>
    <x v="1"/>
    <x v="0"/>
    <x v="1"/>
    <x v="6"/>
    <x v="6"/>
    <n v="0.95189000000000001"/>
    <n v="3.0999999999999999E-3"/>
    <n v="3.1"/>
    <n v="1"/>
    <n v="3.1"/>
    <n v="307.06129032258065"/>
    <n v="324.5"/>
    <n v="0.94625975446095734"/>
  </r>
  <r>
    <x v="1"/>
    <x v="0"/>
    <x v="1"/>
    <x v="6"/>
    <x v="2"/>
    <n v="127.584278"/>
    <n v="0.871"/>
    <n v="871"/>
    <n v="1"/>
    <n v="871"/>
    <n v="146.4802273249139"/>
    <n v="499.5"/>
    <n v="0.29325370835818598"/>
  </r>
  <r>
    <x v="1"/>
    <x v="0"/>
    <x v="1"/>
    <x v="2"/>
    <x v="0"/>
    <n v="98.695255000000003"/>
    <n v="1.3608"/>
    <n v="1360.8"/>
    <n v="422"/>
    <n v="3.2246445497630329"/>
    <n v="72.527377278071725"/>
    <n v="224.5"/>
    <n v="0.32306181415622148"/>
  </r>
  <r>
    <x v="1"/>
    <x v="0"/>
    <x v="1"/>
    <x v="2"/>
    <x v="2"/>
    <n v="7.2062099999999996"/>
    <n v="7.9500000000000001E-2"/>
    <n v="79.5"/>
    <n v="97"/>
    <n v="0.81958762886597936"/>
    <n v="90.644150943396212"/>
    <n v="499.5"/>
    <n v="0.18146977165845088"/>
  </r>
  <r>
    <x v="1"/>
    <x v="0"/>
    <x v="1"/>
    <x v="28"/>
    <x v="6"/>
    <n v="96.791210000000007"/>
    <n v="1.0834999999999999"/>
    <n v="1083.5"/>
    <n v="921"/>
    <n v="1.1764386536373508"/>
    <n v="89.331988924780816"/>
    <n v="324.5"/>
    <n v="0.27529118312721362"/>
  </r>
  <r>
    <x v="1"/>
    <x v="0"/>
    <x v="2"/>
    <x v="0"/>
    <x v="0"/>
    <n v="10271.139880000001"/>
    <n v="200.7302"/>
    <n v="200730.19999999998"/>
    <n v="17167"/>
    <n v="11.692794314673501"/>
    <n v="51.168881812502555"/>
    <n v="224.5"/>
    <n v="0.22792374972161494"/>
  </r>
  <r>
    <x v="1"/>
    <x v="0"/>
    <x v="2"/>
    <x v="0"/>
    <x v="1"/>
    <n v="14567.697899999999"/>
    <n v="159.5171"/>
    <n v="159517.1"/>
    <n v="17397"/>
    <n v="9.1692303270678863"/>
    <n v="91.323738332755539"/>
    <n v="374.5"/>
    <n v="0.24385510903272506"/>
  </r>
  <r>
    <x v="1"/>
    <x v="0"/>
    <x v="2"/>
    <x v="0"/>
    <x v="2"/>
    <n v="1323.619549"/>
    <n v="9.9210999999999991"/>
    <n v="9921.0999999999985"/>
    <n v="729"/>
    <n v="13.609190672153634"/>
    <n v="133.4145960629366"/>
    <n v="499.5"/>
    <n v="0.26709628841428745"/>
  </r>
  <r>
    <x v="1"/>
    <x v="0"/>
    <x v="2"/>
    <x v="0"/>
    <x v="3"/>
    <n v="1.791126"/>
    <n v="8.6999999999999994E-3"/>
    <n v="8.6999999999999993"/>
    <n v="3"/>
    <n v="2.9"/>
    <n v="205.87655172413795"/>
    <n v="749.5"/>
    <n v="0.27468519242713535"/>
  </r>
  <r>
    <x v="1"/>
    <x v="0"/>
    <x v="2"/>
    <x v="1"/>
    <x v="0"/>
    <n v="147.988777"/>
    <n v="1.2302999999999999"/>
    <n v="1230.3"/>
    <n v="286"/>
    <n v="4.3017482517482515"/>
    <n v="120.28674063236609"/>
    <n v="224.5"/>
    <n v="0.53579839925330108"/>
  </r>
  <r>
    <x v="1"/>
    <x v="0"/>
    <x v="2"/>
    <x v="1"/>
    <x v="2"/>
    <n v="9934.4125370000002"/>
    <n v="56.186999999999998"/>
    <n v="56187"/>
    <n v="4241"/>
    <n v="13.248526290969112"/>
    <n v="176.80980541762329"/>
    <n v="499.5"/>
    <n v="0.35397358441966625"/>
  </r>
  <r>
    <x v="1"/>
    <x v="0"/>
    <x v="2"/>
    <x v="5"/>
    <x v="5"/>
    <n v="96.490976000000003"/>
    <n v="1.5709"/>
    <n v="1570.8999999999999"/>
    <n v="319"/>
    <n v="4.9244514106583068"/>
    <n v="61.424009166719721"/>
    <n v="274.5"/>
    <n v="0.22376688221027222"/>
  </r>
  <r>
    <x v="1"/>
    <x v="0"/>
    <x v="2"/>
    <x v="5"/>
    <x v="1"/>
    <n v="1335.5663770000001"/>
    <n v="19.016200000000001"/>
    <n v="19016.2"/>
    <n v="1751"/>
    <n v="10.860194174757282"/>
    <n v="70.233084264995114"/>
    <n v="374.5"/>
    <n v="0.18753827574097492"/>
  </r>
  <r>
    <x v="1"/>
    <x v="0"/>
    <x v="2"/>
    <x v="3"/>
    <x v="4"/>
    <n v="1288.4679839999999"/>
    <n v="14.6676"/>
    <n v="14667.6"/>
    <n v="4284"/>
    <n v="3.4238095238095241"/>
    <n v="87.844499713654571"/>
    <n v="200"/>
    <n v="0.43922249856827283"/>
  </r>
  <r>
    <x v="1"/>
    <x v="0"/>
    <x v="2"/>
    <x v="31"/>
    <x v="1"/>
    <n v="403.57108199999999"/>
    <n v="5.3848000000000003"/>
    <n v="5384.8"/>
    <n v="1598"/>
    <n v="3.3697121401752193"/>
    <n v="74.94634563957807"/>
    <n v="374.5"/>
    <n v="0.20012375337671046"/>
  </r>
  <r>
    <x v="1"/>
    <x v="0"/>
    <x v="2"/>
    <x v="31"/>
    <x v="2"/>
    <n v="34.83502"/>
    <n v="0.41749999999999998"/>
    <n v="417.5"/>
    <n v="211"/>
    <n v="1.9786729857819905"/>
    <n v="83.437173652694611"/>
    <n v="499.5"/>
    <n v="0.1670413886940833"/>
  </r>
  <r>
    <x v="1"/>
    <x v="0"/>
    <x v="2"/>
    <x v="14"/>
    <x v="4"/>
    <n v="359.10961500000002"/>
    <n v="1.1420999999999999"/>
    <n v="1142.0999999999999"/>
    <n v="112"/>
    <n v="10.197321428571428"/>
    <n v="314.42922248489629"/>
    <n v="200"/>
    <n v="1.5721461124244813"/>
  </r>
  <r>
    <x v="1"/>
    <x v="0"/>
    <x v="2"/>
    <x v="14"/>
    <x v="1"/>
    <n v="5.1717409999999999"/>
    <n v="1.18E-2"/>
    <n v="11.799999999999999"/>
    <n v="5"/>
    <n v="2.36"/>
    <n v="438.28313559322032"/>
    <n v="374.5"/>
    <n v="1.1703154488470502"/>
  </r>
  <r>
    <x v="1"/>
    <x v="0"/>
    <x v="2"/>
    <x v="14"/>
    <x v="2"/>
    <n v="31.900511999999999"/>
    <n v="6.0299999999999999E-2"/>
    <n v="60.3"/>
    <n v="44"/>
    <n v="1.3704545454545454"/>
    <n v="529.03004975124372"/>
    <n v="499.5"/>
    <n v="1.0591192187212086"/>
  </r>
  <r>
    <x v="1"/>
    <x v="0"/>
    <x v="2"/>
    <x v="4"/>
    <x v="1"/>
    <n v="282.59374000000003"/>
    <n v="1.3623000000000001"/>
    <n v="1362.3"/>
    <n v="1"/>
    <n v="1362.3"/>
    <n v="207.43869925860679"/>
    <n v="374.5"/>
    <n v="0.55390840923526508"/>
  </r>
  <r>
    <x v="1"/>
    <x v="0"/>
    <x v="2"/>
    <x v="28"/>
    <x v="6"/>
    <n v="280.30021299999999"/>
    <n v="3.0057999999999998"/>
    <n v="3005.7999999999997"/>
    <n v="2426"/>
    <n v="1.2389942291838416"/>
    <n v="93.253114977709757"/>
    <n v="324.5"/>
    <n v="0.28737477651066179"/>
  </r>
  <r>
    <x v="1"/>
    <x v="0"/>
    <x v="2"/>
    <x v="6"/>
    <x v="5"/>
    <n v="3.2303649999999999"/>
    <n v="8.3999999999999995E-3"/>
    <n v="8.4"/>
    <n v="4"/>
    <n v="2.1"/>
    <n v="384.56726190476189"/>
    <n v="274.5"/>
    <n v="1.4009736317113366"/>
  </r>
  <r>
    <x v="1"/>
    <x v="0"/>
    <x v="2"/>
    <x v="6"/>
    <x v="6"/>
    <n v="6.0866980000000002"/>
    <n v="1.9300000000000001E-2"/>
    <n v="19.3"/>
    <n v="14"/>
    <n v="1.3785714285714286"/>
    <n v="315.37295336787565"/>
    <n v="324.5"/>
    <n v="0.97187350806741346"/>
  </r>
  <r>
    <x v="1"/>
    <x v="0"/>
    <x v="2"/>
    <x v="6"/>
    <x v="2"/>
    <n v="261.31347099999999"/>
    <n v="1.4654"/>
    <n v="1465.4"/>
    <n v="188"/>
    <n v="7.7946808510638306"/>
    <n v="178.32228128838543"/>
    <n v="499.5"/>
    <n v="0.35700156414091178"/>
  </r>
  <r>
    <x v="1"/>
    <x v="0"/>
    <x v="2"/>
    <x v="16"/>
    <x v="4"/>
    <n v="46.087755999999999"/>
    <n v="0.2676"/>
    <n v="267.60000000000002"/>
    <n v="1"/>
    <n v="267.60000000000002"/>
    <n v="172.22629297458894"/>
    <n v="200"/>
    <n v="0.86113146487294467"/>
  </r>
  <r>
    <x v="1"/>
    <x v="0"/>
    <x v="2"/>
    <x v="16"/>
    <x v="1"/>
    <n v="145.86605399999999"/>
    <n v="0.59650000000000003"/>
    <n v="596.5"/>
    <n v="1"/>
    <n v="596.5"/>
    <n v="244.53655322715841"/>
    <n v="374.5"/>
    <n v="0.65296809940496237"/>
  </r>
  <r>
    <x v="1"/>
    <x v="1"/>
    <x v="0"/>
    <x v="0"/>
    <x v="0"/>
    <n v="729.82120099999997"/>
    <n v="11.107900000000001"/>
    <n v="11107.900000000001"/>
    <n v="533"/>
    <n v="20.84033771106942"/>
    <n v="65.702896227009603"/>
    <n v="224.5"/>
    <n v="0.29266323486418533"/>
  </r>
  <r>
    <x v="1"/>
    <x v="1"/>
    <x v="0"/>
    <x v="0"/>
    <x v="1"/>
    <n v="4702.004113"/>
    <n v="47.110900000000001"/>
    <n v="47110.9"/>
    <n v="744"/>
    <n v="63.321102150537634"/>
    <n v="99.807138326799105"/>
    <n v="374.5"/>
    <n v="0.26650771248811511"/>
  </r>
  <r>
    <x v="1"/>
    <x v="1"/>
    <x v="0"/>
    <x v="0"/>
    <x v="2"/>
    <n v="3969.1989400000002"/>
    <n v="32.415199999999999"/>
    <n v="32415.199999999997"/>
    <n v="641"/>
    <n v="50.569734789391568"/>
    <n v="122.4486950566401"/>
    <n v="499.5"/>
    <n v="0.24514253264592614"/>
  </r>
  <r>
    <x v="1"/>
    <x v="1"/>
    <x v="0"/>
    <x v="1"/>
    <x v="0"/>
    <n v="11.329055"/>
    <n v="8.9300000000000004E-2"/>
    <n v="89.300000000000011"/>
    <n v="11"/>
    <n v="8.1181818181818191"/>
    <n v="126.86511758118701"/>
    <n v="224.5"/>
    <n v="0.5651007464640847"/>
  </r>
  <r>
    <x v="1"/>
    <x v="1"/>
    <x v="0"/>
    <x v="1"/>
    <x v="2"/>
    <n v="5962.643043"/>
    <n v="35.849800000000002"/>
    <n v="35849.800000000003"/>
    <n v="694"/>
    <n v="51.656772334293954"/>
    <n v="166.32290955598077"/>
    <n v="499.5"/>
    <n v="0.33297879790987139"/>
  </r>
  <r>
    <x v="1"/>
    <x v="1"/>
    <x v="0"/>
    <x v="3"/>
    <x v="4"/>
    <n v="284.824342"/>
    <n v="2.5137999999999998"/>
    <n v="2513.7999999999997"/>
    <n v="212"/>
    <n v="11.857547169811319"/>
    <n v="113.30429708011776"/>
    <n v="200"/>
    <n v="0.56652148540058878"/>
  </r>
  <r>
    <x v="1"/>
    <x v="1"/>
    <x v="0"/>
    <x v="6"/>
    <x v="5"/>
    <n v="2.9506860000000001"/>
    <n v="9.2999999999999992E-3"/>
    <n v="9.2999999999999989"/>
    <n v="7"/>
    <n v="1.3285714285714285"/>
    <n v="317.27806451612906"/>
    <n v="274.5"/>
    <n v="1.1558399435924556"/>
  </r>
  <r>
    <x v="1"/>
    <x v="1"/>
    <x v="0"/>
    <x v="6"/>
    <x v="2"/>
    <n v="234.19879800000001"/>
    <n v="1.6618999999999999"/>
    <n v="1661.8999999999999"/>
    <n v="171"/>
    <n v="9.7187134502923964"/>
    <n v="140.92231662554909"/>
    <n v="499.5"/>
    <n v="0.28212676001110926"/>
  </r>
  <r>
    <x v="1"/>
    <x v="1"/>
    <x v="0"/>
    <x v="5"/>
    <x v="5"/>
    <n v="0.20893"/>
    <n v="3.8999999999999998E-3"/>
    <n v="3.9"/>
    <n v="1"/>
    <n v="3.9"/>
    <n v="53.571794871794879"/>
    <n v="274.5"/>
    <n v="0.19516136565316897"/>
  </r>
  <r>
    <x v="1"/>
    <x v="1"/>
    <x v="0"/>
    <x v="5"/>
    <x v="1"/>
    <n v="124.99615300000001"/>
    <n v="1.5125999999999999"/>
    <n v="1512.6"/>
    <n v="151"/>
    <n v="10.017218543046358"/>
    <n v="82.636621049847946"/>
    <n v="374.5"/>
    <n v="0.22065853417849918"/>
  </r>
  <r>
    <x v="1"/>
    <x v="1"/>
    <x v="0"/>
    <x v="4"/>
    <x v="1"/>
    <n v="75.322764000000006"/>
    <n v="0.41299999999999998"/>
    <n v="413"/>
    <n v="34"/>
    <n v="12.147058823529411"/>
    <n v="182.37957384987897"/>
    <n v="374.5"/>
    <n v="0.48699485674199988"/>
  </r>
  <r>
    <x v="1"/>
    <x v="1"/>
    <x v="0"/>
    <x v="28"/>
    <x v="6"/>
    <n v="74.063677999999996"/>
    <n v="0.75270000000000004"/>
    <n v="752.7"/>
    <n v="251"/>
    <n v="2.9988047808764944"/>
    <n v="98.397340241796186"/>
    <n v="324.5"/>
    <n v="0.30322755082217623"/>
  </r>
  <r>
    <x v="1"/>
    <x v="1"/>
    <x v="0"/>
    <x v="7"/>
    <x v="2"/>
    <n v="34.985402000000001"/>
    <n v="0.157"/>
    <n v="157"/>
    <n v="118"/>
    <n v="1.3305084745762712"/>
    <n v="222.83695541401275"/>
    <n v="499.5"/>
    <n v="0.44612003085888441"/>
  </r>
  <r>
    <x v="1"/>
    <x v="1"/>
    <x v="0"/>
    <x v="22"/>
    <x v="2"/>
    <n v="33.859988999999999"/>
    <n v="0.20200000000000001"/>
    <n v="202"/>
    <n v="1"/>
    <n v="202"/>
    <n v="167.62370792079207"/>
    <n v="499.5"/>
    <n v="0.33558299884042458"/>
  </r>
  <r>
    <x v="1"/>
    <x v="1"/>
    <x v="0"/>
    <x v="8"/>
    <x v="4"/>
    <n v="32.362732000000001"/>
    <n v="0.19070000000000001"/>
    <n v="190.70000000000002"/>
    <n v="82"/>
    <n v="2.325609756097561"/>
    <n v="169.70493969585738"/>
    <n v="200"/>
    <n v="0.84852469847928691"/>
  </r>
  <r>
    <x v="1"/>
    <x v="1"/>
    <x v="0"/>
    <x v="8"/>
    <x v="1"/>
    <n v="0.40546199999999999"/>
    <n v="4.4000000000000003E-3"/>
    <n v="4.4000000000000004"/>
    <n v="2"/>
    <n v="2.2000000000000002"/>
    <n v="92.150454545454537"/>
    <n v="374.5"/>
    <n v="0.2460626289598252"/>
  </r>
  <r>
    <x v="1"/>
    <x v="1"/>
    <x v="1"/>
    <x v="0"/>
    <x v="0"/>
    <n v="4483.615135"/>
    <n v="82.454999999999998"/>
    <n v="82455"/>
    <n v="9842"/>
    <n v="8.3778703515545629"/>
    <n v="54.376510035777095"/>
    <n v="224.5"/>
    <n v="0.24221162599455276"/>
  </r>
  <r>
    <x v="1"/>
    <x v="1"/>
    <x v="1"/>
    <x v="0"/>
    <x v="1"/>
    <n v="5765.4214149999998"/>
    <n v="54.681100000000001"/>
    <n v="54681.1"/>
    <n v="8884"/>
    <n v="6.1550090049527242"/>
    <n v="105.43718789490335"/>
    <n v="374.5"/>
    <n v="0.28154122268331999"/>
  </r>
  <r>
    <x v="1"/>
    <x v="1"/>
    <x v="1"/>
    <x v="0"/>
    <x v="2"/>
    <n v="555.28155200000003"/>
    <n v="3.2303000000000002"/>
    <n v="3230.3"/>
    <n v="698"/>
    <n v="4.6279369627507165"/>
    <n v="171.89782744636722"/>
    <n v="499.5"/>
    <n v="0.34413979468742184"/>
  </r>
  <r>
    <x v="1"/>
    <x v="1"/>
    <x v="1"/>
    <x v="0"/>
    <x v="3"/>
    <n v="47.309114000000001"/>
    <n v="0.29289999999999999"/>
    <n v="292.89999999999998"/>
    <n v="179"/>
    <n v="1.6363128491620111"/>
    <n v="161.51967907135543"/>
    <n v="749.5"/>
    <n v="0.21550324092242218"/>
  </r>
  <r>
    <x v="1"/>
    <x v="1"/>
    <x v="1"/>
    <x v="1"/>
    <x v="0"/>
    <n v="13.461722999999999"/>
    <n v="8.6300000000000002E-2"/>
    <n v="86.3"/>
    <n v="22"/>
    <n v="3.9227272727272724"/>
    <n v="155.98752027809965"/>
    <n v="224.5"/>
    <n v="0.69482191660623449"/>
  </r>
  <r>
    <x v="1"/>
    <x v="1"/>
    <x v="1"/>
    <x v="1"/>
    <x v="2"/>
    <n v="1608.7897439999999"/>
    <n v="7.6718999999999999"/>
    <n v="7671.9"/>
    <n v="1187"/>
    <n v="6.4632687447346244"/>
    <n v="209.6989981621241"/>
    <n v="499.5"/>
    <n v="0.41981781413838659"/>
  </r>
  <r>
    <x v="1"/>
    <x v="1"/>
    <x v="1"/>
    <x v="5"/>
    <x v="5"/>
    <n v="54.697266999999997"/>
    <n v="0.96379999999999999"/>
    <n v="963.8"/>
    <n v="153"/>
    <n v="6.299346405228758"/>
    <n v="56.7516777339697"/>
    <n v="274.5"/>
    <n v="0.20674563837511731"/>
  </r>
  <r>
    <x v="1"/>
    <x v="1"/>
    <x v="1"/>
    <x v="5"/>
    <x v="1"/>
    <n v="530.28847399999995"/>
    <n v="7.0537999999999998"/>
    <n v="7053.8"/>
    <n v="1341"/>
    <n v="5.2601043997017154"/>
    <n v="75.177701947886234"/>
    <n v="374.5"/>
    <n v="0.20074152723067085"/>
  </r>
  <r>
    <x v="1"/>
    <x v="1"/>
    <x v="1"/>
    <x v="3"/>
    <x v="4"/>
    <n v="515.43810399999995"/>
    <n v="5.7038000000000002"/>
    <n v="5703.8"/>
    <n v="2437"/>
    <n v="2.3405006155108743"/>
    <n v="90.367492548827087"/>
    <n v="200"/>
    <n v="0.45183746274413544"/>
  </r>
  <r>
    <x v="1"/>
    <x v="1"/>
    <x v="1"/>
    <x v="31"/>
    <x v="1"/>
    <n v="192.42710299999999"/>
    <n v="2.7930999999999999"/>
    <n v="2793.1"/>
    <n v="961"/>
    <n v="2.9064516129032256"/>
    <n v="68.893739214492854"/>
    <n v="374.5"/>
    <n v="0.18396192046593551"/>
  </r>
  <r>
    <x v="1"/>
    <x v="1"/>
    <x v="1"/>
    <x v="31"/>
    <x v="2"/>
    <n v="21.533491999999999"/>
    <n v="0.25559999999999999"/>
    <n v="255.6"/>
    <n v="181"/>
    <n v="1.4121546961325966"/>
    <n v="84.24683881064162"/>
    <n v="499.5"/>
    <n v="0.1686623399612445"/>
  </r>
  <r>
    <x v="1"/>
    <x v="1"/>
    <x v="1"/>
    <x v="6"/>
    <x v="5"/>
    <n v="0.90885700000000003"/>
    <n v="2E-3"/>
    <n v="2"/>
    <n v="1"/>
    <n v="2"/>
    <n v="454.42849999999999"/>
    <n v="274.5"/>
    <n v="1.6554772313296904"/>
  </r>
  <r>
    <x v="1"/>
    <x v="1"/>
    <x v="1"/>
    <x v="6"/>
    <x v="6"/>
    <n v="1.373464"/>
    <n v="4.4000000000000003E-3"/>
    <n v="4.4000000000000004"/>
    <n v="1"/>
    <n v="4.4000000000000004"/>
    <n v="312.15090909090907"/>
    <n v="324.5"/>
    <n v="0.9619442498949432"/>
  </r>
  <r>
    <x v="1"/>
    <x v="1"/>
    <x v="1"/>
    <x v="6"/>
    <x v="2"/>
    <n v="156.258602"/>
    <n v="1.0492999999999999"/>
    <n v="1049.3"/>
    <n v="1"/>
    <n v="1049.3"/>
    <n v="148.91699418660059"/>
    <n v="499.5"/>
    <n v="0.29813212049369486"/>
  </r>
  <r>
    <x v="1"/>
    <x v="1"/>
    <x v="1"/>
    <x v="28"/>
    <x v="6"/>
    <n v="121.20178799999999"/>
    <n v="1.6042000000000001"/>
    <n v="1604.2"/>
    <n v="1291"/>
    <n v="1.242602633617351"/>
    <n v="75.552791422515895"/>
    <n v="324.5"/>
    <n v="0.23282832487678243"/>
  </r>
  <r>
    <x v="1"/>
    <x v="1"/>
    <x v="1"/>
    <x v="30"/>
    <x v="1"/>
    <n v="106.804421"/>
    <n v="2.2345000000000002"/>
    <n v="2234.5"/>
    <n v="463"/>
    <n v="4.8261339092872566"/>
    <n v="47.797906019243676"/>
    <n v="374.5"/>
    <n v="0.12763125772828751"/>
  </r>
  <r>
    <x v="1"/>
    <x v="1"/>
    <x v="1"/>
    <x v="2"/>
    <x v="0"/>
    <n v="79.158237999999997"/>
    <n v="1.1353"/>
    <n v="1135.3"/>
    <n v="359"/>
    <n v="3.1623955431754873"/>
    <n v="69.724511582841544"/>
    <n v="224.5"/>
    <n v="0.31057688901043001"/>
  </r>
  <r>
    <x v="1"/>
    <x v="1"/>
    <x v="1"/>
    <x v="2"/>
    <x v="2"/>
    <n v="5.0842169999999998"/>
    <n v="5.3100000000000001E-2"/>
    <n v="53.1"/>
    <n v="52"/>
    <n v="1.0211538461538461"/>
    <n v="95.747966101694914"/>
    <n v="499.5"/>
    <n v="0.19168761982321303"/>
  </r>
  <r>
    <x v="1"/>
    <x v="1"/>
    <x v="1"/>
    <x v="4"/>
    <x v="1"/>
    <n v="83.905488000000005"/>
    <n v="0.41889999999999999"/>
    <n v="418.9"/>
    <n v="1"/>
    <n v="418.9"/>
    <n v="200.29956552876584"/>
    <n v="374.5"/>
    <n v="0.53484530181245882"/>
  </r>
  <r>
    <x v="1"/>
    <x v="1"/>
    <x v="2"/>
    <x v="0"/>
    <x v="0"/>
    <n v="11127.30868"/>
    <n v="211.82910000000001"/>
    <n v="211829.1"/>
    <n v="18131"/>
    <n v="11.683255198279191"/>
    <n v="52.529650930868328"/>
    <n v="224.5"/>
    <n v="0.23398508209740904"/>
  </r>
  <r>
    <x v="1"/>
    <x v="1"/>
    <x v="2"/>
    <x v="0"/>
    <x v="1"/>
    <n v="12648.513944"/>
    <n v="129.52809999999999"/>
    <n v="129528.09999999999"/>
    <n v="16535"/>
    <n v="7.8335712125793764"/>
    <n v="97.65073326946046"/>
    <n v="374.5"/>
    <n v="0.26074962154729092"/>
  </r>
  <r>
    <x v="1"/>
    <x v="1"/>
    <x v="2"/>
    <x v="0"/>
    <x v="2"/>
    <n v="1108.9610170000001"/>
    <n v="7.3784999999999998"/>
    <n v="7378.5"/>
    <n v="691"/>
    <n v="10.678002894356005"/>
    <n v="150.29626848275396"/>
    <n v="499.5"/>
    <n v="0.30089343039590383"/>
  </r>
  <r>
    <x v="1"/>
    <x v="1"/>
    <x v="2"/>
    <x v="0"/>
    <x v="3"/>
    <n v="3.141648"/>
    <n v="1.52E-2"/>
    <n v="15.2"/>
    <n v="4"/>
    <n v="3.8"/>
    <n v="206.68736842105264"/>
    <n v="749.5"/>
    <n v="0.27576700256311226"/>
  </r>
  <r>
    <x v="1"/>
    <x v="1"/>
    <x v="2"/>
    <x v="1"/>
    <x v="0"/>
    <n v="118.79017"/>
    <n v="0.9859"/>
    <n v="985.9"/>
    <n v="276"/>
    <n v="3.5721014492753622"/>
    <n v="120.4890658281773"/>
    <n v="224.5"/>
    <n v="0.53669962506983204"/>
  </r>
  <r>
    <x v="1"/>
    <x v="1"/>
    <x v="2"/>
    <x v="1"/>
    <x v="2"/>
    <n v="6283.9692070000001"/>
    <n v="29.5518"/>
    <n v="29551.8"/>
    <n v="3996"/>
    <n v="7.395345345345345"/>
    <n v="212.64251947427906"/>
    <n v="499.5"/>
    <n v="0.42571074969825634"/>
  </r>
  <r>
    <x v="1"/>
    <x v="1"/>
    <x v="2"/>
    <x v="5"/>
    <x v="5"/>
    <n v="130.56964199999999"/>
    <n v="2.2894999999999999"/>
    <n v="2289.5"/>
    <n v="321"/>
    <n v="7.1323987538940807"/>
    <n v="57.029762830312293"/>
    <n v="274.5"/>
    <n v="0.20775869883538176"/>
  </r>
  <r>
    <x v="1"/>
    <x v="1"/>
    <x v="2"/>
    <x v="5"/>
    <x v="1"/>
    <n v="1788.1330680000001"/>
    <n v="26.069199999999999"/>
    <n v="26069.199999999997"/>
    <n v="1739"/>
    <n v="14.990914318573891"/>
    <n v="68.591789084436812"/>
    <n v="374.5"/>
    <n v="0.18315564508527854"/>
  </r>
  <r>
    <x v="1"/>
    <x v="1"/>
    <x v="2"/>
    <x v="3"/>
    <x v="4"/>
    <n v="953.28915700000005"/>
    <n v="10.015700000000001"/>
    <n v="10015.700000000001"/>
    <n v="3814"/>
    <n v="2.6260356581017308"/>
    <n v="95.179483910260885"/>
    <n v="200"/>
    <n v="0.47589741955130443"/>
  </r>
  <r>
    <x v="1"/>
    <x v="1"/>
    <x v="2"/>
    <x v="6"/>
    <x v="5"/>
    <n v="4.7138309999999999"/>
    <n v="1.14E-2"/>
    <n v="11.4"/>
    <n v="5"/>
    <n v="2.2800000000000002"/>
    <n v="413.493947368421"/>
    <n v="274.5"/>
    <n v="1.5063531780270347"/>
  </r>
  <r>
    <x v="1"/>
    <x v="1"/>
    <x v="2"/>
    <x v="6"/>
    <x v="6"/>
    <n v="2.390466"/>
    <n v="7.7000000000000002E-3"/>
    <n v="7.7"/>
    <n v="7"/>
    <n v="1.1000000000000001"/>
    <n v="310.45012987012984"/>
    <n v="324.5"/>
    <n v="0.95670301963060045"/>
  </r>
  <r>
    <x v="1"/>
    <x v="1"/>
    <x v="2"/>
    <x v="6"/>
    <x v="2"/>
    <n v="756.53332899999998"/>
    <n v="3.7361"/>
    <n v="3736.1"/>
    <n v="411"/>
    <n v="9.0902676399026756"/>
    <n v="202.49279435775273"/>
    <n v="499.5"/>
    <n v="0.40539097969520066"/>
  </r>
  <r>
    <x v="1"/>
    <x v="1"/>
    <x v="2"/>
    <x v="14"/>
    <x v="4"/>
    <n v="401.38802099999998"/>
    <n v="1.3058000000000001"/>
    <n v="1305.8000000000002"/>
    <n v="99"/>
    <n v="13.189898989898992"/>
    <n v="307.38859013631486"/>
    <n v="200"/>
    <n v="1.5369429506815744"/>
  </r>
  <r>
    <x v="1"/>
    <x v="1"/>
    <x v="2"/>
    <x v="14"/>
    <x v="1"/>
    <n v="6.543679"/>
    <n v="1.44E-2"/>
    <n v="14.4"/>
    <n v="3"/>
    <n v="4.8"/>
    <n v="454.4221527777778"/>
    <n v="374.5"/>
    <n v="1.213410287791129"/>
  </r>
  <r>
    <x v="1"/>
    <x v="1"/>
    <x v="2"/>
    <x v="14"/>
    <x v="2"/>
    <n v="46.111162"/>
    <n v="8.6900000000000005E-2"/>
    <n v="86.9"/>
    <n v="42"/>
    <n v="2.0690476190476192"/>
    <n v="530.6232681242808"/>
    <n v="499.5"/>
    <n v="1.0623088450936553"/>
  </r>
  <r>
    <x v="1"/>
    <x v="1"/>
    <x v="2"/>
    <x v="33"/>
    <x v="1"/>
    <n v="410.97030899999999"/>
    <n v="4.6976000000000004"/>
    <n v="4697.6000000000004"/>
    <n v="2631"/>
    <n v="1.7854808057772711"/>
    <n v="87.485164552111712"/>
    <n v="374.5"/>
    <n v="0.23360524580003128"/>
  </r>
  <r>
    <x v="1"/>
    <x v="1"/>
    <x v="2"/>
    <x v="31"/>
    <x v="1"/>
    <n v="342.93716699999999"/>
    <n v="4.8779000000000003"/>
    <n v="4877.9000000000005"/>
    <n v="1629"/>
    <n v="2.9944137507673423"/>
    <n v="70.304263515037206"/>
    <n v="374.5"/>
    <n v="0.18772834049409134"/>
  </r>
  <r>
    <x v="1"/>
    <x v="1"/>
    <x v="2"/>
    <x v="31"/>
    <x v="2"/>
    <n v="28.097594000000001"/>
    <n v="0.2908"/>
    <n v="290.8"/>
    <n v="145"/>
    <n v="2.0055172413793105"/>
    <n v="96.621712517193956"/>
    <n v="499.5"/>
    <n v="0.1934368618962842"/>
  </r>
  <r>
    <x v="1"/>
    <x v="1"/>
    <x v="2"/>
    <x v="28"/>
    <x v="6"/>
    <n v="298.288386"/>
    <n v="3.7242999999999999"/>
    <n v="3724.2999999999997"/>
    <n v="2653"/>
    <n v="1.4038070109310214"/>
    <n v="80.092469994361352"/>
    <n v="324.5"/>
    <n v="0.24681808935088245"/>
  </r>
  <r>
    <x v="1"/>
    <x v="1"/>
    <x v="2"/>
    <x v="4"/>
    <x v="1"/>
    <n v="256.50886700000001"/>
    <n v="1.1930000000000001"/>
    <n v="1193"/>
    <n v="1"/>
    <n v="1193"/>
    <n v="215.01162363788768"/>
    <n v="374.5"/>
    <n v="0.57412983614923274"/>
  </r>
  <r>
    <x v="1"/>
    <x v="2"/>
    <x v="0"/>
    <x v="0"/>
    <x v="0"/>
    <n v="1000.988615"/>
    <n v="14.1119"/>
    <n v="14111.9"/>
    <n v="478"/>
    <n v="29.522803347280334"/>
    <n v="70.93223556005924"/>
    <n v="224.5"/>
    <n v="0.31595650583545321"/>
  </r>
  <r>
    <x v="1"/>
    <x v="2"/>
    <x v="0"/>
    <x v="0"/>
    <x v="1"/>
    <n v="7356.7611919999999"/>
    <n v="73.746099999999998"/>
    <n v="73746.099999999991"/>
    <n v="711"/>
    <n v="103.72165963431785"/>
    <n v="99.757969465503933"/>
    <n v="374.5"/>
    <n v="0.26637642046863536"/>
  </r>
  <r>
    <x v="1"/>
    <x v="2"/>
    <x v="0"/>
    <x v="0"/>
    <x v="2"/>
    <n v="6568.2463909999997"/>
    <n v="55.554200000000002"/>
    <n v="55554.200000000004"/>
    <n v="618"/>
    <n v="89.893527508090628"/>
    <n v="118.23131988220511"/>
    <n v="499.5"/>
    <n v="0.23669933910351373"/>
  </r>
  <r>
    <x v="1"/>
    <x v="2"/>
    <x v="0"/>
    <x v="1"/>
    <x v="0"/>
    <n v="327.837154"/>
    <n v="3.0952999999999999"/>
    <n v="3095.2999999999997"/>
    <n v="92"/>
    <n v="33.644565217391303"/>
    <n v="105.9145006946015"/>
    <n v="224.5"/>
    <n v="0.47177951311626504"/>
  </r>
  <r>
    <x v="1"/>
    <x v="2"/>
    <x v="0"/>
    <x v="1"/>
    <x v="2"/>
    <n v="9020.8903109999992"/>
    <n v="45.207000000000001"/>
    <n v="45207"/>
    <n v="675"/>
    <n v="66.973333333333329"/>
    <n v="199.54631607936821"/>
    <n v="499.5"/>
    <n v="0.39949212428301945"/>
  </r>
  <r>
    <x v="1"/>
    <x v="2"/>
    <x v="0"/>
    <x v="3"/>
    <x v="4"/>
    <n v="424.69898000000001"/>
    <n v="3.8064"/>
    <n v="3806.4"/>
    <n v="191"/>
    <n v="19.928795811518324"/>
    <n v="111.57497372845734"/>
    <n v="200"/>
    <n v="0.55787486864228664"/>
  </r>
  <r>
    <x v="1"/>
    <x v="2"/>
    <x v="0"/>
    <x v="6"/>
    <x v="5"/>
    <n v="4.1804649999999999"/>
    <n v="1.35E-2"/>
    <n v="13.5"/>
    <n v="8"/>
    <n v="1.6875"/>
    <n v="309.66407407407405"/>
    <n v="274.5"/>
    <n v="1.1281022734938946"/>
  </r>
  <r>
    <x v="1"/>
    <x v="2"/>
    <x v="0"/>
    <x v="6"/>
    <x v="2"/>
    <n v="346.64095800000001"/>
    <n v="2.2989999999999999"/>
    <n v="2299"/>
    <n v="169"/>
    <n v="13.603550295857989"/>
    <n v="150.77901609395391"/>
    <n v="499.5"/>
    <n v="0.30185989207998781"/>
  </r>
  <r>
    <x v="1"/>
    <x v="2"/>
    <x v="0"/>
    <x v="5"/>
    <x v="5"/>
    <n v="0.20919599999999999"/>
    <n v="3.8E-3"/>
    <n v="3.8"/>
    <n v="2"/>
    <n v="1.9"/>
    <n v="55.051578947368419"/>
    <n v="274.5"/>
    <n v="0.20055220017256256"/>
  </r>
  <r>
    <x v="1"/>
    <x v="2"/>
    <x v="0"/>
    <x v="5"/>
    <x v="1"/>
    <n v="225.40303299999999"/>
    <n v="2.7622"/>
    <n v="2762.2"/>
    <n v="148"/>
    <n v="18.663513513513511"/>
    <n v="81.602719933386425"/>
    <n v="374.5"/>
    <n v="0.21789778353374212"/>
  </r>
  <r>
    <x v="1"/>
    <x v="2"/>
    <x v="0"/>
    <x v="4"/>
    <x v="1"/>
    <n v="146.81078299999999"/>
    <n v="0.79310000000000003"/>
    <n v="793.1"/>
    <n v="31"/>
    <n v="25.583870967741937"/>
    <n v="185.11005295675196"/>
    <n v="374.5"/>
    <n v="0.49428585569226158"/>
  </r>
  <r>
    <x v="1"/>
    <x v="2"/>
    <x v="0"/>
    <x v="28"/>
    <x v="6"/>
    <n v="117.282172"/>
    <n v="1.2496"/>
    <n v="1249.6000000000001"/>
    <n v="291"/>
    <n v="4.2941580756013753"/>
    <n v="93.855771446862988"/>
    <n v="324.5"/>
    <n v="0.28923196131544837"/>
  </r>
  <r>
    <x v="1"/>
    <x v="2"/>
    <x v="0"/>
    <x v="22"/>
    <x v="2"/>
    <n v="82.923760000000001"/>
    <n v="0.4511"/>
    <n v="451.1"/>
    <n v="1"/>
    <n v="451.1"/>
    <n v="183.8256705830193"/>
    <n v="499.5"/>
    <n v="0.3680193605265652"/>
  </r>
  <r>
    <x v="1"/>
    <x v="2"/>
    <x v="0"/>
    <x v="33"/>
    <x v="1"/>
    <n v="75.031017000000006"/>
    <n v="0.83189999999999997"/>
    <n v="831.9"/>
    <n v="117"/>
    <n v="7.1102564102564099"/>
    <n v="90.192351244139928"/>
    <n v="374.5"/>
    <n v="0.24083404871599448"/>
  </r>
  <r>
    <x v="1"/>
    <x v="2"/>
    <x v="0"/>
    <x v="7"/>
    <x v="2"/>
    <n v="64.890698"/>
    <n v="0.28070000000000001"/>
    <n v="280.7"/>
    <n v="128"/>
    <n v="2.1929687499999999"/>
    <n v="231.1745564659779"/>
    <n v="499.5"/>
    <n v="0.46281192485681261"/>
  </r>
  <r>
    <x v="1"/>
    <x v="2"/>
    <x v="1"/>
    <x v="0"/>
    <x v="0"/>
    <n v="3593.9786079999999"/>
    <n v="52.485700000000001"/>
    <n v="52485.700000000004"/>
    <n v="8349"/>
    <n v="6.2864654449634694"/>
    <n v="68.475386781542397"/>
    <n v="224.5"/>
    <n v="0.30501285871511091"/>
  </r>
  <r>
    <x v="1"/>
    <x v="2"/>
    <x v="1"/>
    <x v="0"/>
    <x v="1"/>
    <n v="6762.7386630000001"/>
    <n v="62.9831"/>
    <n v="62983.1"/>
    <n v="9221"/>
    <n v="6.8303980045548203"/>
    <n v="107.37386160732007"/>
    <n v="374.5"/>
    <n v="0.28671258106093478"/>
  </r>
  <r>
    <x v="1"/>
    <x v="2"/>
    <x v="1"/>
    <x v="0"/>
    <x v="2"/>
    <n v="602.11737300000004"/>
    <n v="3.6111"/>
    <n v="3611.1"/>
    <n v="786"/>
    <n v="4.5942748091603054"/>
    <n v="166.74070864833431"/>
    <n v="499.5"/>
    <n v="0.33381523252919781"/>
  </r>
  <r>
    <x v="1"/>
    <x v="2"/>
    <x v="1"/>
    <x v="0"/>
    <x v="3"/>
    <n v="50.571637000000003"/>
    <n v="0.31319999999999998"/>
    <n v="313.2"/>
    <n v="179"/>
    <n v="1.7497206703910615"/>
    <n v="161.46755108556835"/>
    <n v="749.5"/>
    <n v="0.21543369057447412"/>
  </r>
  <r>
    <x v="1"/>
    <x v="2"/>
    <x v="1"/>
    <x v="1"/>
    <x v="0"/>
    <n v="67.629071999999994"/>
    <n v="0.62680000000000002"/>
    <n v="626.80000000000007"/>
    <n v="64"/>
    <n v="9.7937500000000011"/>
    <n v="107.89577536694318"/>
    <n v="224.5"/>
    <n v="0.48060479005319906"/>
  </r>
  <r>
    <x v="1"/>
    <x v="2"/>
    <x v="1"/>
    <x v="1"/>
    <x v="2"/>
    <n v="3567.8705949999999"/>
    <n v="19.705200000000001"/>
    <n v="19705.2"/>
    <n v="2934"/>
    <n v="6.716155419222904"/>
    <n v="181.0623893693035"/>
    <n v="499.5"/>
    <n v="0.36248726600461162"/>
  </r>
  <r>
    <x v="1"/>
    <x v="2"/>
    <x v="1"/>
    <x v="5"/>
    <x v="5"/>
    <n v="68.207659000000007"/>
    <n v="1.1108"/>
    <n v="1110.8"/>
    <n v="136"/>
    <n v="8.1676470588235297"/>
    <n v="61.404086244148367"/>
    <n v="274.5"/>
    <n v="0.22369430325737111"/>
  </r>
  <r>
    <x v="1"/>
    <x v="2"/>
    <x v="1"/>
    <x v="5"/>
    <x v="1"/>
    <n v="762.579249"/>
    <n v="11.5989"/>
    <n v="11598.9"/>
    <n v="1371"/>
    <n v="8.4601750547045942"/>
    <n v="65.745824948917573"/>
    <n v="374.5"/>
    <n v="0.17555627489697617"/>
  </r>
  <r>
    <x v="1"/>
    <x v="2"/>
    <x v="1"/>
    <x v="3"/>
    <x v="4"/>
    <n v="517.77055199999995"/>
    <n v="5.4960000000000004"/>
    <n v="5496"/>
    <n v="2432"/>
    <n v="2.2598684210526314"/>
    <n v="94.208615720523994"/>
    <n v="200"/>
    <n v="0.47104307860261996"/>
  </r>
  <r>
    <x v="1"/>
    <x v="2"/>
    <x v="1"/>
    <x v="31"/>
    <x v="1"/>
    <n v="227.97836000000001"/>
    <n v="3.3083999999999998"/>
    <n v="3308.3999999999996"/>
    <n v="868"/>
    <n v="3.8115207373271884"/>
    <n v="68.90894692298393"/>
    <n v="374.5"/>
    <n v="0.18400252849928952"/>
  </r>
  <r>
    <x v="1"/>
    <x v="2"/>
    <x v="1"/>
    <x v="31"/>
    <x v="2"/>
    <n v="10.237458"/>
    <n v="0.1235"/>
    <n v="123.5"/>
    <n v="147"/>
    <n v="0.84013605442176875"/>
    <n v="82.894396761133606"/>
    <n v="499.5"/>
    <n v="0.16595474827053774"/>
  </r>
  <r>
    <x v="1"/>
    <x v="2"/>
    <x v="1"/>
    <x v="6"/>
    <x v="5"/>
    <n v="0.48920599999999997"/>
    <n v="1.2999999999999999E-3"/>
    <n v="1.3"/>
    <n v="3"/>
    <n v="0.43333333333333335"/>
    <n v="376.31230769230768"/>
    <n v="274.5"/>
    <n v="1.3709009387697912"/>
  </r>
  <r>
    <x v="1"/>
    <x v="2"/>
    <x v="1"/>
    <x v="6"/>
    <x v="6"/>
    <n v="1.9124000000000001"/>
    <n v="6.1999999999999998E-3"/>
    <n v="6.2"/>
    <n v="5"/>
    <n v="1.24"/>
    <n v="308.45161290322585"/>
    <n v="324.5"/>
    <n v="0.95054426164322292"/>
  </r>
  <r>
    <x v="1"/>
    <x v="2"/>
    <x v="1"/>
    <x v="6"/>
    <x v="2"/>
    <n v="191.38331299999999"/>
    <n v="1.2257"/>
    <n v="1225.7"/>
    <n v="385"/>
    <n v="3.1836363636363636"/>
    <n v="156.14205188871665"/>
    <n v="499.5"/>
    <n v="0.31259670047791122"/>
  </r>
  <r>
    <x v="1"/>
    <x v="2"/>
    <x v="1"/>
    <x v="28"/>
    <x v="6"/>
    <n v="163.897989"/>
    <n v="2.2679"/>
    <n v="2267.9"/>
    <n v="1614"/>
    <n v="1.4051425030978935"/>
    <n v="72.268613695489222"/>
    <n v="324.5"/>
    <n v="0.22270759228193904"/>
  </r>
  <r>
    <x v="1"/>
    <x v="2"/>
    <x v="1"/>
    <x v="33"/>
    <x v="1"/>
    <n v="136.05799400000001"/>
    <n v="1.5232000000000001"/>
    <n v="1523.2"/>
    <n v="642"/>
    <n v="2.3725856697819316"/>
    <n v="89.323788077731095"/>
    <n v="374.5"/>
    <n v="0.23851478792451561"/>
  </r>
  <r>
    <x v="1"/>
    <x v="2"/>
    <x v="1"/>
    <x v="4"/>
    <x v="1"/>
    <n v="131.263071"/>
    <n v="0.65029999999999999"/>
    <n v="650.29999999999995"/>
    <n v="1"/>
    <n v="650.29999999999995"/>
    <n v="201.8500246040289"/>
    <n v="374.5"/>
    <n v="0.53898537945001046"/>
  </r>
  <r>
    <x v="1"/>
    <x v="2"/>
    <x v="1"/>
    <x v="30"/>
    <x v="1"/>
    <n v="110.584264"/>
    <n v="2.1042999999999998"/>
    <n v="2104.2999999999997"/>
    <n v="454"/>
    <n v="4.6350220264317175"/>
    <n v="52.551567742242085"/>
    <n v="374.5"/>
    <n v="0.1403246134639308"/>
  </r>
  <r>
    <x v="1"/>
    <x v="2"/>
    <x v="2"/>
    <x v="0"/>
    <x v="0"/>
    <n v="10159.89176"/>
    <n v="161.93020000000001"/>
    <n v="161930.20000000001"/>
    <n v="16513"/>
    <n v="9.8062253981711383"/>
    <n v="62.742414694726492"/>
    <n v="224.5"/>
    <n v="0.27947623472038524"/>
  </r>
  <r>
    <x v="1"/>
    <x v="2"/>
    <x v="2"/>
    <x v="0"/>
    <x v="1"/>
    <n v="16676.614219999999"/>
    <n v="159.762"/>
    <n v="159762"/>
    <n v="17796"/>
    <n v="8.9774106540795682"/>
    <n v="104.38411023898048"/>
    <n v="374.5"/>
    <n v="0.2787292663257156"/>
  </r>
  <r>
    <x v="1"/>
    <x v="2"/>
    <x v="2"/>
    <x v="0"/>
    <x v="2"/>
    <n v="3433.7747290000002"/>
    <n v="26.552499999999998"/>
    <n v="26552.5"/>
    <n v="918"/>
    <n v="28.924291938997822"/>
    <n v="129.32020446285662"/>
    <n v="499.5"/>
    <n v="0.25889930823394719"/>
  </r>
  <r>
    <x v="1"/>
    <x v="2"/>
    <x v="2"/>
    <x v="0"/>
    <x v="3"/>
    <n v="3.358336"/>
    <n v="1.6199999999999999E-2"/>
    <n v="16.2"/>
    <n v="4"/>
    <n v="4.05"/>
    <n v="207.30469135802471"/>
    <n v="749.5"/>
    <n v="0.27659064890997292"/>
  </r>
  <r>
    <x v="1"/>
    <x v="2"/>
    <x v="2"/>
    <x v="1"/>
    <x v="0"/>
    <n v="186.26879400000001"/>
    <n v="1.4625999999999999"/>
    <n v="1462.6"/>
    <n v="281"/>
    <n v="5.2049822064056936"/>
    <n v="127.35456994393547"/>
    <n v="224.5"/>
    <n v="0.56728093516229605"/>
  </r>
  <r>
    <x v="1"/>
    <x v="2"/>
    <x v="2"/>
    <x v="1"/>
    <x v="2"/>
    <n v="14237.19253"/>
    <n v="73.765600000000006"/>
    <n v="73765.600000000006"/>
    <n v="5115"/>
    <n v="14.421427174975562"/>
    <n v="193.00585272810088"/>
    <n v="499.5"/>
    <n v="0.38639810355976151"/>
  </r>
  <r>
    <x v="1"/>
    <x v="2"/>
    <x v="2"/>
    <x v="5"/>
    <x v="5"/>
    <n v="160.44801799999999"/>
    <n v="2.6452"/>
    <n v="2645.2"/>
    <n v="335"/>
    <n v="7.8961194029850743"/>
    <n v="60.656289883562678"/>
    <n v="274.5"/>
    <n v="0.22097009065050155"/>
  </r>
  <r>
    <x v="1"/>
    <x v="2"/>
    <x v="2"/>
    <x v="5"/>
    <x v="1"/>
    <n v="2284.9223910000001"/>
    <n v="32.647399999999998"/>
    <n v="32647.399999999998"/>
    <n v="1771"/>
    <n v="18.434443817052511"/>
    <n v="69.987882373481511"/>
    <n v="374.5"/>
    <n v="0.18688353103733382"/>
  </r>
  <r>
    <x v="1"/>
    <x v="2"/>
    <x v="2"/>
    <x v="6"/>
    <x v="5"/>
    <n v="3.9300929999999998"/>
    <n v="9.7000000000000003E-3"/>
    <n v="9.7000000000000011"/>
    <n v="8"/>
    <n v="1.2125000000000001"/>
    <n v="405.1642268041237"/>
    <n v="274.5"/>
    <n v="1.4760081122190298"/>
  </r>
  <r>
    <x v="1"/>
    <x v="2"/>
    <x v="2"/>
    <x v="6"/>
    <x v="6"/>
    <n v="13.459402000000001"/>
    <n v="4.2999999999999997E-2"/>
    <n v="43"/>
    <n v="15"/>
    <n v="2.8666666666666667"/>
    <n v="313.00934883720936"/>
    <n v="324.5"/>
    <n v="0.96458967284193953"/>
  </r>
  <r>
    <x v="1"/>
    <x v="2"/>
    <x v="2"/>
    <x v="6"/>
    <x v="2"/>
    <n v="1072.6836410000001"/>
    <n v="4.5225"/>
    <n v="4522.5"/>
    <n v="471"/>
    <n v="9.6019108280254777"/>
    <n v="237.18820143725819"/>
    <n v="499.5"/>
    <n v="0.47485125412864504"/>
  </r>
  <r>
    <x v="1"/>
    <x v="2"/>
    <x v="2"/>
    <x v="33"/>
    <x v="1"/>
    <n v="982.05882899999995"/>
    <n v="10.7233"/>
    <n v="10723.3"/>
    <n v="3545"/>
    <n v="3.0249083215796895"/>
    <n v="91.581773241446186"/>
    <n v="374.5"/>
    <n v="0.24454412080492974"/>
  </r>
  <r>
    <x v="1"/>
    <x v="2"/>
    <x v="2"/>
    <x v="3"/>
    <x v="4"/>
    <n v="947.04014199999995"/>
    <n v="9.3745999999999992"/>
    <n v="9374.5999999999985"/>
    <n v="3564"/>
    <n v="2.6303591470258132"/>
    <n v="101.0219254154844"/>
    <n v="200"/>
    <n v="0.50510962707742202"/>
  </r>
  <r>
    <x v="1"/>
    <x v="2"/>
    <x v="2"/>
    <x v="14"/>
    <x v="4"/>
    <n v="709.715146"/>
    <n v="2.2362000000000002"/>
    <n v="2236.2000000000003"/>
    <n v="116"/>
    <n v="19.277586206896554"/>
    <n v="317.37552365620246"/>
    <n v="200"/>
    <n v="1.5868776182810123"/>
  </r>
  <r>
    <x v="1"/>
    <x v="2"/>
    <x v="2"/>
    <x v="14"/>
    <x v="1"/>
    <n v="22.146691000000001"/>
    <n v="5.0999999999999997E-2"/>
    <n v="51"/>
    <n v="6"/>
    <n v="8.5"/>
    <n v="434.24884313725494"/>
    <n v="374.5"/>
    <n v="1.1595429723291186"/>
  </r>
  <r>
    <x v="1"/>
    <x v="2"/>
    <x v="2"/>
    <x v="14"/>
    <x v="2"/>
    <n v="88.881426000000005"/>
    <n v="0.16880000000000001"/>
    <n v="168.8"/>
    <n v="64"/>
    <n v="2.6375000000000002"/>
    <n v="526.54873222748813"/>
    <n v="499.5"/>
    <n v="1.0541516160710473"/>
  </r>
  <r>
    <x v="1"/>
    <x v="2"/>
    <x v="2"/>
    <x v="28"/>
    <x v="6"/>
    <n v="521.41672300000005"/>
    <n v="7.9659000000000004"/>
    <n v="7965.9000000000005"/>
    <n v="3499"/>
    <n v="2.2766218919691341"/>
    <n v="65.456096988413108"/>
    <n v="324.5"/>
    <n v="0.20171370412453962"/>
  </r>
  <r>
    <x v="1"/>
    <x v="2"/>
    <x v="2"/>
    <x v="15"/>
    <x v="1"/>
    <n v="200.89193399999999"/>
    <n v="0.4466"/>
    <n v="446.6"/>
    <n v="1"/>
    <n v="446.6"/>
    <n v="449.82519928347511"/>
    <n v="374.5"/>
    <n v="1.2011353785940591"/>
  </r>
  <r>
    <x v="1"/>
    <x v="2"/>
    <x v="2"/>
    <x v="15"/>
    <x v="2"/>
    <n v="290.884253"/>
    <n v="0.53059999999999996"/>
    <n v="530.59999999999991"/>
    <n v="1"/>
    <n v="530.59999999999991"/>
    <n v="548.21758952129665"/>
    <n v="499.5"/>
    <n v="1.0975327117543476"/>
  </r>
  <r>
    <x v="1"/>
    <x v="2"/>
    <x v="2"/>
    <x v="31"/>
    <x v="1"/>
    <n v="395.15684199999998"/>
    <n v="5.4265999999999996"/>
    <n v="5426.5999999999995"/>
    <n v="1692"/>
    <n v="3.2072104018912526"/>
    <n v="72.818494453248817"/>
    <n v="374.5"/>
    <n v="0.1944419077523333"/>
  </r>
  <r>
    <x v="1"/>
    <x v="2"/>
    <x v="2"/>
    <x v="31"/>
    <x v="2"/>
    <n v="25.76972"/>
    <n v="0.27129999999999999"/>
    <n v="271.3"/>
    <n v="135"/>
    <n v="2.0096296296296297"/>
    <n v="94.986067084408404"/>
    <n v="499.5"/>
    <n v="0.1901622964652821"/>
  </r>
  <r>
    <x v="1"/>
    <x v="3"/>
    <x v="0"/>
    <x v="0"/>
    <x v="0"/>
    <n v="820.41610800000001"/>
    <n v="11.337899999999999"/>
    <n v="11337.9"/>
    <n v="442"/>
    <n v="25.651357466063349"/>
    <n v="72.360499563411224"/>
    <n v="224.5"/>
    <n v="0.32231848357866916"/>
  </r>
  <r>
    <x v="1"/>
    <x v="3"/>
    <x v="0"/>
    <x v="0"/>
    <x v="1"/>
    <n v="5684.181431"/>
    <n v="54.245699999999999"/>
    <n v="54245.7"/>
    <n v="679"/>
    <n v="79.89057437407952"/>
    <n v="104.78584350464645"/>
    <n v="374.5"/>
    <n v="0.27980198532615874"/>
  </r>
  <r>
    <x v="1"/>
    <x v="3"/>
    <x v="0"/>
    <x v="0"/>
    <x v="2"/>
    <n v="3564.3508029999998"/>
    <n v="25.783000000000001"/>
    <n v="25783"/>
    <n v="538"/>
    <n v="47.923791821561338"/>
    <n v="138.24422305395026"/>
    <n v="499.5"/>
    <n v="0.27676521131921977"/>
  </r>
  <r>
    <x v="1"/>
    <x v="3"/>
    <x v="0"/>
    <x v="1"/>
    <x v="0"/>
    <n v="318.20381099999997"/>
    <n v="3.0257000000000001"/>
    <n v="3025.7000000000003"/>
    <n v="92"/>
    <n v="32.888043478260876"/>
    <n v="105.16700631258881"/>
    <n v="224.5"/>
    <n v="0.46844991675986108"/>
  </r>
  <r>
    <x v="1"/>
    <x v="3"/>
    <x v="0"/>
    <x v="1"/>
    <x v="2"/>
    <n v="6304.3134330000003"/>
    <n v="29.136299999999999"/>
    <n v="29136.3"/>
    <n v="633"/>
    <n v="46.028909952606632"/>
    <n v="216.37316450613156"/>
    <n v="499.5"/>
    <n v="0.43317950852078391"/>
  </r>
  <r>
    <x v="1"/>
    <x v="3"/>
    <x v="0"/>
    <x v="6"/>
    <x v="5"/>
    <n v="3.8186330000000002"/>
    <n v="1.26E-2"/>
    <n v="12.6"/>
    <n v="7"/>
    <n v="1.8"/>
    <n v="303.06611111111113"/>
    <n v="274.5"/>
    <n v="1.104065978546853"/>
  </r>
  <r>
    <x v="1"/>
    <x v="3"/>
    <x v="0"/>
    <x v="6"/>
    <x v="2"/>
    <n v="475.48093999999998"/>
    <n v="2.839"/>
    <n v="2839"/>
    <n v="163"/>
    <n v="17.417177914110429"/>
    <n v="167.48183867558998"/>
    <n v="499.5"/>
    <n v="0.33529897632750749"/>
  </r>
  <r>
    <x v="1"/>
    <x v="3"/>
    <x v="0"/>
    <x v="3"/>
    <x v="4"/>
    <n v="203.671087"/>
    <n v="1.7005999999999999"/>
    <n v="1700.6"/>
    <n v="167"/>
    <n v="10.183233532934132"/>
    <n v="119.76425202869576"/>
    <n v="200"/>
    <n v="0.59882126014347881"/>
  </r>
  <r>
    <x v="1"/>
    <x v="3"/>
    <x v="0"/>
    <x v="5"/>
    <x v="5"/>
    <n v="0.27464"/>
    <n v="4.5999999999999999E-3"/>
    <n v="4.5999999999999996"/>
    <n v="1"/>
    <n v="4.5999999999999996"/>
    <n v="59.704347826086959"/>
    <n v="274.5"/>
    <n v="0.21750217787281223"/>
  </r>
  <r>
    <x v="1"/>
    <x v="3"/>
    <x v="0"/>
    <x v="5"/>
    <x v="1"/>
    <n v="195.82847100000001"/>
    <n v="2.3275000000000001"/>
    <n v="2327.5"/>
    <n v="141"/>
    <n v="16.50709219858156"/>
    <n v="84.13682964554242"/>
    <n v="374.5"/>
    <n v="0.22466443163028685"/>
  </r>
  <r>
    <x v="1"/>
    <x v="3"/>
    <x v="0"/>
    <x v="4"/>
    <x v="1"/>
    <n v="104.95249200000001"/>
    <n v="0.54100000000000004"/>
    <n v="541"/>
    <n v="1"/>
    <n v="541"/>
    <n v="193.99721256931608"/>
    <n v="374.5"/>
    <n v="0.51801658897013636"/>
  </r>
  <r>
    <x v="1"/>
    <x v="3"/>
    <x v="0"/>
    <x v="34"/>
    <x v="1"/>
    <n v="92.093954999999994"/>
    <n v="1.4502999999999999"/>
    <n v="1450.3"/>
    <n v="114"/>
    <n v="12.721929824561403"/>
    <n v="63.499934496311106"/>
    <n v="374.5"/>
    <n v="0.16955923764035008"/>
  </r>
  <r>
    <x v="1"/>
    <x v="3"/>
    <x v="0"/>
    <x v="33"/>
    <x v="1"/>
    <n v="73.897713999999993"/>
    <n v="0.79239999999999999"/>
    <n v="792.4"/>
    <n v="117"/>
    <n v="6.7726495726495726"/>
    <n v="93.258094396769295"/>
    <n v="374.5"/>
    <n v="0.24902027876306887"/>
  </r>
  <r>
    <x v="1"/>
    <x v="3"/>
    <x v="0"/>
    <x v="28"/>
    <x v="6"/>
    <n v="55.820227000000003"/>
    <n v="0.48530000000000001"/>
    <n v="485.3"/>
    <n v="245"/>
    <n v="1.9808163265306122"/>
    <n v="115.02210385328664"/>
    <n v="324.5"/>
    <n v="0.35445948799163834"/>
  </r>
  <r>
    <x v="1"/>
    <x v="3"/>
    <x v="0"/>
    <x v="7"/>
    <x v="2"/>
    <n v="52.923910999999997"/>
    <n v="0.22070000000000001"/>
    <n v="220.70000000000002"/>
    <n v="125"/>
    <n v="1.7656000000000001"/>
    <n v="239.80023108291797"/>
    <n v="499.5"/>
    <n v="0.4800805427085445"/>
  </r>
  <r>
    <x v="1"/>
    <x v="3"/>
    <x v="1"/>
    <x v="0"/>
    <x v="0"/>
    <n v="2841.1043800000002"/>
    <n v="41.018300000000004"/>
    <n v="41018.300000000003"/>
    <n v="7512"/>
    <n v="5.4603700745473915"/>
    <n v="69.264313245551378"/>
    <n v="224.5"/>
    <n v="0.30852700777528452"/>
  </r>
  <r>
    <x v="1"/>
    <x v="3"/>
    <x v="1"/>
    <x v="0"/>
    <x v="1"/>
    <n v="6623.0000179999997"/>
    <n v="61.099299999999999"/>
    <n v="61099.3"/>
    <n v="8855"/>
    <n v="6.8999774138904577"/>
    <n v="108.39731417544881"/>
    <n v="374.5"/>
    <n v="0.2894454317101437"/>
  </r>
  <r>
    <x v="1"/>
    <x v="3"/>
    <x v="1"/>
    <x v="0"/>
    <x v="2"/>
    <n v="525.96028000000001"/>
    <n v="2.8633999999999999"/>
    <n v="2863.4"/>
    <n v="472"/>
    <n v="6.0665254237288133"/>
    <n v="183.68383041139904"/>
    <n v="499.5"/>
    <n v="0.36773539621901713"/>
  </r>
  <r>
    <x v="1"/>
    <x v="3"/>
    <x v="1"/>
    <x v="0"/>
    <x v="3"/>
    <n v="48.940376000000001"/>
    <n v="0.30299999999999999"/>
    <n v="303"/>
    <n v="179"/>
    <n v="1.6927374301675977"/>
    <n v="161.51939273927394"/>
    <n v="749.5"/>
    <n v="0.21550285889162635"/>
  </r>
  <r>
    <x v="1"/>
    <x v="3"/>
    <x v="1"/>
    <x v="1"/>
    <x v="0"/>
    <n v="113.266212"/>
    <n v="1.0727"/>
    <n v="1072.7"/>
    <n v="73"/>
    <n v="14.694520547945206"/>
    <n v="105.58983126689661"/>
    <n v="224.5"/>
    <n v="0.47033332412871542"/>
  </r>
  <r>
    <x v="1"/>
    <x v="3"/>
    <x v="1"/>
    <x v="1"/>
    <x v="2"/>
    <n v="3527.4231639999998"/>
    <n v="17.859200000000001"/>
    <n v="17859.2"/>
    <n v="2396"/>
    <n v="7.4537562604340568"/>
    <n v="197.51294369288655"/>
    <n v="499.5"/>
    <n v="0.39542130869446757"/>
  </r>
  <r>
    <x v="1"/>
    <x v="3"/>
    <x v="1"/>
    <x v="5"/>
    <x v="5"/>
    <n v="63.418239"/>
    <n v="1.0960000000000001"/>
    <n v="1096"/>
    <n v="155"/>
    <n v="7.0709677419354842"/>
    <n v="57.86335675182481"/>
    <n v="274.5"/>
    <n v="0.21079547086274977"/>
  </r>
  <r>
    <x v="1"/>
    <x v="3"/>
    <x v="1"/>
    <x v="5"/>
    <x v="1"/>
    <n v="634.86123199999997"/>
    <n v="10.1778"/>
    <n v="10177.799999999999"/>
    <n v="1419"/>
    <n v="7.1725158562367861"/>
    <n v="62.377059089390634"/>
    <n v="374.5"/>
    <n v="0.16656090544563587"/>
  </r>
  <r>
    <x v="1"/>
    <x v="3"/>
    <x v="1"/>
    <x v="3"/>
    <x v="4"/>
    <n v="416.92419599999999"/>
    <n v="4.4524999999999997"/>
    <n v="4452.5"/>
    <n v="1675"/>
    <n v="2.6582089552238806"/>
    <n v="93.63822481751825"/>
    <n v="200"/>
    <n v="0.46819112408759123"/>
  </r>
  <r>
    <x v="1"/>
    <x v="3"/>
    <x v="1"/>
    <x v="31"/>
    <x v="1"/>
    <n v="142.50128599999999"/>
    <n v="2.0219999999999998"/>
    <n v="2021.9999999999998"/>
    <n v="883"/>
    <n v="2.2899207248018119"/>
    <n v="70.475413452027695"/>
    <n v="374.5"/>
    <n v="0.18818534967163603"/>
  </r>
  <r>
    <x v="1"/>
    <x v="3"/>
    <x v="1"/>
    <x v="31"/>
    <x v="2"/>
    <n v="141.081872"/>
    <n v="1.6967000000000001"/>
    <n v="1696.7"/>
    <n v="281"/>
    <n v="6.0380782918149469"/>
    <n v="83.150746743678909"/>
    <n v="499.5"/>
    <n v="0.16646796144880663"/>
  </r>
  <r>
    <x v="1"/>
    <x v="3"/>
    <x v="1"/>
    <x v="6"/>
    <x v="5"/>
    <n v="0.89559599999999995"/>
    <n v="2E-3"/>
    <n v="2"/>
    <n v="2"/>
    <n v="1"/>
    <n v="447.79799999999994"/>
    <n v="274.5"/>
    <n v="1.6313224043715846"/>
  </r>
  <r>
    <x v="1"/>
    <x v="3"/>
    <x v="1"/>
    <x v="6"/>
    <x v="6"/>
    <n v="0.238702"/>
    <n v="6.9999999999999999E-4"/>
    <n v="0.7"/>
    <n v="2"/>
    <n v="0.35"/>
    <n v="341.00285714285712"/>
    <n v="324.5"/>
    <n v="1.0508562623816859"/>
  </r>
  <r>
    <x v="1"/>
    <x v="3"/>
    <x v="1"/>
    <x v="6"/>
    <x v="2"/>
    <n v="227.064729"/>
    <n v="1.2879"/>
    <n v="1287.9000000000001"/>
    <n v="388"/>
    <n v="3.3193298969072167"/>
    <n v="176.30617982762635"/>
    <n v="499.5"/>
    <n v="0.35296532498023292"/>
  </r>
  <r>
    <x v="1"/>
    <x v="3"/>
    <x v="1"/>
    <x v="33"/>
    <x v="1"/>
    <n v="152.96133399999999"/>
    <n v="1.6755"/>
    <n v="1675.5"/>
    <n v="814"/>
    <n v="2.0583538083538082"/>
    <n v="91.292947776783052"/>
    <n v="374.5"/>
    <n v="0.24377289125976784"/>
  </r>
  <r>
    <x v="1"/>
    <x v="3"/>
    <x v="1"/>
    <x v="28"/>
    <x v="6"/>
    <n v="95.999382999999995"/>
    <n v="1.2133"/>
    <n v="1213.3"/>
    <n v="1126"/>
    <n v="1.0775310834813498"/>
    <n v="79.122544300667599"/>
    <n v="324.5"/>
    <n v="0.24382910416230386"/>
  </r>
  <r>
    <x v="1"/>
    <x v="3"/>
    <x v="1"/>
    <x v="34"/>
    <x v="1"/>
    <n v="89.912221000000002"/>
    <n v="1.1158999999999999"/>
    <n v="1115.8999999999999"/>
    <n v="566"/>
    <n v="1.971554770318021"/>
    <n v="80.573726140335168"/>
    <n v="374.5"/>
    <n v="0.21515013655630219"/>
  </r>
  <r>
    <x v="1"/>
    <x v="3"/>
    <x v="1"/>
    <x v="2"/>
    <x v="0"/>
    <n v="83.254228999999995"/>
    <n v="1.2441"/>
    <n v="1244.0999999999999"/>
    <n v="1"/>
    <n v="1244.0999999999999"/>
    <n v="66.919242022345472"/>
    <n v="224.5"/>
    <n v="0.29808125622425602"/>
  </r>
  <r>
    <x v="1"/>
    <x v="3"/>
    <x v="1"/>
    <x v="2"/>
    <x v="2"/>
    <n v="1.0291360000000001"/>
    <n v="7.6E-3"/>
    <n v="7.6"/>
    <n v="1"/>
    <n v="7.6"/>
    <n v="135.41263157894738"/>
    <n v="499.5"/>
    <n v="0.27109635951741218"/>
  </r>
  <r>
    <x v="1"/>
    <x v="3"/>
    <x v="2"/>
    <x v="0"/>
    <x v="0"/>
    <n v="6235.1577299999999"/>
    <n v="94.072100000000006"/>
    <n v="94072.1"/>
    <n v="13935"/>
    <n v="6.7507786149982065"/>
    <n v="66.280626561966827"/>
    <n v="224.5"/>
    <n v="0.29523664392858273"/>
  </r>
  <r>
    <x v="1"/>
    <x v="3"/>
    <x v="2"/>
    <x v="0"/>
    <x v="1"/>
    <n v="15700.382104"/>
    <n v="150.4402"/>
    <n v="150440.20000000001"/>
    <n v="17611"/>
    <n v="8.5423996365907673"/>
    <n v="104.36294357492213"/>
    <n v="374.5"/>
    <n v="0.278672746528497"/>
  </r>
  <r>
    <x v="1"/>
    <x v="3"/>
    <x v="2"/>
    <x v="0"/>
    <x v="2"/>
    <n v="1938.3899759999999"/>
    <n v="12.196300000000001"/>
    <n v="12196.300000000001"/>
    <n v="971"/>
    <n v="12.5605561277034"/>
    <n v="158.93262514041143"/>
    <n v="499.5"/>
    <n v="0.31818343371453739"/>
  </r>
  <r>
    <x v="1"/>
    <x v="3"/>
    <x v="2"/>
    <x v="0"/>
    <x v="3"/>
    <n v="3.2499920000000002"/>
    <n v="1.5699999999999999E-2"/>
    <n v="15.7"/>
    <n v="4"/>
    <n v="3.9249999999999998"/>
    <n v="207.0058598726115"/>
    <n v="749.5"/>
    <n v="0.27619194112423145"/>
  </r>
  <r>
    <x v="1"/>
    <x v="3"/>
    <x v="2"/>
    <x v="1"/>
    <x v="0"/>
    <n v="166.170232"/>
    <n v="1.2804"/>
    <n v="1280.4000000000001"/>
    <n v="231"/>
    <n v="5.5428571428571436"/>
    <n v="129.77993751952516"/>
    <n v="224.5"/>
    <n v="0.57808435420723903"/>
  </r>
  <r>
    <x v="1"/>
    <x v="3"/>
    <x v="2"/>
    <x v="1"/>
    <x v="2"/>
    <n v="8986.1269680000005"/>
    <n v="41.0715"/>
    <n v="41071.5"/>
    <n v="4466"/>
    <n v="9.1964845499328263"/>
    <n v="218.79227610386766"/>
    <n v="499.5"/>
    <n v="0.43802257478251783"/>
  </r>
  <r>
    <x v="1"/>
    <x v="3"/>
    <x v="2"/>
    <x v="5"/>
    <x v="5"/>
    <n v="152.97903700000001"/>
    <n v="2.6467000000000001"/>
    <n v="2646.7000000000003"/>
    <n v="337"/>
    <n v="7.853709198813057"/>
    <n v="57.799915744134204"/>
    <n v="274.5"/>
    <n v="0.21056435608063462"/>
  </r>
  <r>
    <x v="1"/>
    <x v="3"/>
    <x v="2"/>
    <x v="5"/>
    <x v="1"/>
    <n v="2037.907029"/>
    <n v="32.6462"/>
    <n v="32646.2"/>
    <n v="1761"/>
    <n v="18.538444065871666"/>
    <n v="62.424019610245601"/>
    <n v="374.5"/>
    <n v="0.16668630069491483"/>
  </r>
  <r>
    <x v="1"/>
    <x v="3"/>
    <x v="2"/>
    <x v="6"/>
    <x v="5"/>
    <n v="2.054427"/>
    <n v="5.1999999999999998E-3"/>
    <n v="5.2"/>
    <n v="4"/>
    <n v="1.3"/>
    <n v="395.08211538461541"/>
    <n v="274.5"/>
    <n v="1.4392791088692729"/>
  </r>
  <r>
    <x v="1"/>
    <x v="3"/>
    <x v="2"/>
    <x v="6"/>
    <x v="6"/>
    <n v="23.693545"/>
    <n v="7.7299999999999994E-2"/>
    <n v="77.3"/>
    <n v="28"/>
    <n v="2.7607142857142857"/>
    <n v="306.51416558861581"/>
    <n v="324.5"/>
    <n v="0.9445736998108345"/>
  </r>
  <r>
    <x v="1"/>
    <x v="3"/>
    <x v="2"/>
    <x v="6"/>
    <x v="2"/>
    <n v="1098.9411749999999"/>
    <n v="4.3506999999999998"/>
    <n v="4350.7"/>
    <n v="426"/>
    <n v="10.212910798122065"/>
    <n v="252.58950858482544"/>
    <n v="499.5"/>
    <n v="0.50568470187152237"/>
  </r>
  <r>
    <x v="1"/>
    <x v="3"/>
    <x v="2"/>
    <x v="33"/>
    <x v="1"/>
    <n v="955.543497"/>
    <n v="10.287599999999999"/>
    <n v="10287.599999999999"/>
    <n v="3276"/>
    <n v="3.1402930402930398"/>
    <n v="92.883033652163775"/>
    <n v="374.5"/>
    <n v="0.24801878144770034"/>
  </r>
  <r>
    <x v="1"/>
    <x v="3"/>
    <x v="2"/>
    <x v="14"/>
    <x v="4"/>
    <n v="723.54970800000001"/>
    <n v="2.2896999999999998"/>
    <n v="2289.6999999999998"/>
    <n v="122"/>
    <n v="18.768032786885243"/>
    <n v="316.0019688168756"/>
    <n v="200"/>
    <n v="1.5800098440843779"/>
  </r>
  <r>
    <x v="1"/>
    <x v="3"/>
    <x v="2"/>
    <x v="14"/>
    <x v="1"/>
    <n v="10.674282"/>
    <n v="2.4E-2"/>
    <n v="24"/>
    <n v="6"/>
    <n v="4"/>
    <n v="444.76175000000001"/>
    <n v="374.5"/>
    <n v="1.1876148197596796"/>
  </r>
  <r>
    <x v="1"/>
    <x v="3"/>
    <x v="2"/>
    <x v="14"/>
    <x v="2"/>
    <n v="71.973048000000006"/>
    <n v="0.1361"/>
    <n v="136.1"/>
    <n v="52"/>
    <n v="2.6173076923076923"/>
    <n v="528.82474650991924"/>
    <n v="499.5"/>
    <n v="1.0587082012210596"/>
  </r>
  <r>
    <x v="1"/>
    <x v="3"/>
    <x v="2"/>
    <x v="3"/>
    <x v="4"/>
    <n v="631.50654299999997"/>
    <n v="6.2295999999999996"/>
    <n v="6229.5999999999995"/>
    <n v="2641"/>
    <n v="2.3588034835289662"/>
    <n v="101.37192484268652"/>
    <n v="200"/>
    <n v="0.50685962421343267"/>
  </r>
  <r>
    <x v="1"/>
    <x v="3"/>
    <x v="2"/>
    <x v="4"/>
    <x v="1"/>
    <n v="528.57777799999997"/>
    <n v="2.4323999999999999"/>
    <n v="2432.4"/>
    <n v="1"/>
    <n v="2432.4"/>
    <n v="217.30709505015622"/>
    <n v="374.5"/>
    <n v="0.58025926582151199"/>
  </r>
  <r>
    <x v="1"/>
    <x v="3"/>
    <x v="2"/>
    <x v="15"/>
    <x v="1"/>
    <n v="183.83927399999999"/>
    <n v="0.434"/>
    <n v="434"/>
    <n v="1"/>
    <n v="434"/>
    <n v="423.592797235023"/>
    <n v="374.5"/>
    <n v="1.1310889111749614"/>
  </r>
  <r>
    <x v="1"/>
    <x v="3"/>
    <x v="2"/>
    <x v="15"/>
    <x v="2"/>
    <n v="288.943805"/>
    <n v="0.5333"/>
    <n v="533.29999999999995"/>
    <n v="1"/>
    <n v="533.29999999999995"/>
    <n v="541.80349709356835"/>
    <n v="499.5"/>
    <n v="1.0846916858730098"/>
  </r>
  <r>
    <x v="1"/>
    <x v="3"/>
    <x v="2"/>
    <x v="31"/>
    <x v="1"/>
    <n v="362.23720600000001"/>
    <n v="5.2129000000000003"/>
    <n v="5212.9000000000005"/>
    <n v="1569"/>
    <n v="3.322434671765456"/>
    <n v="69.488615933549468"/>
    <n v="374.5"/>
    <n v="0.18555037632456467"/>
  </r>
  <r>
    <x v="1"/>
    <x v="3"/>
    <x v="2"/>
    <x v="31"/>
    <x v="2"/>
    <n v="42.914679"/>
    <n v="0.46529999999999999"/>
    <n v="465.3"/>
    <n v="131"/>
    <n v="3.551908396946565"/>
    <n v="92.230128949065119"/>
    <n v="499.5"/>
    <n v="0.18464490280093118"/>
  </r>
  <r>
    <x v="1"/>
    <x v="4"/>
    <x v="0"/>
    <x v="0"/>
    <x v="0"/>
    <n v="773.76654099999996"/>
    <n v="10.422700000000001"/>
    <n v="10422.700000000001"/>
    <n v="423"/>
    <n v="24.639952718676124"/>
    <n v="74.238588945282885"/>
    <n v="224.5"/>
    <n v="0.33068413784090372"/>
  </r>
  <r>
    <x v="1"/>
    <x v="4"/>
    <x v="0"/>
    <x v="0"/>
    <x v="1"/>
    <n v="4568.3092669999996"/>
    <n v="42.728000000000002"/>
    <n v="42728"/>
    <n v="677"/>
    <n v="63.113737075332345"/>
    <n v="106.91605661392997"/>
    <n v="374.5"/>
    <n v="0.28549013782090776"/>
  </r>
  <r>
    <x v="1"/>
    <x v="4"/>
    <x v="0"/>
    <x v="0"/>
    <x v="2"/>
    <n v="4738.7843540000003"/>
    <n v="38.6723"/>
    <n v="38672.300000000003"/>
    <n v="554"/>
    <n v="69.805595667870037"/>
    <n v="122.53691541490939"/>
    <n v="499.5"/>
    <n v="0.24531914997979856"/>
  </r>
  <r>
    <x v="1"/>
    <x v="4"/>
    <x v="0"/>
    <x v="1"/>
    <x v="0"/>
    <n v="146.524473"/>
    <n v="1.3643000000000001"/>
    <n v="1364.3000000000002"/>
    <n v="89"/>
    <n v="15.32921348314607"/>
    <n v="107.39901268049549"/>
    <n v="224.5"/>
    <n v="0.47839203866590418"/>
  </r>
  <r>
    <x v="1"/>
    <x v="4"/>
    <x v="0"/>
    <x v="1"/>
    <x v="2"/>
    <n v="6829.4346759999999"/>
    <n v="34.181800000000003"/>
    <n v="34181.800000000003"/>
    <n v="649"/>
    <n v="52.668412942989221"/>
    <n v="199.79739732840281"/>
    <n v="499.5"/>
    <n v="0.39999478944625189"/>
  </r>
  <r>
    <x v="1"/>
    <x v="4"/>
    <x v="0"/>
    <x v="6"/>
    <x v="5"/>
    <n v="3.7430439999999998"/>
    <n v="1.1900000000000001E-2"/>
    <n v="11.9"/>
    <n v="9"/>
    <n v="1.3222222222222222"/>
    <n v="314.54151260504199"/>
    <n v="274.5"/>
    <n v="1.1458707198726483"/>
  </r>
  <r>
    <x v="1"/>
    <x v="4"/>
    <x v="0"/>
    <x v="6"/>
    <x v="2"/>
    <n v="760.29407700000002"/>
    <n v="4.3141999999999996"/>
    <n v="4314.2"/>
    <n v="166"/>
    <n v="25.989156626506023"/>
    <n v="176.23060521069957"/>
    <n v="499.5"/>
    <n v="0.35281402444584498"/>
  </r>
  <r>
    <x v="1"/>
    <x v="4"/>
    <x v="0"/>
    <x v="3"/>
    <x v="4"/>
    <n v="200.27634900000001"/>
    <n v="1.6698999999999999"/>
    <n v="1669.8999999999999"/>
    <n v="159"/>
    <n v="10.50251572327044"/>
    <n v="119.93313911012636"/>
    <n v="200"/>
    <n v="0.59966569555063176"/>
  </r>
  <r>
    <x v="1"/>
    <x v="4"/>
    <x v="0"/>
    <x v="5"/>
    <x v="5"/>
    <n v="3.6242230000000002"/>
    <n v="6.1899999999999997E-2"/>
    <n v="61.9"/>
    <n v="6"/>
    <n v="10.316666666666666"/>
    <n v="58.54964458804524"/>
    <n v="274.5"/>
    <n v="0.21329560869961836"/>
  </r>
  <r>
    <x v="1"/>
    <x v="4"/>
    <x v="0"/>
    <x v="5"/>
    <x v="1"/>
    <n v="190.920762"/>
    <n v="2.3174000000000001"/>
    <n v="2317.4"/>
    <n v="151"/>
    <n v="15.347019867549669"/>
    <n v="82.385760766376109"/>
    <n v="374.5"/>
    <n v="0.21998868028404836"/>
  </r>
  <r>
    <x v="1"/>
    <x v="4"/>
    <x v="0"/>
    <x v="34"/>
    <x v="1"/>
    <n v="192.815258"/>
    <n v="2.8144999999999998"/>
    <n v="2814.5"/>
    <n v="132"/>
    <n v="21.321969696969695"/>
    <n v="68.507819506128982"/>
    <n v="374.5"/>
    <n v="0.18293142725268086"/>
  </r>
  <r>
    <x v="1"/>
    <x v="4"/>
    <x v="0"/>
    <x v="4"/>
    <x v="1"/>
    <n v="88.075675000000004"/>
    <n v="0.45739999999999997"/>
    <n v="457.4"/>
    <n v="1"/>
    <n v="457.4"/>
    <n v="192.55722562308702"/>
    <n v="374.5"/>
    <n v="0.5141714969908866"/>
  </r>
  <r>
    <x v="1"/>
    <x v="4"/>
    <x v="0"/>
    <x v="33"/>
    <x v="1"/>
    <n v="74.260341999999994"/>
    <n v="0.79859999999999998"/>
    <n v="798.6"/>
    <n v="119"/>
    <n v="6.7109243697478993"/>
    <n v="92.988156774355119"/>
    <n v="374.5"/>
    <n v="0.24829948404367189"/>
  </r>
  <r>
    <x v="1"/>
    <x v="4"/>
    <x v="0"/>
    <x v="28"/>
    <x v="6"/>
    <n v="52.727248000000003"/>
    <n v="0.45729999999999998"/>
    <n v="457.3"/>
    <n v="234"/>
    <n v="1.9542735042735042"/>
    <n v="115.30122020555436"/>
    <n v="324.5"/>
    <n v="0.35531963083375767"/>
  </r>
  <r>
    <x v="1"/>
    <x v="4"/>
    <x v="0"/>
    <x v="7"/>
    <x v="2"/>
    <n v="45.304416000000003"/>
    <n v="0.1885"/>
    <n v="188.5"/>
    <n v="117"/>
    <n v="1.6111111111111112"/>
    <n v="240.34172944297083"/>
    <n v="499.5"/>
    <n v="0.48116462350945111"/>
  </r>
  <r>
    <x v="1"/>
    <x v="4"/>
    <x v="1"/>
    <x v="0"/>
    <x v="0"/>
    <n v="2383.2716610000002"/>
    <n v="38.142800000000001"/>
    <n v="38142.800000000003"/>
    <n v="6985"/>
    <n v="5.4606728704366505"/>
    <n v="62.482871236511222"/>
    <n v="224.5"/>
    <n v="0.27832013913813464"/>
  </r>
  <r>
    <x v="1"/>
    <x v="4"/>
    <x v="1"/>
    <x v="0"/>
    <x v="1"/>
    <n v="6723.1640189999998"/>
    <n v="62.5334"/>
    <n v="62533.4"/>
    <n v="8839"/>
    <n v="7.0747143342007019"/>
    <n v="107.51316926634406"/>
    <n v="374.5"/>
    <n v="0.28708456412908961"/>
  </r>
  <r>
    <x v="1"/>
    <x v="4"/>
    <x v="1"/>
    <x v="0"/>
    <x v="2"/>
    <n v="523.02981699999998"/>
    <n v="2.8616000000000001"/>
    <n v="2861.6000000000004"/>
    <n v="438"/>
    <n v="6.5333333333333341"/>
    <n v="182.7753064719038"/>
    <n v="499.5"/>
    <n v="0.3659165294732809"/>
  </r>
  <r>
    <x v="1"/>
    <x v="4"/>
    <x v="1"/>
    <x v="0"/>
    <x v="3"/>
    <n v="47.363750000000003"/>
    <n v="0.29330000000000001"/>
    <n v="293.3"/>
    <n v="168"/>
    <n v="1.7458333333333333"/>
    <n v="161.48568019093079"/>
    <n v="749.5"/>
    <n v="0.21545787884046805"/>
  </r>
  <r>
    <x v="1"/>
    <x v="4"/>
    <x v="1"/>
    <x v="1"/>
    <x v="0"/>
    <n v="72.253720999999999"/>
    <n v="0.5615"/>
    <n v="561.5"/>
    <n v="72"/>
    <n v="7.7986111111111107"/>
    <n v="128.67982368655387"/>
    <n v="224.5"/>
    <n v="0.57318406987329118"/>
  </r>
  <r>
    <x v="1"/>
    <x v="4"/>
    <x v="1"/>
    <x v="1"/>
    <x v="2"/>
    <n v="2381.7023290000002"/>
    <n v="11.338699999999999"/>
    <n v="11338.699999999999"/>
    <n v="1918"/>
    <n v="5.9117309697601659"/>
    <n v="210.05074029650669"/>
    <n v="499.5"/>
    <n v="0.42052200259560901"/>
  </r>
  <r>
    <x v="1"/>
    <x v="4"/>
    <x v="1"/>
    <x v="5"/>
    <x v="5"/>
    <n v="58.583002"/>
    <n v="1.0163"/>
    <n v="1016.3"/>
    <n v="134"/>
    <n v="7.5843283582089551"/>
    <n v="57.643414346157634"/>
    <n v="274.5"/>
    <n v="0.20999422348327007"/>
  </r>
  <r>
    <x v="1"/>
    <x v="4"/>
    <x v="1"/>
    <x v="5"/>
    <x v="1"/>
    <n v="410.25194900000002"/>
    <n v="5.2721999999999998"/>
    <n v="5272.2"/>
    <n v="1381"/>
    <n v="3.8176683562635771"/>
    <n v="77.814185539243582"/>
    <n v="374.5"/>
    <n v="0.20778153682041009"/>
  </r>
  <r>
    <x v="1"/>
    <x v="4"/>
    <x v="1"/>
    <x v="34"/>
    <x v="1"/>
    <n v="382.14135900000002"/>
    <n v="4.7601000000000004"/>
    <n v="4760.1000000000004"/>
    <n v="871"/>
    <n v="5.4650975889781863"/>
    <n v="80.280111552278314"/>
    <n v="374.5"/>
    <n v="0.2143661189646951"/>
  </r>
  <r>
    <x v="1"/>
    <x v="4"/>
    <x v="1"/>
    <x v="3"/>
    <x v="4"/>
    <n v="350.53213"/>
    <n v="3.8740999999999999"/>
    <n v="3874.1"/>
    <n v="1441"/>
    <n v="2.6884802220680082"/>
    <n v="90.480919439353656"/>
    <n v="200"/>
    <n v="0.45240459719676829"/>
  </r>
  <r>
    <x v="1"/>
    <x v="4"/>
    <x v="1"/>
    <x v="6"/>
    <x v="5"/>
    <n v="0.296985"/>
    <n v="6.9999999999999999E-4"/>
    <n v="0.7"/>
    <n v="2"/>
    <n v="0.35"/>
    <n v="424.26428571428573"/>
    <n v="274.5"/>
    <n v="1.5455893832943013"/>
  </r>
  <r>
    <x v="1"/>
    <x v="4"/>
    <x v="1"/>
    <x v="6"/>
    <x v="6"/>
    <n v="2.8114439999999998"/>
    <n v="9.1999999999999998E-3"/>
    <n v="9.1999999999999993"/>
    <n v="11"/>
    <n v="0.83636363636363631"/>
    <n v="305.59173913043475"/>
    <n v="324.5"/>
    <n v="0.94173109131104693"/>
  </r>
  <r>
    <x v="1"/>
    <x v="4"/>
    <x v="1"/>
    <x v="6"/>
    <x v="2"/>
    <n v="246.06579400000001"/>
    <n v="1.3945000000000001"/>
    <n v="1394.5"/>
    <n v="345"/>
    <n v="4.0420289855072467"/>
    <n v="176.45449551810685"/>
    <n v="499.5"/>
    <n v="0.35326225328950323"/>
  </r>
  <r>
    <x v="1"/>
    <x v="4"/>
    <x v="1"/>
    <x v="31"/>
    <x v="1"/>
    <n v="174.863686"/>
    <n v="3.0453000000000001"/>
    <n v="3045.3"/>
    <n v="915"/>
    <n v="3.3281967213114756"/>
    <n v="57.420840639674253"/>
    <n v="374.5"/>
    <n v="0.15332667727549867"/>
  </r>
  <r>
    <x v="1"/>
    <x v="4"/>
    <x v="1"/>
    <x v="31"/>
    <x v="2"/>
    <n v="24.139054999999999"/>
    <n v="0.33839999999999998"/>
    <n v="338.4"/>
    <n v="144"/>
    <n v="2.3499999999999996"/>
    <n v="71.332904846335694"/>
    <n v="499.5"/>
    <n v="0.14280861831098238"/>
  </r>
  <r>
    <x v="1"/>
    <x v="4"/>
    <x v="1"/>
    <x v="33"/>
    <x v="1"/>
    <n v="129.82277099999999"/>
    <n v="1.4164000000000001"/>
    <n v="1416.4"/>
    <n v="529"/>
    <n v="2.6775047258979208"/>
    <n v="91.656856114092051"/>
    <n v="374.5"/>
    <n v="0.24474460911640067"/>
  </r>
  <r>
    <x v="1"/>
    <x v="4"/>
    <x v="1"/>
    <x v="28"/>
    <x v="6"/>
    <n v="107.913191"/>
    <n v="1.3728"/>
    <n v="1372.8"/>
    <n v="1213"/>
    <n v="1.1317394888705687"/>
    <n v="78.608093677156177"/>
    <n v="324.5"/>
    <n v="0.24224374014531949"/>
  </r>
  <r>
    <x v="1"/>
    <x v="4"/>
    <x v="1"/>
    <x v="30"/>
    <x v="1"/>
    <n v="76.888582"/>
    <n v="1.5551999999999999"/>
    <n v="1555.1999999999998"/>
    <n v="336"/>
    <n v="4.6285714285714281"/>
    <n v="49.439674639917698"/>
    <n v="374.5"/>
    <n v="0.13201515257654925"/>
  </r>
  <r>
    <x v="1"/>
    <x v="4"/>
    <x v="2"/>
    <x v="0"/>
    <x v="0"/>
    <n v="5184.360197"/>
    <n v="83.008799999999994"/>
    <n v="83008.799999999988"/>
    <n v="12256"/>
    <n v="6.7729112271540464"/>
    <n v="62.455549255018752"/>
    <n v="224.5"/>
    <n v="0.27819843766155344"/>
  </r>
  <r>
    <x v="1"/>
    <x v="4"/>
    <x v="2"/>
    <x v="0"/>
    <x v="1"/>
    <n v="14277.08856"/>
    <n v="139.11660000000001"/>
    <n v="139116.6"/>
    <n v="18124"/>
    <n v="7.675822114323549"/>
    <n v="102.62677897533436"/>
    <n v="374.5"/>
    <n v="0.27403679299154704"/>
  </r>
  <r>
    <x v="1"/>
    <x v="4"/>
    <x v="2"/>
    <x v="0"/>
    <x v="2"/>
    <n v="1644.230536"/>
    <n v="11.2546"/>
    <n v="11254.6"/>
    <n v="891"/>
    <n v="12.631425364758698"/>
    <n v="146.09408917242729"/>
    <n v="499.5"/>
    <n v="0.29248065900385845"/>
  </r>
  <r>
    <x v="1"/>
    <x v="4"/>
    <x v="2"/>
    <x v="0"/>
    <x v="3"/>
    <n v="3.582185"/>
    <n v="1.7299999999999999E-2"/>
    <n v="17.3"/>
    <n v="5"/>
    <n v="3.46"/>
    <n v="207.0627167630058"/>
    <n v="749.5"/>
    <n v="0.27626780088459746"/>
  </r>
  <r>
    <x v="1"/>
    <x v="4"/>
    <x v="2"/>
    <x v="1"/>
    <x v="0"/>
    <n v="183.721912"/>
    <n v="1.2907999999999999"/>
    <n v="1290.8"/>
    <n v="293"/>
    <n v="4.4054607508532424"/>
    <n v="142.33181902696003"/>
    <n v="224.5"/>
    <n v="0.6339947395410247"/>
  </r>
  <r>
    <x v="1"/>
    <x v="4"/>
    <x v="2"/>
    <x v="1"/>
    <x v="2"/>
    <n v="6818.8296170000003"/>
    <n v="30.697199999999999"/>
    <n v="30697.199999999997"/>
    <n v="4151"/>
    <n v="7.3951337027222346"/>
    <n v="222.13197350246929"/>
    <n v="499.5"/>
    <n v="0.44470865566059919"/>
  </r>
  <r>
    <x v="1"/>
    <x v="4"/>
    <x v="2"/>
    <x v="5"/>
    <x v="5"/>
    <n v="157.761561"/>
    <n v="2.7366000000000001"/>
    <n v="2736.6000000000004"/>
    <n v="352"/>
    <n v="7.7744318181818191"/>
    <n v="57.648746985310233"/>
    <n v="274.5"/>
    <n v="0.21001365021970941"/>
  </r>
  <r>
    <x v="1"/>
    <x v="4"/>
    <x v="2"/>
    <x v="5"/>
    <x v="1"/>
    <n v="1670.173912"/>
    <n v="23.697700000000001"/>
    <n v="23697.7"/>
    <n v="1669"/>
    <n v="14.198741761533853"/>
    <n v="70.478312747650605"/>
    <n v="374.5"/>
    <n v="0.18819309144900029"/>
  </r>
  <r>
    <x v="1"/>
    <x v="4"/>
    <x v="2"/>
    <x v="6"/>
    <x v="5"/>
    <n v="3.5453190000000001"/>
    <n v="8.8000000000000005E-3"/>
    <n v="8.8000000000000007"/>
    <n v="6"/>
    <n v="1.4666666666666668"/>
    <n v="402.87715909090906"/>
    <n v="274.5"/>
    <n v="1.4676763537009438"/>
  </r>
  <r>
    <x v="1"/>
    <x v="4"/>
    <x v="2"/>
    <x v="6"/>
    <x v="6"/>
    <n v="17.701398999999999"/>
    <n v="5.8500000000000003E-2"/>
    <n v="58.5"/>
    <n v="33"/>
    <n v="1.7727272727272727"/>
    <n v="302.58801709401706"/>
    <n v="324.5"/>
    <n v="0.93247462894920508"/>
  </r>
  <r>
    <x v="1"/>
    <x v="4"/>
    <x v="2"/>
    <x v="6"/>
    <x v="2"/>
    <n v="1070.0705849999999"/>
    <n v="4.6614000000000004"/>
    <n v="4661.4000000000005"/>
    <n v="447"/>
    <n v="10.428187919463088"/>
    <n v="229.5599144033981"/>
    <n v="499.5"/>
    <n v="0.4595794082150112"/>
  </r>
  <r>
    <x v="1"/>
    <x v="4"/>
    <x v="2"/>
    <x v="33"/>
    <x v="1"/>
    <n v="934.25620000000004"/>
    <n v="10.0082"/>
    <n v="10008.200000000001"/>
    <n v="3211"/>
    <n v="3.1168483338523827"/>
    <n v="93.349073759517196"/>
    <n v="374.5"/>
    <n v="0.24926321431112736"/>
  </r>
  <r>
    <x v="1"/>
    <x v="4"/>
    <x v="2"/>
    <x v="3"/>
    <x v="4"/>
    <n v="637.88611500000002"/>
    <n v="6.4932999999999996"/>
    <n v="6493.2999999999993"/>
    <n v="2563"/>
    <n v="2.5334763948497852"/>
    <n v="98.237585665224159"/>
    <n v="200"/>
    <n v="0.49118792832612079"/>
  </r>
  <r>
    <x v="1"/>
    <x v="4"/>
    <x v="2"/>
    <x v="14"/>
    <x v="4"/>
    <n v="489.37299000000002"/>
    <n v="1.5366"/>
    <n v="1536.6"/>
    <n v="121"/>
    <n v="12.699173553719007"/>
    <n v="318.47780163998442"/>
    <n v="200"/>
    <n v="1.5923890081999221"/>
  </r>
  <r>
    <x v="1"/>
    <x v="4"/>
    <x v="2"/>
    <x v="14"/>
    <x v="1"/>
    <n v="11.949414000000001"/>
    <n v="2.53E-2"/>
    <n v="25.3"/>
    <n v="6"/>
    <n v="4.2166666666666668"/>
    <n v="472.30885375494074"/>
    <n v="374.5"/>
    <n v="1.2611718391320179"/>
  </r>
  <r>
    <x v="1"/>
    <x v="4"/>
    <x v="2"/>
    <x v="14"/>
    <x v="2"/>
    <n v="47.841617999999997"/>
    <n v="9.0899999999999995E-2"/>
    <n v="90.899999999999991"/>
    <n v="52"/>
    <n v="1.7480769230769229"/>
    <n v="526.31042904290427"/>
    <n v="499.5"/>
    <n v="1.0536745326184269"/>
  </r>
  <r>
    <x v="1"/>
    <x v="4"/>
    <x v="2"/>
    <x v="34"/>
    <x v="1"/>
    <n v="344.14095400000002"/>
    <n v="4.1803999999999997"/>
    <n v="4180.3999999999996"/>
    <n v="641"/>
    <n v="6.5216848673946952"/>
    <n v="82.322494019711044"/>
    <n v="374.5"/>
    <n v="0.21981974371084392"/>
  </r>
  <r>
    <x v="1"/>
    <x v="4"/>
    <x v="2"/>
    <x v="31"/>
    <x v="1"/>
    <n v="302.88313099999999"/>
    <n v="4.5991"/>
    <n v="4599.1000000000004"/>
    <n v="1516"/>
    <n v="3.0337071240105544"/>
    <n v="65.857043986866998"/>
    <n v="374.5"/>
    <n v="0.17585325497160748"/>
  </r>
  <r>
    <x v="1"/>
    <x v="4"/>
    <x v="2"/>
    <x v="31"/>
    <x v="2"/>
    <n v="36.618056000000003"/>
    <n v="0.39579999999999999"/>
    <n v="395.8"/>
    <n v="125"/>
    <n v="3.1663999999999999"/>
    <n v="92.51656392117232"/>
    <n v="499.5"/>
    <n v="0.18521834618853317"/>
  </r>
  <r>
    <x v="1"/>
    <x v="4"/>
    <x v="2"/>
    <x v="15"/>
    <x v="1"/>
    <n v="194.672956"/>
    <n v="0.45429999999999998"/>
    <n v="454.29999999999995"/>
    <n v="1"/>
    <n v="454.29999999999995"/>
    <n v="428.51189962579792"/>
    <n v="374.5"/>
    <n v="1.1442240310435192"/>
  </r>
  <r>
    <x v="1"/>
    <x v="4"/>
    <x v="2"/>
    <x v="15"/>
    <x v="2"/>
    <n v="100.229246"/>
    <n v="0.1734"/>
    <n v="173.4"/>
    <n v="1"/>
    <n v="173.4"/>
    <n v="578.02333333333331"/>
    <n v="499.5"/>
    <n v="1.1572038705372039"/>
  </r>
  <r>
    <x v="1"/>
    <x v="5"/>
    <x v="0"/>
    <x v="0"/>
    <x v="0"/>
    <n v="562.87664700000005"/>
    <n v="7.5260999999999996"/>
    <n v="7526.0999999999995"/>
    <n v="413"/>
    <n v="18.223002421307505"/>
    <n v="74.789950572009417"/>
    <n v="224.5"/>
    <n v="0.33314009163478581"/>
  </r>
  <r>
    <x v="1"/>
    <x v="5"/>
    <x v="0"/>
    <x v="0"/>
    <x v="1"/>
    <n v="5681.495903"/>
    <n v="56.865200000000002"/>
    <n v="56865.200000000004"/>
    <n v="681"/>
    <n v="83.502496328928046"/>
    <n v="99.911649005015363"/>
    <n v="374.5"/>
    <n v="0.26678677971966719"/>
  </r>
  <r>
    <x v="1"/>
    <x v="5"/>
    <x v="0"/>
    <x v="0"/>
    <x v="2"/>
    <n v="2922.3966789999999"/>
    <n v="22.7316"/>
    <n v="22731.599999999999"/>
    <n v="558"/>
    <n v="40.737634408602148"/>
    <n v="128.56097586619507"/>
    <n v="499.5"/>
    <n v="0.25737933106345356"/>
  </r>
  <r>
    <x v="1"/>
    <x v="5"/>
    <x v="0"/>
    <x v="1"/>
    <x v="0"/>
    <n v="121.08747700000001"/>
    <n v="1.1254999999999999"/>
    <n v="1125.5"/>
    <n v="85"/>
    <n v="13.241176470588234"/>
    <n v="107.58549711239451"/>
    <n v="224.5"/>
    <n v="0.47922270428683522"/>
  </r>
  <r>
    <x v="1"/>
    <x v="5"/>
    <x v="0"/>
    <x v="1"/>
    <x v="2"/>
    <n v="5610.0487949999997"/>
    <n v="27.228400000000001"/>
    <n v="27228.400000000001"/>
    <n v="636"/>
    <n v="42.811949685534593"/>
    <n v="206.03666741343596"/>
    <n v="499.5"/>
    <n v="0.41248582064751943"/>
  </r>
  <r>
    <x v="1"/>
    <x v="5"/>
    <x v="0"/>
    <x v="6"/>
    <x v="5"/>
    <n v="2.8811979999999999"/>
    <n v="9.4999999999999998E-3"/>
    <n v="9.5"/>
    <n v="8"/>
    <n v="1.1875"/>
    <n v="303.28399999999999"/>
    <n v="274.5"/>
    <n v="1.1048597449908926"/>
  </r>
  <r>
    <x v="1"/>
    <x v="5"/>
    <x v="0"/>
    <x v="6"/>
    <x v="2"/>
    <n v="536.89680199999998"/>
    <n v="3.1193"/>
    <n v="3119.3"/>
    <n v="166"/>
    <n v="18.790963855421687"/>
    <n v="172.12092520757861"/>
    <n v="499.5"/>
    <n v="0.34458643685200924"/>
  </r>
  <r>
    <x v="1"/>
    <x v="5"/>
    <x v="0"/>
    <x v="3"/>
    <x v="4"/>
    <n v="231.50842900000001"/>
    <n v="1.9762999999999999"/>
    <n v="1976.3"/>
    <n v="189"/>
    <n v="10.456613756613756"/>
    <n v="117.14235136365937"/>
    <n v="200"/>
    <n v="0.5857117568182969"/>
  </r>
  <r>
    <x v="1"/>
    <x v="5"/>
    <x v="0"/>
    <x v="5"/>
    <x v="5"/>
    <n v="2.4590269999999999"/>
    <n v="4.3200000000000002E-2"/>
    <n v="43.2"/>
    <n v="5"/>
    <n v="8.64"/>
    <n v="56.92192129629629"/>
    <n v="274.5"/>
    <n v="0.20736583350199012"/>
  </r>
  <r>
    <x v="1"/>
    <x v="5"/>
    <x v="0"/>
    <x v="5"/>
    <x v="1"/>
    <n v="166.33234999999999"/>
    <n v="1.9363999999999999"/>
    <n v="1936.3999999999999"/>
    <n v="156"/>
    <n v="12.412820512820511"/>
    <n v="85.897722577979749"/>
    <n v="374.5"/>
    <n v="0.22936641542851735"/>
  </r>
  <r>
    <x v="1"/>
    <x v="5"/>
    <x v="0"/>
    <x v="4"/>
    <x v="1"/>
    <n v="130.46600599999999"/>
    <n v="0.75600000000000001"/>
    <n v="756"/>
    <n v="1"/>
    <n v="756"/>
    <n v="172.574082010582"/>
    <n v="374.5"/>
    <n v="0.4608119679855327"/>
  </r>
  <r>
    <x v="1"/>
    <x v="5"/>
    <x v="0"/>
    <x v="34"/>
    <x v="1"/>
    <n v="99.192218999999994"/>
    <n v="1.3609"/>
    <n v="1360.9"/>
    <n v="123"/>
    <n v="11.064227642276423"/>
    <n v="72.887220956719815"/>
    <n v="374.5"/>
    <n v="0.1946254231154067"/>
  </r>
  <r>
    <x v="1"/>
    <x v="5"/>
    <x v="0"/>
    <x v="22"/>
    <x v="2"/>
    <n v="65.759904000000006"/>
    <n v="0.51590000000000003"/>
    <n v="515.9"/>
    <n v="1"/>
    <n v="515.9"/>
    <n v="127.46637720488468"/>
    <n v="499.5"/>
    <n v="0.2551879423521215"/>
  </r>
  <r>
    <x v="1"/>
    <x v="5"/>
    <x v="0"/>
    <x v="33"/>
    <x v="1"/>
    <n v="64.158081999999993"/>
    <n v="0.69420000000000004"/>
    <n v="694.2"/>
    <n v="111"/>
    <n v="6.2540540540540546"/>
    <n v="92.420169979832892"/>
    <n v="374.5"/>
    <n v="0.24678283038673671"/>
  </r>
  <r>
    <x v="1"/>
    <x v="5"/>
    <x v="0"/>
    <x v="7"/>
    <x v="2"/>
    <n v="47.942005000000002"/>
    <n v="0.20499999999999999"/>
    <n v="205"/>
    <n v="129"/>
    <n v="1.5891472868217054"/>
    <n v="233.86343902439026"/>
    <n v="499.5"/>
    <n v="0.46819507312190245"/>
  </r>
  <r>
    <x v="1"/>
    <x v="5"/>
    <x v="1"/>
    <x v="0"/>
    <x v="0"/>
    <n v="1685.635691"/>
    <n v="23.008400000000002"/>
    <n v="23008.400000000001"/>
    <n v="5156"/>
    <n v="4.4624515128006212"/>
    <n v="73.261751838458991"/>
    <n v="224.5"/>
    <n v="0.32633297032721154"/>
  </r>
  <r>
    <x v="1"/>
    <x v="5"/>
    <x v="1"/>
    <x v="0"/>
    <x v="1"/>
    <n v="5592.5030820000002"/>
    <n v="49.532600000000002"/>
    <n v="49532.600000000006"/>
    <n v="9147"/>
    <n v="5.4151743741117313"/>
    <n v="112.90550227526921"/>
    <n v="374.5"/>
    <n v="0.30148331715692717"/>
  </r>
  <r>
    <x v="1"/>
    <x v="5"/>
    <x v="1"/>
    <x v="0"/>
    <x v="2"/>
    <n v="272.15079900000001"/>
    <n v="1.6842999999999999"/>
    <n v="1684.3"/>
    <n v="415"/>
    <n v="4.0585542168674698"/>
    <n v="161.58095291812623"/>
    <n v="499.5"/>
    <n v="0.32348539122747993"/>
  </r>
  <r>
    <x v="1"/>
    <x v="5"/>
    <x v="1"/>
    <x v="0"/>
    <x v="3"/>
    <n v="45.835925000000003"/>
    <n v="0.2838"/>
    <n v="283.8"/>
    <n v="168"/>
    <n v="1.6892857142857143"/>
    <n v="161.50784002818887"/>
    <n v="749.5"/>
    <n v="0.2154874450009191"/>
  </r>
  <r>
    <x v="1"/>
    <x v="5"/>
    <x v="1"/>
    <x v="1"/>
    <x v="0"/>
    <n v="55.049286000000002"/>
    <n v="0.41360000000000002"/>
    <n v="413.6"/>
    <n v="79"/>
    <n v="5.2354430379746839"/>
    <n v="133.09788684719535"/>
    <n v="224.5"/>
    <n v="0.59286363851757395"/>
  </r>
  <r>
    <x v="1"/>
    <x v="5"/>
    <x v="1"/>
    <x v="1"/>
    <x v="2"/>
    <n v="1936.7996920000001"/>
    <n v="10.0684"/>
    <n v="10068.4"/>
    <n v="1724"/>
    <n v="5.8401392111368908"/>
    <n v="192.36419808509794"/>
    <n v="499.5"/>
    <n v="0.38511350967987573"/>
  </r>
  <r>
    <x v="1"/>
    <x v="5"/>
    <x v="1"/>
    <x v="5"/>
    <x v="5"/>
    <n v="47.310042000000003"/>
    <n v="0.7601"/>
    <n v="760.1"/>
    <n v="132"/>
    <n v="5.7583333333333337"/>
    <n v="62.241865544007368"/>
    <n v="274.5"/>
    <n v="0.22674632256468988"/>
  </r>
  <r>
    <x v="1"/>
    <x v="5"/>
    <x v="1"/>
    <x v="5"/>
    <x v="1"/>
    <n v="358.47950900000001"/>
    <n v="4.6069000000000004"/>
    <n v="4606.9000000000005"/>
    <n v="1378"/>
    <n v="3.3431785195936143"/>
    <n v="77.813607632030212"/>
    <n v="374.5"/>
    <n v="0.20777999367698322"/>
  </r>
  <r>
    <x v="1"/>
    <x v="5"/>
    <x v="1"/>
    <x v="3"/>
    <x v="4"/>
    <n v="338.56308899999999"/>
    <n v="3.7427000000000001"/>
    <n v="3742.7000000000003"/>
    <n v="1548"/>
    <n v="2.4177648578811373"/>
    <n v="90.459585058914683"/>
    <n v="200"/>
    <n v="0.45229792529457341"/>
  </r>
  <r>
    <x v="1"/>
    <x v="5"/>
    <x v="1"/>
    <x v="34"/>
    <x v="1"/>
    <n v="185.18833699999999"/>
    <n v="2.3031000000000001"/>
    <n v="2303.1000000000004"/>
    <n v="811"/>
    <n v="2.8398273736128243"/>
    <n v="80.408291867482944"/>
    <n v="374.5"/>
    <n v="0.21470838949928689"/>
  </r>
  <r>
    <x v="1"/>
    <x v="5"/>
    <x v="1"/>
    <x v="31"/>
    <x v="1"/>
    <n v="125.774255"/>
    <n v="2.3915999999999999"/>
    <n v="2391.6"/>
    <n v="735"/>
    <n v="3.2538775510204081"/>
    <n v="52.590004599431346"/>
    <n v="374.5"/>
    <n v="0.1404272485966124"/>
  </r>
  <r>
    <x v="1"/>
    <x v="5"/>
    <x v="1"/>
    <x v="31"/>
    <x v="2"/>
    <n v="24.544915"/>
    <n v="0.3448"/>
    <n v="344.8"/>
    <n v="139"/>
    <n v="2.4805755395683455"/>
    <n v="71.185948375870069"/>
    <n v="499.5"/>
    <n v="0.14251441116290303"/>
  </r>
  <r>
    <x v="1"/>
    <x v="5"/>
    <x v="1"/>
    <x v="6"/>
    <x v="5"/>
    <n v="0.43669200000000002"/>
    <n v="1.2999999999999999E-3"/>
    <n v="1.3"/>
    <n v="1"/>
    <n v="1.3"/>
    <n v="335.91692307692313"/>
    <n v="274.5"/>
    <n v="1.2237410676754941"/>
  </r>
  <r>
    <x v="1"/>
    <x v="5"/>
    <x v="1"/>
    <x v="6"/>
    <x v="6"/>
    <n v="1.798287"/>
    <n v="5.7000000000000002E-3"/>
    <n v="5.7"/>
    <n v="1"/>
    <n v="5.7"/>
    <n v="315.48894736842101"/>
    <n v="324.5"/>
    <n v="0.97223096261454856"/>
  </r>
  <r>
    <x v="1"/>
    <x v="5"/>
    <x v="1"/>
    <x v="6"/>
    <x v="2"/>
    <n v="130.88930400000001"/>
    <n v="0.79730000000000001"/>
    <n v="797.3"/>
    <n v="1"/>
    <n v="797.3"/>
    <n v="164.16568920105357"/>
    <n v="499.5"/>
    <n v="0.3286600384405477"/>
  </r>
  <r>
    <x v="1"/>
    <x v="5"/>
    <x v="1"/>
    <x v="33"/>
    <x v="1"/>
    <n v="123.076725"/>
    <n v="1.3515999999999999"/>
    <n v="1351.6"/>
    <n v="569"/>
    <n v="2.3753954305799647"/>
    <n v="91.060021456052084"/>
    <n v="374.5"/>
    <n v="0.24315092511629394"/>
  </r>
  <r>
    <x v="1"/>
    <x v="5"/>
    <x v="1"/>
    <x v="28"/>
    <x v="6"/>
    <n v="77.288938000000002"/>
    <n v="0.77680000000000005"/>
    <n v="776.80000000000007"/>
    <n v="548"/>
    <n v="1.4175182481751827"/>
    <n v="99.496573120494332"/>
    <n v="324.5"/>
    <n v="0.30661501732047558"/>
  </r>
  <r>
    <x v="1"/>
    <x v="5"/>
    <x v="1"/>
    <x v="2"/>
    <x v="0"/>
    <n v="73.262568000000002"/>
    <n v="1.1194"/>
    <n v="1119.3999999999999"/>
    <n v="1"/>
    <n v="1119.3999999999999"/>
    <n v="65.448068608182965"/>
    <n v="224.5"/>
    <n v="0.291528145248031"/>
  </r>
  <r>
    <x v="1"/>
    <x v="5"/>
    <x v="1"/>
    <x v="2"/>
    <x v="2"/>
    <n v="0.42409400000000003"/>
    <n v="2.7000000000000001E-3"/>
    <n v="2.7"/>
    <n v="1"/>
    <n v="2.7"/>
    <n v="157.07185185185185"/>
    <n v="499.5"/>
    <n v="0.31445816186556924"/>
  </r>
  <r>
    <x v="1"/>
    <x v="5"/>
    <x v="2"/>
    <x v="0"/>
    <x v="0"/>
    <n v="3597.9911860000002"/>
    <n v="51.0212"/>
    <n v="51021.2"/>
    <n v="9488"/>
    <n v="5.377445193929173"/>
    <n v="70.519532782451222"/>
    <n v="224.5"/>
    <n v="0.31411818611336845"/>
  </r>
  <r>
    <x v="1"/>
    <x v="5"/>
    <x v="2"/>
    <x v="0"/>
    <x v="1"/>
    <n v="12022.168798000001"/>
    <n v="107.7345"/>
    <n v="107734.5"/>
    <n v="17313"/>
    <n v="6.2227516894818926"/>
    <n v="111.59070490882679"/>
    <n v="374.5"/>
    <n v="0.29797250976989798"/>
  </r>
  <r>
    <x v="1"/>
    <x v="5"/>
    <x v="2"/>
    <x v="0"/>
    <x v="2"/>
    <n v="1132.8631600000001"/>
    <n v="7.0644"/>
    <n v="7064.4"/>
    <n v="824"/>
    <n v="8.5733009708737864"/>
    <n v="160.3622614800974"/>
    <n v="499.5"/>
    <n v="0.32104556852872351"/>
  </r>
  <r>
    <x v="1"/>
    <x v="5"/>
    <x v="2"/>
    <x v="0"/>
    <x v="3"/>
    <n v="3.4666800000000002"/>
    <n v="1.6799999999999999E-2"/>
    <n v="16.8"/>
    <n v="5"/>
    <n v="3.3600000000000003"/>
    <n v="206.35000000000002"/>
    <n v="749.5"/>
    <n v="0.27531687791861242"/>
  </r>
  <r>
    <x v="1"/>
    <x v="5"/>
    <x v="2"/>
    <x v="1"/>
    <x v="0"/>
    <n v="186.21826899999999"/>
    <n v="1.5531999999999999"/>
    <n v="1553.1999999999998"/>
    <n v="276"/>
    <n v="5.6275362318840569"/>
    <n v="119.89329706412568"/>
    <n v="224.5"/>
    <n v="0.53404586665534826"/>
  </r>
  <r>
    <x v="1"/>
    <x v="5"/>
    <x v="2"/>
    <x v="1"/>
    <x v="2"/>
    <n v="6132.8843349999997"/>
    <n v="29.5306"/>
    <n v="29530.6"/>
    <n v="4155"/>
    <n v="7.1072442839951862"/>
    <n v="207.67896131470405"/>
    <n v="499.5"/>
    <n v="0.41577369632573385"/>
  </r>
  <r>
    <x v="1"/>
    <x v="5"/>
    <x v="2"/>
    <x v="5"/>
    <x v="5"/>
    <n v="135.54107200000001"/>
    <n v="2.2017000000000002"/>
    <n v="2201.7000000000003"/>
    <n v="359"/>
    <n v="6.1328690807799449"/>
    <n v="61.562007539628468"/>
    <n v="274.5"/>
    <n v="0.22426960852323669"/>
  </r>
  <r>
    <x v="1"/>
    <x v="5"/>
    <x v="2"/>
    <x v="5"/>
    <x v="1"/>
    <n v="998.02327500000001"/>
    <n v="11.8421"/>
    <n v="11842.1"/>
    <n v="1694"/>
    <n v="6.9906139315230229"/>
    <n v="84.277558456692645"/>
    <n v="374.5"/>
    <n v="0.22504020949717662"/>
  </r>
  <r>
    <x v="1"/>
    <x v="5"/>
    <x v="2"/>
    <x v="33"/>
    <x v="1"/>
    <n v="763.41112499999997"/>
    <n v="8.1940000000000008"/>
    <n v="8194"/>
    <n v="2991"/>
    <n v="2.739551989301237"/>
    <n v="93.167088723456175"/>
    <n v="374.5"/>
    <n v="0.24877727295982957"/>
  </r>
  <r>
    <x v="1"/>
    <x v="5"/>
    <x v="2"/>
    <x v="6"/>
    <x v="5"/>
    <n v="1.783766"/>
    <n v="4.0000000000000001E-3"/>
    <n v="4"/>
    <n v="3"/>
    <n v="1.3333333333333333"/>
    <n v="445.94149999999996"/>
    <n v="274.5"/>
    <n v="1.6245591985428049"/>
  </r>
  <r>
    <x v="1"/>
    <x v="5"/>
    <x v="2"/>
    <x v="6"/>
    <x v="6"/>
    <n v="12.487819"/>
    <n v="4.3700000000000003E-2"/>
    <n v="43.7"/>
    <n v="31"/>
    <n v="1.4096774193548387"/>
    <n v="285.76244851258582"/>
    <n v="324.5"/>
    <n v="0.88062387831305333"/>
  </r>
  <r>
    <x v="1"/>
    <x v="5"/>
    <x v="2"/>
    <x v="6"/>
    <x v="2"/>
    <n v="570.03286200000002"/>
    <n v="2.0888"/>
    <n v="2088.8000000000002"/>
    <n v="353"/>
    <n v="5.9172804532577912"/>
    <n v="272.89968498659516"/>
    <n v="499.5"/>
    <n v="0.54634571568887924"/>
  </r>
  <r>
    <x v="1"/>
    <x v="5"/>
    <x v="2"/>
    <x v="3"/>
    <x v="4"/>
    <n v="528.67610999999999"/>
    <n v="5.4622999999999999"/>
    <n v="5462.3"/>
    <n v="2267"/>
    <n v="2.4094838994265548"/>
    <n v="96.786355564505797"/>
    <n v="200"/>
    <n v="0.483931777822529"/>
  </r>
  <r>
    <x v="1"/>
    <x v="5"/>
    <x v="2"/>
    <x v="31"/>
    <x v="1"/>
    <n v="378.79190799999998"/>
    <n v="6.5872999999999999"/>
    <n v="6587.3"/>
    <n v="1671"/>
    <n v="3.942130460801915"/>
    <n v="57.503363745388853"/>
    <n v="374.5"/>
    <n v="0.15354703269796757"/>
  </r>
  <r>
    <x v="1"/>
    <x v="5"/>
    <x v="2"/>
    <x v="31"/>
    <x v="2"/>
    <n v="31.427351999999999"/>
    <n v="0.3579"/>
    <n v="357.9"/>
    <n v="112"/>
    <n v="3.1955357142857141"/>
    <n v="87.81042749371332"/>
    <n v="499.5"/>
    <n v="0.17579665163906572"/>
  </r>
  <r>
    <x v="1"/>
    <x v="5"/>
    <x v="2"/>
    <x v="14"/>
    <x v="4"/>
    <n v="383.185945"/>
    <n v="1.1775"/>
    <n v="1177.5"/>
    <n v="116"/>
    <n v="10.150862068965518"/>
    <n v="325.42330785562632"/>
    <n v="200"/>
    <n v="1.6271165392781315"/>
  </r>
  <r>
    <x v="1"/>
    <x v="5"/>
    <x v="2"/>
    <x v="14"/>
    <x v="1"/>
    <n v="6.649438"/>
    <n v="1.41E-2"/>
    <n v="14.1"/>
    <n v="4"/>
    <n v="3.5249999999999999"/>
    <n v="471.59134751773053"/>
    <n v="374.5"/>
    <n v="1.2592559346267838"/>
  </r>
  <r>
    <x v="1"/>
    <x v="5"/>
    <x v="2"/>
    <x v="14"/>
    <x v="2"/>
    <n v="24.763261"/>
    <n v="4.6399999999999997E-2"/>
    <n v="46.4"/>
    <n v="37"/>
    <n v="1.2540540540540541"/>
    <n v="533.69096982758629"/>
    <n v="499.5"/>
    <n v="1.0684503900452178"/>
  </r>
  <r>
    <x v="1"/>
    <x v="5"/>
    <x v="2"/>
    <x v="4"/>
    <x v="1"/>
    <n v="247.16329200000001"/>
    <n v="1.2145999999999999"/>
    <n v="1214.5999999999999"/>
    <n v="1"/>
    <n v="1214.5999999999999"/>
    <n v="203.49357154618806"/>
    <n v="374.5"/>
    <n v="0.54337402282026181"/>
  </r>
  <r>
    <x v="1"/>
    <x v="5"/>
    <x v="2"/>
    <x v="15"/>
    <x v="1"/>
    <n v="122.495486"/>
    <n v="0.29060000000000002"/>
    <n v="290.60000000000002"/>
    <n v="1"/>
    <n v="290.60000000000002"/>
    <n v="421.52610461114932"/>
    <n v="374.5"/>
    <n v="1.1255703727934561"/>
  </r>
  <r>
    <x v="1"/>
    <x v="5"/>
    <x v="2"/>
    <x v="15"/>
    <x v="2"/>
    <n v="74.971474000000001"/>
    <n v="0.1318"/>
    <n v="131.80000000000001"/>
    <n v="1"/>
    <n v="131.80000000000001"/>
    <n v="568.82757207890745"/>
    <n v="499.5"/>
    <n v="1.1387939380959109"/>
  </r>
  <r>
    <x v="1"/>
    <x v="6"/>
    <x v="0"/>
    <x v="0"/>
    <x v="0"/>
    <n v="593.09145999999998"/>
    <n v="7.9512"/>
    <n v="7951.2"/>
    <n v="431"/>
    <n v="18.448259860788863"/>
    <n v="74.591440285743033"/>
    <n v="224.5"/>
    <n v="0.33225585873382196"/>
  </r>
  <r>
    <x v="1"/>
    <x v="6"/>
    <x v="0"/>
    <x v="0"/>
    <x v="1"/>
    <n v="4003.4489410000001"/>
    <n v="38.008899999999997"/>
    <n v="38008.899999999994"/>
    <n v="654"/>
    <n v="58.117584097859321"/>
    <n v="105.32925028085529"/>
    <n v="374.5"/>
    <n v="0.28125300475528781"/>
  </r>
  <r>
    <x v="1"/>
    <x v="6"/>
    <x v="0"/>
    <x v="0"/>
    <x v="2"/>
    <n v="3206.174313"/>
    <n v="24.308599999999998"/>
    <n v="24308.6"/>
    <n v="541"/>
    <n v="44.932717190388168"/>
    <n v="131.89465098771629"/>
    <n v="499.5"/>
    <n v="0.26405335533076335"/>
  </r>
  <r>
    <x v="1"/>
    <x v="6"/>
    <x v="0"/>
    <x v="1"/>
    <x v="0"/>
    <n v="121.73906700000001"/>
    <n v="1.2669999999999999"/>
    <n v="1267"/>
    <n v="81"/>
    <n v="15.641975308641975"/>
    <n v="96.084504340962923"/>
    <n v="224.5"/>
    <n v="0.4279933378216611"/>
  </r>
  <r>
    <x v="1"/>
    <x v="6"/>
    <x v="0"/>
    <x v="1"/>
    <x v="2"/>
    <n v="7236.9815360000002"/>
    <n v="40.531799999999997"/>
    <n v="40531.799999999996"/>
    <n v="627"/>
    <n v="64.644019138755979"/>
    <n v="178.55070675370945"/>
    <n v="499.5"/>
    <n v="0.35745887237979868"/>
  </r>
  <r>
    <x v="1"/>
    <x v="6"/>
    <x v="0"/>
    <x v="6"/>
    <x v="5"/>
    <n v="1.5916110000000001"/>
    <n v="4.8999999999999998E-3"/>
    <n v="4.8999999999999995"/>
    <n v="6"/>
    <n v="0.81666666666666654"/>
    <n v="324.81857142857149"/>
    <n v="274.5"/>
    <n v="1.1833099141295864"/>
  </r>
  <r>
    <x v="1"/>
    <x v="6"/>
    <x v="0"/>
    <x v="6"/>
    <x v="2"/>
    <n v="410.21554700000002"/>
    <n v="2.5055000000000001"/>
    <n v="2505.5"/>
    <n v="168"/>
    <n v="14.913690476190476"/>
    <n v="163.72602155258431"/>
    <n v="499.5"/>
    <n v="0.32777982292809671"/>
  </r>
  <r>
    <x v="1"/>
    <x v="6"/>
    <x v="0"/>
    <x v="3"/>
    <x v="4"/>
    <n v="263.524314"/>
    <n v="2.3359999999999999"/>
    <n v="2336"/>
    <n v="176"/>
    <n v="13.272727272727273"/>
    <n v="112.81006592465754"/>
    <n v="200"/>
    <n v="0.56405032962328772"/>
  </r>
  <r>
    <x v="1"/>
    <x v="6"/>
    <x v="0"/>
    <x v="5"/>
    <x v="5"/>
    <n v="3.3097340000000002"/>
    <n v="6.0499999999999998E-2"/>
    <n v="60.5"/>
    <n v="6"/>
    <n v="10.083333333333334"/>
    <n v="54.70634710743802"/>
    <n v="274.5"/>
    <n v="0.19929452498155928"/>
  </r>
  <r>
    <x v="1"/>
    <x v="6"/>
    <x v="0"/>
    <x v="5"/>
    <x v="1"/>
    <n v="170.50021699999999"/>
    <n v="2.6688999999999998"/>
    <n v="2668.8999999999996"/>
    <n v="157"/>
    <n v="16.999363057324839"/>
    <n v="63.884078459290343"/>
    <n v="374.5"/>
    <n v="0.17058498921038809"/>
  </r>
  <r>
    <x v="1"/>
    <x v="6"/>
    <x v="0"/>
    <x v="34"/>
    <x v="1"/>
    <n v="116.54471599999999"/>
    <n v="1.5616000000000001"/>
    <n v="1561.6000000000001"/>
    <n v="117"/>
    <n v="13.347008547008548"/>
    <n v="74.631606045081952"/>
    <n v="374.5"/>
    <n v="0.19928332722318279"/>
  </r>
  <r>
    <x v="1"/>
    <x v="6"/>
    <x v="0"/>
    <x v="4"/>
    <x v="1"/>
    <n v="116.102321"/>
    <n v="0.67610000000000003"/>
    <n v="676.1"/>
    <n v="1"/>
    <n v="676.1"/>
    <n v="171.72359266380712"/>
    <n v="374.5"/>
    <n v="0.45854096839467856"/>
  </r>
  <r>
    <x v="1"/>
    <x v="6"/>
    <x v="0"/>
    <x v="7"/>
    <x v="2"/>
    <n v="74.509653"/>
    <n v="0.44679999999999997"/>
    <n v="446.79999999999995"/>
    <n v="146"/>
    <n v="3.0602739726027393"/>
    <n v="166.76287600716205"/>
    <n v="499.5"/>
    <n v="0.33385961162595007"/>
  </r>
  <r>
    <x v="1"/>
    <x v="6"/>
    <x v="0"/>
    <x v="33"/>
    <x v="1"/>
    <n v="70.919377999999995"/>
    <n v="0.80969999999999998"/>
    <n v="809.69999999999993"/>
    <n v="114"/>
    <n v="7.102631578947368"/>
    <n v="87.587227368161038"/>
    <n v="374.5"/>
    <n v="0.23387777668400811"/>
  </r>
  <r>
    <x v="1"/>
    <x v="6"/>
    <x v="0"/>
    <x v="35"/>
    <x v="1"/>
    <n v="36.580792000000002"/>
    <n v="0.60550000000000004"/>
    <n v="605.5"/>
    <n v="1"/>
    <n v="605.5"/>
    <n v="60.414189925681256"/>
    <n v="374.5"/>
    <n v="0.16131959926750669"/>
  </r>
  <r>
    <x v="1"/>
    <x v="6"/>
    <x v="1"/>
    <x v="0"/>
    <x v="0"/>
    <n v="1619.21498"/>
    <n v="21.645199999999999"/>
    <n v="21645.200000000001"/>
    <n v="4711"/>
    <n v="4.5946083634047978"/>
    <n v="74.807115665366922"/>
    <n v="224.5"/>
    <n v="0.33321655084795954"/>
  </r>
  <r>
    <x v="1"/>
    <x v="6"/>
    <x v="1"/>
    <x v="0"/>
    <x v="1"/>
    <n v="6284.66363"/>
    <n v="59.872500000000002"/>
    <n v="59872.5"/>
    <n v="9651"/>
    <n v="6.2037612682623564"/>
    <n v="104.96744966386905"/>
    <n v="374.5"/>
    <n v="0.28028691499030456"/>
  </r>
  <r>
    <x v="1"/>
    <x v="6"/>
    <x v="1"/>
    <x v="0"/>
    <x v="2"/>
    <n v="304.38489700000002"/>
    <n v="1.7908999999999999"/>
    <n v="1790.8999999999999"/>
    <n v="432"/>
    <n v="4.1456018518518514"/>
    <n v="169.96197275113073"/>
    <n v="499.5"/>
    <n v="0.34026420971197341"/>
  </r>
  <r>
    <x v="1"/>
    <x v="6"/>
    <x v="1"/>
    <x v="0"/>
    <x v="3"/>
    <n v="47.363750000000003"/>
    <n v="0.29330000000000001"/>
    <n v="293.3"/>
    <n v="168"/>
    <n v="1.7458333333333333"/>
    <n v="161.48568019093079"/>
    <n v="749.5"/>
    <n v="0.21545787884046805"/>
  </r>
  <r>
    <x v="1"/>
    <x v="6"/>
    <x v="1"/>
    <x v="1"/>
    <x v="0"/>
    <n v="65.735039"/>
    <n v="0.48599999999999999"/>
    <n v="486"/>
    <n v="83"/>
    <n v="5.8554216867469879"/>
    <n v="135.25728189300412"/>
    <n v="224.5"/>
    <n v="0.6024823246904415"/>
  </r>
  <r>
    <x v="1"/>
    <x v="6"/>
    <x v="1"/>
    <x v="1"/>
    <x v="2"/>
    <n v="1980.9562169999999"/>
    <n v="10.2943"/>
    <n v="10294.299999999999"/>
    <n v="1693"/>
    <n v="6.0805079740106311"/>
    <n v="192.43233799286983"/>
    <n v="499.5"/>
    <n v="0.3852499259116513"/>
  </r>
  <r>
    <x v="1"/>
    <x v="6"/>
    <x v="1"/>
    <x v="5"/>
    <x v="5"/>
    <n v="59.966875999999999"/>
    <n v="1.0439000000000001"/>
    <n v="1043.9000000000001"/>
    <n v="133"/>
    <n v="7.8488721804511288"/>
    <n v="57.445038796819617"/>
    <n v="274.5"/>
    <n v="0.20927154388641026"/>
  </r>
  <r>
    <x v="1"/>
    <x v="6"/>
    <x v="1"/>
    <x v="5"/>
    <x v="1"/>
    <n v="438.45218399999999"/>
    <n v="6.6272000000000002"/>
    <n v="6627.2"/>
    <n v="1431"/>
    <n v="4.6311670160726761"/>
    <n v="66.159491791405117"/>
    <n v="374.5"/>
    <n v="0.17666085925608843"/>
  </r>
  <r>
    <x v="1"/>
    <x v="6"/>
    <x v="1"/>
    <x v="3"/>
    <x v="4"/>
    <n v="348.84576700000002"/>
    <n v="3.7982999999999998"/>
    <n v="3798.2999999999997"/>
    <n v="1365"/>
    <n v="2.7826373626373626"/>
    <n v="91.842605112813644"/>
    <n v="200"/>
    <n v="0.45921302556406823"/>
  </r>
  <r>
    <x v="1"/>
    <x v="6"/>
    <x v="1"/>
    <x v="31"/>
    <x v="1"/>
    <n v="157.55568099999999"/>
    <n v="2.6669999999999998"/>
    <n v="2667"/>
    <n v="781"/>
    <n v="3.4148527528809218"/>
    <n v="59.075995875515559"/>
    <n v="374.5"/>
    <n v="0.15774631742460762"/>
  </r>
  <r>
    <x v="1"/>
    <x v="6"/>
    <x v="1"/>
    <x v="31"/>
    <x v="2"/>
    <n v="22.29946"/>
    <n v="0.31780000000000003"/>
    <n v="317.8"/>
    <n v="146"/>
    <n v="2.1767123287671235"/>
    <n v="70.168219005663929"/>
    <n v="499.5"/>
    <n v="0.14047691492625411"/>
  </r>
  <r>
    <x v="1"/>
    <x v="6"/>
    <x v="1"/>
    <x v="4"/>
    <x v="1"/>
    <n v="148.367583"/>
    <n v="0.7056"/>
    <n v="705.6"/>
    <n v="1"/>
    <n v="705.6"/>
    <n v="210.27151785714284"/>
    <n v="374.5"/>
    <n v="0.56147267785618915"/>
  </r>
  <r>
    <x v="1"/>
    <x v="6"/>
    <x v="1"/>
    <x v="33"/>
    <x v="1"/>
    <n v="115.030749"/>
    <n v="1.2556"/>
    <n v="1255.6000000000001"/>
    <n v="554"/>
    <n v="2.2664259927797836"/>
    <n v="91.614167728575978"/>
    <n v="374.5"/>
    <n v="0.24463062143812012"/>
  </r>
  <r>
    <x v="1"/>
    <x v="6"/>
    <x v="1"/>
    <x v="34"/>
    <x v="1"/>
    <n v="87.554177999999993"/>
    <n v="1.0859000000000001"/>
    <n v="1085.9000000000001"/>
    <n v="525"/>
    <n v="2.0683809523809527"/>
    <n v="80.628214384381607"/>
    <n v="374.5"/>
    <n v="0.21529563253506437"/>
  </r>
  <r>
    <x v="1"/>
    <x v="6"/>
    <x v="1"/>
    <x v="6"/>
    <x v="5"/>
    <n v="0.279082"/>
    <n v="6.9999999999999999E-4"/>
    <n v="0.7"/>
    <n v="1"/>
    <n v="0.7"/>
    <n v="398.68857142857144"/>
    <n v="274.5"/>
    <n v="1.4524173822534479"/>
  </r>
  <r>
    <x v="1"/>
    <x v="6"/>
    <x v="1"/>
    <x v="6"/>
    <x v="6"/>
    <n v="1.31538"/>
    <n v="3.8999999999999998E-3"/>
    <n v="3.9"/>
    <n v="1"/>
    <n v="3.9"/>
    <n v="337.27692307692308"/>
    <n v="324.5"/>
    <n v="1.0393741851368969"/>
  </r>
  <r>
    <x v="1"/>
    <x v="6"/>
    <x v="1"/>
    <x v="6"/>
    <x v="2"/>
    <n v="82.367585000000005"/>
    <n v="0.54149999999999998"/>
    <n v="541.5"/>
    <n v="1"/>
    <n v="541.5"/>
    <n v="152.11003693444138"/>
    <n v="499.5"/>
    <n v="0.30452459846735014"/>
  </r>
  <r>
    <x v="1"/>
    <x v="6"/>
    <x v="1"/>
    <x v="2"/>
    <x v="0"/>
    <n v="80.504517000000007"/>
    <n v="1.2142999999999999"/>
    <n v="1214.3"/>
    <n v="1"/>
    <n v="1214.3"/>
    <n v="66.297057564028663"/>
    <n v="224.5"/>
    <n v="0.29530983324734372"/>
  </r>
  <r>
    <x v="1"/>
    <x v="6"/>
    <x v="1"/>
    <x v="2"/>
    <x v="2"/>
    <n v="0.10602300000000001"/>
    <n v="6.9999999999999999E-4"/>
    <n v="0.7"/>
    <n v="1"/>
    <n v="0.7"/>
    <n v="151.46142857142857"/>
    <n v="499.5"/>
    <n v="0.30322608322608324"/>
  </r>
  <r>
    <x v="1"/>
    <x v="6"/>
    <x v="2"/>
    <x v="0"/>
    <x v="0"/>
    <n v="2873.741751"/>
    <n v="40.090299999999999"/>
    <n v="40090.299999999996"/>
    <n v="7914"/>
    <n v="5.0657442506949701"/>
    <n v="71.681722286937244"/>
    <n v="224.5"/>
    <n v="0.31929497677923047"/>
  </r>
  <r>
    <x v="1"/>
    <x v="6"/>
    <x v="2"/>
    <x v="0"/>
    <x v="1"/>
    <n v="15221.22025"/>
    <n v="154.49189999999999"/>
    <n v="154491.9"/>
    <n v="18868"/>
    <n v="8.1880379478482084"/>
    <n v="98.524390275477231"/>
    <n v="374.5"/>
    <n v="0.26308248404666817"/>
  </r>
  <r>
    <x v="1"/>
    <x v="6"/>
    <x v="2"/>
    <x v="0"/>
    <x v="2"/>
    <n v="1254.763085"/>
    <n v="8.9411000000000005"/>
    <n v="8941.1"/>
    <n v="724"/>
    <n v="12.349585635359116"/>
    <n v="140.33654527966357"/>
    <n v="499.5"/>
    <n v="0.28095404460393109"/>
  </r>
  <r>
    <x v="1"/>
    <x v="6"/>
    <x v="2"/>
    <x v="0"/>
    <x v="3"/>
    <n v="3.582185"/>
    <n v="1.7299999999999999E-2"/>
    <n v="17.3"/>
    <n v="5"/>
    <n v="3.46"/>
    <n v="207.0627167630058"/>
    <n v="749.5"/>
    <n v="0.27626780088459746"/>
  </r>
  <r>
    <x v="1"/>
    <x v="6"/>
    <x v="2"/>
    <x v="1"/>
    <x v="0"/>
    <n v="141.81813500000001"/>
    <n v="1.0061"/>
    <n v="1006.1"/>
    <n v="224"/>
    <n v="4.4915178571428571"/>
    <n v="140.95828943444988"/>
    <n v="224.5"/>
    <n v="0.62787656763674782"/>
  </r>
  <r>
    <x v="1"/>
    <x v="6"/>
    <x v="2"/>
    <x v="1"/>
    <x v="2"/>
    <n v="7831.7069760000004"/>
    <n v="40.710799999999999"/>
    <n v="40710.799999999996"/>
    <n v="3981"/>
    <n v="10.226274805325295"/>
    <n v="192.37418513023573"/>
    <n v="499.5"/>
    <n v="0.38513350376423572"/>
  </r>
  <r>
    <x v="1"/>
    <x v="6"/>
    <x v="2"/>
    <x v="5"/>
    <x v="5"/>
    <n v="162.03147300000001"/>
    <n v="2.8408000000000002"/>
    <n v="2840.8"/>
    <n v="357"/>
    <n v="7.9574229691876752"/>
    <n v="57.03726872711912"/>
    <n v="274.5"/>
    <n v="0.20778604272174542"/>
  </r>
  <r>
    <x v="1"/>
    <x v="6"/>
    <x v="2"/>
    <x v="5"/>
    <x v="1"/>
    <n v="1649.0916990000001"/>
    <n v="23.921399999999998"/>
    <n v="23921.399999999998"/>
    <n v="1727"/>
    <n v="13.851418645049216"/>
    <n v="68.937925832100134"/>
    <n v="374.5"/>
    <n v="0.1840799087639523"/>
  </r>
  <r>
    <x v="1"/>
    <x v="6"/>
    <x v="2"/>
    <x v="33"/>
    <x v="1"/>
    <n v="848.26989500000002"/>
    <n v="9.1713000000000005"/>
    <n v="9171.3000000000011"/>
    <n v="3168"/>
    <n v="2.8949810606060611"/>
    <n v="92.491783607558361"/>
    <n v="374.5"/>
    <n v="0.2469740550268581"/>
  </r>
  <r>
    <x v="1"/>
    <x v="6"/>
    <x v="2"/>
    <x v="6"/>
    <x v="5"/>
    <n v="0.52587300000000003"/>
    <n v="1.4E-3"/>
    <n v="1.4"/>
    <n v="2"/>
    <n v="0.7"/>
    <n v="375.62357142857144"/>
    <n v="274.5"/>
    <n v="1.368391881342701"/>
  </r>
  <r>
    <x v="1"/>
    <x v="6"/>
    <x v="2"/>
    <x v="6"/>
    <x v="6"/>
    <n v="7.314819"/>
    <n v="2.3099999999999999E-2"/>
    <n v="23.099999999999998"/>
    <n v="29"/>
    <n v="0.79655172413793096"/>
    <n v="316.65883116883117"/>
    <n v="324.5"/>
    <n v="0.97583615152182179"/>
  </r>
  <r>
    <x v="1"/>
    <x v="6"/>
    <x v="2"/>
    <x v="6"/>
    <x v="2"/>
    <n v="597.38252299999999"/>
    <n v="2.3618000000000001"/>
    <n v="2361.8000000000002"/>
    <n v="416"/>
    <n v="5.6774038461538465"/>
    <n v="252.93527097976119"/>
    <n v="499.5"/>
    <n v="0.50637691887840075"/>
  </r>
  <r>
    <x v="1"/>
    <x v="6"/>
    <x v="2"/>
    <x v="3"/>
    <x v="4"/>
    <n v="520.67634899999996"/>
    <n v="5.2210000000000001"/>
    <n v="5221"/>
    <n v="2169"/>
    <n v="2.4071000461041954"/>
    <n v="99.727322160505636"/>
    <n v="200"/>
    <n v="0.49863661080252819"/>
  </r>
  <r>
    <x v="1"/>
    <x v="6"/>
    <x v="2"/>
    <x v="31"/>
    <x v="1"/>
    <n v="309.18247300000002"/>
    <n v="5.7888999999999999"/>
    <n v="5788.9"/>
    <n v="1453"/>
    <n v="3.984101858224363"/>
    <n v="53.409537736012027"/>
    <n v="374.5"/>
    <n v="0.14261558808013891"/>
  </r>
  <r>
    <x v="1"/>
    <x v="6"/>
    <x v="2"/>
    <x v="31"/>
    <x v="2"/>
    <n v="36.390825"/>
    <n v="0.40079999999999999"/>
    <n v="400.8"/>
    <n v="119"/>
    <n v="3.3680672268907563"/>
    <n v="90.795471556886227"/>
    <n v="499.5"/>
    <n v="0.18177271582960206"/>
  </r>
  <r>
    <x v="1"/>
    <x v="6"/>
    <x v="2"/>
    <x v="14"/>
    <x v="4"/>
    <n v="318.702764"/>
    <n v="0.97009999999999996"/>
    <n v="970.09999999999991"/>
    <n v="99"/>
    <n v="9.7989898989898983"/>
    <n v="328.5256818884651"/>
    <n v="200"/>
    <n v="1.6426284094423256"/>
  </r>
  <r>
    <x v="1"/>
    <x v="6"/>
    <x v="2"/>
    <x v="14"/>
    <x v="1"/>
    <n v="3.731573"/>
    <n v="7.7000000000000002E-3"/>
    <n v="7.7"/>
    <n v="3"/>
    <n v="2.5666666666666669"/>
    <n v="484.61987012987009"/>
    <n v="374.5"/>
    <n v="1.2940450470757545"/>
  </r>
  <r>
    <x v="1"/>
    <x v="6"/>
    <x v="2"/>
    <x v="14"/>
    <x v="2"/>
    <n v="22.339708000000002"/>
    <n v="4.1799999999999997E-2"/>
    <n v="41.8"/>
    <n v="36"/>
    <n v="1.161111111111111"/>
    <n v="534.44277511961729"/>
    <n v="499.5"/>
    <n v="1.0699555057449797"/>
  </r>
  <r>
    <x v="1"/>
    <x v="6"/>
    <x v="2"/>
    <x v="35"/>
    <x v="1"/>
    <n v="224.618831"/>
    <n v="3.8847"/>
    <n v="3884.7"/>
    <n v="1"/>
    <n v="3884.7"/>
    <n v="57.821409890081604"/>
    <n v="374.5"/>
    <n v="0.15439628809100561"/>
  </r>
  <r>
    <x v="1"/>
    <x v="6"/>
    <x v="2"/>
    <x v="36"/>
    <x v="2"/>
    <n v="198.984905"/>
    <n v="1.0334000000000001"/>
    <n v="1033.4000000000001"/>
    <n v="1"/>
    <n v="1033.4000000000001"/>
    <n v="192.55361428294947"/>
    <n v="499.5"/>
    <n v="0.38549272128718615"/>
  </r>
  <r>
    <x v="1"/>
    <x v="7"/>
    <x v="0"/>
    <x v="0"/>
    <x v="0"/>
    <n v="594.58878300000003"/>
    <n v="8.0892999999999997"/>
    <n v="8089.2999999999993"/>
    <n v="418"/>
    <n v="19.352392344497606"/>
    <n v="73.503119305749578"/>
    <n v="224.5"/>
    <n v="0.32740810381180213"/>
  </r>
  <r>
    <x v="1"/>
    <x v="7"/>
    <x v="0"/>
    <x v="0"/>
    <x v="1"/>
    <n v="3368.8655979999999"/>
    <n v="30.621600000000001"/>
    <n v="30621.600000000002"/>
    <n v="636"/>
    <n v="48.147169811320758"/>
    <n v="110.01598864853567"/>
    <n v="374.5"/>
    <n v="0.29376765994268539"/>
  </r>
  <r>
    <x v="1"/>
    <x v="7"/>
    <x v="0"/>
    <x v="0"/>
    <x v="2"/>
    <n v="3372.1738730000002"/>
    <n v="26.051400000000001"/>
    <n v="26051.4"/>
    <n v="491"/>
    <n v="53.057841140529533"/>
    <n v="129.44309607161227"/>
    <n v="499.5"/>
    <n v="0.25914533748070523"/>
  </r>
  <r>
    <x v="1"/>
    <x v="7"/>
    <x v="0"/>
    <x v="1"/>
    <x v="0"/>
    <n v="39.605674999999998"/>
    <n v="0.46550000000000002"/>
    <n v="465.5"/>
    <n v="65"/>
    <n v="7.1615384615384619"/>
    <n v="85.082008592910839"/>
    <n v="224.5"/>
    <n v="0.37898444807532666"/>
  </r>
  <r>
    <x v="1"/>
    <x v="7"/>
    <x v="0"/>
    <x v="1"/>
    <x v="2"/>
    <n v="5767.1397370000004"/>
    <n v="28.076799999999999"/>
    <n v="28076.799999999999"/>
    <n v="621"/>
    <n v="45.212238325281803"/>
    <n v="205.40587734357194"/>
    <n v="499.5"/>
    <n v="0.4112229776648087"/>
  </r>
  <r>
    <x v="1"/>
    <x v="7"/>
    <x v="0"/>
    <x v="6"/>
    <x v="5"/>
    <n v="0.85083900000000001"/>
    <n v="2.7000000000000001E-3"/>
    <n v="2.7"/>
    <n v="4"/>
    <n v="0.67500000000000004"/>
    <n v="315.12555555555554"/>
    <n v="274.5"/>
    <n v="1.1479983808945557"/>
  </r>
  <r>
    <x v="1"/>
    <x v="7"/>
    <x v="0"/>
    <x v="6"/>
    <x v="2"/>
    <n v="370.52380699999998"/>
    <n v="2.3601000000000001"/>
    <n v="2360.1"/>
    <n v="168"/>
    <n v="14.048214285714286"/>
    <n v="156.99496080674547"/>
    <n v="499.5"/>
    <n v="0.31430422583933026"/>
  </r>
  <r>
    <x v="1"/>
    <x v="7"/>
    <x v="0"/>
    <x v="3"/>
    <x v="4"/>
    <n v="345.17924099999999"/>
    <n v="3.3197000000000001"/>
    <n v="3319.7000000000003"/>
    <n v="166"/>
    <n v="19.998192771084337"/>
    <n v="103.97904660059643"/>
    <n v="200"/>
    <n v="0.51989523300298213"/>
  </r>
  <r>
    <x v="1"/>
    <x v="7"/>
    <x v="0"/>
    <x v="5"/>
    <x v="5"/>
    <n v="2.1983779999999999"/>
    <n v="4.1399999999999999E-2"/>
    <n v="41.4"/>
    <n v="4"/>
    <n v="10.35"/>
    <n v="53.100917874396131"/>
    <n v="274.5"/>
    <n v="0.19344596675554146"/>
  </r>
  <r>
    <x v="1"/>
    <x v="7"/>
    <x v="0"/>
    <x v="5"/>
    <x v="1"/>
    <n v="161.85470100000001"/>
    <n v="2.4137"/>
    <n v="2413.6999999999998"/>
    <n v="156"/>
    <n v="15.472435897435897"/>
    <n v="67.056676886108463"/>
    <n v="374.5"/>
    <n v="0.17905654709241245"/>
  </r>
  <r>
    <x v="1"/>
    <x v="7"/>
    <x v="0"/>
    <x v="37"/>
    <x v="5"/>
    <n v="145.440369"/>
    <n v="2.399"/>
    <n v="2399"/>
    <n v="1"/>
    <n v="2399"/>
    <n v="60.625414339308044"/>
    <n v="274.5"/>
    <n v="0.22085761143645918"/>
  </r>
  <r>
    <x v="1"/>
    <x v="7"/>
    <x v="0"/>
    <x v="35"/>
    <x v="1"/>
    <n v="109.779905"/>
    <n v="2.0727000000000002"/>
    <n v="2072.7000000000003"/>
    <n v="1"/>
    <n v="2072.7000000000003"/>
    <n v="52.964686158151196"/>
    <n v="374.5"/>
    <n v="0.14142773339960266"/>
  </r>
  <r>
    <x v="1"/>
    <x v="7"/>
    <x v="0"/>
    <x v="34"/>
    <x v="1"/>
    <n v="91.105464999999995"/>
    <n v="1.1654"/>
    <n v="1165.4000000000001"/>
    <n v="85"/>
    <n v="13.710588235294118"/>
    <n v="78.175274583833868"/>
    <n v="374.5"/>
    <n v="0.20874572652559109"/>
  </r>
  <r>
    <x v="1"/>
    <x v="7"/>
    <x v="0"/>
    <x v="33"/>
    <x v="1"/>
    <n v="82.145392999999999"/>
    <n v="0.97130000000000005"/>
    <n v="971.30000000000007"/>
    <n v="115"/>
    <n v="8.4460869565217394"/>
    <n v="84.572627406568515"/>
    <n v="374.5"/>
    <n v="0.22582811056493596"/>
  </r>
  <r>
    <x v="1"/>
    <x v="7"/>
    <x v="0"/>
    <x v="7"/>
    <x v="2"/>
    <n v="67.406085000000004"/>
    <n v="0.39169999999999999"/>
    <n v="391.7"/>
    <n v="147"/>
    <n v="2.6646258503401361"/>
    <n v="172.08599693643094"/>
    <n v="499.5"/>
    <n v="0.34451651038324516"/>
  </r>
  <r>
    <x v="1"/>
    <x v="7"/>
    <x v="1"/>
    <x v="0"/>
    <x v="0"/>
    <n v="1345.404076"/>
    <n v="17.5685"/>
    <n v="17568.5"/>
    <n v="3957"/>
    <n v="4.4398534243113472"/>
    <n v="76.580475054785552"/>
    <n v="224.5"/>
    <n v="0.34111570180305367"/>
  </r>
  <r>
    <x v="1"/>
    <x v="7"/>
    <x v="1"/>
    <x v="0"/>
    <x v="1"/>
    <n v="6175.5323969999999"/>
    <n v="58.143999999999998"/>
    <n v="58144"/>
    <n v="9622"/>
    <n v="6.042818540843899"/>
    <n v="106.21100022358283"/>
    <n v="374.5"/>
    <n v="0.28360747723253094"/>
  </r>
  <r>
    <x v="1"/>
    <x v="7"/>
    <x v="1"/>
    <x v="0"/>
    <x v="2"/>
    <n v="400.43831899999998"/>
    <n v="2.6274000000000002"/>
    <n v="2627.4"/>
    <n v="873"/>
    <n v="3.0096219931271477"/>
    <n v="152.40858605465476"/>
    <n v="499.5"/>
    <n v="0.30512229440371325"/>
  </r>
  <r>
    <x v="1"/>
    <x v="7"/>
    <x v="1"/>
    <x v="0"/>
    <x v="3"/>
    <n v="47.363750000000003"/>
    <n v="0.29330000000000001"/>
    <n v="293.3"/>
    <n v="168"/>
    <n v="1.7458333333333333"/>
    <n v="161.48568019093079"/>
    <n v="749.5"/>
    <n v="0.21545787884046805"/>
  </r>
  <r>
    <x v="1"/>
    <x v="7"/>
    <x v="1"/>
    <x v="1"/>
    <x v="0"/>
    <n v="79.544736999999998"/>
    <n v="0.64800000000000002"/>
    <n v="648"/>
    <n v="163"/>
    <n v="3.9754601226993866"/>
    <n v="122.75422376543209"/>
    <n v="224.5"/>
    <n v="0.54678941543622306"/>
  </r>
  <r>
    <x v="1"/>
    <x v="7"/>
    <x v="1"/>
    <x v="1"/>
    <x v="2"/>
    <n v="1693.249683"/>
    <n v="9.7257999999999996"/>
    <n v="9725.7999999999993"/>
    <n v="1743"/>
    <n v="5.5799196787148588"/>
    <n v="174.09875619486314"/>
    <n v="499.5"/>
    <n v="0.34854605844817443"/>
  </r>
  <r>
    <x v="1"/>
    <x v="7"/>
    <x v="1"/>
    <x v="5"/>
    <x v="5"/>
    <n v="61.849902"/>
    <n v="1.0464"/>
    <n v="1046.4000000000001"/>
    <n v="211"/>
    <n v="4.959241706161138"/>
    <n v="59.107322247706421"/>
    <n v="274.5"/>
    <n v="0.21532722130311993"/>
  </r>
  <r>
    <x v="1"/>
    <x v="7"/>
    <x v="1"/>
    <x v="5"/>
    <x v="1"/>
    <n v="479.08673099999999"/>
    <n v="6.7550999999999997"/>
    <n v="6755.0999999999995"/>
    <n v="1415"/>
    <n v="4.7739222614840982"/>
    <n v="70.922226317893148"/>
    <n v="374.5"/>
    <n v="0.18937844143629678"/>
  </r>
  <r>
    <x v="1"/>
    <x v="7"/>
    <x v="1"/>
    <x v="3"/>
    <x v="4"/>
    <n v="357.342625"/>
    <n v="4.0218999999999996"/>
    <n v="4021.8999999999996"/>
    <n v="1354"/>
    <n v="2.9703840472673555"/>
    <n v="88.849206842537114"/>
    <n v="200"/>
    <n v="0.44424603421268555"/>
  </r>
  <r>
    <x v="1"/>
    <x v="7"/>
    <x v="1"/>
    <x v="4"/>
    <x v="1"/>
    <n v="200.05150499999999"/>
    <n v="0.93340000000000001"/>
    <n v="933.4"/>
    <n v="1"/>
    <n v="933.4"/>
    <n v="214.32558924362544"/>
    <n v="374.5"/>
    <n v="0.57229796860781157"/>
  </r>
  <r>
    <x v="1"/>
    <x v="7"/>
    <x v="1"/>
    <x v="33"/>
    <x v="1"/>
    <n v="164.086365"/>
    <n v="1.9097999999999999"/>
    <n v="1909.8"/>
    <n v="856"/>
    <n v="2.2310747663551402"/>
    <n v="85.918088281495443"/>
    <n v="374.5"/>
    <n v="0.22942079647929356"/>
  </r>
  <r>
    <x v="1"/>
    <x v="7"/>
    <x v="1"/>
    <x v="6"/>
    <x v="5"/>
    <n v="1.3345419999999999"/>
    <n v="4.1999999999999997E-3"/>
    <n v="4.2"/>
    <n v="3"/>
    <n v="1.4000000000000001"/>
    <n v="317.74809523809523"/>
    <n v="274.5"/>
    <n v="1.1575522595194727"/>
  </r>
  <r>
    <x v="1"/>
    <x v="7"/>
    <x v="1"/>
    <x v="6"/>
    <x v="6"/>
    <n v="0.80237000000000003"/>
    <n v="2.3999999999999998E-3"/>
    <n v="2.4"/>
    <n v="6"/>
    <n v="0.39999999999999997"/>
    <n v="334.32083333333338"/>
    <n v="324.5"/>
    <n v="1.0302645095017977"/>
  </r>
  <r>
    <x v="1"/>
    <x v="7"/>
    <x v="1"/>
    <x v="6"/>
    <x v="2"/>
    <n v="114.57960300000001"/>
    <n v="0.68210000000000004"/>
    <n v="682.1"/>
    <n v="254"/>
    <n v="2.685433070866142"/>
    <n v="167.98065239700924"/>
    <n v="499.5"/>
    <n v="0.33629760239641487"/>
  </r>
  <r>
    <x v="1"/>
    <x v="7"/>
    <x v="1"/>
    <x v="31"/>
    <x v="1"/>
    <n v="81.085424000000003"/>
    <n v="1.1354"/>
    <n v="1135.3999999999999"/>
    <n v="676"/>
    <n v="1.6795857988165679"/>
    <n v="71.415733662145499"/>
    <n v="374.5"/>
    <n v="0.19069621805646328"/>
  </r>
  <r>
    <x v="1"/>
    <x v="7"/>
    <x v="1"/>
    <x v="31"/>
    <x v="2"/>
    <n v="13.757581"/>
    <n v="0.14849999999999999"/>
    <n v="148.5"/>
    <n v="111"/>
    <n v="1.3378378378378379"/>
    <n v="92.643643097643107"/>
    <n v="499.5"/>
    <n v="0.18547275895424045"/>
  </r>
  <r>
    <x v="1"/>
    <x v="7"/>
    <x v="1"/>
    <x v="32"/>
    <x v="2"/>
    <n v="56.659264"/>
    <n v="0.48020000000000002"/>
    <n v="480.2"/>
    <n v="1"/>
    <n v="480.2"/>
    <n v="117.99097042898792"/>
    <n v="499.5"/>
    <n v="0.23621815901699283"/>
  </r>
  <r>
    <x v="1"/>
    <x v="7"/>
    <x v="1"/>
    <x v="28"/>
    <x v="6"/>
    <n v="52.392999000000003"/>
    <n v="0.51549999999999996"/>
    <n v="515.5"/>
    <n v="424"/>
    <n v="1.2158018867924529"/>
    <n v="101.6353035887488"/>
    <n v="324.5"/>
    <n v="0.31320586622110569"/>
  </r>
  <r>
    <x v="1"/>
    <x v="7"/>
    <x v="2"/>
    <x v="0"/>
    <x v="0"/>
    <n v="3039.610091"/>
    <n v="43.929200000000002"/>
    <n v="43929.200000000004"/>
    <n v="7121"/>
    <n v="6.1689650330009833"/>
    <n v="69.193385971062526"/>
    <n v="224.5"/>
    <n v="0.30821107336776182"/>
  </r>
  <r>
    <x v="1"/>
    <x v="7"/>
    <x v="2"/>
    <x v="0"/>
    <x v="6"/>
    <n v="4.6413999999999997E-2"/>
    <n v="6.9999999999999999E-4"/>
    <n v="0.7"/>
    <n v="1"/>
    <n v="0.7"/>
    <n v="66.305714285714288"/>
    <n v="324.5"/>
    <n v="0.20433193924719348"/>
  </r>
  <r>
    <x v="1"/>
    <x v="7"/>
    <x v="2"/>
    <x v="0"/>
    <x v="1"/>
    <n v="13934.444727"/>
    <n v="136.4948"/>
    <n v="136494.79999999999"/>
    <n v="19291"/>
    <n v="7.0755689181483588"/>
    <n v="102.08773321034941"/>
    <n v="374.5"/>
    <n v="0.27259741845220137"/>
  </r>
  <r>
    <x v="1"/>
    <x v="7"/>
    <x v="2"/>
    <x v="0"/>
    <x v="2"/>
    <n v="1290.3116910000001"/>
    <n v="8.7719000000000005"/>
    <n v="8771.9"/>
    <n v="2413"/>
    <n v="3.6352673021135513"/>
    <n v="147.09603290051186"/>
    <n v="499.5"/>
    <n v="0.29448655235337712"/>
  </r>
  <r>
    <x v="1"/>
    <x v="7"/>
    <x v="2"/>
    <x v="0"/>
    <x v="3"/>
    <n v="3.582185"/>
    <n v="1.7299999999999999E-2"/>
    <n v="17.3"/>
    <n v="5"/>
    <n v="3.46"/>
    <n v="207.0627167630058"/>
    <n v="749.5"/>
    <n v="0.27626780088459746"/>
  </r>
  <r>
    <x v="1"/>
    <x v="7"/>
    <x v="2"/>
    <x v="1"/>
    <x v="0"/>
    <n v="225.96517600000001"/>
    <n v="1.6218999999999999"/>
    <n v="1621.8999999999999"/>
    <n v="262"/>
    <n v="6.1904580152671747"/>
    <n v="139.32127504778347"/>
    <n v="224.5"/>
    <n v="0.62058474408812236"/>
  </r>
  <r>
    <x v="1"/>
    <x v="7"/>
    <x v="2"/>
    <x v="1"/>
    <x v="2"/>
    <n v="7079.5944049999998"/>
    <n v="35.424799999999998"/>
    <n v="35424.799999999996"/>
    <n v="3846"/>
    <n v="9.210816432657305"/>
    <n v="199.84853563040582"/>
    <n v="499.5"/>
    <n v="0.40009716842924087"/>
  </r>
  <r>
    <x v="1"/>
    <x v="7"/>
    <x v="2"/>
    <x v="5"/>
    <x v="5"/>
    <n v="160.881395"/>
    <n v="2.8089"/>
    <n v="2808.9"/>
    <n v="351"/>
    <n v="8.0025641025641026"/>
    <n v="57.275586528534305"/>
    <n v="274.5"/>
    <n v="0.20865423143364045"/>
  </r>
  <r>
    <x v="1"/>
    <x v="7"/>
    <x v="2"/>
    <x v="5"/>
    <x v="1"/>
    <n v="1101.436074"/>
    <n v="13.5756"/>
    <n v="13575.6"/>
    <n v="1795"/>
    <n v="7.5630083565459616"/>
    <n v="81.133509679130199"/>
    <n v="374.5"/>
    <n v="0.21664488565855861"/>
  </r>
  <r>
    <x v="1"/>
    <x v="7"/>
    <x v="2"/>
    <x v="33"/>
    <x v="1"/>
    <n v="1072.2411139999999"/>
    <n v="12.331200000000001"/>
    <n v="12331.2"/>
    <n v="3741"/>
    <n v="3.296230954290297"/>
    <n v="86.953509309718427"/>
    <n v="374.5"/>
    <n v="0.23218560563342705"/>
  </r>
  <r>
    <x v="1"/>
    <x v="7"/>
    <x v="2"/>
    <x v="6"/>
    <x v="5"/>
    <n v="1.7209080000000001"/>
    <n v="3.8999999999999998E-3"/>
    <n v="3.9"/>
    <n v="5"/>
    <n v="0.78"/>
    <n v="441.25846153846157"/>
    <n v="274.5"/>
    <n v="1.6074989491382936"/>
  </r>
  <r>
    <x v="1"/>
    <x v="7"/>
    <x v="2"/>
    <x v="6"/>
    <x v="6"/>
    <n v="7.5275290000000004"/>
    <n v="2.29E-2"/>
    <n v="22.9"/>
    <n v="21"/>
    <n v="1.0904761904761904"/>
    <n v="328.71305676855894"/>
    <n v="324.5"/>
    <n v="1.0129832257890876"/>
  </r>
  <r>
    <x v="1"/>
    <x v="7"/>
    <x v="2"/>
    <x v="6"/>
    <x v="2"/>
    <n v="514.08347100000003"/>
    <n v="1.9689000000000001"/>
    <n v="1968.9"/>
    <n v="413"/>
    <n v="4.7673123486682814"/>
    <n v="261.10186957184214"/>
    <n v="499.5"/>
    <n v="0.52272646560929359"/>
  </r>
  <r>
    <x v="1"/>
    <x v="7"/>
    <x v="2"/>
    <x v="3"/>
    <x v="4"/>
    <n v="506.79238900000001"/>
    <n v="5.577"/>
    <n v="5577"/>
    <n v="2265"/>
    <n v="2.4622516556291392"/>
    <n v="90.871864622556927"/>
    <n v="200"/>
    <n v="0.45435932311278465"/>
  </r>
  <r>
    <x v="1"/>
    <x v="7"/>
    <x v="2"/>
    <x v="14"/>
    <x v="4"/>
    <n v="345.81836499999997"/>
    <n v="1.0411999999999999"/>
    <n v="1041.1999999999998"/>
    <n v="116"/>
    <n v="8.9758620689655153"/>
    <n v="332.13442662312718"/>
    <n v="200"/>
    <n v="1.660672133115636"/>
  </r>
  <r>
    <x v="1"/>
    <x v="7"/>
    <x v="2"/>
    <x v="14"/>
    <x v="1"/>
    <n v="9.1996350000000007"/>
    <n v="2.0199999999999999E-2"/>
    <n v="20.2"/>
    <n v="7"/>
    <n v="2.8857142857142857"/>
    <n v="455.4274752475248"/>
    <n v="374.5"/>
    <n v="1.2160947269626829"/>
  </r>
  <r>
    <x v="1"/>
    <x v="7"/>
    <x v="2"/>
    <x v="14"/>
    <x v="2"/>
    <n v="20.010375"/>
    <n v="3.7499999999999999E-2"/>
    <n v="37.5"/>
    <n v="35"/>
    <n v="1.0714285714285714"/>
    <n v="533.61"/>
    <n v="499.5"/>
    <n v="1.0682882882882883"/>
  </r>
  <r>
    <x v="1"/>
    <x v="7"/>
    <x v="2"/>
    <x v="35"/>
    <x v="1"/>
    <n v="313.649181"/>
    <n v="5.6062000000000003"/>
    <n v="5606.2000000000007"/>
    <n v="131"/>
    <n v="42.795419847328247"/>
    <n v="55.94684117584103"/>
    <n v="374.5"/>
    <n v="0.14939076415444869"/>
  </r>
  <r>
    <x v="1"/>
    <x v="7"/>
    <x v="2"/>
    <x v="31"/>
    <x v="1"/>
    <n v="202.80738400000001"/>
    <n v="3.0958999999999999"/>
    <n v="3095.9"/>
    <n v="1758"/>
    <n v="1.7610352673492606"/>
    <n v="65.50837688555832"/>
    <n v="374.5"/>
    <n v="0.17492223467438803"/>
  </r>
  <r>
    <x v="1"/>
    <x v="7"/>
    <x v="2"/>
    <x v="31"/>
    <x v="2"/>
    <n v="33.449024000000001"/>
    <n v="0.36830000000000002"/>
    <n v="368.3"/>
    <n v="121"/>
    <n v="3.043801652892562"/>
    <n v="90.820048873201188"/>
    <n v="499.5"/>
    <n v="0.18182191966606845"/>
  </r>
  <r>
    <x v="1"/>
    <x v="7"/>
    <x v="2"/>
    <x v="16"/>
    <x v="4"/>
    <n v="83.087602000000004"/>
    <n v="0.32879999999999998"/>
    <n v="328.79999999999995"/>
    <n v="1"/>
    <n v="328.79999999999995"/>
    <n v="252.69951946472023"/>
    <n v="200"/>
    <n v="1.2634975973236011"/>
  </r>
  <r>
    <x v="1"/>
    <x v="7"/>
    <x v="2"/>
    <x v="16"/>
    <x v="1"/>
    <n v="98.935481999999993"/>
    <n v="0.3392"/>
    <n v="339.2"/>
    <n v="1"/>
    <n v="339.2"/>
    <n v="291.67300117924526"/>
    <n v="374.5"/>
    <n v="0.77883311396327171"/>
  </r>
  <r>
    <x v="1"/>
    <x v="8"/>
    <x v="0"/>
    <x v="1"/>
    <x v="0"/>
    <n v="21.931858999999999"/>
    <n v="0.2591"/>
    <n v="259.10000000000002"/>
    <n v="32"/>
    <n v="8.0968750000000007"/>
    <n v="84.646310304901576"/>
    <n v="224.5"/>
    <n v="0.37704369846281327"/>
  </r>
  <r>
    <x v="1"/>
    <x v="8"/>
    <x v="0"/>
    <x v="1"/>
    <x v="2"/>
    <n v="7477.9733239999996"/>
    <n v="38.967300000000002"/>
    <n v="38967.300000000003"/>
    <n v="622"/>
    <n v="62.648392282958206"/>
    <n v="191.90380970711337"/>
    <n v="499.5"/>
    <n v="0.38419181122545221"/>
  </r>
  <r>
    <x v="1"/>
    <x v="8"/>
    <x v="0"/>
    <x v="0"/>
    <x v="0"/>
    <n v="372.44873799999999"/>
    <n v="4.4724000000000004"/>
    <n v="4472.4000000000005"/>
    <n v="337"/>
    <n v="13.271216617210683"/>
    <n v="83.277152759144968"/>
    <n v="224.5"/>
    <n v="0.37094500115432055"/>
  </r>
  <r>
    <x v="1"/>
    <x v="8"/>
    <x v="0"/>
    <x v="0"/>
    <x v="1"/>
    <n v="3683.3465890000002"/>
    <n v="36.849400000000003"/>
    <n v="36849.4"/>
    <n v="561"/>
    <n v="65.685204991087346"/>
    <n v="99.956758834607882"/>
    <n v="374.5"/>
    <n v="0.26690723320322535"/>
  </r>
  <r>
    <x v="1"/>
    <x v="8"/>
    <x v="0"/>
    <x v="0"/>
    <x v="2"/>
    <n v="2658.1624259999999"/>
    <n v="20.111599999999999"/>
    <n v="20111.599999999999"/>
    <n v="459"/>
    <n v="43.816122004357297"/>
    <n v="132.17060930010541"/>
    <n v="499.5"/>
    <n v="0.26460582442463548"/>
  </r>
  <r>
    <x v="1"/>
    <x v="8"/>
    <x v="0"/>
    <x v="6"/>
    <x v="5"/>
    <n v="1.1916530000000001"/>
    <n v="5.4999999999999997E-3"/>
    <n v="5.5"/>
    <n v="2"/>
    <n v="2.75"/>
    <n v="216.66418181818185"/>
    <n v="274.5"/>
    <n v="0.78930485179665522"/>
  </r>
  <r>
    <x v="1"/>
    <x v="8"/>
    <x v="0"/>
    <x v="6"/>
    <x v="2"/>
    <n v="578.31913099999997"/>
    <n v="3.7585999999999999"/>
    <n v="3758.6"/>
    <n v="164"/>
    <n v="22.918292682926829"/>
    <n v="153.86556989304529"/>
    <n v="499.5"/>
    <n v="0.30803917896505562"/>
  </r>
  <r>
    <x v="1"/>
    <x v="8"/>
    <x v="0"/>
    <x v="3"/>
    <x v="4"/>
    <n v="309.26137699999998"/>
    <n v="2.8967999999999998"/>
    <n v="2896.7999999999997"/>
    <n v="156"/>
    <n v="18.569230769230767"/>
    <n v="106.75965789837062"/>
    <n v="200"/>
    <n v="0.53379828949185315"/>
  </r>
  <r>
    <x v="1"/>
    <x v="8"/>
    <x v="0"/>
    <x v="5"/>
    <x v="5"/>
    <n v="3.2104729999999999"/>
    <n v="5.3800000000000001E-2"/>
    <n v="53.8"/>
    <n v="4"/>
    <n v="13.45"/>
    <n v="59.674219330855017"/>
    <n v="274.5"/>
    <n v="0.21739242014883431"/>
  </r>
  <r>
    <x v="1"/>
    <x v="8"/>
    <x v="0"/>
    <x v="5"/>
    <x v="1"/>
    <n v="168.27213399999999"/>
    <n v="2.4312999999999998"/>
    <n v="2431.2999999999997"/>
    <n v="159"/>
    <n v="15.291194968553457"/>
    <n v="69.210765434129897"/>
    <n v="374.5"/>
    <n v="0.18480845242758318"/>
  </r>
  <r>
    <x v="1"/>
    <x v="8"/>
    <x v="0"/>
    <x v="34"/>
    <x v="1"/>
    <n v="88.223206000000005"/>
    <n v="0.97430000000000005"/>
    <n v="974.30000000000007"/>
    <n v="81"/>
    <n v="12.028395061728396"/>
    <n v="90.550349994868114"/>
    <n v="374.5"/>
    <n v="0.24178998663516185"/>
  </r>
  <r>
    <x v="1"/>
    <x v="8"/>
    <x v="0"/>
    <x v="33"/>
    <x v="1"/>
    <n v="78.136527999999998"/>
    <n v="0.84909999999999997"/>
    <n v="849.09999999999991"/>
    <n v="114"/>
    <n v="7.4482456140350868"/>
    <n v="92.022762925450479"/>
    <n v="374.5"/>
    <n v="0.24572166335233772"/>
  </r>
  <r>
    <x v="1"/>
    <x v="8"/>
    <x v="0"/>
    <x v="37"/>
    <x v="5"/>
    <n v="75.358834999999999"/>
    <n v="1.1431"/>
    <n v="1143.0999999999999"/>
    <n v="1"/>
    <n v="1143.0999999999999"/>
    <n v="65.924971568541679"/>
    <n v="274.5"/>
    <n v="0.24016383085078935"/>
  </r>
  <r>
    <x v="1"/>
    <x v="8"/>
    <x v="0"/>
    <x v="35"/>
    <x v="1"/>
    <n v="56.502913999999997"/>
    <n v="1.0530999999999999"/>
    <n v="1053.0999999999999"/>
    <n v="1"/>
    <n v="1053.0999999999999"/>
    <n v="53.653892317918526"/>
    <n v="374.5"/>
    <n v="0.14326807027481583"/>
  </r>
  <r>
    <x v="1"/>
    <x v="8"/>
    <x v="0"/>
    <x v="4"/>
    <x v="1"/>
    <n v="47.686528000000003"/>
    <n v="0.2482"/>
    <n v="248.20000000000002"/>
    <n v="1"/>
    <n v="248.20000000000002"/>
    <n v="192.12944399677681"/>
    <n v="374.5"/>
    <n v="0.51302922295534525"/>
  </r>
  <r>
    <x v="1"/>
    <x v="8"/>
    <x v="1"/>
    <x v="0"/>
    <x v="0"/>
    <n v="1019.348168"/>
    <n v="13.612"/>
    <n v="13612"/>
    <n v="3217"/>
    <n v="4.2312713708423999"/>
    <n v="74.885995298266238"/>
    <n v="224.5"/>
    <n v="0.33356790778737744"/>
  </r>
  <r>
    <x v="1"/>
    <x v="8"/>
    <x v="1"/>
    <x v="0"/>
    <x v="1"/>
    <n v="5939.7496799999999"/>
    <n v="53.9114"/>
    <n v="53911.4"/>
    <n v="8171"/>
    <n v="6.5978949944927185"/>
    <n v="110.1761349176612"/>
    <n v="374.5"/>
    <n v="0.29419528682953594"/>
  </r>
  <r>
    <x v="1"/>
    <x v="8"/>
    <x v="1"/>
    <x v="0"/>
    <x v="2"/>
    <n v="813.65182900000002"/>
    <n v="6.1974999999999998"/>
    <n v="6197.5"/>
    <n v="1798"/>
    <n v="3.4468854282536152"/>
    <n v="131.28710431625657"/>
    <n v="499.5"/>
    <n v="0.26283704567819133"/>
  </r>
  <r>
    <x v="1"/>
    <x v="8"/>
    <x v="1"/>
    <x v="0"/>
    <x v="3"/>
    <n v="45.835925000000003"/>
    <n v="0.2838"/>
    <n v="283.8"/>
    <n v="168"/>
    <n v="1.6892857142857143"/>
    <n v="161.50784002818887"/>
    <n v="749.5"/>
    <n v="0.2154874450009191"/>
  </r>
  <r>
    <x v="1"/>
    <x v="8"/>
    <x v="1"/>
    <x v="1"/>
    <x v="0"/>
    <n v="83.168761000000003"/>
    <n v="0.70309999999999995"/>
    <n v="703.09999999999991"/>
    <n v="212"/>
    <n v="3.3165094339622638"/>
    <n v="118.28866590812119"/>
    <n v="224.5"/>
    <n v="0.52689828912303427"/>
  </r>
  <r>
    <x v="1"/>
    <x v="8"/>
    <x v="1"/>
    <x v="1"/>
    <x v="2"/>
    <n v="2009.1188569999999"/>
    <n v="11.0032"/>
    <n v="11003.199999999999"/>
    <n v="1621"/>
    <n v="6.7879086983343608"/>
    <n v="182.59405054893122"/>
    <n v="499.5"/>
    <n v="0.36555365475261503"/>
  </r>
  <r>
    <x v="1"/>
    <x v="8"/>
    <x v="1"/>
    <x v="5"/>
    <x v="5"/>
    <n v="48.973263000000003"/>
    <n v="0.78269999999999995"/>
    <n v="782.69999999999993"/>
    <n v="191"/>
    <n v="4.0979057591623036"/>
    <n v="62.569647374472986"/>
    <n v="274.5"/>
    <n v="0.2279404275937085"/>
  </r>
  <r>
    <x v="1"/>
    <x v="8"/>
    <x v="1"/>
    <x v="5"/>
    <x v="1"/>
    <n v="770.71858399999996"/>
    <n v="14.0677"/>
    <n v="14067.7"/>
    <n v="1386"/>
    <n v="10.149855699855701"/>
    <n v="54.78639607043084"/>
    <n v="374.5"/>
    <n v="0.14629211233759903"/>
  </r>
  <r>
    <x v="1"/>
    <x v="8"/>
    <x v="1"/>
    <x v="3"/>
    <x v="4"/>
    <n v="297.966205"/>
    <n v="3.8073999999999999"/>
    <n v="3807.4"/>
    <n v="1396"/>
    <n v="2.7273638968481375"/>
    <n v="78.259758627935071"/>
    <n v="200"/>
    <n v="0.39129879313967536"/>
  </r>
  <r>
    <x v="1"/>
    <x v="8"/>
    <x v="1"/>
    <x v="33"/>
    <x v="1"/>
    <n v="167.379323"/>
    <n v="1.9004000000000001"/>
    <n v="1900.4"/>
    <n v="984"/>
    <n v="1.9313008130081302"/>
    <n v="88.075838244580083"/>
    <n v="374.5"/>
    <n v="0.23518247862371183"/>
  </r>
  <r>
    <x v="1"/>
    <x v="8"/>
    <x v="1"/>
    <x v="37"/>
    <x v="5"/>
    <n v="127.422027"/>
    <n v="1.3413999999999999"/>
    <n v="1341.3999999999999"/>
    <n v="825"/>
    <n v="1.6259393939393938"/>
    <n v="94.991819740569554"/>
    <n v="274.5"/>
    <n v="0.34605398812593646"/>
  </r>
  <r>
    <x v="1"/>
    <x v="8"/>
    <x v="1"/>
    <x v="6"/>
    <x v="5"/>
    <n v="1.132441"/>
    <n v="4.4000000000000003E-3"/>
    <n v="4.4000000000000004"/>
    <n v="1"/>
    <n v="4.4000000000000004"/>
    <n v="257.37295454545455"/>
    <n v="274.5"/>
    <n v="0.93760639178671967"/>
  </r>
  <r>
    <x v="1"/>
    <x v="8"/>
    <x v="1"/>
    <x v="6"/>
    <x v="6"/>
    <n v="0.67433299999999996"/>
    <n v="2E-3"/>
    <n v="2"/>
    <n v="3"/>
    <n v="0.66666666666666663"/>
    <n v="337.16649999999998"/>
    <n v="324.5"/>
    <n v="1.0390338983050846"/>
  </r>
  <r>
    <x v="1"/>
    <x v="8"/>
    <x v="1"/>
    <x v="6"/>
    <x v="2"/>
    <n v="100.602947"/>
    <n v="0.62770000000000004"/>
    <n v="627.70000000000005"/>
    <n v="322"/>
    <n v="1.9493788819875777"/>
    <n v="160.27233869682968"/>
    <n v="499.5"/>
    <n v="0.32086554293659597"/>
  </r>
  <r>
    <x v="1"/>
    <x v="8"/>
    <x v="1"/>
    <x v="4"/>
    <x v="1"/>
    <n v="90.136533999999997"/>
    <n v="0.40610000000000002"/>
    <n v="406.1"/>
    <n v="1"/>
    <n v="406.1"/>
    <n v="221.95649839940899"/>
    <n v="374.5"/>
    <n v="0.59267422803580505"/>
  </r>
  <r>
    <x v="1"/>
    <x v="8"/>
    <x v="1"/>
    <x v="31"/>
    <x v="1"/>
    <n v="72.697706999999994"/>
    <n v="1.1156999999999999"/>
    <n v="1115.6999999999998"/>
    <n v="487"/>
    <n v="2.2909650924024638"/>
    <n v="65.158830330734062"/>
    <n v="374.5"/>
    <n v="0.17398886603667307"/>
  </r>
  <r>
    <x v="1"/>
    <x v="8"/>
    <x v="1"/>
    <x v="31"/>
    <x v="2"/>
    <n v="14.157007999999999"/>
    <n v="0.15820000000000001"/>
    <n v="158.20000000000002"/>
    <n v="111"/>
    <n v="1.4252252252252253"/>
    <n v="89.4880404551201"/>
    <n v="499.5"/>
    <n v="0.17915523614638659"/>
  </r>
  <r>
    <x v="1"/>
    <x v="8"/>
    <x v="1"/>
    <x v="28"/>
    <x v="6"/>
    <n v="63.000511000000003"/>
    <n v="0.60770000000000002"/>
    <n v="607.70000000000005"/>
    <n v="426"/>
    <n v="1.4265258215962442"/>
    <n v="103.67041467829522"/>
    <n v="324.5"/>
    <n v="0.31947739500245059"/>
  </r>
  <r>
    <x v="1"/>
    <x v="8"/>
    <x v="2"/>
    <x v="0"/>
    <x v="0"/>
    <n v="2550.8101190000002"/>
    <n v="33.580800000000004"/>
    <n v="33580.800000000003"/>
    <n v="5417"/>
    <n v="6.1991508214879092"/>
    <n v="75.960373755241093"/>
    <n v="224.5"/>
    <n v="0.33835355792980443"/>
  </r>
  <r>
    <x v="1"/>
    <x v="8"/>
    <x v="2"/>
    <x v="0"/>
    <x v="1"/>
    <n v="12097.787420000001"/>
    <n v="101.4127"/>
    <n v="101412.7"/>
    <n v="16888"/>
    <n v="6.0050153955471339"/>
    <n v="119.29262725477184"/>
    <n v="374.5"/>
    <n v="0.31853839053343619"/>
  </r>
  <r>
    <x v="1"/>
    <x v="8"/>
    <x v="2"/>
    <x v="0"/>
    <x v="2"/>
    <n v="2737.0403230000002"/>
    <n v="20.623999999999999"/>
    <n v="20624"/>
    <n v="4112"/>
    <n v="5.0155642023346303"/>
    <n v="132.71141985065944"/>
    <n v="499.5"/>
    <n v="0.26568852822954842"/>
  </r>
  <r>
    <x v="1"/>
    <x v="8"/>
    <x v="2"/>
    <x v="0"/>
    <x v="3"/>
    <n v="3.4666800000000002"/>
    <n v="1.6799999999999999E-2"/>
    <n v="16.8"/>
    <n v="5"/>
    <n v="3.3600000000000003"/>
    <n v="206.35000000000002"/>
    <n v="749.5"/>
    <n v="0.27531687791861242"/>
  </r>
  <r>
    <x v="1"/>
    <x v="8"/>
    <x v="2"/>
    <x v="1"/>
    <x v="0"/>
    <n v="141.04062999999999"/>
    <n v="1.0855999999999999"/>
    <n v="1085.5999999999999"/>
    <n v="251"/>
    <n v="4.3250996015936254"/>
    <n v="129.91951915991157"/>
    <n v="224.5"/>
    <n v="0.57870609870784662"/>
  </r>
  <r>
    <x v="1"/>
    <x v="8"/>
    <x v="2"/>
    <x v="1"/>
    <x v="2"/>
    <n v="6399.1824299999998"/>
    <n v="31.026700000000002"/>
    <n v="31026.7"/>
    <n v="3549"/>
    <n v="8.7423781346858274"/>
    <n v="206.24760061495419"/>
    <n v="499.5"/>
    <n v="0.41290810933924765"/>
  </r>
  <r>
    <x v="1"/>
    <x v="8"/>
    <x v="2"/>
    <x v="5"/>
    <x v="5"/>
    <n v="153.16091499999999"/>
    <n v="2.4691999999999998"/>
    <n v="2469.1999999999998"/>
    <n v="338"/>
    <n v="7.3053254437869821"/>
    <n v="62.028557832496354"/>
    <n v="274.5"/>
    <n v="0.2259692452914257"/>
  </r>
  <r>
    <x v="1"/>
    <x v="8"/>
    <x v="2"/>
    <x v="5"/>
    <x v="1"/>
    <n v="1815.597704"/>
    <n v="26.1782"/>
    <n v="26178.2"/>
    <n v="1827"/>
    <n v="14.328516694033937"/>
    <n v="69.355330160209647"/>
    <n v="374.5"/>
    <n v="0.18519447305796968"/>
  </r>
  <r>
    <x v="1"/>
    <x v="8"/>
    <x v="2"/>
    <x v="33"/>
    <x v="1"/>
    <n v="1071.843543"/>
    <n v="11.807499999999999"/>
    <n v="11807.5"/>
    <n v="3759"/>
    <n v="3.1411279595637138"/>
    <n v="90.776501630319714"/>
    <n v="374.5"/>
    <n v="0.2423938628312943"/>
  </r>
  <r>
    <x v="1"/>
    <x v="8"/>
    <x v="2"/>
    <x v="3"/>
    <x v="4"/>
    <n v="517.05504299999996"/>
    <n v="6.7737999999999996"/>
    <n v="6773.7999999999993"/>
    <n v="2145"/>
    <n v="3.1579487179487176"/>
    <n v="76.33160751719862"/>
    <n v="200"/>
    <n v="0.38165803758599309"/>
  </r>
  <r>
    <x v="1"/>
    <x v="8"/>
    <x v="2"/>
    <x v="6"/>
    <x v="5"/>
    <n v="0.68620099999999995"/>
    <n v="1.2999999999999999E-3"/>
    <n v="1.3"/>
    <n v="2"/>
    <n v="0.65"/>
    <n v="527.84692307692308"/>
    <n v="274.5"/>
    <n v="1.922939610480594"/>
  </r>
  <r>
    <x v="1"/>
    <x v="8"/>
    <x v="2"/>
    <x v="6"/>
    <x v="6"/>
    <n v="3.4660829999999998"/>
    <n v="1.03E-2"/>
    <n v="10.3"/>
    <n v="12"/>
    <n v="0.85833333333333339"/>
    <n v="336.51291262135919"/>
    <n v="324.5"/>
    <n v="1.0370197615450205"/>
  </r>
  <r>
    <x v="1"/>
    <x v="8"/>
    <x v="2"/>
    <x v="6"/>
    <x v="2"/>
    <n v="477.69954100000001"/>
    <n v="1.7531000000000001"/>
    <n v="1753.1000000000001"/>
    <n v="375"/>
    <n v="4.6749333333333336"/>
    <n v="272.48847242028404"/>
    <n v="499.5"/>
    <n v="0.5455224673078759"/>
  </r>
  <r>
    <x v="1"/>
    <x v="8"/>
    <x v="2"/>
    <x v="14"/>
    <x v="4"/>
    <n v="382.11987599999998"/>
    <n v="1.1708000000000001"/>
    <n v="1170.8"/>
    <n v="111"/>
    <n v="10.547747747747747"/>
    <n v="326.37502220703789"/>
    <n v="200"/>
    <n v="1.6318751110351895"/>
  </r>
  <r>
    <x v="1"/>
    <x v="8"/>
    <x v="2"/>
    <x v="14"/>
    <x v="1"/>
    <n v="6.9241440000000001"/>
    <n v="1.41E-2"/>
    <n v="14.1"/>
    <n v="6"/>
    <n v="2.35"/>
    <n v="491.07404255319153"/>
    <n v="374.5"/>
    <n v="1.3112791523449707"/>
  </r>
  <r>
    <x v="1"/>
    <x v="8"/>
    <x v="2"/>
    <x v="14"/>
    <x v="2"/>
    <n v="20.303315999999999"/>
    <n v="3.8100000000000002E-2"/>
    <n v="38.1"/>
    <n v="28"/>
    <n v="1.3607142857142858"/>
    <n v="532.89543307086603"/>
    <n v="499.5"/>
    <n v="1.0668577238655976"/>
  </r>
  <r>
    <x v="1"/>
    <x v="8"/>
    <x v="2"/>
    <x v="31"/>
    <x v="1"/>
    <n v="357.79105299999998"/>
    <n v="6.0589000000000004"/>
    <n v="6058.9000000000005"/>
    <n v="1472"/>
    <n v="4.1161005434782609"/>
    <n v="59.052146924359199"/>
    <n v="374.5"/>
    <n v="0.15768263531204058"/>
  </r>
  <r>
    <x v="1"/>
    <x v="8"/>
    <x v="2"/>
    <x v="31"/>
    <x v="2"/>
    <n v="19.158144"/>
    <n v="0.16789999999999999"/>
    <n v="167.9"/>
    <n v="78"/>
    <n v="2.1525641025641025"/>
    <n v="114.10449076831448"/>
    <n v="499.5"/>
    <n v="0.22843741895558453"/>
  </r>
  <r>
    <x v="1"/>
    <x v="8"/>
    <x v="2"/>
    <x v="4"/>
    <x v="1"/>
    <n v="220.256091"/>
    <n v="1.0606"/>
    <n v="1060.5999999999999"/>
    <n v="1"/>
    <n v="1060.5999999999999"/>
    <n v="207.671215349802"/>
    <n v="374.5"/>
    <n v="0.55452927997276902"/>
  </r>
  <r>
    <x v="1"/>
    <x v="8"/>
    <x v="2"/>
    <x v="16"/>
    <x v="4"/>
    <n v="62.670107999999999"/>
    <n v="0.2399"/>
    <n v="239.9"/>
    <n v="1"/>
    <n v="239.9"/>
    <n v="261.23429762401003"/>
    <n v="200"/>
    <n v="1.3061714881200501"/>
  </r>
  <r>
    <x v="1"/>
    <x v="8"/>
    <x v="2"/>
    <x v="16"/>
    <x v="1"/>
    <n v="128.904763"/>
    <n v="0.44269999999999998"/>
    <n v="442.7"/>
    <n v="1"/>
    <n v="442.7"/>
    <n v="291.17859272645131"/>
    <n v="374.5"/>
    <n v="0.77751293117877518"/>
  </r>
  <r>
    <x v="1"/>
    <x v="9"/>
    <x v="0"/>
    <x v="0"/>
    <x v="0"/>
    <n v="618.48177699999997"/>
    <n v="8.1066000000000003"/>
    <n v="8106.6"/>
    <n v="392"/>
    <n v="20.680102040816326"/>
    <n v="76.293609774751431"/>
    <n v="224.5"/>
    <n v="0.33983790545546294"/>
  </r>
  <r>
    <x v="1"/>
    <x v="9"/>
    <x v="0"/>
    <x v="0"/>
    <x v="1"/>
    <n v="5995.7105419999998"/>
    <n v="65.06"/>
    <n v="65060"/>
    <n v="624"/>
    <n v="104.26282051282051"/>
    <n v="92.156632984936977"/>
    <n v="374.5"/>
    <n v="0.24607912679555935"/>
  </r>
  <r>
    <x v="1"/>
    <x v="9"/>
    <x v="0"/>
    <x v="0"/>
    <x v="2"/>
    <n v="4346.8723309999996"/>
    <n v="34.969799999999999"/>
    <n v="34969.800000000003"/>
    <n v="522"/>
    <n v="66.991954022988509"/>
    <n v="124.30360857082395"/>
    <n v="499.5"/>
    <n v="0.24885607321486278"/>
  </r>
  <r>
    <x v="1"/>
    <x v="9"/>
    <x v="0"/>
    <x v="1"/>
    <x v="0"/>
    <n v="17.551945"/>
    <n v="0.1794"/>
    <n v="179.4"/>
    <n v="21"/>
    <n v="8.5428571428571427"/>
    <n v="97.836928651059083"/>
    <n v="224.5"/>
    <n v="0.43579923675304716"/>
  </r>
  <r>
    <x v="1"/>
    <x v="9"/>
    <x v="0"/>
    <x v="1"/>
    <x v="2"/>
    <n v="6797.6770530000003"/>
    <n v="33.0304"/>
    <n v="33030.400000000001"/>
    <n v="629"/>
    <n v="52.512559618441976"/>
    <n v="205.8006276944875"/>
    <n v="499.5"/>
    <n v="0.41201326865763266"/>
  </r>
  <r>
    <x v="1"/>
    <x v="9"/>
    <x v="0"/>
    <x v="6"/>
    <x v="5"/>
    <n v="0.47594500000000001"/>
    <n v="2E-3"/>
    <n v="2"/>
    <n v="1"/>
    <n v="2"/>
    <n v="237.9725"/>
    <n v="274.5"/>
    <n v="0.86693078324225858"/>
  </r>
  <r>
    <x v="1"/>
    <x v="9"/>
    <x v="0"/>
    <x v="6"/>
    <x v="2"/>
    <n v="443.89737100000002"/>
    <n v="2.8843999999999999"/>
    <n v="2884.3999999999996"/>
    <n v="162"/>
    <n v="17.804938271604936"/>
    <n v="153.89591284149219"/>
    <n v="499.5"/>
    <n v="0.30809992560859295"/>
  </r>
  <r>
    <x v="1"/>
    <x v="9"/>
    <x v="0"/>
    <x v="3"/>
    <x v="4"/>
    <n v="280.43919"/>
    <n v="2.3938000000000001"/>
    <n v="2393.8000000000002"/>
    <n v="135"/>
    <n v="17.731851851851854"/>
    <n v="117.15230595705572"/>
    <n v="200"/>
    <n v="0.58576152978527862"/>
  </r>
  <r>
    <x v="1"/>
    <x v="9"/>
    <x v="0"/>
    <x v="5"/>
    <x v="5"/>
    <n v="2.3331119999999999"/>
    <n v="3.9300000000000002E-2"/>
    <n v="39.300000000000004"/>
    <n v="4"/>
    <n v="9.8250000000000011"/>
    <n v="59.366717557251903"/>
    <n v="274.5"/>
    <n v="0.2162721951083858"/>
  </r>
  <r>
    <x v="1"/>
    <x v="9"/>
    <x v="0"/>
    <x v="5"/>
    <x v="1"/>
    <n v="168.95727500000001"/>
    <n v="2.3325"/>
    <n v="2332.5"/>
    <n v="157"/>
    <n v="14.856687898089172"/>
    <n v="72.436130760986075"/>
    <n v="374.5"/>
    <n v="0.1934209099091751"/>
  </r>
  <r>
    <x v="1"/>
    <x v="9"/>
    <x v="0"/>
    <x v="33"/>
    <x v="1"/>
    <n v="99.100650000000002"/>
    <n v="1.0964"/>
    <n v="1096.4000000000001"/>
    <n v="113"/>
    <n v="9.7026548672566388"/>
    <n v="90.387313024443628"/>
    <n v="374.5"/>
    <n v="0.24135464091974265"/>
  </r>
  <r>
    <x v="1"/>
    <x v="9"/>
    <x v="0"/>
    <x v="34"/>
    <x v="1"/>
    <n v="68.122720999999999"/>
    <n v="0.75260000000000005"/>
    <n v="752.6"/>
    <n v="81"/>
    <n v="9.291358024691359"/>
    <n v="90.516504119053934"/>
    <n v="374.5"/>
    <n v="0.24169961046476351"/>
  </r>
  <r>
    <x v="1"/>
    <x v="9"/>
    <x v="0"/>
    <x v="37"/>
    <x v="5"/>
    <n v="66.180682000000004"/>
    <n v="1.3633"/>
    <n v="1363.3"/>
    <n v="67"/>
    <n v="20.34776119402985"/>
    <n v="48.544474437027802"/>
    <n v="274.5"/>
    <n v="0.17684690140993733"/>
  </r>
  <r>
    <x v="1"/>
    <x v="9"/>
    <x v="0"/>
    <x v="4"/>
    <x v="1"/>
    <n v="51.100825999999998"/>
    <n v="0.28249999999999997"/>
    <n v="282.5"/>
    <n v="1"/>
    <n v="282.5"/>
    <n v="180.88787964601772"/>
    <n v="374.5"/>
    <n v="0.48301169464891247"/>
  </r>
  <r>
    <x v="1"/>
    <x v="9"/>
    <x v="0"/>
    <x v="31"/>
    <x v="1"/>
    <n v="47.016438999999998"/>
    <n v="0.49120000000000003"/>
    <n v="491.20000000000005"/>
    <n v="137"/>
    <n v="3.5854014598540149"/>
    <n v="95.717506107491843"/>
    <n v="374.5"/>
    <n v="0.25558746624163375"/>
  </r>
  <r>
    <x v="1"/>
    <x v="9"/>
    <x v="1"/>
    <x v="0"/>
    <x v="0"/>
    <n v="1104.7091399999999"/>
    <n v="14.072900000000001"/>
    <n v="14072.900000000001"/>
    <n v="2918"/>
    <n v="4.8227895819054147"/>
    <n v="78.499039998863054"/>
    <n v="224.5"/>
    <n v="0.34966164810183986"/>
  </r>
  <r>
    <x v="1"/>
    <x v="9"/>
    <x v="1"/>
    <x v="0"/>
    <x v="1"/>
    <n v="5945.9333839999999"/>
    <n v="53.130099999999999"/>
    <n v="53130.1"/>
    <n v="8665"/>
    <n v="6.1315753029428732"/>
    <n v="111.9127083141195"/>
    <n v="374.5"/>
    <n v="0.29883233194691455"/>
  </r>
  <r>
    <x v="1"/>
    <x v="9"/>
    <x v="1"/>
    <x v="0"/>
    <x v="2"/>
    <n v="1161.74794"/>
    <n v="8.8827999999999996"/>
    <n v="8882.7999999999993"/>
    <n v="2423"/>
    <n v="3.6660338423442012"/>
    <n v="130.78623181879587"/>
    <n v="499.5"/>
    <n v="0.26183429793552726"/>
  </r>
  <r>
    <x v="1"/>
    <x v="9"/>
    <x v="1"/>
    <x v="0"/>
    <x v="3"/>
    <n v="47.929870999999999"/>
    <n v="0.29680000000000001"/>
    <n v="296.8"/>
    <n v="171"/>
    <n v="1.735672514619883"/>
    <n v="161.48878369272236"/>
    <n v="749.5"/>
    <n v="0.21546201960336539"/>
  </r>
  <r>
    <x v="1"/>
    <x v="9"/>
    <x v="1"/>
    <x v="1"/>
    <x v="0"/>
    <n v="87.049256999999997"/>
    <n v="0.67889999999999995"/>
    <n v="678.9"/>
    <n v="219"/>
    <n v="3.1"/>
    <n v="128.22102960671674"/>
    <n v="224.5"/>
    <n v="0.57114044368247996"/>
  </r>
  <r>
    <x v="1"/>
    <x v="9"/>
    <x v="1"/>
    <x v="1"/>
    <x v="2"/>
    <n v="2134.3948879999998"/>
    <n v="12.4224"/>
    <n v="12422.4"/>
    <n v="1819"/>
    <n v="6.8292468389224847"/>
    <n v="171.81823866563627"/>
    <n v="499.5"/>
    <n v="0.34398045778906161"/>
  </r>
  <r>
    <x v="1"/>
    <x v="9"/>
    <x v="1"/>
    <x v="5"/>
    <x v="5"/>
    <n v="53.446204000000002"/>
    <n v="0.84799999999999998"/>
    <n v="848"/>
    <n v="193"/>
    <n v="4.3937823834196887"/>
    <n v="63.026183962264156"/>
    <n v="274.5"/>
    <n v="0.22960358456198235"/>
  </r>
  <r>
    <x v="1"/>
    <x v="9"/>
    <x v="1"/>
    <x v="5"/>
    <x v="1"/>
    <n v="648.87627899999995"/>
    <n v="10.3903"/>
    <n v="10390.299999999999"/>
    <n v="1361"/>
    <n v="7.6343130051432766"/>
    <n v="62.450196721942575"/>
    <n v="374.5"/>
    <n v="0.16675619952454626"/>
  </r>
  <r>
    <x v="1"/>
    <x v="9"/>
    <x v="1"/>
    <x v="3"/>
    <x v="4"/>
    <n v="285.06291099999999"/>
    <n v="3.58"/>
    <n v="3580"/>
    <n v="1455"/>
    <n v="2.4604810996563575"/>
    <n v="79.626511452513967"/>
    <n v="200"/>
    <n v="0.39813255726256985"/>
  </r>
  <r>
    <x v="1"/>
    <x v="9"/>
    <x v="1"/>
    <x v="33"/>
    <x v="1"/>
    <n v="208.76339300000001"/>
    <n v="2.4011"/>
    <n v="2401.1"/>
    <n v="1164"/>
    <n v="2.0628006872852231"/>
    <n v="86.944897338719755"/>
    <n v="374.5"/>
    <n v="0.23216260971620761"/>
  </r>
  <r>
    <x v="1"/>
    <x v="9"/>
    <x v="1"/>
    <x v="4"/>
    <x v="1"/>
    <n v="160.901353"/>
    <n v="0.81759999999999999"/>
    <n v="817.6"/>
    <n v="1"/>
    <n v="817.6"/>
    <n v="196.79715386497065"/>
    <n v="374.5"/>
    <n v="0.52549306773022875"/>
  </r>
  <r>
    <x v="1"/>
    <x v="9"/>
    <x v="1"/>
    <x v="6"/>
    <x v="5"/>
    <n v="2.6375890000000002"/>
    <n v="8.0000000000000002E-3"/>
    <n v="8"/>
    <n v="2"/>
    <n v="4"/>
    <n v="329.69862499999999"/>
    <n v="274.5"/>
    <n v="1.2010878870673953"/>
  </r>
  <r>
    <x v="1"/>
    <x v="9"/>
    <x v="1"/>
    <x v="6"/>
    <x v="6"/>
    <n v="0.673736"/>
    <n v="2E-3"/>
    <n v="2"/>
    <n v="3"/>
    <n v="0.66666666666666663"/>
    <n v="336.86799999999999"/>
    <n v="324.5"/>
    <n v="1.0381140215716487"/>
  </r>
  <r>
    <x v="1"/>
    <x v="9"/>
    <x v="1"/>
    <x v="6"/>
    <x v="2"/>
    <n v="142.36648600000001"/>
    <n v="0.83360000000000001"/>
    <n v="833.6"/>
    <n v="312"/>
    <n v="2.6717948717948721"/>
    <n v="170.78513195777353"/>
    <n v="499.5"/>
    <n v="0.34191217609163871"/>
  </r>
  <r>
    <x v="1"/>
    <x v="9"/>
    <x v="1"/>
    <x v="38"/>
    <x v="1"/>
    <n v="68.042955000000006"/>
    <n v="0.98880000000000001"/>
    <n v="988.80000000000007"/>
    <n v="341"/>
    <n v="2.8997067448680354"/>
    <n v="68.813668082524273"/>
    <n v="374.5"/>
    <n v="0.18374811236989125"/>
  </r>
  <r>
    <x v="1"/>
    <x v="9"/>
    <x v="1"/>
    <x v="30"/>
    <x v="1"/>
    <n v="51.798101000000003"/>
    <n v="1.3273999999999999"/>
    <n v="1327.3999999999999"/>
    <n v="435"/>
    <n v="3.0514942528735629"/>
    <n v="39.022224649691132"/>
    <n v="374.5"/>
    <n v="0.10419819666139155"/>
  </r>
  <r>
    <x v="1"/>
    <x v="9"/>
    <x v="1"/>
    <x v="31"/>
    <x v="1"/>
    <n v="38.340356"/>
    <n v="0.5887"/>
    <n v="588.70000000000005"/>
    <n v="441"/>
    <n v="1.3349206349206351"/>
    <n v="65.127154747749273"/>
    <n v="374.5"/>
    <n v="0.17390428504071903"/>
  </r>
  <r>
    <x v="1"/>
    <x v="9"/>
    <x v="1"/>
    <x v="31"/>
    <x v="2"/>
    <n v="13.152670000000001"/>
    <n v="0.1517"/>
    <n v="151.69999999999999"/>
    <n v="113"/>
    <n v="1.3424778761061946"/>
    <n v="86.70184574818721"/>
    <n v="499.5"/>
    <n v="0.17357726876513957"/>
  </r>
  <r>
    <x v="1"/>
    <x v="9"/>
    <x v="2"/>
    <x v="0"/>
    <x v="0"/>
    <n v="2955.4400420000002"/>
    <n v="41.805799999999998"/>
    <n v="41805.799999999996"/>
    <n v="4562"/>
    <n v="9.1639193336256017"/>
    <n v="70.694497940477163"/>
    <n v="224.5"/>
    <n v="0.31489754093753747"/>
  </r>
  <r>
    <x v="1"/>
    <x v="9"/>
    <x v="2"/>
    <x v="0"/>
    <x v="1"/>
    <n v="18673.789433000002"/>
    <n v="195.5282"/>
    <n v="195528.2"/>
    <n v="18126"/>
    <n v="10.787167604545957"/>
    <n v="95.504328444694949"/>
    <n v="374.5"/>
    <n v="0.25501823349718278"/>
  </r>
  <r>
    <x v="1"/>
    <x v="9"/>
    <x v="2"/>
    <x v="0"/>
    <x v="2"/>
    <n v="3245.0298010000001"/>
    <n v="23.982099999999999"/>
    <n v="23982.1"/>
    <n v="4735"/>
    <n v="5.064857444561774"/>
    <n v="135.31049411853007"/>
    <n v="499.5"/>
    <n v="0.2708918801171773"/>
  </r>
  <r>
    <x v="1"/>
    <x v="9"/>
    <x v="2"/>
    <x v="0"/>
    <x v="3"/>
    <n v="5.1493950000000002"/>
    <n v="2.4899999999999999E-2"/>
    <n v="24.9"/>
    <n v="6"/>
    <n v="4.1499999999999995"/>
    <n v="206.80301204819278"/>
    <n v="749.5"/>
    <n v="0.27592129692887629"/>
  </r>
  <r>
    <x v="1"/>
    <x v="9"/>
    <x v="2"/>
    <x v="1"/>
    <x v="0"/>
    <n v="171.42359500000001"/>
    <n v="1.2179"/>
    <n v="1217.9000000000001"/>
    <n v="317"/>
    <n v="3.8419558359621453"/>
    <n v="140.75342392643074"/>
    <n v="224.5"/>
    <n v="0.62696402639835525"/>
  </r>
  <r>
    <x v="1"/>
    <x v="9"/>
    <x v="2"/>
    <x v="1"/>
    <x v="2"/>
    <n v="9478.1592290000008"/>
    <n v="51.350499999999997"/>
    <n v="51350.5"/>
    <n v="3575"/>
    <n v="14.363776223776224"/>
    <n v="184.57773982726559"/>
    <n v="499.5"/>
    <n v="0.36952500465919036"/>
  </r>
  <r>
    <x v="1"/>
    <x v="9"/>
    <x v="2"/>
    <x v="5"/>
    <x v="5"/>
    <n v="170.62845300000001"/>
    <n v="2.7494999999999998"/>
    <n v="2749.5"/>
    <n v="341"/>
    <n v="8.0630498533724335"/>
    <n v="62.057993453355159"/>
    <n v="274.5"/>
    <n v="0.22607647888289675"/>
  </r>
  <r>
    <x v="1"/>
    <x v="9"/>
    <x v="2"/>
    <x v="5"/>
    <x v="1"/>
    <n v="1233.1125629999999"/>
    <n v="16.1191"/>
    <n v="16119.1"/>
    <n v="1747"/>
    <n v="9.2267315397824845"/>
    <n v="76.50008765998102"/>
    <n v="374.5"/>
    <n v="0.20427259722291327"/>
  </r>
  <r>
    <x v="1"/>
    <x v="9"/>
    <x v="2"/>
    <x v="33"/>
    <x v="1"/>
    <n v="1298.6762679999999"/>
    <n v="14.578099999999999"/>
    <n v="14578.099999999999"/>
    <n v="3925"/>
    <n v="3.7141656050955412"/>
    <n v="89.084055398165745"/>
    <n v="374.5"/>
    <n v="0.23787464725811949"/>
  </r>
  <r>
    <x v="1"/>
    <x v="9"/>
    <x v="2"/>
    <x v="6"/>
    <x v="5"/>
    <n v="3.0197769999999999"/>
    <n v="1.9800000000000002E-2"/>
    <n v="19.8"/>
    <n v="2"/>
    <n v="9.9"/>
    <n v="152.51398989898988"/>
    <n v="274.5"/>
    <n v="0.55560652057919813"/>
  </r>
  <r>
    <x v="1"/>
    <x v="9"/>
    <x v="2"/>
    <x v="6"/>
    <x v="6"/>
    <n v="5.180294"/>
    <n v="1.7000000000000001E-2"/>
    <n v="17"/>
    <n v="13"/>
    <n v="1.3076923076923077"/>
    <n v="304.72317647058821"/>
    <n v="324.5"/>
    <n v="0.93905447294480193"/>
  </r>
  <r>
    <x v="1"/>
    <x v="9"/>
    <x v="2"/>
    <x v="6"/>
    <x v="2"/>
    <n v="724.66623500000003"/>
    <n v="2.9449000000000001"/>
    <n v="2944.9"/>
    <n v="459"/>
    <n v="6.4159041394335512"/>
    <n v="246.07498896397161"/>
    <n v="499.5"/>
    <n v="0.49264262054849173"/>
  </r>
  <r>
    <x v="1"/>
    <x v="9"/>
    <x v="2"/>
    <x v="3"/>
    <x v="4"/>
    <n v="475.92512499999998"/>
    <n v="5.8049999999999997"/>
    <n v="5805"/>
    <n v="1957"/>
    <n v="2.9662749105774142"/>
    <n v="81.985378983634803"/>
    <n v="200"/>
    <n v="0.40992689491817402"/>
  </r>
  <r>
    <x v="1"/>
    <x v="9"/>
    <x v="2"/>
    <x v="14"/>
    <x v="4"/>
    <n v="357.692522"/>
    <n v="1.0773999999999999"/>
    <n v="1077.3999999999999"/>
    <n v="113"/>
    <n v="9.5345132743362822"/>
    <n v="331.99602932986824"/>
    <n v="200"/>
    <n v="1.6599801466493411"/>
  </r>
  <r>
    <x v="1"/>
    <x v="9"/>
    <x v="2"/>
    <x v="14"/>
    <x v="1"/>
    <n v="6.7097100000000003"/>
    <n v="1.4500000000000001E-2"/>
    <n v="14.5"/>
    <n v="5"/>
    <n v="2.9"/>
    <n v="462.73862068965519"/>
    <n v="374.5"/>
    <n v="1.2356171446986788"/>
  </r>
  <r>
    <x v="1"/>
    <x v="9"/>
    <x v="2"/>
    <x v="14"/>
    <x v="2"/>
    <n v="27.388981000000001"/>
    <n v="5.2200000000000003E-2"/>
    <n v="52.2"/>
    <n v="39"/>
    <n v="1.3384615384615386"/>
    <n v="524.69312260536401"/>
    <n v="499.5"/>
    <n v="1.0504366818926207"/>
  </r>
  <r>
    <x v="1"/>
    <x v="9"/>
    <x v="2"/>
    <x v="31"/>
    <x v="1"/>
    <n v="271.08267499999999"/>
    <n v="4.2663000000000002"/>
    <n v="4266.3"/>
    <n v="1321"/>
    <n v="3.2295987887963666"/>
    <n v="63.540462461617793"/>
    <n v="374.5"/>
    <n v="0.16966745650632253"/>
  </r>
  <r>
    <x v="1"/>
    <x v="9"/>
    <x v="2"/>
    <x v="31"/>
    <x v="2"/>
    <n v="13.200875"/>
    <n v="0.1046"/>
    <n v="104.6"/>
    <n v="69"/>
    <n v="1.5159420289855072"/>
    <n v="126.20339388145315"/>
    <n v="499.5"/>
    <n v="0.25265944721011641"/>
  </r>
  <r>
    <x v="1"/>
    <x v="9"/>
    <x v="2"/>
    <x v="4"/>
    <x v="1"/>
    <n v="243.123197"/>
    <n v="1.2193000000000001"/>
    <n v="1219.3"/>
    <n v="1"/>
    <n v="1219.3"/>
    <n v="199.39571639465265"/>
    <n v="374.5"/>
    <n v="0.53243181947837825"/>
  </r>
  <r>
    <x v="1"/>
    <x v="9"/>
    <x v="2"/>
    <x v="16"/>
    <x v="4"/>
    <n v="60.715271999999999"/>
    <n v="0.21579999999999999"/>
    <n v="215.79999999999998"/>
    <n v="1"/>
    <n v="215.79999999999998"/>
    <n v="281.34973123262279"/>
    <n v="200"/>
    <n v="1.406748656163114"/>
  </r>
  <r>
    <x v="1"/>
    <x v="9"/>
    <x v="2"/>
    <x v="16"/>
    <x v="1"/>
    <n v="143.892056"/>
    <n v="0.49220000000000003"/>
    <n v="492.20000000000005"/>
    <n v="1"/>
    <n v="492.20000000000005"/>
    <n v="292.34468915075172"/>
    <n v="374.5"/>
    <n v="0.78062667329973756"/>
  </r>
  <r>
    <x v="1"/>
    <x v="10"/>
    <x v="0"/>
    <x v="1"/>
    <x v="0"/>
    <n v="16.871047999999998"/>
    <n v="0.16009999999999999"/>
    <n v="160.1"/>
    <n v="15"/>
    <n v="10.673333333333334"/>
    <n v="105.37818863210492"/>
    <n v="224.5"/>
    <n v="0.46939059524322907"/>
  </r>
  <r>
    <x v="1"/>
    <x v="10"/>
    <x v="0"/>
    <x v="1"/>
    <x v="2"/>
    <n v="9408.4418470000001"/>
    <n v="52.838799999999999"/>
    <n v="52838.799999999996"/>
    <n v="641"/>
    <n v="82.431825273010915"/>
    <n v="178.0593398601028"/>
    <n v="499.5"/>
    <n v="0.35647515487508069"/>
  </r>
  <r>
    <x v="1"/>
    <x v="10"/>
    <x v="0"/>
    <x v="0"/>
    <x v="0"/>
    <n v="496.74595900000003"/>
    <n v="6.0646000000000004"/>
    <n v="6064.6"/>
    <n v="418"/>
    <n v="14.508612440191389"/>
    <n v="81.909105134716228"/>
    <n v="224.5"/>
    <n v="0.36485124781610789"/>
  </r>
  <r>
    <x v="1"/>
    <x v="10"/>
    <x v="0"/>
    <x v="0"/>
    <x v="1"/>
    <n v="4540.5662780000002"/>
    <n v="49.632199999999997"/>
    <n v="49632.2"/>
    <n v="623"/>
    <n v="79.666452648475115"/>
    <n v="91.484283952756485"/>
    <n v="374.5"/>
    <n v="0.24428380227705337"/>
  </r>
  <r>
    <x v="1"/>
    <x v="10"/>
    <x v="0"/>
    <x v="0"/>
    <x v="2"/>
    <n v="3393.6358869999999"/>
    <n v="27.436599999999999"/>
    <n v="27436.6"/>
    <n v="531"/>
    <n v="51.669679849340866"/>
    <n v="123.69010325623438"/>
    <n v="499.5"/>
    <n v="0.24762783434681557"/>
  </r>
  <r>
    <x v="1"/>
    <x v="10"/>
    <x v="0"/>
    <x v="6"/>
    <x v="5"/>
    <n v="0.74899300000000002"/>
    <n v="2.7000000000000001E-3"/>
    <n v="2.7"/>
    <n v="3"/>
    <n v="0.9"/>
    <n v="277.40481481481481"/>
    <n v="274.5"/>
    <n v="1.0105822033326588"/>
  </r>
  <r>
    <x v="1"/>
    <x v="10"/>
    <x v="0"/>
    <x v="6"/>
    <x v="2"/>
    <n v="324.04318699999999"/>
    <n v="1.9312"/>
    <n v="1931.2"/>
    <n v="163"/>
    <n v="11.847852760736197"/>
    <n v="167.79369666528584"/>
    <n v="499.5"/>
    <n v="0.33592331664721892"/>
  </r>
  <r>
    <x v="1"/>
    <x v="10"/>
    <x v="0"/>
    <x v="3"/>
    <x v="4"/>
    <n v="272.690067"/>
    <n v="2.2650999999999999"/>
    <n v="2265.1"/>
    <n v="134"/>
    <n v="16.903731343283582"/>
    <n v="120.3876504348594"/>
    <n v="200"/>
    <n v="0.60193825217429697"/>
  </r>
  <r>
    <x v="1"/>
    <x v="10"/>
    <x v="0"/>
    <x v="5"/>
    <x v="5"/>
    <n v="2.1055489999999999"/>
    <n v="3.4700000000000002E-2"/>
    <n v="34.700000000000003"/>
    <n v="5"/>
    <n v="6.94"/>
    <n v="60.678645533141207"/>
    <n v="274.5"/>
    <n v="0.22105153199687144"/>
  </r>
  <r>
    <x v="1"/>
    <x v="10"/>
    <x v="0"/>
    <x v="5"/>
    <x v="1"/>
    <n v="150.15154799999999"/>
    <n v="1.9805999999999999"/>
    <n v="1980.6"/>
    <n v="158"/>
    <n v="12.535443037974684"/>
    <n v="75.811142078158127"/>
    <n v="374.5"/>
    <n v="0.20243295614995493"/>
  </r>
  <r>
    <x v="1"/>
    <x v="10"/>
    <x v="0"/>
    <x v="33"/>
    <x v="1"/>
    <n v="106.11928"/>
    <n v="1.1889000000000001"/>
    <n v="1188.9000000000001"/>
    <n v="114"/>
    <n v="10.428947368421053"/>
    <n v="89.258373286230963"/>
    <n v="374.5"/>
    <n v="0.23834011558406132"/>
  </r>
  <r>
    <x v="1"/>
    <x v="10"/>
    <x v="0"/>
    <x v="34"/>
    <x v="1"/>
    <n v="88.332611"/>
    <n v="1.0639000000000001"/>
    <n v="1063.9000000000001"/>
    <n v="76"/>
    <n v="13.998684210526317"/>
    <n v="83.027174546479927"/>
    <n v="374.5"/>
    <n v="0.22170140065815735"/>
  </r>
  <r>
    <x v="1"/>
    <x v="10"/>
    <x v="0"/>
    <x v="4"/>
    <x v="1"/>
    <n v="64.835729999999998"/>
    <n v="0.38969999999999999"/>
    <n v="389.7"/>
    <n v="22"/>
    <n v="17.713636363636365"/>
    <n v="166.37344110854502"/>
    <n v="374.5"/>
    <n v="0.4442548494220161"/>
  </r>
  <r>
    <x v="1"/>
    <x v="10"/>
    <x v="0"/>
    <x v="31"/>
    <x v="1"/>
    <n v="49.349483999999997"/>
    <n v="0.53910000000000002"/>
    <n v="539.1"/>
    <n v="139"/>
    <n v="3.8784172661870504"/>
    <n v="91.540500834724526"/>
    <n v="374.5"/>
    <n v="0.24443391411141396"/>
  </r>
  <r>
    <x v="1"/>
    <x v="10"/>
    <x v="0"/>
    <x v="37"/>
    <x v="5"/>
    <n v="43.217829999999999"/>
    <n v="1.3554999999999999"/>
    <n v="1355.5"/>
    <n v="1"/>
    <n v="1355.5"/>
    <n v="31.883312430837332"/>
    <n v="274.5"/>
    <n v="0.1161505006587881"/>
  </r>
  <r>
    <x v="1"/>
    <x v="10"/>
    <x v="1"/>
    <x v="0"/>
    <x v="0"/>
    <n v="1228.08464"/>
    <n v="15.3058"/>
    <n v="15305.8"/>
    <n v="2865"/>
    <n v="5.3423385689354275"/>
    <n v="80.236553463392966"/>
    <n v="224.5"/>
    <n v="0.35740112901288629"/>
  </r>
  <r>
    <x v="1"/>
    <x v="10"/>
    <x v="1"/>
    <x v="0"/>
    <x v="1"/>
    <n v="4286.6524319999999"/>
    <n v="33.4998"/>
    <n v="33499.800000000003"/>
    <n v="8472"/>
    <n v="3.9541784702549578"/>
    <n v="127.96053803306287"/>
    <n v="374.5"/>
    <n v="0.34168367966104907"/>
  </r>
  <r>
    <x v="1"/>
    <x v="10"/>
    <x v="1"/>
    <x v="0"/>
    <x v="2"/>
    <n v="1120.3620129999999"/>
    <n v="8"/>
    <n v="8000"/>
    <n v="3215"/>
    <n v="2.4883359253499222"/>
    <n v="140.04525162499999"/>
    <n v="499.5"/>
    <n v="0.28037087412412409"/>
  </r>
  <r>
    <x v="1"/>
    <x v="10"/>
    <x v="1"/>
    <x v="1"/>
    <x v="0"/>
    <n v="88.458725000000001"/>
    <n v="0.72570000000000001"/>
    <n v="725.7"/>
    <n v="211"/>
    <n v="3.4393364928909955"/>
    <n v="121.89434339258646"/>
    <n v="224.5"/>
    <n v="0.54295921333000652"/>
  </r>
  <r>
    <x v="1"/>
    <x v="10"/>
    <x v="1"/>
    <x v="1"/>
    <x v="2"/>
    <n v="2785.7551250000001"/>
    <n v="16.7315"/>
    <n v="16731.5"/>
    <n v="2672"/>
    <n v="6.2617889221556888"/>
    <n v="166.49763171263785"/>
    <n v="499.5"/>
    <n v="0.33332859201729298"/>
  </r>
  <r>
    <x v="1"/>
    <x v="10"/>
    <x v="1"/>
    <x v="5"/>
    <x v="5"/>
    <n v="61.275691000000002"/>
    <n v="0.94530000000000003"/>
    <n v="945.30000000000007"/>
    <n v="143"/>
    <n v="6.6104895104895114"/>
    <n v="64.821422828731613"/>
    <n v="274.5"/>
    <n v="0.23614361686241025"/>
  </r>
  <r>
    <x v="1"/>
    <x v="10"/>
    <x v="1"/>
    <x v="5"/>
    <x v="1"/>
    <n v="688.06409299999996"/>
    <n v="10.4442"/>
    <n v="10444.200000000001"/>
    <n v="1374"/>
    <n v="7.6013100436681231"/>
    <n v="65.880018862143572"/>
    <n v="374.5"/>
    <n v="0.1759146031031871"/>
  </r>
  <r>
    <x v="1"/>
    <x v="10"/>
    <x v="1"/>
    <x v="33"/>
    <x v="1"/>
    <n v="224.93849299999999"/>
    <n v="2.7107000000000001"/>
    <n v="2710.7000000000003"/>
    <n v="821"/>
    <n v="3.3017052375152258"/>
    <n v="82.981699560999004"/>
    <n v="374.5"/>
    <n v="0.22157997212549801"/>
  </r>
  <r>
    <x v="1"/>
    <x v="10"/>
    <x v="1"/>
    <x v="3"/>
    <x v="4"/>
    <n v="168.139456"/>
    <n v="2.4805999999999999"/>
    <n v="2480.6"/>
    <n v="1118"/>
    <n v="2.2187835420393558"/>
    <n v="67.78176892687253"/>
    <n v="200"/>
    <n v="0.33890884463436266"/>
  </r>
  <r>
    <x v="1"/>
    <x v="10"/>
    <x v="1"/>
    <x v="4"/>
    <x v="1"/>
    <n v="138.358881"/>
    <n v="0.65780000000000005"/>
    <n v="657.80000000000007"/>
    <n v="1"/>
    <n v="657.80000000000007"/>
    <n v="210.33578747339615"/>
    <n v="374.5"/>
    <n v="0.56164429231881485"/>
  </r>
  <r>
    <x v="1"/>
    <x v="10"/>
    <x v="1"/>
    <x v="6"/>
    <x v="5"/>
    <n v="0.84991099999999997"/>
    <n v="1.4E-3"/>
    <n v="1.4"/>
    <n v="2"/>
    <n v="0.7"/>
    <n v="607.07928571428567"/>
    <n v="274.5"/>
    <n v="2.2115820973198019"/>
  </r>
  <r>
    <x v="1"/>
    <x v="10"/>
    <x v="1"/>
    <x v="6"/>
    <x v="6"/>
    <n v="0.22941900000000001"/>
    <n v="6.9999999999999999E-4"/>
    <n v="0.7"/>
    <n v="1"/>
    <n v="0.7"/>
    <n v="327.74142857142857"/>
    <n v="324.5"/>
    <n v="1.0099889940567908"/>
  </r>
  <r>
    <x v="1"/>
    <x v="10"/>
    <x v="1"/>
    <x v="6"/>
    <x v="2"/>
    <n v="106.645087"/>
    <n v="0.434"/>
    <n v="434"/>
    <n v="174"/>
    <n v="2.4942528735632186"/>
    <n v="245.72600691244241"/>
    <n v="499.5"/>
    <n v="0.49194395778266747"/>
  </r>
  <r>
    <x v="1"/>
    <x v="10"/>
    <x v="1"/>
    <x v="38"/>
    <x v="1"/>
    <n v="95.727793000000005"/>
    <n v="1.3532"/>
    <n v="1353.2"/>
    <n v="382"/>
    <n v="3.5424083769633508"/>
    <n v="70.741792048477691"/>
    <n v="374.5"/>
    <n v="0.18889664098391906"/>
  </r>
  <r>
    <x v="1"/>
    <x v="10"/>
    <x v="1"/>
    <x v="37"/>
    <x v="5"/>
    <n v="94.908581999999996"/>
    <n v="1.0662"/>
    <n v="1066.2"/>
    <n v="624"/>
    <n v="1.7086538461538463"/>
    <n v="89.01574001125492"/>
    <n v="274.5"/>
    <n v="0.32428320586978115"/>
  </r>
  <r>
    <x v="1"/>
    <x v="10"/>
    <x v="1"/>
    <x v="30"/>
    <x v="1"/>
    <n v="91.942843999999994"/>
    <n v="1.5963000000000001"/>
    <n v="1596.3"/>
    <n v="782"/>
    <n v="2.0413043478260868"/>
    <n v="57.597471653198014"/>
    <n v="374.5"/>
    <n v="0.15379832217142328"/>
  </r>
  <r>
    <x v="1"/>
    <x v="10"/>
    <x v="2"/>
    <x v="0"/>
    <x v="0"/>
    <n v="2573.4751900000001"/>
    <n v="32.9255"/>
    <n v="32925.5"/>
    <n v="4883"/>
    <n v="6.7428834732746266"/>
    <n v="78.16055002961231"/>
    <n v="224.5"/>
    <n v="0.34815389768201477"/>
  </r>
  <r>
    <x v="1"/>
    <x v="10"/>
    <x v="2"/>
    <x v="0"/>
    <x v="1"/>
    <n v="12847.27447"/>
    <n v="109.5556"/>
    <n v="109555.59999999999"/>
    <n v="17478"/>
    <n v="6.2682000228859129"/>
    <n v="117.26716361372674"/>
    <n v="374.5"/>
    <n v="0.31312994289379636"/>
  </r>
  <r>
    <x v="1"/>
    <x v="10"/>
    <x v="2"/>
    <x v="0"/>
    <x v="2"/>
    <n v="3373.0182810000001"/>
    <n v="25.076799999999999"/>
    <n v="25076.799999999999"/>
    <n v="5795"/>
    <n v="4.3273166522864539"/>
    <n v="134.50752412588528"/>
    <n v="499.5"/>
    <n v="0.26928433258435491"/>
  </r>
  <r>
    <x v="1"/>
    <x v="10"/>
    <x v="2"/>
    <x v="0"/>
    <x v="3"/>
    <n v="4.9832989999999997"/>
    <n v="2.41E-2"/>
    <n v="24.1"/>
    <n v="6"/>
    <n v="4.0166666666666666"/>
    <n v="206.77589211618255"/>
    <n v="749.5"/>
    <n v="0.27588511289684131"/>
  </r>
  <r>
    <x v="1"/>
    <x v="10"/>
    <x v="2"/>
    <x v="1"/>
    <x v="0"/>
    <n v="183.44634400000001"/>
    <n v="1.3379000000000001"/>
    <n v="1337.9"/>
    <n v="343"/>
    <n v="3.9005830903790089"/>
    <n v="137.11513865012333"/>
    <n v="224.5"/>
    <n v="0.61075785590255383"/>
  </r>
  <r>
    <x v="1"/>
    <x v="10"/>
    <x v="2"/>
    <x v="1"/>
    <x v="2"/>
    <n v="11510.502179999999"/>
    <n v="66.876199999999997"/>
    <n v="66876.2"/>
    <n v="8519"/>
    <n v="7.8502406385726022"/>
    <n v="172.11657031948585"/>
    <n v="499.5"/>
    <n v="0.34457771835732903"/>
  </r>
  <r>
    <x v="1"/>
    <x v="10"/>
    <x v="2"/>
    <x v="5"/>
    <x v="5"/>
    <n v="186.03771800000001"/>
    <n v="2.8355000000000001"/>
    <n v="2835.5"/>
    <n v="357"/>
    <n v="7.9425770308123251"/>
    <n v="65.610198554046903"/>
    <n v="274.5"/>
    <n v="0.23901711677248416"/>
  </r>
  <r>
    <x v="1"/>
    <x v="10"/>
    <x v="2"/>
    <x v="5"/>
    <x v="1"/>
    <n v="1613.6895629999999"/>
    <n v="21.208300000000001"/>
    <n v="21208.300000000003"/>
    <n v="1851"/>
    <n v="11.457752566180444"/>
    <n v="76.087643186865506"/>
    <n v="374.5"/>
    <n v="0.20317127686746464"/>
  </r>
  <r>
    <x v="1"/>
    <x v="10"/>
    <x v="2"/>
    <x v="33"/>
    <x v="1"/>
    <n v="1377.6806099999999"/>
    <n v="16.013500000000001"/>
    <n v="16013.5"/>
    <n v="4315"/>
    <n v="3.7111239860950174"/>
    <n v="86.032448246791759"/>
    <n v="374.5"/>
    <n v="0.22972616354283515"/>
  </r>
  <r>
    <x v="1"/>
    <x v="10"/>
    <x v="2"/>
    <x v="6"/>
    <x v="5"/>
    <n v="1.1382099999999999"/>
    <n v="6.0000000000000001E-3"/>
    <n v="6"/>
    <n v="2"/>
    <n v="3"/>
    <n v="189.70166666666665"/>
    <n v="274.5"/>
    <n v="0.69108075288403148"/>
  </r>
  <r>
    <x v="1"/>
    <x v="10"/>
    <x v="2"/>
    <x v="6"/>
    <x v="6"/>
    <n v="3.815782"/>
    <n v="1.3299999999999999E-2"/>
    <n v="13.299999999999999"/>
    <n v="18"/>
    <n v="0.73888888888888882"/>
    <n v="286.9009022556391"/>
    <n v="324.5"/>
    <n v="0.88413221034095257"/>
  </r>
  <r>
    <x v="1"/>
    <x v="10"/>
    <x v="2"/>
    <x v="6"/>
    <x v="2"/>
    <n v="672.52049199999999"/>
    <n v="2.6168"/>
    <n v="2616.8000000000002"/>
    <n v="564"/>
    <n v="4.6397163120567377"/>
    <n v="257.00110516661573"/>
    <n v="499.5"/>
    <n v="0.51451672706029172"/>
  </r>
  <r>
    <x v="1"/>
    <x v="10"/>
    <x v="2"/>
    <x v="14"/>
    <x v="4"/>
    <n v="430.25821300000001"/>
    <n v="1.2791999999999999"/>
    <n v="1279.1999999999998"/>
    <n v="112"/>
    <n v="11.421428571428569"/>
    <n v="336.3494473108193"/>
    <n v="200"/>
    <n v="1.6817472365540964"/>
  </r>
  <r>
    <x v="1"/>
    <x v="10"/>
    <x v="2"/>
    <x v="14"/>
    <x v="1"/>
    <n v="7.83141"/>
    <n v="1.66E-2"/>
    <n v="16.600000000000001"/>
    <n v="6"/>
    <n v="2.7666666666666671"/>
    <n v="471.77168674698794"/>
    <n v="374.5"/>
    <n v="1.2597374813003683"/>
  </r>
  <r>
    <x v="1"/>
    <x v="10"/>
    <x v="2"/>
    <x v="14"/>
    <x v="2"/>
    <n v="29.143439000000001"/>
    <n v="5.4600000000000003E-2"/>
    <n v="54.6"/>
    <n v="42"/>
    <n v="1.3"/>
    <n v="533.76261904761907"/>
    <n v="499.5"/>
    <n v="1.0685938319271653"/>
  </r>
  <r>
    <x v="1"/>
    <x v="10"/>
    <x v="2"/>
    <x v="3"/>
    <x v="4"/>
    <n v="460.24659100000002"/>
    <n v="6.0726000000000004"/>
    <n v="6072.6"/>
    <n v="2159"/>
    <n v="2.8126910606762392"/>
    <n v="75.790697724203795"/>
    <n v="200"/>
    <n v="0.37895348862101896"/>
  </r>
  <r>
    <x v="1"/>
    <x v="10"/>
    <x v="2"/>
    <x v="16"/>
    <x v="4"/>
    <n v="68.187832999999998"/>
    <n v="0.2316"/>
    <n v="231.6"/>
    <n v="1"/>
    <n v="231.6"/>
    <n v="294.42069516407599"/>
    <n v="200"/>
    <n v="1.4721034758203799"/>
  </r>
  <r>
    <x v="1"/>
    <x v="10"/>
    <x v="2"/>
    <x v="16"/>
    <x v="1"/>
    <n v="148.325346"/>
    <n v="0.49890000000000001"/>
    <n v="498.90000000000003"/>
    <n v="1"/>
    <n v="498.90000000000003"/>
    <n v="297.30476247745037"/>
    <n v="374.5"/>
    <n v="0.79387119486635616"/>
  </r>
  <r>
    <x v="1"/>
    <x v="10"/>
    <x v="2"/>
    <x v="4"/>
    <x v="1"/>
    <n v="209.659188"/>
    <n v="0.98860000000000003"/>
    <n v="988.6"/>
    <n v="1"/>
    <n v="988.6"/>
    <n v="212.07686425247826"/>
    <n v="374.5"/>
    <n v="0.56629336248992856"/>
  </r>
  <r>
    <x v="1"/>
    <x v="10"/>
    <x v="2"/>
    <x v="31"/>
    <x v="1"/>
    <n v="177.459237"/>
    <n v="2.2503000000000002"/>
    <n v="2250.3000000000002"/>
    <n v="1181"/>
    <n v="1.9054191363251483"/>
    <n v="78.860257299026784"/>
    <n v="374.5"/>
    <n v="0.21057478584519837"/>
  </r>
  <r>
    <x v="1"/>
    <x v="10"/>
    <x v="2"/>
    <x v="31"/>
    <x v="2"/>
    <n v="16.475532999999999"/>
    <n v="0.1152"/>
    <n v="115.2"/>
    <n v="74"/>
    <n v="1.5567567567567568"/>
    <n v="143.01677951388888"/>
    <n v="499.5"/>
    <n v="0.28631987890668442"/>
  </r>
  <r>
    <x v="1"/>
    <x v="11"/>
    <x v="0"/>
    <x v="1"/>
    <x v="0"/>
    <n v="12.649938000000001"/>
    <n v="9.7199999999999995E-2"/>
    <n v="97.199999999999989"/>
    <n v="14"/>
    <n v="6.9428571428571422"/>
    <n v="130.1433950617284"/>
    <n v="224.5"/>
    <n v="0.57970331876048287"/>
  </r>
  <r>
    <x v="1"/>
    <x v="11"/>
    <x v="0"/>
    <x v="1"/>
    <x v="2"/>
    <n v="7988.0453440000001"/>
    <n v="41.707599999999999"/>
    <n v="41707.599999999999"/>
    <n v="615"/>
    <n v="67.817235772357719"/>
    <n v="191.52493416068054"/>
    <n v="499.5"/>
    <n v="0.38343330162298406"/>
  </r>
  <r>
    <x v="1"/>
    <x v="11"/>
    <x v="0"/>
    <x v="0"/>
    <x v="0"/>
    <n v="479.59158500000001"/>
    <n v="5.7782999999999998"/>
    <n v="5778.3"/>
    <n v="389"/>
    <n v="14.854241645244217"/>
    <n v="82.998734056729489"/>
    <n v="224.5"/>
    <n v="0.36970482876048771"/>
  </r>
  <r>
    <x v="1"/>
    <x v="11"/>
    <x v="0"/>
    <x v="0"/>
    <x v="1"/>
    <n v="3098.2747159999999"/>
    <n v="26.398"/>
    <n v="26398"/>
    <n v="596"/>
    <n v="44.291946308724832"/>
    <n v="117.36778225623154"/>
    <n v="374.5"/>
    <n v="0.31339861750662629"/>
  </r>
  <r>
    <x v="1"/>
    <x v="11"/>
    <x v="0"/>
    <x v="0"/>
    <x v="2"/>
    <n v="3720.114364"/>
    <n v="30.0701"/>
    <n v="30070.1"/>
    <n v="511"/>
    <n v="58.845596868884535"/>
    <n v="123.71473204279334"/>
    <n v="499.5"/>
    <n v="0.2476771412268135"/>
  </r>
  <r>
    <x v="1"/>
    <x v="11"/>
    <x v="0"/>
    <x v="3"/>
    <x v="4"/>
    <n v="288.65046699999999"/>
    <n v="2.4055"/>
    <n v="2405.5"/>
    <n v="119"/>
    <n v="20.214285714285715"/>
    <n v="119.99603699854499"/>
    <n v="200"/>
    <n v="0.59998018499272499"/>
  </r>
  <r>
    <x v="1"/>
    <x v="11"/>
    <x v="0"/>
    <x v="6"/>
    <x v="2"/>
    <n v="268.38488000000001"/>
    <n v="1.4713000000000001"/>
    <n v="1471.3"/>
    <n v="113"/>
    <n v="13.020353982300884"/>
    <n v="182.41343029973493"/>
    <n v="499.5"/>
    <n v="0.36519205265212196"/>
  </r>
  <r>
    <x v="1"/>
    <x v="11"/>
    <x v="0"/>
    <x v="5"/>
    <x v="5"/>
    <n v="2.0761090000000002"/>
    <n v="3.5499999999999997E-2"/>
    <n v="35.5"/>
    <n v="5"/>
    <n v="7.1"/>
    <n v="58.48194366197184"/>
    <n v="274.5"/>
    <n v="0.21304897508915061"/>
  </r>
  <r>
    <x v="1"/>
    <x v="11"/>
    <x v="0"/>
    <x v="5"/>
    <x v="1"/>
    <n v="179.24161100000001"/>
    <n v="2.4146999999999998"/>
    <n v="2414.6999999999998"/>
    <n v="151"/>
    <n v="15.991390728476819"/>
    <n v="74.229349815712098"/>
    <n v="374.5"/>
    <n v="0.19820921179095352"/>
  </r>
  <r>
    <x v="1"/>
    <x v="11"/>
    <x v="0"/>
    <x v="33"/>
    <x v="1"/>
    <n v="98.254187000000002"/>
    <n v="1.1106"/>
    <n v="1110.6000000000001"/>
    <n v="119"/>
    <n v="9.3327731092436981"/>
    <n v="88.469464253556637"/>
    <n v="374.5"/>
    <n v="0.23623354940869595"/>
  </r>
  <r>
    <x v="1"/>
    <x v="11"/>
    <x v="0"/>
    <x v="34"/>
    <x v="1"/>
    <n v="81.820758999999995"/>
    <n v="0.9899"/>
    <n v="989.9"/>
    <n v="69"/>
    <n v="14.346376811594203"/>
    <n v="82.655580361652682"/>
    <n v="374.5"/>
    <n v="0.22070915984419942"/>
  </r>
  <r>
    <x v="1"/>
    <x v="11"/>
    <x v="0"/>
    <x v="4"/>
    <x v="1"/>
    <n v="53.442689999999999"/>
    <n v="0.31440000000000001"/>
    <n v="314.40000000000003"/>
    <n v="1"/>
    <n v="314.40000000000003"/>
    <n v="169.9831106870229"/>
    <n v="374.5"/>
    <n v="0.45389348648070199"/>
  </r>
  <r>
    <x v="1"/>
    <x v="11"/>
    <x v="0"/>
    <x v="31"/>
    <x v="1"/>
    <n v="44.385877999999998"/>
    <n v="0.40260000000000001"/>
    <n v="402.6"/>
    <n v="131"/>
    <n v="3.0732824427480918"/>
    <n v="110.24808246398409"/>
    <n v="374.5"/>
    <n v="0.29438740310810169"/>
  </r>
  <r>
    <x v="1"/>
    <x v="11"/>
    <x v="0"/>
    <x v="39"/>
    <x v="4"/>
    <n v="34.264124000000002"/>
    <n v="0.58179999999999998"/>
    <n v="581.79999999999995"/>
    <n v="75"/>
    <n v="7.7573333333333325"/>
    <n v="58.893303540735651"/>
    <n v="200"/>
    <n v="0.29446651770367827"/>
  </r>
  <r>
    <x v="1"/>
    <x v="11"/>
    <x v="1"/>
    <x v="0"/>
    <x v="0"/>
    <n v="1104.6946849999999"/>
    <n v="14.025399999999999"/>
    <n v="14025.4"/>
    <n v="2688"/>
    <n v="5.217782738095238"/>
    <n v="78.763863062729044"/>
    <n v="224.5"/>
    <n v="0.35084126085848127"/>
  </r>
  <r>
    <x v="1"/>
    <x v="11"/>
    <x v="1"/>
    <x v="0"/>
    <x v="1"/>
    <n v="5315.2365040000004"/>
    <n v="41.937199999999997"/>
    <n v="41937.199999999997"/>
    <n v="7912"/>
    <n v="5.3004550050556114"/>
    <n v="126.7427606993314"/>
    <n v="374.5"/>
    <n v="0.33843193778192632"/>
  </r>
  <r>
    <x v="1"/>
    <x v="11"/>
    <x v="1"/>
    <x v="0"/>
    <x v="2"/>
    <n v="1180.5506829999999"/>
    <n v="8.8173999999999992"/>
    <n v="8817.4"/>
    <n v="3176"/>
    <n v="2.7762594458438286"/>
    <n v="133.88875212647719"/>
    <n v="499.5"/>
    <n v="0.26804554980275713"/>
  </r>
  <r>
    <x v="1"/>
    <x v="11"/>
    <x v="1"/>
    <x v="1"/>
    <x v="0"/>
    <n v="70.359689000000003"/>
    <n v="0.55920000000000003"/>
    <n v="559.20000000000005"/>
    <n v="229"/>
    <n v="2.4419213973799128"/>
    <n v="125.82204756795421"/>
    <n v="224.5"/>
    <n v="0.56045455486839291"/>
  </r>
  <r>
    <x v="1"/>
    <x v="11"/>
    <x v="1"/>
    <x v="1"/>
    <x v="2"/>
    <n v="2332.3043750000002"/>
    <n v="13.1007"/>
    <n v="13100.699999999999"/>
    <n v="2389"/>
    <n v="5.4837588949351188"/>
    <n v="178.02898890898962"/>
    <n v="499.5"/>
    <n v="0.35641439221018945"/>
  </r>
  <r>
    <x v="1"/>
    <x v="11"/>
    <x v="1"/>
    <x v="5"/>
    <x v="5"/>
    <n v="74.095637999999994"/>
    <n v="1.1649"/>
    <n v="1164.9000000000001"/>
    <n v="121"/>
    <n v="9.6272727272727288"/>
    <n v="63.606865825392731"/>
    <n v="274.5"/>
    <n v="0.23171900118540156"/>
  </r>
  <r>
    <x v="1"/>
    <x v="11"/>
    <x v="1"/>
    <x v="5"/>
    <x v="1"/>
    <n v="674.81985399999996"/>
    <n v="9.7878000000000007"/>
    <n v="9787.8000000000011"/>
    <n v="1357"/>
    <n v="7.2128224023581442"/>
    <n v="68.944998263143901"/>
    <n v="374.5"/>
    <n v="0.18409879376006383"/>
  </r>
  <r>
    <x v="1"/>
    <x v="11"/>
    <x v="1"/>
    <x v="30"/>
    <x v="1"/>
    <n v="253.99308199999999"/>
    <n v="4.9301000000000004"/>
    <n v="4930.1000000000004"/>
    <n v="686"/>
    <n v="7.1867346938775514"/>
    <n v="51.51884992190827"/>
    <n v="374.5"/>
    <n v="0.1375670224884066"/>
  </r>
  <r>
    <x v="1"/>
    <x v="11"/>
    <x v="1"/>
    <x v="33"/>
    <x v="1"/>
    <n v="211.17560700000001"/>
    <n v="2.3782999999999999"/>
    <n v="2378.2999999999997"/>
    <n v="1173"/>
    <n v="2.0275362318840577"/>
    <n v="88.79266997435144"/>
    <n v="374.5"/>
    <n v="0.23709658204099182"/>
  </r>
  <r>
    <x v="1"/>
    <x v="11"/>
    <x v="1"/>
    <x v="4"/>
    <x v="1"/>
    <n v="140.682445"/>
    <n v="0.63490000000000002"/>
    <n v="634.9"/>
    <n v="1"/>
    <n v="634.9"/>
    <n v="221.58205229169948"/>
    <n v="374.5"/>
    <n v="0.59167437194045258"/>
  </r>
  <r>
    <x v="1"/>
    <x v="11"/>
    <x v="1"/>
    <x v="3"/>
    <x v="4"/>
    <n v="127.604833"/>
    <n v="1.9166000000000001"/>
    <n v="1916.6000000000001"/>
    <n v="946"/>
    <n v="2.0260042283298101"/>
    <n v="66.578750391317953"/>
    <n v="200"/>
    <n v="0.33289375195658977"/>
  </r>
  <r>
    <x v="1"/>
    <x v="11"/>
    <x v="1"/>
    <x v="6"/>
    <x v="2"/>
    <n v="100.668722"/>
    <n v="0.45610000000000001"/>
    <n v="456.1"/>
    <n v="244"/>
    <n v="1.8692622950819673"/>
    <n v="220.71633852225389"/>
    <n v="499.5"/>
    <n v="0.44187455159610389"/>
  </r>
  <r>
    <x v="1"/>
    <x v="11"/>
    <x v="1"/>
    <x v="37"/>
    <x v="5"/>
    <n v="92.915289000000001"/>
    <n v="0.98160000000000003"/>
    <n v="981.6"/>
    <n v="547"/>
    <n v="1.7945155393053016"/>
    <n v="94.656977383863079"/>
    <n v="274.5"/>
    <n v="0.34483416168984726"/>
  </r>
  <r>
    <x v="1"/>
    <x v="11"/>
    <x v="1"/>
    <x v="36"/>
    <x v="2"/>
    <n v="41.641204999999999"/>
    <n v="0.19450000000000001"/>
    <n v="194.5"/>
    <n v="1"/>
    <n v="194.5"/>
    <n v="214.09359897172234"/>
    <n v="499.5"/>
    <n v="0.42861581375720187"/>
  </r>
  <r>
    <x v="1"/>
    <x v="11"/>
    <x v="2"/>
    <x v="0"/>
    <x v="0"/>
    <n v="2257.7323289999999"/>
    <n v="27.536799999999999"/>
    <n v="27536.799999999999"/>
    <n v="4364"/>
    <n v="6.3099908340971584"/>
    <n v="81.989640372156529"/>
    <n v="224.5"/>
    <n v="0.36520997938599792"/>
  </r>
  <r>
    <x v="1"/>
    <x v="11"/>
    <x v="2"/>
    <x v="0"/>
    <x v="1"/>
    <n v="14747.014971000001"/>
    <n v="124.5474"/>
    <n v="124547.4"/>
    <n v="16129"/>
    <n v="7.7219542439084874"/>
    <n v="118.40484001271805"/>
    <n v="374.5"/>
    <n v="0.31616779709671045"/>
  </r>
  <r>
    <x v="1"/>
    <x v="11"/>
    <x v="2"/>
    <x v="0"/>
    <x v="2"/>
    <n v="2942.5828320000001"/>
    <n v="22.1265"/>
    <n v="22126.5"/>
    <n v="6172"/>
    <n v="3.5849805573558005"/>
    <n v="132.98907789302422"/>
    <n v="499.5"/>
    <n v="0.26624440018623469"/>
  </r>
  <r>
    <x v="1"/>
    <x v="11"/>
    <x v="2"/>
    <x v="0"/>
    <x v="3"/>
    <n v="5.1493950000000002"/>
    <n v="2.4899999999999999E-2"/>
    <n v="24.9"/>
    <n v="6"/>
    <n v="4.1499999999999995"/>
    <n v="206.80301204819278"/>
    <n v="749.5"/>
    <n v="0.27592129692887629"/>
  </r>
  <r>
    <x v="1"/>
    <x v="11"/>
    <x v="2"/>
    <x v="1"/>
    <x v="0"/>
    <n v="182.29401100000001"/>
    <n v="1.3947000000000001"/>
    <n v="1394.7"/>
    <n v="295"/>
    <n v="4.7277966101694915"/>
    <n v="130.7048189574819"/>
    <n v="224.5"/>
    <n v="0.58220409335181245"/>
  </r>
  <r>
    <x v="1"/>
    <x v="11"/>
    <x v="2"/>
    <x v="1"/>
    <x v="2"/>
    <n v="9074.1547040000005"/>
    <n v="50.753999999999998"/>
    <n v="50754"/>
    <n v="8459"/>
    <n v="6"/>
    <n v="178.78698632620092"/>
    <n v="499.5"/>
    <n v="0.35793190455695878"/>
  </r>
  <r>
    <x v="1"/>
    <x v="11"/>
    <x v="2"/>
    <x v="5"/>
    <x v="5"/>
    <n v="220.70644100000001"/>
    <n v="3.4786999999999999"/>
    <n v="3478.7"/>
    <n v="354"/>
    <n v="9.8268361581920907"/>
    <n v="63.44509184465462"/>
    <n v="274.5"/>
    <n v="0.23112966063626456"/>
  </r>
  <r>
    <x v="1"/>
    <x v="11"/>
    <x v="2"/>
    <x v="5"/>
    <x v="1"/>
    <n v="1815.368418"/>
    <n v="24.732500000000002"/>
    <n v="24732.5"/>
    <n v="1841"/>
    <n v="13.434274850624661"/>
    <n v="73.4001179824118"/>
    <n v="374.5"/>
    <n v="0.19599497458587931"/>
  </r>
  <r>
    <x v="1"/>
    <x v="11"/>
    <x v="2"/>
    <x v="33"/>
    <x v="1"/>
    <n v="1260.041579"/>
    <n v="13.8492"/>
    <n v="13849.199999999999"/>
    <n v="3776"/>
    <n v="3.6676906779661014"/>
    <n v="90.982986670710218"/>
    <n v="374.5"/>
    <n v="0.24294522475490046"/>
  </r>
  <r>
    <x v="1"/>
    <x v="11"/>
    <x v="2"/>
    <x v="6"/>
    <x v="6"/>
    <n v="4.6194110000000004"/>
    <n v="1.55E-2"/>
    <n v="15.5"/>
    <n v="14"/>
    <n v="1.1071428571428572"/>
    <n v="298.0265161290323"/>
    <n v="324.5"/>
    <n v="0.91841761518962184"/>
  </r>
  <r>
    <x v="1"/>
    <x v="11"/>
    <x v="2"/>
    <x v="6"/>
    <x v="2"/>
    <n v="790.26899400000002"/>
    <n v="3.6888000000000001"/>
    <n v="3688.8"/>
    <n v="1183"/>
    <n v="3.1181741335587492"/>
    <n v="214.23470884840597"/>
    <n v="499.5"/>
    <n v="0.42889831601282474"/>
  </r>
  <r>
    <x v="1"/>
    <x v="11"/>
    <x v="2"/>
    <x v="14"/>
    <x v="4"/>
    <n v="434.61664400000001"/>
    <n v="1.3492"/>
    <n v="1349.2"/>
    <n v="118"/>
    <n v="11.433898305084746"/>
    <n v="322.12914616068781"/>
    <n v="200"/>
    <n v="1.610645730803439"/>
  </r>
  <r>
    <x v="1"/>
    <x v="11"/>
    <x v="2"/>
    <x v="14"/>
    <x v="1"/>
    <n v="6.659516"/>
    <n v="1.2999999999999999E-2"/>
    <n v="13"/>
    <n v="4"/>
    <n v="3.25"/>
    <n v="512.27046153846152"/>
    <n v="374.5"/>
    <n v="1.3678784019718599"/>
  </r>
  <r>
    <x v="1"/>
    <x v="11"/>
    <x v="2"/>
    <x v="14"/>
    <x v="2"/>
    <n v="30.069205"/>
    <n v="5.74E-2"/>
    <n v="57.4"/>
    <n v="43"/>
    <n v="1.3348837209302324"/>
    <n v="523.85374564459926"/>
    <n v="499.5"/>
    <n v="1.0487562475367354"/>
  </r>
  <r>
    <x v="1"/>
    <x v="11"/>
    <x v="2"/>
    <x v="3"/>
    <x v="4"/>
    <n v="408.10701399999999"/>
    <n v="5.3833000000000002"/>
    <n v="5383.3"/>
    <n v="1679"/>
    <n v="3.2062537224538419"/>
    <n v="75.809821856482074"/>
    <n v="200"/>
    <n v="0.37904910928241037"/>
  </r>
  <r>
    <x v="1"/>
    <x v="11"/>
    <x v="2"/>
    <x v="30"/>
    <x v="1"/>
    <n v="308.90372200000002"/>
    <n v="7.3404999999999996"/>
    <n v="7340.5"/>
    <n v="841"/>
    <n v="8.7282996432818081"/>
    <n v="42.082109120632111"/>
    <n v="374.5"/>
    <n v="0.11236878269861712"/>
  </r>
  <r>
    <x v="1"/>
    <x v="11"/>
    <x v="2"/>
    <x v="4"/>
    <x v="1"/>
    <n v="257.23418900000001"/>
    <n v="1.2131000000000001"/>
    <n v="1213.1000000000001"/>
    <n v="1"/>
    <n v="1213.1000000000001"/>
    <n v="212.04697799027286"/>
    <n v="374.5"/>
    <n v="0.56621355938657636"/>
  </r>
  <r>
    <x v="1"/>
    <x v="11"/>
    <x v="2"/>
    <x v="16"/>
    <x v="4"/>
    <n v="71.738721999999996"/>
    <n v="0.2321"/>
    <n v="232.1"/>
    <n v="1"/>
    <n v="232.1"/>
    <n v="309.08540284360186"/>
    <n v="200"/>
    <n v="1.5454270142180093"/>
  </r>
  <r>
    <x v="1"/>
    <x v="11"/>
    <x v="2"/>
    <x v="16"/>
    <x v="1"/>
    <n v="138.91658200000001"/>
    <n v="0.41549999999999998"/>
    <n v="415.5"/>
    <n v="1"/>
    <n v="415.5"/>
    <n v="334.33593742478945"/>
    <n v="374.5"/>
    <n v="0.89275283691532559"/>
  </r>
  <r>
    <x v="1"/>
    <x v="0"/>
    <x v="0"/>
    <x v="0"/>
    <x v="7"/>
    <n v="732.97979999999995"/>
    <n v="10.053699999999999"/>
    <n v="10053.699999999999"/>
    <n v="411"/>
    <n v="24.461557177615568"/>
    <n v="72.906472244049453"/>
    <n v="149.5"/>
    <n v="0.48766871066253814"/>
  </r>
  <r>
    <x v="1"/>
    <x v="0"/>
    <x v="1"/>
    <x v="0"/>
    <x v="7"/>
    <n v="460.20650000000001"/>
    <n v="6.1787999999999998"/>
    <n v="6178.8"/>
    <n v="1111"/>
    <n v="5.5614761476147621"/>
    <n v="74.481533631125785"/>
    <n v="149.5"/>
    <n v="0.49820423833528954"/>
  </r>
  <r>
    <x v="1"/>
    <x v="0"/>
    <x v="2"/>
    <x v="0"/>
    <x v="7"/>
    <n v="1310.1595"/>
    <n v="17.2088"/>
    <n v="17208.8"/>
    <n v="1929"/>
    <n v="8.9210990150336951"/>
    <n v="76.133112128678349"/>
    <n v="149.5"/>
    <n v="0.50925158614500565"/>
  </r>
  <r>
    <x v="1"/>
    <x v="1"/>
    <x v="0"/>
    <x v="0"/>
    <x v="7"/>
    <n v="666.1454"/>
    <n v="9.7912999999999997"/>
    <n v="9791.2999999999993"/>
    <n v="392"/>
    <n v="24.977806122448978"/>
    <n v="68.034418310132466"/>
    <n v="149.5"/>
    <n v="0.45507972113800982"/>
  </r>
  <r>
    <x v="1"/>
    <x v="1"/>
    <x v="1"/>
    <x v="0"/>
    <x v="7"/>
    <n v="367.68819999999999"/>
    <n v="4.6616"/>
    <n v="4661.6000000000004"/>
    <n v="843"/>
    <n v="5.5297746144721236"/>
    <n v="78.875965333790973"/>
    <n v="149.5"/>
    <n v="0.527598430326361"/>
  </r>
  <r>
    <x v="1"/>
    <x v="1"/>
    <x v="2"/>
    <x v="0"/>
    <x v="7"/>
    <n v="992.17550000000006"/>
    <n v="12.1234"/>
    <n v="12123.4"/>
    <n v="1624"/>
    <n v="7.465147783251231"/>
    <n v="81.839706682943728"/>
    <n v="149.5"/>
    <n v="0.54742278717688109"/>
  </r>
  <r>
    <x v="1"/>
    <x v="2"/>
    <x v="0"/>
    <x v="0"/>
    <x v="7"/>
    <n v="1111.4856"/>
    <n v="16.243300000000001"/>
    <n v="16243.300000000001"/>
    <n v="339"/>
    <n v="47.915339233038353"/>
    <n v="68.427326959423269"/>
    <n v="149.5"/>
    <n v="0.45770787263828272"/>
  </r>
  <r>
    <x v="1"/>
    <x v="2"/>
    <x v="1"/>
    <x v="0"/>
    <x v="7"/>
    <n v="333.67649999999998"/>
    <n v="3.9952000000000001"/>
    <n v="3995.2000000000003"/>
    <n v="791"/>
    <n v="5.0508217446270551"/>
    <n v="83.51934821786142"/>
    <n v="149.5"/>
    <n v="0.55865784761111315"/>
  </r>
  <r>
    <x v="1"/>
    <x v="2"/>
    <x v="2"/>
    <x v="0"/>
    <x v="7"/>
    <n v="1307.2"/>
    <n v="18.528300000000002"/>
    <n v="18528.300000000003"/>
    <n v="1466"/>
    <n v="12.63867667121419"/>
    <n v="70.551534679382343"/>
    <n v="149.5"/>
    <n v="0.47191661992897888"/>
  </r>
  <r>
    <x v="1"/>
    <x v="3"/>
    <x v="0"/>
    <x v="0"/>
    <x v="7"/>
    <n v="577.65989999999999"/>
    <n v="7.3804999999999996"/>
    <n v="7380.5"/>
    <n v="311"/>
    <n v="23.731511254019292"/>
    <n v="78.268396450105016"/>
    <n v="149.5"/>
    <n v="0.5235344244154182"/>
  </r>
  <r>
    <x v="1"/>
    <x v="3"/>
    <x v="1"/>
    <x v="0"/>
    <x v="7"/>
    <n v="348.50400000000002"/>
    <n v="4.2591000000000001"/>
    <n v="4259.1000000000004"/>
    <n v="778"/>
    <n v="5.4744215938303347"/>
    <n v="81.825737831936323"/>
    <n v="149.5"/>
    <n v="0.54732935004639682"/>
  </r>
  <r>
    <x v="1"/>
    <x v="3"/>
    <x v="2"/>
    <x v="0"/>
    <x v="7"/>
    <n v="1561.4301"/>
    <n v="28.006599999999999"/>
    <n v="28006.6"/>
    <n v="1617"/>
    <n v="17.320098948670378"/>
    <n v="55.752219119778914"/>
    <n v="149.5"/>
    <n v="0.3729245426072168"/>
  </r>
  <r>
    <x v="1"/>
    <x v="4"/>
    <x v="0"/>
    <x v="0"/>
    <x v="7"/>
    <n v="551.19290000000001"/>
    <n v="6.8372999999999999"/>
    <n v="6837.3"/>
    <n v="312"/>
    <n v="21.914423076923079"/>
    <n v="80.615579249118809"/>
    <n v="149.5"/>
    <n v="0.53923464380681474"/>
  </r>
  <r>
    <x v="1"/>
    <x v="4"/>
    <x v="1"/>
    <x v="0"/>
    <x v="7"/>
    <n v="467.64339999999999"/>
    <n v="5.7554999999999996"/>
    <n v="5755.5"/>
    <n v="821"/>
    <n v="7.0103532277710112"/>
    <n v="81.251568065328826"/>
    <n v="149.5"/>
    <n v="0.54348874960086169"/>
  </r>
  <r>
    <x v="1"/>
    <x v="4"/>
    <x v="2"/>
    <x v="0"/>
    <x v="7"/>
    <n v="1050.2044000000001"/>
    <n v="14.3789"/>
    <n v="14378.9"/>
    <n v="1236"/>
    <n v="11.6334142394822"/>
    <n v="73.037881896389862"/>
    <n v="149.5"/>
    <n v="0.48854770499257433"/>
  </r>
  <r>
    <x v="1"/>
    <x v="5"/>
    <x v="0"/>
    <x v="0"/>
    <x v="7"/>
    <n v="460.81889999999999"/>
    <n v="5.7480000000000002"/>
    <n v="5748"/>
    <n v="315"/>
    <n v="18.247619047619047"/>
    <n v="80.170302713987468"/>
    <n v="149.5"/>
    <n v="0.53625620544473218"/>
  </r>
  <r>
    <x v="1"/>
    <x v="5"/>
    <x v="1"/>
    <x v="0"/>
    <x v="7"/>
    <n v="436.7045"/>
    <n v="5.8023999999999996"/>
    <n v="5802.4"/>
    <n v="846"/>
    <n v="6.8586288416075645"/>
    <n v="75.262736109196197"/>
    <n v="149.5"/>
    <n v="0.50342967297121199"/>
  </r>
  <r>
    <x v="1"/>
    <x v="5"/>
    <x v="2"/>
    <x v="0"/>
    <x v="7"/>
    <n v="1010.165"/>
    <n v="13.5144"/>
    <n v="13514.4"/>
    <n v="1255"/>
    <n v="10.768446215139441"/>
    <n v="74.747306576688572"/>
    <n v="149.5"/>
    <n v="0.49998198379055903"/>
  </r>
  <r>
    <x v="1"/>
    <x v="6"/>
    <x v="0"/>
    <x v="0"/>
    <x v="7"/>
    <n v="432.37329999999997"/>
    <n v="5.6314000000000002"/>
    <n v="5631.4000000000005"/>
    <n v="311"/>
    <n v="18.107395498392286"/>
    <n v="76.779006996483986"/>
    <n v="149.5"/>
    <n v="0.51357195315373905"/>
  </r>
  <r>
    <x v="1"/>
    <x v="6"/>
    <x v="1"/>
    <x v="0"/>
    <x v="7"/>
    <n v="311.91520000000003"/>
    <n v="3.7073999999999998"/>
    <n v="3707.3999999999996"/>
    <n v="589"/>
    <n v="6.2943972835314081"/>
    <n v="84.133139127151111"/>
    <n v="149.5"/>
    <n v="0.56276347242241542"/>
  </r>
  <r>
    <x v="1"/>
    <x v="6"/>
    <x v="2"/>
    <x v="0"/>
    <x v="7"/>
    <n v="894.30610000000001"/>
    <n v="11.843500000000001"/>
    <n v="11843.5"/>
    <n v="1211"/>
    <n v="9.7799339388934765"/>
    <n v="75.51028834381728"/>
    <n v="149.5"/>
    <n v="0.50508554076131962"/>
  </r>
  <r>
    <x v="1"/>
    <x v="7"/>
    <x v="0"/>
    <x v="0"/>
    <x v="7"/>
    <n v="350.64789999999999"/>
    <n v="4.9946999999999999"/>
    <n v="4994.7"/>
    <n v="295"/>
    <n v="16.931186440677966"/>
    <n v="70.20399623601017"/>
    <n v="149.5"/>
    <n v="0.46959194806695764"/>
  </r>
  <r>
    <x v="1"/>
    <x v="7"/>
    <x v="1"/>
    <x v="0"/>
    <x v="7"/>
    <n v="312.31299999999999"/>
    <n v="3.7602000000000002"/>
    <n v="3760.2000000000003"/>
    <n v="813"/>
    <n v="4.6250922509225099"/>
    <n v="83.057550130312208"/>
    <n v="149.5"/>
    <n v="0.55556889719272384"/>
  </r>
  <r>
    <x v="1"/>
    <x v="7"/>
    <x v="2"/>
    <x v="0"/>
    <x v="7"/>
    <n v="794.33199999999999"/>
    <n v="9.8409999999999993"/>
    <n v="9841"/>
    <n v="1211"/>
    <n v="8.1263418662262588"/>
    <n v="80.716593842089225"/>
    <n v="149.5"/>
    <n v="0.53991032670293793"/>
  </r>
  <r>
    <x v="1"/>
    <x v="8"/>
    <x v="0"/>
    <x v="0"/>
    <x v="7"/>
    <n v="175.3501"/>
    <n v="2.8003999999999998"/>
    <n v="2800.3999999999996"/>
    <n v="154"/>
    <n v="18.184415584415582"/>
    <n v="62.616090558491649"/>
    <n v="149.5"/>
    <n v="0.41883672614375683"/>
  </r>
  <r>
    <x v="1"/>
    <x v="8"/>
    <x v="1"/>
    <x v="0"/>
    <x v="7"/>
    <n v="150.93379999999999"/>
    <n v="1.9584999999999999"/>
    <n v="1958.5"/>
    <n v="311"/>
    <n v="6.297427652733119"/>
    <n v="77.066019913198872"/>
    <n v="149.5"/>
    <n v="0.51549177199464125"/>
  </r>
  <r>
    <x v="1"/>
    <x v="8"/>
    <x v="2"/>
    <x v="0"/>
    <x v="7"/>
    <n v="633.95069999999998"/>
    <n v="7.5782999999999996"/>
    <n v="7578.2999999999993"/>
    <n v="1151"/>
    <n v="6.5841007819287567"/>
    <n v="83.653418312814225"/>
    <n v="149.5"/>
    <n v="0.55955463754390788"/>
  </r>
  <r>
    <x v="1"/>
    <x v="9"/>
    <x v="0"/>
    <x v="0"/>
    <x v="7"/>
    <n v="42.938899999999997"/>
    <n v="0.5806"/>
    <n v="580.6"/>
    <n v="46"/>
    <n v="12.621739130434783"/>
    <n v="73.956079917326903"/>
    <n v="149.5"/>
    <n v="0.4946894977747619"/>
  </r>
  <r>
    <x v="1"/>
    <x v="9"/>
    <x v="1"/>
    <x v="0"/>
    <x v="7"/>
    <n v="96.634600000000006"/>
    <n v="1.4260999999999999"/>
    <n v="1426.1"/>
    <n v="414"/>
    <n v="3.4446859903381641"/>
    <n v="67.761447303835638"/>
    <n v="149.5"/>
    <n v="0.45325382811930193"/>
  </r>
  <r>
    <x v="1"/>
    <x v="9"/>
    <x v="2"/>
    <x v="0"/>
    <x v="7"/>
    <n v="461.78949999999998"/>
    <n v="5.1253000000000002"/>
    <n v="5125.3"/>
    <n v="858"/>
    <n v="5.9735431235431236"/>
    <n v="90.099994146684082"/>
    <n v="149.5"/>
    <n v="0.60267554613166607"/>
  </r>
  <r>
    <x v="1"/>
    <x v="10"/>
    <x v="0"/>
    <x v="0"/>
    <x v="7"/>
    <n v="37.752800000000001"/>
    <n v="0.52729999999999999"/>
    <n v="527.29999999999995"/>
    <n v="36"/>
    <n v="14.64722222222222"/>
    <n v="71.596434667172389"/>
    <n v="149.5"/>
    <n v="0.47890591750616984"/>
  </r>
  <r>
    <x v="1"/>
    <x v="10"/>
    <x v="1"/>
    <x v="0"/>
    <x v="7"/>
    <n v="97.2256"/>
    <n v="1.1739999999999999"/>
    <n v="1174"/>
    <n v="187"/>
    <n v="6.2780748663101607"/>
    <n v="82.815672913117552"/>
    <n v="149.5"/>
    <n v="0.55395098938540166"/>
  </r>
  <r>
    <x v="1"/>
    <x v="10"/>
    <x v="2"/>
    <x v="0"/>
    <x v="7"/>
    <n v="353.291"/>
    <n v="4.2365000000000004"/>
    <n v="4236.5"/>
    <n v="778"/>
    <n v="5.4453727506426732"/>
    <n v="83.392186946772085"/>
    <n v="149.5"/>
    <n v="0.55780727054697044"/>
  </r>
  <r>
    <x v="1"/>
    <x v="11"/>
    <x v="0"/>
    <x v="0"/>
    <x v="7"/>
    <n v="14.3406"/>
    <n v="0.1749"/>
    <n v="174.9"/>
    <n v="22"/>
    <n v="7.95"/>
    <n v="81.993138936535161"/>
    <n v="149.5"/>
    <n v="0.54844908987648933"/>
  </r>
  <r>
    <x v="1"/>
    <x v="11"/>
    <x v="1"/>
    <x v="0"/>
    <x v="7"/>
    <n v="123.60080000000001"/>
    <n v="2.0994999999999999"/>
    <n v="2099.5"/>
    <n v="211"/>
    <n v="9.9502369668246438"/>
    <n v="58.871540843057879"/>
    <n v="149.5"/>
    <n v="0.39378957085657446"/>
  </r>
  <r>
    <x v="1"/>
    <x v="11"/>
    <x v="2"/>
    <x v="0"/>
    <x v="7"/>
    <n v="223.1901"/>
    <n v="2.5091999999999999"/>
    <n v="2509.1999999999998"/>
    <n v="514"/>
    <n v="4.8817120622568089"/>
    <n v="88.948708751793404"/>
    <n v="149.5"/>
    <n v="0.59497464048022342"/>
  </r>
  <r>
    <x v="2"/>
    <x v="0"/>
    <x v="0"/>
    <x v="0"/>
    <x v="0"/>
    <n v="817.78912800000001"/>
    <n v="12.7583"/>
    <n v="12758.300000000001"/>
    <n v="545"/>
    <n v="23.409724770642203"/>
    <n v="64.09859683500153"/>
    <n v="224.5"/>
    <n v="0.28551713512250126"/>
  </r>
  <r>
    <x v="2"/>
    <x v="0"/>
    <x v="0"/>
    <x v="0"/>
    <x v="1"/>
    <n v="5598.9758140000004"/>
    <n v="61.603400000000001"/>
    <n v="61603.4"/>
    <n v="798"/>
    <n v="77.197243107769424"/>
    <n v="90.887447998000113"/>
    <n v="374.5"/>
    <n v="0.24269011481441952"/>
  </r>
  <r>
    <x v="2"/>
    <x v="0"/>
    <x v="0"/>
    <x v="0"/>
    <x v="2"/>
    <n v="4638.5372710000001"/>
    <n v="47.752400000000002"/>
    <n v="47752.4"/>
    <n v="569"/>
    <n v="83.923374340949039"/>
    <n v="97.137259509469686"/>
    <n v="499.5"/>
    <n v="0.19446898800694631"/>
  </r>
  <r>
    <x v="2"/>
    <x v="0"/>
    <x v="0"/>
    <x v="0"/>
    <x v="3"/>
    <n v="0.123992"/>
    <n v="1.6999999999999999E-3"/>
    <n v="1.7"/>
    <n v="1"/>
    <n v="1.7"/>
    <n v="72.936470588235295"/>
    <n v="749.5"/>
    <n v="9.7313503119726877E-2"/>
  </r>
  <r>
    <x v="2"/>
    <x v="0"/>
    <x v="0"/>
    <x v="1"/>
    <x v="0"/>
    <n v="5.6289210000000001"/>
    <n v="5.0900000000000001E-2"/>
    <n v="50.9"/>
    <n v="6"/>
    <n v="8.4833333333333325"/>
    <n v="110.58783889980353"/>
    <n v="224.5"/>
    <n v="0.49259616436438097"/>
  </r>
  <r>
    <x v="2"/>
    <x v="0"/>
    <x v="0"/>
    <x v="1"/>
    <x v="2"/>
    <n v="5589.6700229999997"/>
    <n v="32.549199999999999"/>
    <n v="32549.200000000001"/>
    <n v="658"/>
    <n v="49.466869300911853"/>
    <n v="171.72987425190172"/>
    <n v="499.5"/>
    <n v="0.34380355205585927"/>
  </r>
  <r>
    <x v="2"/>
    <x v="0"/>
    <x v="0"/>
    <x v="2"/>
    <x v="0"/>
    <n v="224.65112199999999"/>
    <n v="3.3614999999999999"/>
    <n v="3361.5"/>
    <n v="366"/>
    <n v="9.1844262295081975"/>
    <n v="66.830617878923093"/>
    <n v="224.5"/>
    <n v="0.2976864938927532"/>
  </r>
  <r>
    <x v="2"/>
    <x v="0"/>
    <x v="0"/>
    <x v="2"/>
    <x v="2"/>
    <n v="172.73904099999999"/>
    <n v="1.4148000000000001"/>
    <n v="1414.8"/>
    <n v="281"/>
    <n v="5.0348754448398578"/>
    <n v="122.09431792479501"/>
    <n v="499.5"/>
    <n v="0.24443306891850852"/>
  </r>
  <r>
    <x v="2"/>
    <x v="0"/>
    <x v="0"/>
    <x v="5"/>
    <x v="1"/>
    <n v="295.58389399999999"/>
    <n v="4.3779000000000003"/>
    <n v="4377.9000000000005"/>
    <n v="234"/>
    <n v="18.708974358974363"/>
    <n v="67.517278603896841"/>
    <n v="374.5"/>
    <n v="0.18028645822135339"/>
  </r>
  <r>
    <x v="2"/>
    <x v="0"/>
    <x v="0"/>
    <x v="3"/>
    <x v="4"/>
    <n v="286.24733700000002"/>
    <n v="2.5630000000000002"/>
    <n v="2563"/>
    <n v="112"/>
    <n v="22.883928571428573"/>
    <n v="111.68448575887632"/>
    <n v="200"/>
    <n v="0.55842242879438164"/>
  </r>
  <r>
    <x v="2"/>
    <x v="0"/>
    <x v="0"/>
    <x v="4"/>
    <x v="1"/>
    <n v="144.05152200000001"/>
    <n v="0.93799999999999994"/>
    <n v="938"/>
    <n v="93"/>
    <n v="10.086021505376344"/>
    <n v="153.57305117270789"/>
    <n v="374.5"/>
    <n v="0.4100749029978849"/>
  </r>
  <r>
    <x v="2"/>
    <x v="0"/>
    <x v="0"/>
    <x v="6"/>
    <x v="5"/>
    <n v="2.099316"/>
    <n v="6.6E-3"/>
    <n v="6.6"/>
    <n v="2"/>
    <n v="3.3"/>
    <n v="318.0781818181818"/>
    <n v="274.5"/>
    <n v="1.1587547607219737"/>
  </r>
  <r>
    <x v="2"/>
    <x v="0"/>
    <x v="0"/>
    <x v="6"/>
    <x v="2"/>
    <n v="128.38419400000001"/>
    <n v="1.0008999999999999"/>
    <n v="1000.8999999999999"/>
    <n v="122"/>
    <n v="8.2040983606557365"/>
    <n v="128.26875212308923"/>
    <n v="499.5"/>
    <n v="0.25679429854472319"/>
  </r>
  <r>
    <x v="2"/>
    <x v="0"/>
    <x v="0"/>
    <x v="7"/>
    <x v="2"/>
    <n v="72.269302999999994"/>
    <n v="0.34489999999999998"/>
    <n v="344.9"/>
    <n v="167"/>
    <n v="2.0652694610778441"/>
    <n v="209.53697593505362"/>
    <n v="499.5"/>
    <n v="0.41949344531542265"/>
  </r>
  <r>
    <x v="2"/>
    <x v="0"/>
    <x v="0"/>
    <x v="9"/>
    <x v="4"/>
    <n v="35.374751000000003"/>
    <n v="0.38590000000000002"/>
    <n v="385.90000000000003"/>
    <n v="88"/>
    <n v="4.3852272727272732"/>
    <n v="91.668180875874583"/>
    <n v="200"/>
    <n v="0.45834090437937292"/>
  </r>
  <r>
    <x v="2"/>
    <x v="0"/>
    <x v="0"/>
    <x v="9"/>
    <x v="2"/>
    <n v="3.0813090000000001"/>
    <n v="1.9699999999999999E-2"/>
    <n v="19.7"/>
    <n v="11"/>
    <n v="1.7909090909090908"/>
    <n v="156.41162436548225"/>
    <n v="499.5"/>
    <n v="0.31313638511608061"/>
  </r>
  <r>
    <x v="2"/>
    <x v="0"/>
    <x v="0"/>
    <x v="8"/>
    <x v="4"/>
    <n v="37.134447999999999"/>
    <n v="0.21110000000000001"/>
    <n v="211.10000000000002"/>
    <n v="1"/>
    <n v="211.10000000000002"/>
    <n v="175.90927522501184"/>
    <n v="200"/>
    <n v="0.87954637612505915"/>
  </r>
  <r>
    <x v="2"/>
    <x v="0"/>
    <x v="0"/>
    <x v="8"/>
    <x v="1"/>
    <n v="0.15628300000000001"/>
    <n v="1.1000000000000001E-3"/>
    <n v="1.1000000000000001"/>
    <n v="1"/>
    <n v="1.1000000000000001"/>
    <n v="142.07545454545453"/>
    <n v="374.5"/>
    <n v="0.37937371040174778"/>
  </r>
  <r>
    <x v="2"/>
    <x v="0"/>
    <x v="1"/>
    <x v="0"/>
    <x v="0"/>
    <n v="3633.450875"/>
    <n v="60.735599999999998"/>
    <n v="60735.6"/>
    <n v="8174"/>
    <n v="7.4303401027648643"/>
    <n v="59.824071467146126"/>
    <n v="224.5"/>
    <n v="0.26647693303851283"/>
  </r>
  <r>
    <x v="2"/>
    <x v="0"/>
    <x v="1"/>
    <x v="0"/>
    <x v="1"/>
    <n v="5188.0307679999996"/>
    <n v="53.450200000000002"/>
    <n v="53450.200000000004"/>
    <n v="8539"/>
    <n v="6.2595385876566345"/>
    <n v="97.062887847005243"/>
    <n v="374.5"/>
    <n v="0.25917994084647594"/>
  </r>
  <r>
    <x v="2"/>
    <x v="0"/>
    <x v="1"/>
    <x v="0"/>
    <x v="2"/>
    <n v="698.28802399999995"/>
    <n v="4.7236000000000002"/>
    <n v="4723.6000000000004"/>
    <n v="791"/>
    <n v="5.9716814159292042"/>
    <n v="147.82962655601659"/>
    <n v="499.5"/>
    <n v="0.29595520832035355"/>
  </r>
  <r>
    <x v="2"/>
    <x v="0"/>
    <x v="1"/>
    <x v="0"/>
    <x v="3"/>
    <n v="44.558407000000003"/>
    <n v="0.27610000000000001"/>
    <n v="276.10000000000002"/>
    <n v="174"/>
    <n v="1.5867816091954023"/>
    <n v="161.38503078594712"/>
    <n v="749.5"/>
    <n v="0.21532359010800151"/>
  </r>
  <r>
    <x v="2"/>
    <x v="0"/>
    <x v="1"/>
    <x v="1"/>
    <x v="0"/>
    <n v="0.976688"/>
    <n v="1.09E-2"/>
    <n v="10.9"/>
    <n v="2"/>
    <n v="5.45"/>
    <n v="89.604403669724775"/>
    <n v="224.5"/>
    <n v="0.39912874685846222"/>
  </r>
  <r>
    <x v="2"/>
    <x v="0"/>
    <x v="1"/>
    <x v="1"/>
    <x v="2"/>
    <n v="1395.983538"/>
    <n v="6.601"/>
    <n v="6601"/>
    <n v="714"/>
    <n v="9.2450980392156854"/>
    <n v="211.4806147553401"/>
    <n v="499.5"/>
    <n v="0.42338461412480499"/>
  </r>
  <r>
    <x v="2"/>
    <x v="0"/>
    <x v="1"/>
    <x v="5"/>
    <x v="1"/>
    <n v="1012.00119"/>
    <n v="22.006499999999999"/>
    <n v="22006.5"/>
    <n v="1738"/>
    <n v="12.661967779056386"/>
    <n v="45.986467180151315"/>
    <n v="374.5"/>
    <n v="0.12279430488691941"/>
  </r>
  <r>
    <x v="2"/>
    <x v="0"/>
    <x v="1"/>
    <x v="2"/>
    <x v="0"/>
    <n v="248.80781500000001"/>
    <n v="3.3679999999999999"/>
    <n v="3368"/>
    <n v="1612"/>
    <n v="2.0893300248138957"/>
    <n v="73.874054334916863"/>
    <n v="224.5"/>
    <n v="0.32906037565664525"/>
  </r>
  <r>
    <x v="2"/>
    <x v="0"/>
    <x v="1"/>
    <x v="2"/>
    <x v="2"/>
    <n v="121.949721"/>
    <n v="0.64419999999999999"/>
    <n v="644.20000000000005"/>
    <n v="498"/>
    <n v="1.2935742971887552"/>
    <n v="189.30413070475007"/>
    <n v="499.5"/>
    <n v="0.3789872486581583"/>
  </r>
  <r>
    <x v="2"/>
    <x v="0"/>
    <x v="1"/>
    <x v="3"/>
    <x v="4"/>
    <n v="144.102644"/>
    <n v="1.5582"/>
    <n v="1558.2"/>
    <n v="254"/>
    <n v="6.1346456692913387"/>
    <n v="92.480197663971239"/>
    <n v="200"/>
    <n v="0.46240098831985621"/>
  </r>
  <r>
    <x v="2"/>
    <x v="0"/>
    <x v="1"/>
    <x v="4"/>
    <x v="1"/>
    <n v="139.27635799999999"/>
    <n v="0.90920000000000001"/>
    <n v="909.2"/>
    <n v="391"/>
    <n v="2.3253196930946292"/>
    <n v="153.18561152661678"/>
    <n v="374.5"/>
    <n v="0.40904035120591931"/>
  </r>
  <r>
    <x v="2"/>
    <x v="0"/>
    <x v="1"/>
    <x v="25"/>
    <x v="1"/>
    <n v="69.099011000000004"/>
    <n v="0.75460000000000005"/>
    <n v="754.6"/>
    <n v="222"/>
    <n v="3.3990990990990992"/>
    <n v="91.570382984362581"/>
    <n v="374.5"/>
    <n v="0.24451370623327792"/>
  </r>
  <r>
    <x v="2"/>
    <x v="0"/>
    <x v="1"/>
    <x v="10"/>
    <x v="1"/>
    <n v="68.459952999999999"/>
    <n v="0.31940000000000002"/>
    <n v="319.40000000000003"/>
    <n v="121"/>
    <n v="2.6396694214876035"/>
    <n v="214.33923919849715"/>
    <n v="374.5"/>
    <n v="0.57233441708543964"/>
  </r>
  <r>
    <x v="2"/>
    <x v="0"/>
    <x v="1"/>
    <x v="16"/>
    <x v="4"/>
    <n v="3.688142"/>
    <n v="2.0299999999999999E-2"/>
    <n v="20.299999999999997"/>
    <n v="1"/>
    <n v="20.299999999999997"/>
    <n v="181.68187192118228"/>
    <n v="200"/>
    <n v="0.9084093596059114"/>
  </r>
  <r>
    <x v="2"/>
    <x v="0"/>
    <x v="1"/>
    <x v="16"/>
    <x v="1"/>
    <n v="52.410370999999998"/>
    <n v="0.2341"/>
    <n v="234.1"/>
    <n v="1"/>
    <n v="234.1"/>
    <n v="223.88026911576247"/>
    <n v="374.5"/>
    <n v="0.59781113248534701"/>
  </r>
  <r>
    <x v="2"/>
    <x v="0"/>
    <x v="1"/>
    <x v="6"/>
    <x v="5"/>
    <n v="1.31717"/>
    <n v="3.3E-3"/>
    <n v="3.3"/>
    <n v="2"/>
    <n v="1.65"/>
    <n v="399.14242424242423"/>
    <n v="274.5"/>
    <n v="1.4540707622674836"/>
  </r>
  <r>
    <x v="2"/>
    <x v="0"/>
    <x v="1"/>
    <x v="6"/>
    <x v="2"/>
    <n v="44.008198999999998"/>
    <n v="0.40050000000000002"/>
    <n v="400.5"/>
    <n v="281"/>
    <n v="1.4252669039145907"/>
    <n v="109.88314357053682"/>
    <n v="499.5"/>
    <n v="0.21998627341448812"/>
  </r>
  <r>
    <x v="2"/>
    <x v="0"/>
    <x v="2"/>
    <x v="0"/>
    <x v="0"/>
    <n v="5815.6747169999999"/>
    <n v="97.1922"/>
    <n v="97192.2"/>
    <n v="11628"/>
    <n v="8.3584623323013414"/>
    <n v="59.836846135801018"/>
    <n v="224.5"/>
    <n v="0.26653383579421391"/>
  </r>
  <r>
    <x v="2"/>
    <x v="0"/>
    <x v="2"/>
    <x v="0"/>
    <x v="1"/>
    <n v="13070.828159999999"/>
    <n v="147.98070000000001"/>
    <n v="147980.70000000001"/>
    <n v="15787"/>
    <n v="9.3735795274593023"/>
    <n v="88.327924925344988"/>
    <n v="374.5"/>
    <n v="0.23585560727728969"/>
  </r>
  <r>
    <x v="2"/>
    <x v="0"/>
    <x v="2"/>
    <x v="0"/>
    <x v="2"/>
    <n v="1152.899461"/>
    <n v="9.3524999999999991"/>
    <n v="9352.5"/>
    <n v="796"/>
    <n v="11.749371859296483"/>
    <n v="123.27179481422081"/>
    <n v="499.5"/>
    <n v="0.24679038000845008"/>
  </r>
  <r>
    <x v="2"/>
    <x v="0"/>
    <x v="2"/>
    <x v="0"/>
    <x v="3"/>
    <n v="9.0905620000000003"/>
    <n v="6.4600000000000005E-2"/>
    <n v="64.600000000000009"/>
    <n v="34"/>
    <n v="1.9000000000000004"/>
    <n v="140.72077399380805"/>
    <n v="749.5"/>
    <n v="0.18775286723656845"/>
  </r>
  <r>
    <x v="2"/>
    <x v="0"/>
    <x v="2"/>
    <x v="1"/>
    <x v="0"/>
    <n v="0.65536899999999998"/>
    <n v="5.1999999999999998E-3"/>
    <n v="5.2"/>
    <n v="2"/>
    <n v="2.6"/>
    <n v="126.0325"/>
    <n v="224.5"/>
    <n v="0.56139198218262809"/>
  </r>
  <r>
    <x v="2"/>
    <x v="0"/>
    <x v="2"/>
    <x v="1"/>
    <x v="2"/>
    <n v="8107.0834329999998"/>
    <n v="49.695099999999996"/>
    <n v="49695.1"/>
    <n v="1821"/>
    <n v="27.290005491488191"/>
    <n v="163.13647488384169"/>
    <n v="499.5"/>
    <n v="0.32659954931700036"/>
  </r>
  <r>
    <x v="2"/>
    <x v="0"/>
    <x v="2"/>
    <x v="5"/>
    <x v="1"/>
    <n v="2073.7657469999999"/>
    <n v="36.8688"/>
    <n v="36868.800000000003"/>
    <n v="2184"/>
    <n v="16.881318681318682"/>
    <n v="56.24717232456711"/>
    <n v="374.5"/>
    <n v="0.15019271648749563"/>
  </r>
  <r>
    <x v="2"/>
    <x v="0"/>
    <x v="2"/>
    <x v="2"/>
    <x v="0"/>
    <n v="190.90902500000001"/>
    <n v="2.7810999999999999"/>
    <n v="2781.1"/>
    <n v="842"/>
    <n v="3.3029691211401424"/>
    <n v="68.645149401316033"/>
    <n v="224.5"/>
    <n v="0.30576903964951463"/>
  </r>
  <r>
    <x v="2"/>
    <x v="0"/>
    <x v="2"/>
    <x v="2"/>
    <x v="2"/>
    <n v="807.00975100000005"/>
    <n v="5.3559000000000001"/>
    <n v="5355.9000000000005"/>
    <n v="1879"/>
    <n v="2.8503991484832358"/>
    <n v="150.67677719897682"/>
    <n v="499.5"/>
    <n v="0.3016552096075612"/>
  </r>
  <r>
    <x v="2"/>
    <x v="0"/>
    <x v="2"/>
    <x v="14"/>
    <x v="4"/>
    <n v="496.77016099999997"/>
    <n v="1.8007"/>
    <n v="1800.7"/>
    <n v="96"/>
    <n v="18.757291666666667"/>
    <n v="275.87613761315043"/>
    <n v="200"/>
    <n v="1.3793806880657522"/>
  </r>
  <r>
    <x v="2"/>
    <x v="0"/>
    <x v="2"/>
    <x v="14"/>
    <x v="1"/>
    <n v="10.777786000000001"/>
    <n v="3.4299999999999997E-2"/>
    <n v="34.299999999999997"/>
    <n v="8"/>
    <n v="4.2874999999999996"/>
    <n v="314.22116618075808"/>
    <n v="374.5"/>
    <n v="0.83904183225836604"/>
  </r>
  <r>
    <x v="2"/>
    <x v="0"/>
    <x v="2"/>
    <x v="14"/>
    <x v="2"/>
    <n v="35.072660999999997"/>
    <n v="7.1199999999999999E-2"/>
    <n v="71.2"/>
    <n v="48"/>
    <n v="1.4833333333333334"/>
    <n v="492.59355337078648"/>
    <n v="499.5"/>
    <n v="0.98617328002159454"/>
  </r>
  <r>
    <x v="2"/>
    <x v="0"/>
    <x v="2"/>
    <x v="4"/>
    <x v="1"/>
    <n v="341.34502600000002"/>
    <n v="2.1642000000000001"/>
    <n v="2164.2000000000003"/>
    <n v="289"/>
    <n v="7.4885813148788936"/>
    <n v="157.72342020146013"/>
    <n v="374.5"/>
    <n v="0.42115733031097496"/>
  </r>
  <r>
    <x v="2"/>
    <x v="0"/>
    <x v="2"/>
    <x v="16"/>
    <x v="4"/>
    <n v="59.056691999999998"/>
    <n v="0.32469999999999999"/>
    <n v="324.7"/>
    <n v="75"/>
    <n v="4.3293333333333335"/>
    <n v="181.88078842008008"/>
    <n v="200"/>
    <n v="0.90940394210040043"/>
  </r>
  <r>
    <x v="2"/>
    <x v="0"/>
    <x v="2"/>
    <x v="16"/>
    <x v="1"/>
    <n v="246.98121499999999"/>
    <n v="1.147"/>
    <n v="1147"/>
    <n v="88"/>
    <n v="13.034090909090908"/>
    <n v="215.3279991281604"/>
    <n v="374.5"/>
    <n v="0.57497463051578213"/>
  </r>
  <r>
    <x v="2"/>
    <x v="0"/>
    <x v="2"/>
    <x v="18"/>
    <x v="1"/>
    <n v="233.90612300000001"/>
    <n v="1.2875000000000001"/>
    <n v="1287.5"/>
    <n v="114"/>
    <n v="11.293859649122806"/>
    <n v="181.6746586407767"/>
    <n v="374.5"/>
    <n v="0.48511257313959066"/>
  </r>
  <r>
    <x v="2"/>
    <x v="0"/>
    <x v="2"/>
    <x v="11"/>
    <x v="1"/>
    <n v="0.51188299999999998"/>
    <n v="1.2999999999999999E-3"/>
    <n v="1.3"/>
    <n v="1"/>
    <n v="1.3"/>
    <n v="393.75615384615384"/>
    <n v="374.5"/>
    <n v="1.0514183013248433"/>
  </r>
  <r>
    <x v="2"/>
    <x v="0"/>
    <x v="2"/>
    <x v="11"/>
    <x v="2"/>
    <n v="221.027694"/>
    <n v="0.65149999999999997"/>
    <n v="651.5"/>
    <n v="96"/>
    <n v="6.786458333333333"/>
    <n v="339.25969915579435"/>
    <n v="499.5"/>
    <n v="0.67919859690849715"/>
  </r>
  <r>
    <x v="2"/>
    <x v="0"/>
    <x v="2"/>
    <x v="15"/>
    <x v="4"/>
    <n v="0.330204"/>
    <n v="6.9999999999999999E-4"/>
    <n v="0.7"/>
    <n v="1"/>
    <n v="0.7"/>
    <n v="471.72"/>
    <n v="200"/>
    <n v="2.3586"/>
  </r>
  <r>
    <x v="2"/>
    <x v="0"/>
    <x v="2"/>
    <x v="15"/>
    <x v="1"/>
    <n v="27.053737000000002"/>
    <n v="5.7700000000000001E-2"/>
    <n v="57.7"/>
    <n v="1"/>
    <n v="57.7"/>
    <n v="468.86892547660312"/>
    <n v="374.5"/>
    <n v="1.2519864498707693"/>
  </r>
  <r>
    <x v="2"/>
    <x v="0"/>
    <x v="2"/>
    <x v="15"/>
    <x v="2"/>
    <n v="167.43448900000001"/>
    <n v="0.29909999999999998"/>
    <n v="299.09999999999997"/>
    <n v="1"/>
    <n v="299.09999999999997"/>
    <n v="559.79434637245072"/>
    <n v="499.5"/>
    <n v="1.1207094021470485"/>
  </r>
  <r>
    <x v="2"/>
    <x v="1"/>
    <x v="0"/>
    <x v="0"/>
    <x v="0"/>
    <n v="740.73100199999999"/>
    <n v="11.0802"/>
    <n v="11080.199999999999"/>
    <n v="558"/>
    <n v="19.856989247311827"/>
    <n v="66.851771809173115"/>
    <n v="224.5"/>
    <n v="0.29778072075355511"/>
  </r>
  <r>
    <x v="2"/>
    <x v="1"/>
    <x v="0"/>
    <x v="0"/>
    <x v="1"/>
    <n v="6362.6738450000003"/>
    <n v="71.581800000000001"/>
    <n v="71581.8"/>
    <n v="811"/>
    <n v="88.263625154130708"/>
    <n v="88.886753965393439"/>
    <n v="374.5"/>
    <n v="0.23734780765125083"/>
  </r>
  <r>
    <x v="2"/>
    <x v="1"/>
    <x v="0"/>
    <x v="0"/>
    <x v="2"/>
    <n v="3418.376272"/>
    <n v="30.163699999999999"/>
    <n v="30163.699999999997"/>
    <n v="587"/>
    <n v="51.386201022146501"/>
    <n v="113.32748542121823"/>
    <n v="499.5"/>
    <n v="0.22688185269513159"/>
  </r>
  <r>
    <x v="2"/>
    <x v="1"/>
    <x v="0"/>
    <x v="1"/>
    <x v="0"/>
    <n v="8.4115210000000005"/>
    <n v="7.5300000000000006E-2"/>
    <n v="75.300000000000011"/>
    <n v="11"/>
    <n v="6.8454545454545466"/>
    <n v="111.70678618857902"/>
    <n v="224.5"/>
    <n v="0.49758033937006241"/>
  </r>
  <r>
    <x v="2"/>
    <x v="1"/>
    <x v="0"/>
    <x v="1"/>
    <x v="2"/>
    <n v="4399.8657979999998"/>
    <n v="21.940899999999999"/>
    <n v="21940.899999999998"/>
    <n v="668"/>
    <n v="32.845658682634728"/>
    <n v="200.53260340277745"/>
    <n v="499.5"/>
    <n v="0.40146667347903392"/>
  </r>
  <r>
    <x v="2"/>
    <x v="1"/>
    <x v="0"/>
    <x v="5"/>
    <x v="1"/>
    <n v="323.52865200000002"/>
    <n v="4.7880000000000003"/>
    <n v="4788"/>
    <n v="237"/>
    <n v="20.202531645569621"/>
    <n v="67.570729323308271"/>
    <n v="374.5"/>
    <n v="0.18042918377385386"/>
  </r>
  <r>
    <x v="2"/>
    <x v="1"/>
    <x v="0"/>
    <x v="3"/>
    <x v="4"/>
    <n v="284.872613"/>
    <n v="2.5794000000000001"/>
    <n v="2579.4"/>
    <n v="115"/>
    <n v="22.429565217391303"/>
    <n v="110.44142552531596"/>
    <n v="200"/>
    <n v="0.55220712762657986"/>
  </r>
  <r>
    <x v="2"/>
    <x v="1"/>
    <x v="0"/>
    <x v="2"/>
    <x v="0"/>
    <n v="182.747544"/>
    <n v="2.4279000000000002"/>
    <n v="2427.9"/>
    <n v="343"/>
    <n v="7.0784256559766767"/>
    <n v="75.269798591375263"/>
    <n v="224.5"/>
    <n v="0.33527749929343104"/>
  </r>
  <r>
    <x v="2"/>
    <x v="1"/>
    <x v="0"/>
    <x v="2"/>
    <x v="2"/>
    <n v="89.899091999999996"/>
    <n v="0.70809999999999995"/>
    <n v="708.09999999999991"/>
    <n v="218"/>
    <n v="3.2481651376146785"/>
    <n v="126.95818669679424"/>
    <n v="499.5"/>
    <n v="0.25417054393752603"/>
  </r>
  <r>
    <x v="2"/>
    <x v="1"/>
    <x v="0"/>
    <x v="4"/>
    <x v="1"/>
    <n v="147.66493800000001"/>
    <n v="0.99070000000000003"/>
    <n v="990.7"/>
    <n v="77"/>
    <n v="12.866233766233767"/>
    <n v="149.051113354194"/>
    <n v="374.5"/>
    <n v="0.39800030268142589"/>
  </r>
  <r>
    <x v="2"/>
    <x v="1"/>
    <x v="0"/>
    <x v="6"/>
    <x v="5"/>
    <n v="1.908023"/>
    <n v="5.7999999999999996E-3"/>
    <n v="5.8"/>
    <n v="2"/>
    <n v="2.9"/>
    <n v="328.9694827586207"/>
    <n v="274.5"/>
    <n v="1.198431631178946"/>
  </r>
  <r>
    <x v="2"/>
    <x v="1"/>
    <x v="0"/>
    <x v="6"/>
    <x v="2"/>
    <n v="136.39728199999999"/>
    <n v="1.0523"/>
    <n v="1052.3"/>
    <n v="124"/>
    <n v="8.4862903225806452"/>
    <n v="129.61824764800912"/>
    <n v="499.5"/>
    <n v="0.25949599128730555"/>
  </r>
  <r>
    <x v="2"/>
    <x v="1"/>
    <x v="0"/>
    <x v="7"/>
    <x v="2"/>
    <n v="59.318733999999999"/>
    <n v="0.37630000000000002"/>
    <n v="376.3"/>
    <n v="165"/>
    <n v="2.2806060606060607"/>
    <n v="157.6368163699176"/>
    <n v="499.5"/>
    <n v="0.31558922196179701"/>
  </r>
  <r>
    <x v="2"/>
    <x v="1"/>
    <x v="0"/>
    <x v="9"/>
    <x v="4"/>
    <n v="46.850673999999998"/>
    <n v="0.53129999999999999"/>
    <n v="531.29999999999995"/>
    <n v="87"/>
    <n v="6.1068965517241374"/>
    <n v="88.181204592508934"/>
    <n v="200"/>
    <n v="0.44090602296254466"/>
  </r>
  <r>
    <x v="2"/>
    <x v="1"/>
    <x v="0"/>
    <x v="9"/>
    <x v="2"/>
    <n v="1.650026"/>
    <n v="1.06E-2"/>
    <n v="10.6"/>
    <n v="8"/>
    <n v="1.325"/>
    <n v="155.66283018867924"/>
    <n v="499.5"/>
    <n v="0.31163729767503351"/>
  </r>
  <r>
    <x v="2"/>
    <x v="1"/>
    <x v="0"/>
    <x v="22"/>
    <x v="2"/>
    <n v="41.075017000000003"/>
    <n v="0.2056"/>
    <n v="205.6"/>
    <n v="62"/>
    <n v="3.3161290322580643"/>
    <n v="199.78121108949418"/>
    <n v="499.5"/>
    <n v="0.39996238456355193"/>
  </r>
  <r>
    <x v="2"/>
    <x v="1"/>
    <x v="1"/>
    <x v="0"/>
    <x v="0"/>
    <n v="3357.609547"/>
    <n v="54.909199999999998"/>
    <n v="54909.2"/>
    <n v="8226"/>
    <n v="6.6750790177486019"/>
    <n v="61.14839675318526"/>
    <n v="224.5"/>
    <n v="0.27237593208545774"/>
  </r>
  <r>
    <x v="2"/>
    <x v="1"/>
    <x v="1"/>
    <x v="0"/>
    <x v="1"/>
    <n v="4194.076763"/>
    <n v="39.380899999999997"/>
    <n v="39380.899999999994"/>
    <n v="8143"/>
    <n v="4.8361660321748738"/>
    <n v="106.50027711403244"/>
    <n v="374.5"/>
    <n v="0.28437991218700254"/>
  </r>
  <r>
    <x v="2"/>
    <x v="1"/>
    <x v="1"/>
    <x v="0"/>
    <x v="2"/>
    <n v="735.41033800000002"/>
    <n v="4.9295"/>
    <n v="4929.5"/>
    <n v="777"/>
    <n v="6.3442728442728447"/>
    <n v="149.18558433918247"/>
    <n v="499.5"/>
    <n v="0.29866983851688184"/>
  </r>
  <r>
    <x v="2"/>
    <x v="1"/>
    <x v="1"/>
    <x v="0"/>
    <x v="3"/>
    <n v="66.646879999999996"/>
    <n v="0.39589999999999997"/>
    <n v="395.9"/>
    <n v="273"/>
    <n v="1.4501831501831501"/>
    <n v="168.34271280626422"/>
    <n v="749.5"/>
    <n v="0.22460668820048596"/>
  </r>
  <r>
    <x v="2"/>
    <x v="1"/>
    <x v="1"/>
    <x v="1"/>
    <x v="0"/>
    <n v="0.38570199999999999"/>
    <n v="4.4000000000000003E-3"/>
    <n v="4.4000000000000004"/>
    <n v="2"/>
    <n v="2.2000000000000002"/>
    <n v="87.659545454545452"/>
    <n v="224.5"/>
    <n v="0.39046568131200649"/>
  </r>
  <r>
    <x v="2"/>
    <x v="1"/>
    <x v="1"/>
    <x v="1"/>
    <x v="2"/>
    <n v="1552.946177"/>
    <n v="7.3704999999999998"/>
    <n v="7370.5"/>
    <n v="941"/>
    <n v="7.8326248671625933"/>
    <n v="210.69753435994846"/>
    <n v="499.5"/>
    <n v="0.42181688560550246"/>
  </r>
  <r>
    <x v="2"/>
    <x v="1"/>
    <x v="1"/>
    <x v="5"/>
    <x v="1"/>
    <n v="547.56286299999999"/>
    <n v="7.6459999999999999"/>
    <n v="7646"/>
    <n v="1592"/>
    <n v="4.8027638190954773"/>
    <n v="71.614290217106984"/>
    <n v="374.5"/>
    <n v="0.19122640912445121"/>
  </r>
  <r>
    <x v="2"/>
    <x v="1"/>
    <x v="1"/>
    <x v="2"/>
    <x v="0"/>
    <n v="299.708529"/>
    <n v="4.0811000000000002"/>
    <n v="4081.1000000000004"/>
    <n v="1955"/>
    <n v="2.087519181585678"/>
    <n v="73.438173286613903"/>
    <n v="224.5"/>
    <n v="0.3271188119670998"/>
  </r>
  <r>
    <x v="2"/>
    <x v="1"/>
    <x v="1"/>
    <x v="2"/>
    <x v="2"/>
    <n v="82.924092000000002"/>
    <n v="0.5181"/>
    <n v="518.1"/>
    <n v="517"/>
    <n v="1.0021276595744681"/>
    <n v="160.05422119281991"/>
    <n v="499.5"/>
    <n v="0.32042887125689673"/>
  </r>
  <r>
    <x v="2"/>
    <x v="1"/>
    <x v="1"/>
    <x v="3"/>
    <x v="4"/>
    <n v="132.62327400000001"/>
    <n v="1.4093"/>
    <n v="1409.3"/>
    <n v="222"/>
    <n v="6.3481981981981983"/>
    <n v="94.105778755410498"/>
    <n v="200"/>
    <n v="0.47052889377705248"/>
  </r>
  <r>
    <x v="2"/>
    <x v="1"/>
    <x v="1"/>
    <x v="4"/>
    <x v="1"/>
    <n v="82.262953999999993"/>
    <n v="0.5252"/>
    <n v="525.20000000000005"/>
    <n v="279"/>
    <n v="1.8824372759856633"/>
    <n v="156.63167174409747"/>
    <n v="374.5"/>
    <n v="0.41824211413644186"/>
  </r>
  <r>
    <x v="2"/>
    <x v="1"/>
    <x v="1"/>
    <x v="25"/>
    <x v="1"/>
    <n v="77.771446999999995"/>
    <n v="0.86280000000000001"/>
    <n v="862.8"/>
    <n v="213"/>
    <n v="4.0507042253521126"/>
    <n v="90.138441121928594"/>
    <n v="374.5"/>
    <n v="0.24069009645374792"/>
  </r>
  <r>
    <x v="2"/>
    <x v="1"/>
    <x v="1"/>
    <x v="16"/>
    <x v="4"/>
    <n v="4.2909309999999996"/>
    <n v="2.35E-2"/>
    <n v="23.5"/>
    <n v="1"/>
    <n v="23.5"/>
    <n v="182.59280851063829"/>
    <n v="200"/>
    <n v="0.91296404255319141"/>
  </r>
  <r>
    <x v="2"/>
    <x v="1"/>
    <x v="1"/>
    <x v="16"/>
    <x v="1"/>
    <n v="48.938783999999998"/>
    <n v="0.2102"/>
    <n v="210.2"/>
    <n v="1"/>
    <n v="210.2"/>
    <n v="232.82009514747858"/>
    <n v="374.5"/>
    <n v="0.62168249705601752"/>
  </r>
  <r>
    <x v="2"/>
    <x v="1"/>
    <x v="1"/>
    <x v="6"/>
    <x v="5"/>
    <n v="1.308484"/>
    <n v="3.3E-3"/>
    <n v="3.3"/>
    <n v="2"/>
    <n v="1.65"/>
    <n v="396.51030303030302"/>
    <n v="274.5"/>
    <n v="1.44448197825247"/>
  </r>
  <r>
    <x v="2"/>
    <x v="1"/>
    <x v="1"/>
    <x v="6"/>
    <x v="6"/>
    <n v="3.3178890000000001"/>
    <n v="1.5900000000000001E-2"/>
    <n v="15.9"/>
    <n v="2"/>
    <n v="7.95"/>
    <n v="208.67226415094339"/>
    <n v="324.5"/>
    <n v="0.64305782481030316"/>
  </r>
  <r>
    <x v="2"/>
    <x v="1"/>
    <x v="1"/>
    <x v="6"/>
    <x v="2"/>
    <n v="38.380471"/>
    <n v="0.34960000000000002"/>
    <n v="349.6"/>
    <n v="216"/>
    <n v="1.6185185185185187"/>
    <n v="109.78395594965674"/>
    <n v="499.5"/>
    <n v="0.21978769959891239"/>
  </r>
  <r>
    <x v="2"/>
    <x v="1"/>
    <x v="1"/>
    <x v="11"/>
    <x v="4"/>
    <n v="6.0470999999999997E-2"/>
    <n v="2.9999999999999997E-4"/>
    <n v="0.3"/>
    <n v="1"/>
    <n v="0.3"/>
    <n v="201.57000000000002"/>
    <n v="200"/>
    <n v="1.0078500000000001"/>
  </r>
  <r>
    <x v="2"/>
    <x v="1"/>
    <x v="1"/>
    <x v="11"/>
    <x v="2"/>
    <n v="37.051830000000002"/>
    <n v="9.5399999999999999E-2"/>
    <n v="95.4"/>
    <n v="1"/>
    <n v="95.4"/>
    <n v="388.38396226415097"/>
    <n v="499.5"/>
    <n v="0.77754546999830021"/>
  </r>
  <r>
    <x v="2"/>
    <x v="1"/>
    <x v="2"/>
    <x v="0"/>
    <x v="0"/>
    <n v="8438.5270400000009"/>
    <n v="158.11969999999999"/>
    <n v="158119.69999999998"/>
    <n v="11647"/>
    <n v="13.576002404052545"/>
    <n v="53.367967685240998"/>
    <n v="224.5"/>
    <n v="0.23771923245096213"/>
  </r>
  <r>
    <x v="2"/>
    <x v="1"/>
    <x v="2"/>
    <x v="0"/>
    <x v="1"/>
    <n v="10562.128693000001"/>
    <n v="110.5001"/>
    <n v="110500.1"/>
    <n v="15152"/>
    <n v="7.2927732312566"/>
    <n v="95.584788547702672"/>
    <n v="374.5"/>
    <n v="0.25523308023418606"/>
  </r>
  <r>
    <x v="2"/>
    <x v="1"/>
    <x v="2"/>
    <x v="0"/>
    <x v="2"/>
    <n v="912.74120700000003"/>
    <n v="6.4025999999999996"/>
    <n v="6402.5999999999995"/>
    <n v="781"/>
    <n v="8.1979513444302174"/>
    <n v="142.55789944709963"/>
    <n v="499.5"/>
    <n v="0.28540120009429354"/>
  </r>
  <r>
    <x v="2"/>
    <x v="1"/>
    <x v="2"/>
    <x v="0"/>
    <x v="3"/>
    <n v="5.5094370000000001"/>
    <n v="4.0800000000000003E-2"/>
    <n v="40.800000000000004"/>
    <n v="31"/>
    <n v="1.3161290322580645"/>
    <n v="135.03522058823529"/>
    <n v="749.5"/>
    <n v="0.18016707216575756"/>
  </r>
  <r>
    <x v="2"/>
    <x v="1"/>
    <x v="2"/>
    <x v="1"/>
    <x v="0"/>
    <n v="2.359302"/>
    <n v="1.6500000000000001E-2"/>
    <n v="16.5"/>
    <n v="12"/>
    <n v="1.375"/>
    <n v="142.988"/>
    <n v="224.5"/>
    <n v="0.63691759465478837"/>
  </r>
  <r>
    <x v="2"/>
    <x v="1"/>
    <x v="2"/>
    <x v="1"/>
    <x v="2"/>
    <n v="4419.9431420000001"/>
    <n v="20.250499999999999"/>
    <n v="20250.5"/>
    <n v="1675"/>
    <n v="12.089850746268656"/>
    <n v="218.26340791585395"/>
    <n v="499.5"/>
    <n v="0.43696377961131921"/>
  </r>
  <r>
    <x v="2"/>
    <x v="1"/>
    <x v="2"/>
    <x v="5"/>
    <x v="1"/>
    <n v="1418.480059"/>
    <n v="19.6373"/>
    <n v="19637.3"/>
    <n v="2162"/>
    <n v="9.0829324699352441"/>
    <n v="72.233965921995392"/>
    <n v="374.5"/>
    <n v="0.19288108390385952"/>
  </r>
  <r>
    <x v="2"/>
    <x v="1"/>
    <x v="2"/>
    <x v="2"/>
    <x v="0"/>
    <n v="170.088854"/>
    <n v="2.9780000000000002"/>
    <n v="2978"/>
    <n v="811"/>
    <n v="3.6720098643649814"/>
    <n v="57.115128945601072"/>
    <n v="224.5"/>
    <n v="0.25441037392249921"/>
  </r>
  <r>
    <x v="2"/>
    <x v="1"/>
    <x v="2"/>
    <x v="2"/>
    <x v="2"/>
    <n v="503.77652399999999"/>
    <n v="3.2412000000000001"/>
    <n v="3241.2000000000003"/>
    <n v="2143"/>
    <n v="1.5124591693887075"/>
    <n v="155.42901517956312"/>
    <n v="499.5"/>
    <n v="0.31116919955868494"/>
  </r>
  <r>
    <x v="2"/>
    <x v="1"/>
    <x v="2"/>
    <x v="14"/>
    <x v="4"/>
    <n v="407.29363699999999"/>
    <n v="1.5409999999999999"/>
    <n v="1541"/>
    <n v="111"/>
    <n v="13.882882882882884"/>
    <n v="264.30476119402988"/>
    <n v="200"/>
    <n v="1.3215238059701493"/>
  </r>
  <r>
    <x v="2"/>
    <x v="1"/>
    <x v="2"/>
    <x v="14"/>
    <x v="1"/>
    <n v="6.792724999999999"/>
    <n v="2.06E-2"/>
    <n v="20.6"/>
    <n v="7"/>
    <n v="2.9428571428571431"/>
    <n v="329.74393203883488"/>
    <n v="374.5"/>
    <n v="0.88049114029061382"/>
  </r>
  <r>
    <x v="2"/>
    <x v="1"/>
    <x v="2"/>
    <x v="14"/>
    <x v="2"/>
    <n v="36.475166000000002"/>
    <n v="7.3800000000000004E-2"/>
    <n v="73.800000000000011"/>
    <n v="54"/>
    <n v="1.3666666666666669"/>
    <n v="494.24344173441733"/>
    <n v="499.5"/>
    <n v="0.98947635982866333"/>
  </r>
  <r>
    <x v="2"/>
    <x v="1"/>
    <x v="2"/>
    <x v="15"/>
    <x v="4"/>
    <n v="0.660408"/>
    <n v="1.2999999999999999E-3"/>
    <n v="1.3"/>
    <n v="1"/>
    <n v="1.3"/>
    <n v="508.00615384615389"/>
    <n v="200"/>
    <n v="2.5400307692307695"/>
  </r>
  <r>
    <x v="2"/>
    <x v="1"/>
    <x v="2"/>
    <x v="15"/>
    <x v="1"/>
    <n v="25.322154000000001"/>
    <n v="5.5100000000000003E-2"/>
    <n v="55.1"/>
    <n v="1"/>
    <n v="55.1"/>
    <n v="459.56722323049001"/>
    <n v="374.5"/>
    <n v="1.2271487936728704"/>
  </r>
  <r>
    <x v="2"/>
    <x v="1"/>
    <x v="2"/>
    <x v="15"/>
    <x v="2"/>
    <n v="222.27564100000001"/>
    <n v="0.40989999999999999"/>
    <n v="409.9"/>
    <n v="1"/>
    <n v="409.9"/>
    <n v="542.26797023664312"/>
    <n v="499.5"/>
    <n v="1.0856215620353216"/>
  </r>
  <r>
    <x v="2"/>
    <x v="1"/>
    <x v="2"/>
    <x v="16"/>
    <x v="4"/>
    <n v="53.936470999999997"/>
    <n v="0.2964"/>
    <n v="296.39999999999998"/>
    <n v="78"/>
    <n v="3.8"/>
    <n v="181.97189946018892"/>
    <n v="200"/>
    <n v="0.90985949730094462"/>
  </r>
  <r>
    <x v="2"/>
    <x v="1"/>
    <x v="2"/>
    <x v="16"/>
    <x v="1"/>
    <n v="187.833551"/>
    <n v="0.83420000000000005"/>
    <n v="834.2"/>
    <n v="88"/>
    <n v="9.4795454545454554"/>
    <n v="225.16608846799326"/>
    <n v="374.5"/>
    <n v="0.6012445619973118"/>
  </r>
  <r>
    <x v="2"/>
    <x v="1"/>
    <x v="2"/>
    <x v="4"/>
    <x v="1"/>
    <n v="229.58150900000001"/>
    <n v="1.403"/>
    <n v="1403"/>
    <n v="266"/>
    <n v="5.2744360902255636"/>
    <n v="163.63614326443337"/>
    <n v="374.5"/>
    <n v="0.43694564289568322"/>
  </r>
  <r>
    <x v="2"/>
    <x v="1"/>
    <x v="2"/>
    <x v="18"/>
    <x v="1"/>
    <n v="201.00233399999999"/>
    <n v="1.0794999999999999"/>
    <n v="1079.5"/>
    <n v="117"/>
    <n v="9.2264957264957257"/>
    <n v="186.19947568318668"/>
    <n v="374.5"/>
    <n v="0.49719486163734761"/>
  </r>
  <r>
    <x v="2"/>
    <x v="1"/>
    <x v="2"/>
    <x v="11"/>
    <x v="4"/>
    <n v="0.51300999999999997"/>
    <n v="1.2999999999999999E-3"/>
    <n v="1.3"/>
    <n v="2"/>
    <n v="0.65"/>
    <n v="394.62307692307689"/>
    <n v="200"/>
    <n v="1.9731153846153844"/>
  </r>
  <r>
    <x v="2"/>
    <x v="1"/>
    <x v="2"/>
    <x v="11"/>
    <x v="2"/>
    <n v="184.811387"/>
    <n v="0.5091"/>
    <n v="509.1"/>
    <n v="87"/>
    <n v="5.8517241379310345"/>
    <n v="363.01588489491257"/>
    <n v="499.5"/>
    <n v="0.72675852831814325"/>
  </r>
  <r>
    <x v="2"/>
    <x v="2"/>
    <x v="0"/>
    <x v="0"/>
    <x v="0"/>
    <n v="883.86949000000004"/>
    <n v="12.728400000000001"/>
    <n v="12728.400000000001"/>
    <n v="565"/>
    <n v="22.528141592920356"/>
    <n v="69.440738034631224"/>
    <n v="224.5"/>
    <n v="0.30931286429679833"/>
  </r>
  <r>
    <x v="2"/>
    <x v="2"/>
    <x v="0"/>
    <x v="0"/>
    <x v="1"/>
    <n v="6611.2779010000004"/>
    <n v="71.555300000000003"/>
    <n v="71555.3"/>
    <n v="794"/>
    <n v="90.120025188916884"/>
    <n v="92.393965240869647"/>
    <n v="374.5"/>
    <n v="0.24671285778603377"/>
  </r>
  <r>
    <x v="2"/>
    <x v="2"/>
    <x v="0"/>
    <x v="0"/>
    <x v="2"/>
    <n v="4368.4028399999997"/>
    <n v="36.161000000000001"/>
    <n v="36161"/>
    <n v="581"/>
    <n v="62.239242685025815"/>
    <n v="120.80425983794694"/>
    <n v="499.5"/>
    <n v="0.24185037004593982"/>
  </r>
  <r>
    <x v="2"/>
    <x v="2"/>
    <x v="0"/>
    <x v="1"/>
    <x v="0"/>
    <n v="8.9871909999999993"/>
    <n v="7.2800000000000004E-2"/>
    <n v="72.8"/>
    <n v="11"/>
    <n v="6.6181818181818182"/>
    <n v="123.45042582417581"/>
    <n v="224.5"/>
    <n v="0.54989053819231981"/>
  </r>
  <r>
    <x v="2"/>
    <x v="2"/>
    <x v="0"/>
    <x v="1"/>
    <x v="2"/>
    <n v="5080.9327439999997"/>
    <n v="25.665400000000002"/>
    <n v="25665.4"/>
    <n v="664"/>
    <n v="38.652710843373498"/>
    <n v="197.96818845605364"/>
    <n v="499.5"/>
    <n v="0.39633270962172901"/>
  </r>
  <r>
    <x v="2"/>
    <x v="2"/>
    <x v="0"/>
    <x v="3"/>
    <x v="4"/>
    <n v="381.379502"/>
    <n v="3.6164999999999998"/>
    <n v="3616.5"/>
    <n v="112"/>
    <n v="32.290178571428569"/>
    <n v="105.45541324484999"/>
    <n v="200"/>
    <n v="0.52727706622424997"/>
  </r>
  <r>
    <x v="2"/>
    <x v="2"/>
    <x v="0"/>
    <x v="5"/>
    <x v="1"/>
    <n v="326.44578799999999"/>
    <n v="4.7588999999999997"/>
    <n v="4758.8999999999996"/>
    <n v="236"/>
    <n v="20.164830508474576"/>
    <n v="68.59690012397823"/>
    <n v="374.5"/>
    <n v="0.18316929272090315"/>
  </r>
  <r>
    <x v="2"/>
    <x v="2"/>
    <x v="0"/>
    <x v="2"/>
    <x v="0"/>
    <n v="194.22379799999999"/>
    <n v="2.5792999999999999"/>
    <n v="2579.2999999999997"/>
    <n v="311"/>
    <n v="8.2935691318327969"/>
    <n v="75.300972356841001"/>
    <n v="224.5"/>
    <n v="0.33541635793693098"/>
  </r>
  <r>
    <x v="2"/>
    <x v="2"/>
    <x v="0"/>
    <x v="2"/>
    <x v="2"/>
    <n v="59.907001000000001"/>
    <n v="0.41339999999999999"/>
    <n v="413.4"/>
    <n v="148"/>
    <n v="2.7932432432432432"/>
    <n v="144.91291969037252"/>
    <n v="499.5"/>
    <n v="0.29011595533608114"/>
  </r>
  <r>
    <x v="2"/>
    <x v="2"/>
    <x v="0"/>
    <x v="6"/>
    <x v="5"/>
    <n v="2.719411"/>
    <n v="8.2000000000000007E-3"/>
    <n v="8.2000000000000011"/>
    <n v="3"/>
    <n v="2.7333333333333338"/>
    <n v="331.63548780487804"/>
    <n v="274.5"/>
    <n v="1.2081438535696831"/>
  </r>
  <r>
    <x v="2"/>
    <x v="2"/>
    <x v="0"/>
    <x v="6"/>
    <x v="2"/>
    <n v="140.99037000000001"/>
    <n v="1.0868"/>
    <n v="1086.8"/>
    <n v="123"/>
    <n v="8.8357723577235774"/>
    <n v="129.72982149429518"/>
    <n v="499.5"/>
    <n v="0.25971936235094129"/>
  </r>
  <r>
    <x v="2"/>
    <x v="2"/>
    <x v="0"/>
    <x v="4"/>
    <x v="1"/>
    <n v="112.194176"/>
    <n v="0.78520000000000001"/>
    <n v="785.2"/>
    <n v="73"/>
    <n v="10.756164383561645"/>
    <n v="142.88611309220582"/>
    <n v="374.5"/>
    <n v="0.38153835271617043"/>
  </r>
  <r>
    <x v="2"/>
    <x v="2"/>
    <x v="0"/>
    <x v="8"/>
    <x v="4"/>
    <n v="45.093429999999998"/>
    <n v="0.25950000000000001"/>
    <n v="259.5"/>
    <n v="87"/>
    <n v="2.9827586206896552"/>
    <n v="173.77044315992291"/>
    <n v="200"/>
    <n v="0.86885221579961458"/>
  </r>
  <r>
    <x v="2"/>
    <x v="2"/>
    <x v="0"/>
    <x v="8"/>
    <x v="1"/>
    <n v="6.9555000000000006E-2"/>
    <n v="6.9999999999999999E-4"/>
    <n v="0.7"/>
    <n v="2"/>
    <n v="0.35"/>
    <n v="99.364285714285728"/>
    <n v="374.5"/>
    <n v="0.26532519549876027"/>
  </r>
  <r>
    <x v="2"/>
    <x v="2"/>
    <x v="0"/>
    <x v="22"/>
    <x v="2"/>
    <n v="42.177222999999998"/>
    <n v="0.2084"/>
    <n v="208.4"/>
    <n v="56"/>
    <n v="3.7214285714285715"/>
    <n v="202.38590690978884"/>
    <n v="499.5"/>
    <n v="0.40517699081038805"/>
  </r>
  <r>
    <x v="2"/>
    <x v="2"/>
    <x v="0"/>
    <x v="9"/>
    <x v="4"/>
    <n v="38.224321000000003"/>
    <n v="0.3992"/>
    <n v="399.2"/>
    <n v="91"/>
    <n v="4.3868131868131863"/>
    <n v="95.752307114228472"/>
    <n v="200"/>
    <n v="0.47876153557114237"/>
  </r>
  <r>
    <x v="2"/>
    <x v="2"/>
    <x v="0"/>
    <x v="9"/>
    <x v="2"/>
    <n v="1.6126959999999999"/>
    <n v="1.0999999999999999E-2"/>
    <n v="11"/>
    <n v="6"/>
    <n v="1.8333333333333333"/>
    <n v="146.60872727272726"/>
    <n v="499.5"/>
    <n v="0.2935109655109655"/>
  </r>
  <r>
    <x v="2"/>
    <x v="2"/>
    <x v="1"/>
    <x v="0"/>
    <x v="0"/>
    <n v="3420.0098549999998"/>
    <n v="58.9925"/>
    <n v="58992.5"/>
    <n v="7314"/>
    <n v="8.0656959256220944"/>
    <n v="57.973638259100731"/>
    <n v="224.5"/>
    <n v="0.2582344688601369"/>
  </r>
  <r>
    <x v="2"/>
    <x v="2"/>
    <x v="1"/>
    <x v="0"/>
    <x v="1"/>
    <n v="5533.0459680000004"/>
    <n v="55.116700000000002"/>
    <n v="55116.700000000004"/>
    <n v="8857"/>
    <n v="6.2229535960257429"/>
    <n v="100.38783105664889"/>
    <n v="374.5"/>
    <n v="0.26805829387623203"/>
  </r>
  <r>
    <x v="2"/>
    <x v="2"/>
    <x v="1"/>
    <x v="0"/>
    <x v="2"/>
    <n v="751.42935299999999"/>
    <n v="5.0972999999999997"/>
    <n v="5097.2999999999993"/>
    <n v="568"/>
    <n v="8.9741197183098578"/>
    <n v="147.41713318815843"/>
    <n v="499.5"/>
    <n v="0.29512939577208896"/>
  </r>
  <r>
    <x v="2"/>
    <x v="2"/>
    <x v="1"/>
    <x v="0"/>
    <x v="3"/>
    <n v="67.253647000000001"/>
    <n v="0.3926"/>
    <n v="392.6"/>
    <n v="213"/>
    <n v="1.8431924882629109"/>
    <n v="171.30322720326032"/>
    <n v="749.5"/>
    <n v="0.22855667405371624"/>
  </r>
  <r>
    <x v="2"/>
    <x v="2"/>
    <x v="1"/>
    <x v="1"/>
    <x v="0"/>
    <n v="0.58707399999999998"/>
    <n v="4.0000000000000001E-3"/>
    <n v="4"/>
    <n v="1"/>
    <n v="4"/>
    <n v="146.76849999999999"/>
    <n v="224.5"/>
    <n v="0.65375723830734966"/>
  </r>
  <r>
    <x v="2"/>
    <x v="2"/>
    <x v="1"/>
    <x v="1"/>
    <x v="2"/>
    <n v="1257.186042"/>
    <n v="5.984"/>
    <n v="5984"/>
    <n v="874"/>
    <n v="6.8466819221967965"/>
    <n v="210.09125033422461"/>
    <n v="499.5"/>
    <n v="0.42060310377222143"/>
  </r>
  <r>
    <x v="2"/>
    <x v="2"/>
    <x v="1"/>
    <x v="5"/>
    <x v="1"/>
    <n v="957.65010700000005"/>
    <n v="16.7714"/>
    <n v="16771.400000000001"/>
    <n v="1817"/>
    <n v="9.2302696752889393"/>
    <n v="57.100188833371099"/>
    <n v="374.5"/>
    <n v="0.15247046417455568"/>
  </r>
  <r>
    <x v="2"/>
    <x v="2"/>
    <x v="1"/>
    <x v="2"/>
    <x v="0"/>
    <n v="461.54479700000002"/>
    <n v="6.6417000000000002"/>
    <n v="6641.7"/>
    <n v="2391"/>
    <n v="2.7777917189460477"/>
    <n v="69.491966966288757"/>
    <n v="224.5"/>
    <n v="0.30954105552912586"/>
  </r>
  <r>
    <x v="2"/>
    <x v="2"/>
    <x v="1"/>
    <x v="2"/>
    <x v="2"/>
    <n v="85.414349000000001"/>
    <n v="0.52949999999999997"/>
    <n v="529.5"/>
    <n v="446"/>
    <n v="1.1872197309417041"/>
    <n v="161.31132955618509"/>
    <n v="499.5"/>
    <n v="0.32294560471708728"/>
  </r>
  <r>
    <x v="2"/>
    <x v="2"/>
    <x v="1"/>
    <x v="4"/>
    <x v="1"/>
    <n v="193.42116300000001"/>
    <n v="1.2914000000000001"/>
    <n v="1291.4000000000001"/>
    <n v="475"/>
    <n v="2.7187368421052636"/>
    <n v="149.77633808270093"/>
    <n v="374.5"/>
    <n v="0.39993681731028285"/>
  </r>
  <r>
    <x v="2"/>
    <x v="2"/>
    <x v="1"/>
    <x v="3"/>
    <x v="4"/>
    <n v="162.79008099999999"/>
    <n v="1.7221"/>
    <n v="1722.1"/>
    <n v="232"/>
    <n v="7.4228448275862062"/>
    <n v="94.529981418036115"/>
    <n v="200"/>
    <n v="0.47264990709018057"/>
  </r>
  <r>
    <x v="2"/>
    <x v="2"/>
    <x v="1"/>
    <x v="25"/>
    <x v="1"/>
    <n v="97.765709999999999"/>
    <n v="1.0598000000000001"/>
    <n v="1059.8000000000002"/>
    <n v="221"/>
    <n v="4.7954751131221727"/>
    <n v="92.249207397622186"/>
    <n v="374.5"/>
    <n v="0.24632632148897779"/>
  </r>
  <r>
    <x v="2"/>
    <x v="2"/>
    <x v="1"/>
    <x v="17"/>
    <x v="6"/>
    <n v="50.093305000000001"/>
    <n v="0.25309999999999999"/>
    <n v="253.1"/>
    <n v="1"/>
    <n v="253.1"/>
    <n v="197.91902410114579"/>
    <n v="324.5"/>
    <n v="0.60991995100507179"/>
  </r>
  <r>
    <x v="2"/>
    <x v="2"/>
    <x v="1"/>
    <x v="6"/>
    <x v="5"/>
    <n v="0.27444099999999999"/>
    <n v="6.9999999999999999E-4"/>
    <n v="0.7"/>
    <n v="2"/>
    <n v="0.35"/>
    <n v="392.05857142857144"/>
    <n v="274.5"/>
    <n v="1.4282643767889669"/>
  </r>
  <r>
    <x v="2"/>
    <x v="2"/>
    <x v="1"/>
    <x v="6"/>
    <x v="6"/>
    <n v="0.13831399999999999"/>
    <n v="6.9999999999999999E-4"/>
    <n v="0.7"/>
    <n v="1"/>
    <n v="0.7"/>
    <n v="197.59142857142857"/>
    <n v="324.5"/>
    <n v="0.60891041162227599"/>
  </r>
  <r>
    <x v="2"/>
    <x v="2"/>
    <x v="1"/>
    <x v="6"/>
    <x v="2"/>
    <n v="47.505246999999997"/>
    <n v="0.43480000000000002"/>
    <n v="434.8"/>
    <n v="256"/>
    <n v="1.6984375"/>
    <n v="109.25769779208831"/>
    <n v="499.5"/>
    <n v="0.2187341297138905"/>
  </r>
  <r>
    <x v="2"/>
    <x v="2"/>
    <x v="1"/>
    <x v="16"/>
    <x v="4"/>
    <n v="6.9116780000000002"/>
    <n v="3.7999999999999999E-2"/>
    <n v="38"/>
    <n v="1"/>
    <n v="38"/>
    <n v="181.88626315789475"/>
    <n v="200"/>
    <n v="0.90943131578947378"/>
  </r>
  <r>
    <x v="2"/>
    <x v="2"/>
    <x v="1"/>
    <x v="16"/>
    <x v="1"/>
    <n v="35.343786000000001"/>
    <n v="0.15709999999999999"/>
    <n v="157.1"/>
    <n v="1"/>
    <n v="157.1"/>
    <n v="224.97635900700195"/>
    <n v="374.5"/>
    <n v="0.6007379412737035"/>
  </r>
  <r>
    <x v="2"/>
    <x v="2"/>
    <x v="2"/>
    <x v="0"/>
    <x v="0"/>
    <n v="8375.8744380000007"/>
    <n v="160.75989999999999"/>
    <n v="160759.9"/>
    <n v="11876"/>
    <n v="13.536535870663522"/>
    <n v="52.101764420107259"/>
    <n v="224.5"/>
    <n v="0.23207912882007686"/>
  </r>
  <r>
    <x v="2"/>
    <x v="2"/>
    <x v="2"/>
    <x v="0"/>
    <x v="1"/>
    <n v="12122.702853000001"/>
    <n v="128.3013"/>
    <n v="128301.3"/>
    <n v="15756"/>
    <n v="8.1430121858339675"/>
    <n v="94.486204372052356"/>
    <n v="374.5"/>
    <n v="0.25229961114032673"/>
  </r>
  <r>
    <x v="2"/>
    <x v="2"/>
    <x v="2"/>
    <x v="0"/>
    <x v="2"/>
    <n v="1390.0422490000001"/>
    <n v="10.489800000000001"/>
    <n v="10489.800000000001"/>
    <n v="762"/>
    <n v="13.766141732283465"/>
    <n v="132.51370369311141"/>
    <n v="499.5"/>
    <n v="0.26529270008630912"/>
  </r>
  <r>
    <x v="2"/>
    <x v="2"/>
    <x v="2"/>
    <x v="0"/>
    <x v="3"/>
    <n v="1.2848790000000001"/>
    <n v="8.0000000000000002E-3"/>
    <n v="8"/>
    <n v="3"/>
    <n v="2.6666666666666665"/>
    <n v="160.60987500000002"/>
    <n v="749.5"/>
    <n v="0.21428935957304873"/>
  </r>
  <r>
    <x v="2"/>
    <x v="2"/>
    <x v="2"/>
    <x v="1"/>
    <x v="0"/>
    <n v="12.614995"/>
    <n v="8.4000000000000005E-2"/>
    <n v="84"/>
    <n v="48"/>
    <n v="1.75"/>
    <n v="150.1785119047619"/>
    <n v="224.5"/>
    <n v="0.6689466009120798"/>
  </r>
  <r>
    <x v="2"/>
    <x v="2"/>
    <x v="2"/>
    <x v="1"/>
    <x v="2"/>
    <n v="6994.5482540000003"/>
    <n v="36.168900000000001"/>
    <n v="36168.9"/>
    <n v="1692"/>
    <n v="21.376418439716314"/>
    <n v="193.38570578591001"/>
    <n v="499.5"/>
    <n v="0.38715857014196198"/>
  </r>
  <r>
    <x v="2"/>
    <x v="2"/>
    <x v="2"/>
    <x v="5"/>
    <x v="1"/>
    <n v="1774.121005"/>
    <n v="26.157699999999998"/>
    <n v="26157.699999999997"/>
    <n v="1981"/>
    <n v="13.204290762241291"/>
    <n v="67.824044354052532"/>
    <n v="374.5"/>
    <n v="0.18110559240067431"/>
  </r>
  <r>
    <x v="2"/>
    <x v="2"/>
    <x v="2"/>
    <x v="14"/>
    <x v="4"/>
    <n v="504.26181800000001"/>
    <n v="1.7753000000000001"/>
    <n v="1775.3000000000002"/>
    <n v="95"/>
    <n v="18.687368421052632"/>
    <n v="284.04315777615051"/>
    <n v="200"/>
    <n v="1.4202157888807525"/>
  </r>
  <r>
    <x v="2"/>
    <x v="2"/>
    <x v="2"/>
    <x v="14"/>
    <x v="1"/>
    <n v="6.1212439999999999"/>
    <n v="1.9E-2"/>
    <n v="19"/>
    <n v="8"/>
    <n v="2.375"/>
    <n v="322.17073684210527"/>
    <n v="374.5"/>
    <n v="0.86026899023259085"/>
  </r>
  <r>
    <x v="2"/>
    <x v="2"/>
    <x v="2"/>
    <x v="14"/>
    <x v="2"/>
    <n v="47.773322"/>
    <n v="9.6500000000000002E-2"/>
    <n v="96.5"/>
    <n v="62"/>
    <n v="1.5564516129032258"/>
    <n v="495.06033160621763"/>
    <n v="499.5"/>
    <n v="0.99111177498742264"/>
  </r>
  <r>
    <x v="2"/>
    <x v="2"/>
    <x v="2"/>
    <x v="2"/>
    <x v="0"/>
    <n v="151.43410600000001"/>
    <n v="3.2189999999999999"/>
    <n v="3219"/>
    <n v="717"/>
    <n v="4.489539748953975"/>
    <n v="47.04383535259398"/>
    <n v="224.5"/>
    <n v="0.20954937796255671"/>
  </r>
  <r>
    <x v="2"/>
    <x v="2"/>
    <x v="2"/>
    <x v="2"/>
    <x v="2"/>
    <n v="395.922213"/>
    <n v="2.5952000000000002"/>
    <n v="2595.2000000000003"/>
    <n v="1914"/>
    <n v="1.355903866248694"/>
    <n v="152.55942239519112"/>
    <n v="499.5"/>
    <n v="0.3054242690594417"/>
  </r>
  <r>
    <x v="2"/>
    <x v="2"/>
    <x v="2"/>
    <x v="4"/>
    <x v="1"/>
    <n v="481.704229"/>
    <n v="2.7406000000000001"/>
    <n v="2740.6000000000004"/>
    <n v="353"/>
    <n v="7.7637393767705394"/>
    <n v="175.76597423921768"/>
    <n v="374.5"/>
    <n v="0.46933504469751053"/>
  </r>
  <r>
    <x v="2"/>
    <x v="2"/>
    <x v="2"/>
    <x v="15"/>
    <x v="4"/>
    <n v="0.99061299999999997"/>
    <n v="2E-3"/>
    <n v="2"/>
    <n v="1"/>
    <n v="2"/>
    <n v="495.30649999999997"/>
    <n v="200"/>
    <n v="2.4765324999999998"/>
  </r>
  <r>
    <x v="2"/>
    <x v="2"/>
    <x v="2"/>
    <x v="15"/>
    <x v="1"/>
    <n v="28.385296"/>
    <n v="6.1899999999999997E-2"/>
    <n v="61.9"/>
    <n v="1"/>
    <n v="61.9"/>
    <n v="458.56697899838451"/>
    <n v="374.5"/>
    <n v="1.2244779145484233"/>
  </r>
  <r>
    <x v="2"/>
    <x v="2"/>
    <x v="2"/>
    <x v="15"/>
    <x v="2"/>
    <n v="255.430531"/>
    <n v="0.46129999999999999"/>
    <n v="461.3"/>
    <n v="1"/>
    <n v="461.3"/>
    <n v="553.71890526772165"/>
    <n v="499.5"/>
    <n v="1.1085463568923357"/>
  </r>
  <r>
    <x v="2"/>
    <x v="2"/>
    <x v="2"/>
    <x v="16"/>
    <x v="4"/>
    <n v="64.167697000000004"/>
    <n v="0.35270000000000001"/>
    <n v="352.7"/>
    <n v="77"/>
    <n v="4.58051948051948"/>
    <n v="181.93279557697761"/>
    <n v="200"/>
    <n v="0.90966397788488806"/>
  </r>
  <r>
    <x v="2"/>
    <x v="2"/>
    <x v="2"/>
    <x v="16"/>
    <x v="1"/>
    <n v="211.265253"/>
    <n v="1.0125999999999999"/>
    <n v="1012.5999999999999"/>
    <n v="87"/>
    <n v="11.639080459770113"/>
    <n v="208.63643393245113"/>
    <n v="374.5"/>
    <n v="0.55710663266342086"/>
  </r>
  <r>
    <x v="2"/>
    <x v="2"/>
    <x v="2"/>
    <x v="11"/>
    <x v="2"/>
    <n v="198.85196199999999"/>
    <n v="0.52410000000000001"/>
    <n v="524.1"/>
    <n v="1"/>
    <n v="524.1"/>
    <n v="379.41606945239454"/>
    <n v="499.5"/>
    <n v="0.75959173063542451"/>
  </r>
  <r>
    <x v="2"/>
    <x v="2"/>
    <x v="2"/>
    <x v="18"/>
    <x v="1"/>
    <n v="197.96796900000001"/>
    <n v="1.0016"/>
    <n v="1001.6"/>
    <n v="118"/>
    <n v="8.4881355932203384"/>
    <n v="197.65172623801917"/>
    <n v="374.5"/>
    <n v="0.52777496992795503"/>
  </r>
  <r>
    <x v="2"/>
    <x v="3"/>
    <x v="0"/>
    <x v="0"/>
    <x v="0"/>
    <n v="961.05963199999997"/>
    <n v="14.3286"/>
    <n v="14328.6"/>
    <n v="565"/>
    <n v="25.360353982300886"/>
    <n v="67.072821629468336"/>
    <n v="224.5"/>
    <n v="0.29876535246979213"/>
  </r>
  <r>
    <x v="2"/>
    <x v="3"/>
    <x v="0"/>
    <x v="0"/>
    <x v="1"/>
    <n v="5859.277454"/>
    <n v="58.089399999999998"/>
    <n v="58089.399999999994"/>
    <n v="796"/>
    <n v="72.976633165829142"/>
    <n v="100.86655145344935"/>
    <n v="374.5"/>
    <n v="0.26933658599051896"/>
  </r>
  <r>
    <x v="2"/>
    <x v="3"/>
    <x v="0"/>
    <x v="0"/>
    <x v="2"/>
    <n v="2930.8649580000001"/>
    <n v="21.5185"/>
    <n v="21518.5"/>
    <n v="571"/>
    <n v="37.685639229422065"/>
    <n v="136.20210321351396"/>
    <n v="499.5"/>
    <n v="0.27267688331033829"/>
  </r>
  <r>
    <x v="2"/>
    <x v="3"/>
    <x v="0"/>
    <x v="1"/>
    <x v="0"/>
    <n v="10.429016000000001"/>
    <n v="8.3500000000000005E-2"/>
    <n v="83.5"/>
    <n v="11"/>
    <n v="7.5909090909090908"/>
    <n v="124.89839520958084"/>
    <n v="224.5"/>
    <n v="0.55634029046583888"/>
  </r>
  <r>
    <x v="2"/>
    <x v="3"/>
    <x v="0"/>
    <x v="1"/>
    <x v="2"/>
    <n v="3419.5150130000002"/>
    <n v="15.4084"/>
    <n v="15408.4"/>
    <n v="628"/>
    <n v="24.535668789808916"/>
    <n v="221.92537920874329"/>
    <n v="499.5"/>
    <n v="0.44429505347095755"/>
  </r>
  <r>
    <x v="2"/>
    <x v="3"/>
    <x v="0"/>
    <x v="5"/>
    <x v="1"/>
    <n v="308.45032099999997"/>
    <n v="4.0396999999999998"/>
    <n v="4039.7"/>
    <n v="232"/>
    <n v="17.412499999999998"/>
    <n v="76.354759264301805"/>
    <n v="374.5"/>
    <n v="0.20388453742136664"/>
  </r>
  <r>
    <x v="2"/>
    <x v="3"/>
    <x v="0"/>
    <x v="3"/>
    <x v="4"/>
    <n v="305.04915099999999"/>
    <n v="2.7690000000000001"/>
    <n v="2769"/>
    <n v="111"/>
    <n v="24.945945945945947"/>
    <n v="110.16581834597326"/>
    <n v="200"/>
    <n v="0.55082909172986627"/>
  </r>
  <r>
    <x v="2"/>
    <x v="3"/>
    <x v="0"/>
    <x v="2"/>
    <x v="0"/>
    <n v="138.82256000000001"/>
    <n v="2.1124000000000001"/>
    <n v="2112.4"/>
    <n v="261"/>
    <n v="8.0934865900383137"/>
    <n v="65.717932209808751"/>
    <n v="224.5"/>
    <n v="0.2927302102886804"/>
  </r>
  <r>
    <x v="2"/>
    <x v="3"/>
    <x v="0"/>
    <x v="2"/>
    <x v="2"/>
    <n v="59.119019999999999"/>
    <n v="0.55410000000000004"/>
    <n v="554.1"/>
    <n v="111"/>
    <n v="4.9918918918918918"/>
    <n v="106.69377368706009"/>
    <n v="499.5"/>
    <n v="0.21360114852264281"/>
  </r>
  <r>
    <x v="2"/>
    <x v="3"/>
    <x v="0"/>
    <x v="6"/>
    <x v="5"/>
    <n v="17.027861999999999"/>
    <n v="4.7800000000000002E-2"/>
    <n v="47.800000000000004"/>
    <n v="21"/>
    <n v="2.2761904761904765"/>
    <n v="356.2314225941422"/>
    <n v="274.5"/>
    <n v="1.2977465303976037"/>
  </r>
  <r>
    <x v="2"/>
    <x v="3"/>
    <x v="0"/>
    <x v="6"/>
    <x v="2"/>
    <n v="122.809512"/>
    <n v="0.94640000000000002"/>
    <n v="946.4"/>
    <n v="131"/>
    <n v="7.22442748091603"/>
    <n v="129.76491124260355"/>
    <n v="499.5"/>
    <n v="0.25978961209730439"/>
  </r>
  <r>
    <x v="2"/>
    <x v="3"/>
    <x v="0"/>
    <x v="4"/>
    <x v="1"/>
    <n v="91.436464000000001"/>
    <n v="0.65339999999999998"/>
    <n v="653.4"/>
    <n v="61"/>
    <n v="10.711475409836066"/>
    <n v="139.93949188858281"/>
    <n v="374.5"/>
    <n v="0.37367020530996742"/>
  </r>
  <r>
    <x v="2"/>
    <x v="3"/>
    <x v="0"/>
    <x v="9"/>
    <x v="4"/>
    <n v="46.874411000000002"/>
    <n v="0.53820000000000001"/>
    <n v="538.20000000000005"/>
    <n v="91"/>
    <n v="5.9142857142857146"/>
    <n v="87.094780750650315"/>
    <n v="200"/>
    <n v="0.43547390375325157"/>
  </r>
  <r>
    <x v="2"/>
    <x v="3"/>
    <x v="0"/>
    <x v="9"/>
    <x v="2"/>
    <n v="2.096333"/>
    <n v="1.7399999999999999E-2"/>
    <n v="17.399999999999999"/>
    <n v="6"/>
    <n v="2.9"/>
    <n v="120.47890804597702"/>
    <n v="499.5"/>
    <n v="0.2411990151070611"/>
  </r>
  <r>
    <x v="2"/>
    <x v="3"/>
    <x v="0"/>
    <x v="7"/>
    <x v="2"/>
    <n v="45.806486"/>
    <n v="0.25459999999999999"/>
    <n v="254.6"/>
    <n v="154"/>
    <n v="1.6532467532467532"/>
    <n v="179.91549882168107"/>
    <n v="499.5"/>
    <n v="0.36019118883219431"/>
  </r>
  <r>
    <x v="2"/>
    <x v="3"/>
    <x v="0"/>
    <x v="22"/>
    <x v="2"/>
    <n v="42.238225"/>
    <n v="0.21260000000000001"/>
    <n v="212.60000000000002"/>
    <n v="1"/>
    <n v="212.60000000000002"/>
    <n v="198.67462370649105"/>
    <n v="499.5"/>
    <n v="0.39774699440738948"/>
  </r>
  <r>
    <x v="2"/>
    <x v="3"/>
    <x v="1"/>
    <x v="0"/>
    <x v="0"/>
    <n v="2655.2929650000001"/>
    <n v="37.369300000000003"/>
    <n v="37369.300000000003"/>
    <n v="6542"/>
    <n v="5.7122133904004899"/>
    <n v="71.055464378513918"/>
    <n v="224.5"/>
    <n v="0.31650540925841386"/>
  </r>
  <r>
    <x v="2"/>
    <x v="3"/>
    <x v="1"/>
    <x v="0"/>
    <x v="1"/>
    <n v="5564.2522550000003"/>
    <n v="56.981400000000001"/>
    <n v="56981.4"/>
    <n v="9222"/>
    <n v="6.1788549121665586"/>
    <n v="97.650325457078978"/>
    <n v="374.5"/>
    <n v="0.26074853259567149"/>
  </r>
  <r>
    <x v="2"/>
    <x v="3"/>
    <x v="1"/>
    <x v="0"/>
    <x v="2"/>
    <n v="594.28795300000002"/>
    <n v="4.0119999999999996"/>
    <n v="4011.9999999999995"/>
    <n v="625"/>
    <n v="6.4191999999999991"/>
    <n v="148.12760543369893"/>
    <n v="499.5"/>
    <n v="0.29655176263002792"/>
  </r>
  <r>
    <x v="2"/>
    <x v="3"/>
    <x v="1"/>
    <x v="0"/>
    <x v="3"/>
    <n v="65.343700999999996"/>
    <n v="0.38819999999999999"/>
    <n v="388.2"/>
    <n v="213"/>
    <n v="1.8225352112676056"/>
    <n v="168.32483513652755"/>
    <n v="749.5"/>
    <n v="0.2245828354056405"/>
  </r>
  <r>
    <x v="2"/>
    <x v="3"/>
    <x v="1"/>
    <x v="1"/>
    <x v="0"/>
    <n v="0.77047699999999997"/>
    <n v="5.8999999999999999E-3"/>
    <n v="5.8999999999999995"/>
    <n v="3"/>
    <n v="1.9666666666666666"/>
    <n v="130.5893220338983"/>
    <n v="224.5"/>
    <n v="0.58168963044052691"/>
  </r>
  <r>
    <x v="2"/>
    <x v="3"/>
    <x v="1"/>
    <x v="1"/>
    <x v="2"/>
    <n v="1136.385272"/>
    <n v="5.9627999999999997"/>
    <n v="5962.7999999999993"/>
    <n v="846"/>
    <n v="7.0482269503546089"/>
    <n v="190.57913597638694"/>
    <n v="499.5"/>
    <n v="0.38153981176453844"/>
  </r>
  <r>
    <x v="2"/>
    <x v="3"/>
    <x v="1"/>
    <x v="5"/>
    <x v="1"/>
    <n v="993.90619800000002"/>
    <n v="16.905999999999999"/>
    <n v="16906"/>
    <n v="1853"/>
    <n v="9.123583378305451"/>
    <n v="58.790145392168469"/>
    <n v="374.5"/>
    <n v="0.15698303175478898"/>
  </r>
  <r>
    <x v="2"/>
    <x v="3"/>
    <x v="1"/>
    <x v="2"/>
    <x v="0"/>
    <n v="360.73378200000002"/>
    <n v="5.1908000000000003"/>
    <n v="5190.8"/>
    <n v="1868"/>
    <n v="2.7788008565310491"/>
    <n v="69.494833551668336"/>
    <n v="224.5"/>
    <n v="0.30955382428360062"/>
  </r>
  <r>
    <x v="2"/>
    <x v="3"/>
    <x v="1"/>
    <x v="2"/>
    <x v="2"/>
    <n v="79.828062000000003"/>
    <n v="0.70299999999999996"/>
    <n v="703"/>
    <n v="461"/>
    <n v="1.5249457700650759"/>
    <n v="113.55343100995734"/>
    <n v="499.5"/>
    <n v="0.2273341962161308"/>
  </r>
  <r>
    <x v="2"/>
    <x v="3"/>
    <x v="1"/>
    <x v="28"/>
    <x v="6"/>
    <n v="300.15178500000002"/>
    <n v="3.3595000000000002"/>
    <n v="3359.5"/>
    <n v="3115"/>
    <n v="1.0784911717495986"/>
    <n v="89.344183658282489"/>
    <n v="324.5"/>
    <n v="0.27532876319963789"/>
  </r>
  <r>
    <x v="2"/>
    <x v="3"/>
    <x v="1"/>
    <x v="3"/>
    <x v="4"/>
    <n v="133.11645799999999"/>
    <n v="1.4491000000000001"/>
    <n v="1449.1000000000001"/>
    <n v="245"/>
    <n v="5.9146938775510209"/>
    <n v="91.86147125802222"/>
    <n v="200"/>
    <n v="0.4593073562901111"/>
  </r>
  <r>
    <x v="2"/>
    <x v="3"/>
    <x v="1"/>
    <x v="4"/>
    <x v="1"/>
    <n v="112.223814"/>
    <n v="0.67720000000000002"/>
    <n v="677.2"/>
    <n v="223"/>
    <n v="3.0367713004484309"/>
    <n v="165.71738629651506"/>
    <n v="374.5"/>
    <n v="0.44250303416959963"/>
  </r>
  <r>
    <x v="2"/>
    <x v="3"/>
    <x v="1"/>
    <x v="25"/>
    <x v="1"/>
    <n v="93.809292999999997"/>
    <n v="1.0268999999999999"/>
    <n v="1026.8999999999999"/>
    <n v="525"/>
    <n v="1.9559999999999997"/>
    <n v="91.351926185607169"/>
    <n v="374.5"/>
    <n v="0.24393037699761594"/>
  </r>
  <r>
    <x v="2"/>
    <x v="3"/>
    <x v="1"/>
    <x v="31"/>
    <x v="1"/>
    <n v="73.015910000000005"/>
    <n v="0.96150000000000002"/>
    <n v="961.5"/>
    <n v="1165"/>
    <n v="0.82532188841201715"/>
    <n v="75.939583983359341"/>
    <n v="374.5"/>
    <n v="0.20277592518921053"/>
  </r>
  <r>
    <x v="2"/>
    <x v="3"/>
    <x v="1"/>
    <x v="18"/>
    <x v="1"/>
    <n v="66.834194999999994"/>
    <n v="0.33589999999999998"/>
    <n v="335.9"/>
    <n v="1"/>
    <n v="335.9"/>
    <n v="198.97051205715985"/>
    <n v="374.5"/>
    <n v="0.53129642738894489"/>
  </r>
  <r>
    <x v="2"/>
    <x v="3"/>
    <x v="2"/>
    <x v="0"/>
    <x v="0"/>
    <n v="5634.5941069999999"/>
    <n v="85.810699999999997"/>
    <n v="85810.7"/>
    <n v="11675"/>
    <n v="7.3499528907922906"/>
    <n v="65.663071237036874"/>
    <n v="224.5"/>
    <n v="0.29248584069949612"/>
  </r>
  <r>
    <x v="2"/>
    <x v="3"/>
    <x v="2"/>
    <x v="0"/>
    <x v="1"/>
    <n v="13515.363595000001"/>
    <n v="143.6183"/>
    <n v="143618.30000000002"/>
    <n v="15822"/>
    <n v="9.0771267854885611"/>
    <n v="94.106138249791286"/>
    <n v="374.5"/>
    <n v="0.25128474833055081"/>
  </r>
  <r>
    <x v="2"/>
    <x v="3"/>
    <x v="2"/>
    <x v="0"/>
    <x v="2"/>
    <n v="921.74749399999996"/>
    <n v="6.1444999999999999"/>
    <n v="6144.5"/>
    <n v="644"/>
    <n v="9.5411490683229818"/>
    <n v="150.01179819350639"/>
    <n v="499.5"/>
    <n v="0.30032392030732008"/>
  </r>
  <r>
    <x v="2"/>
    <x v="3"/>
    <x v="2"/>
    <x v="0"/>
    <x v="3"/>
    <n v="0.76968099999999995"/>
    <n v="3.7000000000000002E-3"/>
    <n v="3.7"/>
    <n v="2"/>
    <n v="1.85"/>
    <n v="208.02189189189187"/>
    <n v="749.5"/>
    <n v="0.27754755422533939"/>
  </r>
  <r>
    <x v="2"/>
    <x v="3"/>
    <x v="2"/>
    <x v="1"/>
    <x v="0"/>
    <n v="130.73209199999999"/>
    <n v="1.2159"/>
    <n v="1215.9000000000001"/>
    <n v="191"/>
    <n v="6.3659685863874351"/>
    <n v="107.51878608438193"/>
    <n v="224.5"/>
    <n v="0.47892555048722463"/>
  </r>
  <r>
    <x v="2"/>
    <x v="3"/>
    <x v="2"/>
    <x v="1"/>
    <x v="2"/>
    <n v="4574.9370220000001"/>
    <n v="20.354199999999999"/>
    <n v="20354.199999999997"/>
    <n v="1774"/>
    <n v="11.473618940248025"/>
    <n v="224.76624097237919"/>
    <n v="499.5"/>
    <n v="0.44998246440916756"/>
  </r>
  <r>
    <x v="2"/>
    <x v="3"/>
    <x v="2"/>
    <x v="5"/>
    <x v="1"/>
    <n v="2209.3593999999998"/>
    <n v="35.147500000000001"/>
    <n v="35147.5"/>
    <n v="1975"/>
    <n v="17.796202531645569"/>
    <n v="62.859645778504863"/>
    <n v="374.5"/>
    <n v="0.16784952143793022"/>
  </r>
  <r>
    <x v="2"/>
    <x v="3"/>
    <x v="2"/>
    <x v="14"/>
    <x v="4"/>
    <n v="590.07532900000001"/>
    <n v="1.9362999999999999"/>
    <n v="1936.3"/>
    <n v="117"/>
    <n v="16.549572649572649"/>
    <n v="304.74375303413728"/>
    <n v="200"/>
    <n v="1.5237187651706865"/>
  </r>
  <r>
    <x v="2"/>
    <x v="3"/>
    <x v="2"/>
    <x v="14"/>
    <x v="1"/>
    <n v="11.345499"/>
    <n v="3.0700000000000002E-2"/>
    <n v="30.700000000000003"/>
    <n v="7"/>
    <n v="4.3857142857142861"/>
    <n v="369.5602280130293"/>
    <n v="374.5"/>
    <n v="0.98680968761823584"/>
  </r>
  <r>
    <x v="2"/>
    <x v="3"/>
    <x v="2"/>
    <x v="14"/>
    <x v="2"/>
    <n v="36.270744999999998"/>
    <n v="7.2900000000000006E-2"/>
    <n v="72.900000000000006"/>
    <n v="49"/>
    <n v="1.4877551020408164"/>
    <n v="497.54108367626878"/>
    <n v="499.5"/>
    <n v="0.99607824559813574"/>
  </r>
  <r>
    <x v="2"/>
    <x v="3"/>
    <x v="2"/>
    <x v="2"/>
    <x v="0"/>
    <n v="96.486401000000001"/>
    <n v="2.0750000000000002"/>
    <n v="2075"/>
    <n v="421"/>
    <n v="4.9287410926365798"/>
    <n v="46.49947036144578"/>
    <n v="224.5"/>
    <n v="0.20712458958327742"/>
  </r>
  <r>
    <x v="2"/>
    <x v="3"/>
    <x v="2"/>
    <x v="2"/>
    <x v="2"/>
    <n v="374.99953299999999"/>
    <n v="3.1939000000000002"/>
    <n v="3193.9"/>
    <n v="1777"/>
    <n v="1.7973550928531232"/>
    <n v="117.41116910360374"/>
    <n v="499.5"/>
    <n v="0.2350573956028103"/>
  </r>
  <r>
    <x v="2"/>
    <x v="3"/>
    <x v="2"/>
    <x v="28"/>
    <x v="6"/>
    <n v="458.18407400000001"/>
    <n v="5.1391"/>
    <n v="5139.1000000000004"/>
    <n v="3919"/>
    <n v="1.3113294207706048"/>
    <n v="89.156481485084939"/>
    <n v="324.5"/>
    <n v="0.27475032815126327"/>
  </r>
  <r>
    <x v="2"/>
    <x v="3"/>
    <x v="2"/>
    <x v="4"/>
    <x v="1"/>
    <n v="283.17352"/>
    <n v="1.5242"/>
    <n v="1524.2"/>
    <n v="211"/>
    <n v="7.2236966824644551"/>
    <n v="185.78501508988322"/>
    <n v="374.5"/>
    <n v="0.49608815778339976"/>
  </r>
  <r>
    <x v="2"/>
    <x v="3"/>
    <x v="2"/>
    <x v="15"/>
    <x v="4"/>
    <n v="0.330204"/>
    <n v="6.9999999999999999E-4"/>
    <n v="0.7"/>
    <n v="1"/>
    <n v="0.7"/>
    <n v="471.72"/>
    <n v="200"/>
    <n v="2.3586"/>
  </r>
  <r>
    <x v="2"/>
    <x v="3"/>
    <x v="2"/>
    <x v="15"/>
    <x v="1"/>
    <n v="38.515669000000003"/>
    <n v="8.3699999999999997E-2"/>
    <n v="83.7"/>
    <n v="1"/>
    <n v="83.7"/>
    <n v="460.16330943847078"/>
    <n v="374.5"/>
    <n v="1.228740479141444"/>
  </r>
  <r>
    <x v="2"/>
    <x v="3"/>
    <x v="2"/>
    <x v="15"/>
    <x v="2"/>
    <n v="191.16669099999999"/>
    <n v="0.32790000000000002"/>
    <n v="327.90000000000003"/>
    <n v="1"/>
    <n v="327.90000000000003"/>
    <n v="583.00302226288488"/>
    <n v="499.5"/>
    <n v="1.1671732177435132"/>
  </r>
  <r>
    <x v="2"/>
    <x v="3"/>
    <x v="2"/>
    <x v="18"/>
    <x v="1"/>
    <n v="213.32597899999999"/>
    <n v="1.1543000000000001"/>
    <n v="1154.3000000000002"/>
    <n v="116"/>
    <n v="9.9508620689655185"/>
    <n v="184.80982326951397"/>
    <n v="374.5"/>
    <n v="0.49348417428441649"/>
  </r>
  <r>
    <x v="2"/>
    <x v="3"/>
    <x v="2"/>
    <x v="26"/>
    <x v="0"/>
    <n v="83.729709999999997"/>
    <n v="0.1671"/>
    <n v="167.1"/>
    <n v="1"/>
    <n v="167.1"/>
    <n v="501.07546379413526"/>
    <n v="224.5"/>
    <n v="2.2319619768112928"/>
  </r>
  <r>
    <x v="2"/>
    <x v="3"/>
    <x v="2"/>
    <x v="26"/>
    <x v="1"/>
    <n v="124.68517799999999"/>
    <n v="0.24410000000000001"/>
    <n v="244.10000000000002"/>
    <n v="1"/>
    <n v="244.10000000000002"/>
    <n v="510.79548545677994"/>
    <n v="374.5"/>
    <n v="1.3639398810594925"/>
  </r>
  <r>
    <x v="2"/>
    <x v="4"/>
    <x v="0"/>
    <x v="0"/>
    <x v="0"/>
    <n v="911.40984700000001"/>
    <n v="13.557600000000001"/>
    <n v="13557.6"/>
    <n v="558"/>
    <n v="24.296774193548387"/>
    <n v="67.225013793001708"/>
    <n v="224.5"/>
    <n v="0.29944326856570919"/>
  </r>
  <r>
    <x v="2"/>
    <x v="4"/>
    <x v="0"/>
    <x v="0"/>
    <x v="1"/>
    <n v="4885.2228940000005"/>
    <n v="47.718600000000002"/>
    <n v="47718.6"/>
    <n v="788"/>
    <n v="60.556598984771568"/>
    <n v="102.37565423126412"/>
    <n v="374.5"/>
    <n v="0.27336623292727402"/>
  </r>
  <r>
    <x v="2"/>
    <x v="4"/>
    <x v="0"/>
    <x v="0"/>
    <x v="2"/>
    <n v="4601.9253820000004"/>
    <n v="44.884999999999998"/>
    <n v="44885"/>
    <n v="573"/>
    <n v="78.333333333333329"/>
    <n v="102.52702198952881"/>
    <n v="499.5"/>
    <n v="0.20525930328233996"/>
  </r>
  <r>
    <x v="2"/>
    <x v="4"/>
    <x v="0"/>
    <x v="1"/>
    <x v="0"/>
    <n v="10.906751"/>
    <n v="8.7400000000000005E-2"/>
    <n v="87.4"/>
    <n v="9"/>
    <n v="9.7111111111111121"/>
    <n v="124.7912013729977"/>
    <n v="224.5"/>
    <n v="0.55586281235188284"/>
  </r>
  <r>
    <x v="2"/>
    <x v="4"/>
    <x v="0"/>
    <x v="1"/>
    <x v="2"/>
    <n v="5422.175792"/>
    <n v="30.9377"/>
    <n v="30937.7"/>
    <n v="645"/>
    <n v="47.965426356589148"/>
    <n v="175.26111482107589"/>
    <n v="499.5"/>
    <n v="0.35087310274489669"/>
  </r>
  <r>
    <x v="2"/>
    <x v="4"/>
    <x v="0"/>
    <x v="3"/>
    <x v="4"/>
    <n v="266.13412099999999"/>
    <n v="2.4346999999999999"/>
    <n v="2434.6999999999998"/>
    <n v="98"/>
    <n v="24.843877551020405"/>
    <n v="109.30879410194275"/>
    <n v="200"/>
    <n v="0.54654397050971371"/>
  </r>
  <r>
    <x v="2"/>
    <x v="4"/>
    <x v="0"/>
    <x v="5"/>
    <x v="1"/>
    <n v="254.33926600000001"/>
    <n v="3.0084"/>
    <n v="3008.4"/>
    <n v="229"/>
    <n v="13.137117903930131"/>
    <n v="84.543034835793122"/>
    <n v="374.5"/>
    <n v="0.2257490916843608"/>
  </r>
  <r>
    <x v="2"/>
    <x v="4"/>
    <x v="0"/>
    <x v="2"/>
    <x v="0"/>
    <n v="82.654955000000001"/>
    <n v="1.2445999999999999"/>
    <n v="1244.5999999999999"/>
    <n v="215"/>
    <n v="5.7888372093023248"/>
    <n v="66.410858910493332"/>
    <n v="224.5"/>
    <n v="0.29581674347658499"/>
  </r>
  <r>
    <x v="2"/>
    <x v="4"/>
    <x v="0"/>
    <x v="2"/>
    <x v="2"/>
    <n v="98.160893999999999"/>
    <n v="1.3680000000000001"/>
    <n v="1368"/>
    <n v="85"/>
    <n v="16.094117647058823"/>
    <n v="71.755039473684207"/>
    <n v="499.5"/>
    <n v="0.14365373268004847"/>
  </r>
  <r>
    <x v="2"/>
    <x v="4"/>
    <x v="0"/>
    <x v="7"/>
    <x v="2"/>
    <n v="168.19323"/>
    <n v="1.0680000000000001"/>
    <n v="1068"/>
    <n v="217"/>
    <n v="4.9216589861751148"/>
    <n v="157.48429775280897"/>
    <n v="499.5"/>
    <n v="0.31528387938500296"/>
  </r>
  <r>
    <x v="2"/>
    <x v="4"/>
    <x v="0"/>
    <x v="6"/>
    <x v="5"/>
    <n v="14.372702"/>
    <n v="4.4499999999999998E-2"/>
    <n v="44.5"/>
    <n v="16"/>
    <n v="2.78125"/>
    <n v="322.98206741573034"/>
    <n v="274.5"/>
    <n v="1.1766195534270687"/>
  </r>
  <r>
    <x v="2"/>
    <x v="4"/>
    <x v="0"/>
    <x v="6"/>
    <x v="2"/>
    <n v="149.28983400000001"/>
    <n v="1.1576"/>
    <n v="1157.5999999999999"/>
    <n v="164"/>
    <n v="7.0585365853658528"/>
    <n v="128.96495680718729"/>
    <n v="499.5"/>
    <n v="0.25818810171609069"/>
  </r>
  <r>
    <x v="2"/>
    <x v="4"/>
    <x v="0"/>
    <x v="4"/>
    <x v="1"/>
    <n v="74.998660000000001"/>
    <n v="0.42920000000000003"/>
    <n v="429.20000000000005"/>
    <n v="46"/>
    <n v="9.3304347826086964"/>
    <n v="174.74058713886299"/>
    <n v="374.5"/>
    <n v="0.4665970284081789"/>
  </r>
  <r>
    <x v="2"/>
    <x v="4"/>
    <x v="0"/>
    <x v="25"/>
    <x v="1"/>
    <n v="73.446700000000007"/>
    <n v="1.1917"/>
    <n v="1191.7"/>
    <n v="117"/>
    <n v="10.185470085470087"/>
    <n v="61.631870437190578"/>
    <n v="374.5"/>
    <n v="0.16457108260932063"/>
  </r>
  <r>
    <x v="2"/>
    <x v="4"/>
    <x v="0"/>
    <x v="22"/>
    <x v="2"/>
    <n v="44.394432000000002"/>
    <n v="0.25380000000000003"/>
    <n v="253.8"/>
    <n v="1"/>
    <n v="253.8"/>
    <n v="174.9189598108747"/>
    <n v="499.5"/>
    <n v="0.35018810772947889"/>
  </r>
  <r>
    <x v="2"/>
    <x v="4"/>
    <x v="1"/>
    <x v="0"/>
    <x v="0"/>
    <n v="3091.481526"/>
    <n v="50.335700000000003"/>
    <n v="50335.700000000004"/>
    <n v="7285"/>
    <n v="6.9094989704873031"/>
    <n v="61.41727493607916"/>
    <n v="224.5"/>
    <n v="0.27357360773309203"/>
  </r>
  <r>
    <x v="2"/>
    <x v="4"/>
    <x v="1"/>
    <x v="0"/>
    <x v="1"/>
    <n v="4930.1995589999997"/>
    <n v="47.702100000000002"/>
    <n v="47702.1"/>
    <n v="8658"/>
    <n v="5.5095980595980594"/>
    <n v="103.35393114768532"/>
    <n v="374.5"/>
    <n v="0.27597845433293811"/>
  </r>
  <r>
    <x v="2"/>
    <x v="4"/>
    <x v="1"/>
    <x v="0"/>
    <x v="2"/>
    <n v="627.31473900000003"/>
    <n v="4.3446999999999996"/>
    <n v="4344.7"/>
    <n v="566"/>
    <n v="7.6761484098939929"/>
    <n v="144.38620365042468"/>
    <n v="499.5"/>
    <n v="0.28906146876961897"/>
  </r>
  <r>
    <x v="2"/>
    <x v="4"/>
    <x v="1"/>
    <x v="0"/>
    <x v="3"/>
    <n v="61.923169999999999"/>
    <n v="0.38340000000000002"/>
    <n v="383.40000000000003"/>
    <n v="173"/>
    <n v="2.216184971098266"/>
    <n v="161.51061554512259"/>
    <n v="749.5"/>
    <n v="0.21549114815893608"/>
  </r>
  <r>
    <x v="2"/>
    <x v="4"/>
    <x v="1"/>
    <x v="1"/>
    <x v="0"/>
    <n v="1.590881"/>
    <n v="1.21E-2"/>
    <n v="12.1"/>
    <n v="8"/>
    <n v="1.5125"/>
    <n v="131.47776859504131"/>
    <n v="224.5"/>
    <n v="0.58564707614717737"/>
  </r>
  <r>
    <x v="2"/>
    <x v="4"/>
    <x v="1"/>
    <x v="1"/>
    <x v="2"/>
    <n v="1154.483978"/>
    <n v="5.9218999999999999"/>
    <n v="5921.9"/>
    <n v="914"/>
    <n v="6.4791028446389491"/>
    <n v="194.95161654198822"/>
    <n v="499.5"/>
    <n v="0.39029352661058703"/>
  </r>
  <r>
    <x v="2"/>
    <x v="4"/>
    <x v="1"/>
    <x v="5"/>
    <x v="1"/>
    <n v="729.85568000000001"/>
    <n v="11.3992"/>
    <n v="11399.2"/>
    <n v="1552"/>
    <n v="7.3448453608247428"/>
    <n v="64.026921187451748"/>
    <n v="374.5"/>
    <n v="0.17096641171549198"/>
  </r>
  <r>
    <x v="2"/>
    <x v="4"/>
    <x v="1"/>
    <x v="31"/>
    <x v="1"/>
    <n v="616.157152"/>
    <n v="9.2888000000000002"/>
    <n v="9288.7999999999993"/>
    <n v="2251"/>
    <n v="4.1265215459795641"/>
    <n v="66.333342520024118"/>
    <n v="374.5"/>
    <n v="0.17712508016027803"/>
  </r>
  <r>
    <x v="2"/>
    <x v="4"/>
    <x v="1"/>
    <x v="31"/>
    <x v="2"/>
    <n v="8.5145610000000005"/>
    <n v="8.9300000000000004E-2"/>
    <n v="89.300000000000011"/>
    <n v="138"/>
    <n v="0.64710144927536239"/>
    <n v="95.347827547592388"/>
    <n v="499.5"/>
    <n v="0.19088654163682159"/>
  </r>
  <r>
    <x v="2"/>
    <x v="4"/>
    <x v="1"/>
    <x v="25"/>
    <x v="1"/>
    <n v="530.79929600000003"/>
    <n v="8.7390000000000008"/>
    <n v="8739"/>
    <n v="2725"/>
    <n v="3.2069724770642201"/>
    <n v="60.739134454743102"/>
    <n v="374.5"/>
    <n v="0.16218727491253165"/>
  </r>
  <r>
    <x v="2"/>
    <x v="4"/>
    <x v="1"/>
    <x v="2"/>
    <x v="0"/>
    <n v="281.72460000000001"/>
    <n v="4.1646000000000001"/>
    <n v="4164.6000000000004"/>
    <n v="1325"/>
    <n v="3.1430943396226416"/>
    <n v="67.647457138740819"/>
    <n v="224.5"/>
    <n v="0.3013249761191128"/>
  </r>
  <r>
    <x v="2"/>
    <x v="4"/>
    <x v="1"/>
    <x v="2"/>
    <x v="2"/>
    <n v="87.100711000000004"/>
    <n v="1.0117"/>
    <n v="1011.7"/>
    <n v="386"/>
    <n v="2.6209844559585491"/>
    <n v="86.093418009291298"/>
    <n v="499.5"/>
    <n v="0.17235919521379639"/>
  </r>
  <r>
    <x v="2"/>
    <x v="4"/>
    <x v="1"/>
    <x v="28"/>
    <x v="6"/>
    <n v="334.68803000000003"/>
    <n v="3.8908"/>
    <n v="3890.8"/>
    <n v="3511"/>
    <n v="1.1081743093135858"/>
    <n v="86.02036342140434"/>
    <n v="324.5"/>
    <n v="0.26508586570540627"/>
  </r>
  <r>
    <x v="2"/>
    <x v="4"/>
    <x v="1"/>
    <x v="3"/>
    <x v="4"/>
    <n v="136.56304800000001"/>
    <n v="1.5262"/>
    <n v="1526.2"/>
    <n v="212"/>
    <n v="7.1990566037735855"/>
    <n v="89.479129865024248"/>
    <n v="200"/>
    <n v="0.44739564932512121"/>
  </r>
  <r>
    <x v="2"/>
    <x v="4"/>
    <x v="1"/>
    <x v="4"/>
    <x v="1"/>
    <n v="111.212183"/>
    <n v="0.67059999999999997"/>
    <n v="670.6"/>
    <n v="271"/>
    <n v="2.4745387453874539"/>
    <n v="165.83981956456904"/>
    <n v="374.5"/>
    <n v="0.44282995878389597"/>
  </r>
  <r>
    <x v="2"/>
    <x v="4"/>
    <x v="1"/>
    <x v="32"/>
    <x v="2"/>
    <n v="91.027754000000002"/>
    <n v="1.0727"/>
    <n v="1072.7"/>
    <n v="1"/>
    <n v="1072.7"/>
    <n v="84.858538267922071"/>
    <n v="499.5"/>
    <n v="0.16988696349934349"/>
  </r>
  <r>
    <x v="2"/>
    <x v="4"/>
    <x v="2"/>
    <x v="0"/>
    <x v="0"/>
    <n v="7220.074814999999"/>
    <n v="135.3355"/>
    <n v="135335.5"/>
    <n v="11852"/>
    <n v="11.418790077624029"/>
    <n v="53.349452397929582"/>
    <n v="224.5"/>
    <n v="0.23763675901082218"/>
  </r>
  <r>
    <x v="2"/>
    <x v="4"/>
    <x v="2"/>
    <x v="0"/>
    <x v="1"/>
    <n v="9661.2656210000005"/>
    <n v="94.342299999999994"/>
    <n v="94342.299999999988"/>
    <n v="15176"/>
    <n v="6.2165458618871892"/>
    <n v="102.40650928586648"/>
    <n v="374.5"/>
    <n v="0.27344862292621225"/>
  </r>
  <r>
    <x v="2"/>
    <x v="4"/>
    <x v="2"/>
    <x v="0"/>
    <x v="2"/>
    <n v="1041.9969940000001"/>
    <n v="7.8155000000000001"/>
    <n v="7815.5"/>
    <n v="585"/>
    <n v="13.35982905982906"/>
    <n v="133.3244186552364"/>
    <n v="499.5"/>
    <n v="0.26691575306353632"/>
  </r>
  <r>
    <x v="2"/>
    <x v="4"/>
    <x v="2"/>
    <x v="0"/>
    <x v="3"/>
    <n v="0.86628899999999998"/>
    <n v="4.1999999999999997E-3"/>
    <n v="4.2"/>
    <n v="2"/>
    <n v="2.1"/>
    <n v="206.25928571428571"/>
    <n v="749.5"/>
    <n v="0.27519584484894694"/>
  </r>
  <r>
    <x v="2"/>
    <x v="4"/>
    <x v="2"/>
    <x v="1"/>
    <x v="0"/>
    <n v="111.543779"/>
    <n v="1.0079"/>
    <n v="1007.9"/>
    <n v="249"/>
    <n v="4.0477911646586344"/>
    <n v="110.6694900287727"/>
    <n v="224.5"/>
    <n v="0.49295986649787393"/>
  </r>
  <r>
    <x v="2"/>
    <x v="4"/>
    <x v="2"/>
    <x v="1"/>
    <x v="2"/>
    <n v="7424.9488259999998"/>
    <n v="39.335599999999999"/>
    <n v="39335.599999999999"/>
    <n v="1844"/>
    <n v="21.33167028199566"/>
    <n v="188.75900776904382"/>
    <n v="499.5"/>
    <n v="0.37789591144953716"/>
  </r>
  <r>
    <x v="2"/>
    <x v="4"/>
    <x v="2"/>
    <x v="31"/>
    <x v="1"/>
    <n v="2329.209672"/>
    <n v="34.928600000000003"/>
    <n v="34928.600000000006"/>
    <n v="7585"/>
    <n v="4.6049571522742259"/>
    <n v="66.684884936699433"/>
    <n v="374.5"/>
    <n v="0.17806377820213468"/>
  </r>
  <r>
    <x v="2"/>
    <x v="4"/>
    <x v="2"/>
    <x v="31"/>
    <x v="2"/>
    <n v="4.9994110000000003"/>
    <n v="4.3999999999999997E-2"/>
    <n v="44"/>
    <n v="72"/>
    <n v="0.61111111111111116"/>
    <n v="113.62297727272728"/>
    <n v="499.5"/>
    <n v="0.22747342797342798"/>
  </r>
  <r>
    <x v="2"/>
    <x v="4"/>
    <x v="2"/>
    <x v="5"/>
    <x v="1"/>
    <n v="1515.2832040000001"/>
    <n v="21.739599999999999"/>
    <n v="21739.599999999999"/>
    <n v="1671"/>
    <n v="13.009934171154995"/>
    <n v="69.70152183112846"/>
    <n v="374.5"/>
    <n v="0.18611888339420149"/>
  </r>
  <r>
    <x v="2"/>
    <x v="4"/>
    <x v="2"/>
    <x v="25"/>
    <x v="1"/>
    <n v="829.92592400000001"/>
    <n v="13.682700000000001"/>
    <n v="13682.7"/>
    <n v="4261"/>
    <n v="3.2111476179300635"/>
    <n v="60.655128300700881"/>
    <n v="374.5"/>
    <n v="0.16196295941442157"/>
  </r>
  <r>
    <x v="2"/>
    <x v="4"/>
    <x v="2"/>
    <x v="2"/>
    <x v="0"/>
    <n v="60.751409000000002"/>
    <n v="1.9198999999999999"/>
    <n v="1919.8999999999999"/>
    <n v="247"/>
    <n v="7.7728744939271248"/>
    <n v="31.643006927444141"/>
    <n v="224.5"/>
    <n v="0.14094880591289149"/>
  </r>
  <r>
    <x v="2"/>
    <x v="4"/>
    <x v="2"/>
    <x v="2"/>
    <x v="2"/>
    <n v="432.96244000000002"/>
    <n v="4.5819999999999999"/>
    <n v="4582"/>
    <n v="1413"/>
    <n v="3.2427459306440198"/>
    <n v="94.492020951549549"/>
    <n v="499.5"/>
    <n v="0.1891732151182173"/>
  </r>
  <r>
    <x v="2"/>
    <x v="4"/>
    <x v="2"/>
    <x v="28"/>
    <x v="6"/>
    <n v="411.48491000000001"/>
    <n v="4.7962999999999996"/>
    <n v="4796.2999999999993"/>
    <n v="3969"/>
    <n v="1.2084404132023179"/>
    <n v="85.792154368992769"/>
    <n v="324.5"/>
    <n v="0.26438260206161102"/>
  </r>
  <r>
    <x v="2"/>
    <x v="4"/>
    <x v="2"/>
    <x v="14"/>
    <x v="4"/>
    <n v="382.59960000000001"/>
    <n v="1.2937000000000001"/>
    <n v="1293.7"/>
    <n v="113"/>
    <n v="11.448672566371682"/>
    <n v="295.74058900827083"/>
    <n v="200"/>
    <n v="1.4787029450413542"/>
  </r>
  <r>
    <x v="2"/>
    <x v="4"/>
    <x v="2"/>
    <x v="14"/>
    <x v="1"/>
    <n v="4.8052010000000003"/>
    <n v="1.1299999999999999E-2"/>
    <n v="11.299999999999999"/>
    <n v="4"/>
    <n v="2.8249999999999997"/>
    <n v="425.2390265486726"/>
    <n v="374.5"/>
    <n v="1.1354847170859081"/>
  </r>
  <r>
    <x v="2"/>
    <x v="4"/>
    <x v="2"/>
    <x v="14"/>
    <x v="2"/>
    <n v="24.562618000000001"/>
    <n v="4.9299999999999997E-2"/>
    <n v="49.3"/>
    <n v="44"/>
    <n v="1.1204545454545454"/>
    <n v="498.22754563894529"/>
    <n v="499.5"/>
    <n v="0.99745254382171233"/>
  </r>
  <r>
    <x v="2"/>
    <x v="4"/>
    <x v="2"/>
    <x v="4"/>
    <x v="1"/>
    <n v="316.39511399999998"/>
    <n v="1.6667000000000001"/>
    <n v="1666.7"/>
    <n v="287"/>
    <n v="5.807317073170732"/>
    <n v="189.8332717345653"/>
    <n v="374.5"/>
    <n v="0.50689792185464699"/>
  </r>
  <r>
    <x v="2"/>
    <x v="4"/>
    <x v="2"/>
    <x v="15"/>
    <x v="1"/>
    <n v="39.231243999999997"/>
    <n v="8.5300000000000001E-2"/>
    <n v="85.3"/>
    <n v="1"/>
    <n v="85.3"/>
    <n v="459.92079718640088"/>
    <n v="374.5"/>
    <n v="1.2280929163855832"/>
  </r>
  <r>
    <x v="2"/>
    <x v="4"/>
    <x v="2"/>
    <x v="15"/>
    <x v="2"/>
    <n v="222.56314399999999"/>
    <n v="0.39800000000000002"/>
    <n v="398"/>
    <n v="1"/>
    <n v="398"/>
    <n v="559.20387939698492"/>
    <n v="499.5"/>
    <n v="1.1195272860800498"/>
  </r>
  <r>
    <x v="2"/>
    <x v="5"/>
    <x v="0"/>
    <x v="0"/>
    <x v="0"/>
    <n v="916.58914700000003"/>
    <n v="14.488899999999999"/>
    <n v="14488.9"/>
    <n v="553"/>
    <n v="26.200542495479205"/>
    <n v="63.261472368502787"/>
    <n v="224.5"/>
    <n v="0.28178829562807478"/>
  </r>
  <r>
    <x v="2"/>
    <x v="5"/>
    <x v="0"/>
    <x v="0"/>
    <x v="1"/>
    <n v="4782.5410529999999"/>
    <n v="48.458500000000001"/>
    <n v="48458.5"/>
    <n v="787"/>
    <n v="61.573697585768741"/>
    <n v="98.693542990393837"/>
    <n v="374.5"/>
    <n v="0.26353416018796755"/>
  </r>
  <r>
    <x v="2"/>
    <x v="5"/>
    <x v="0"/>
    <x v="0"/>
    <x v="2"/>
    <n v="2572.2582080000002"/>
    <n v="22.411200000000001"/>
    <n v="22411.200000000001"/>
    <n v="591"/>
    <n v="37.920812182741116"/>
    <n v="114.77556793032056"/>
    <n v="499.5"/>
    <n v="0.22978091677741855"/>
  </r>
  <r>
    <x v="2"/>
    <x v="5"/>
    <x v="0"/>
    <x v="1"/>
    <x v="0"/>
    <n v="10.520849999999999"/>
    <n v="8.5000000000000006E-2"/>
    <n v="85"/>
    <n v="11"/>
    <n v="7.7272727272727275"/>
    <n v="123.77470588235292"/>
    <n v="224.5"/>
    <n v="0.55133499279444509"/>
  </r>
  <r>
    <x v="2"/>
    <x v="5"/>
    <x v="0"/>
    <x v="1"/>
    <x v="2"/>
    <n v="4729.6307349999997"/>
    <n v="27.608699999999999"/>
    <n v="27608.699999999997"/>
    <n v="654"/>
    <n v="42.215137614678895"/>
    <n v="171.30943271504995"/>
    <n v="499.5"/>
    <n v="0.34296182725735724"/>
  </r>
  <r>
    <x v="2"/>
    <x v="5"/>
    <x v="0"/>
    <x v="3"/>
    <x v="4"/>
    <n v="271.40478999999999"/>
    <n v="2.4222000000000001"/>
    <n v="2422.2000000000003"/>
    <n v="99"/>
    <n v="24.466666666666669"/>
    <n v="112.04887705391792"/>
    <n v="200"/>
    <n v="0.56024438526958964"/>
  </r>
  <r>
    <x v="2"/>
    <x v="5"/>
    <x v="0"/>
    <x v="5"/>
    <x v="1"/>
    <n v="230.718658"/>
    <n v="2.8008999999999999"/>
    <n v="2800.9"/>
    <n v="236"/>
    <n v="11.868220338983051"/>
    <n v="82.373043664536397"/>
    <n v="374.5"/>
    <n v="0.21995472273574471"/>
  </r>
  <r>
    <x v="2"/>
    <x v="5"/>
    <x v="0"/>
    <x v="6"/>
    <x v="5"/>
    <n v="10.521910999999999"/>
    <n v="3.2399999999999998E-2"/>
    <n v="32.4"/>
    <n v="15"/>
    <n v="2.1599999999999997"/>
    <n v="324.75033950617285"/>
    <n v="274.5"/>
    <n v="1.1830613461062762"/>
  </r>
  <r>
    <x v="2"/>
    <x v="5"/>
    <x v="0"/>
    <x v="6"/>
    <x v="2"/>
    <n v="132.086592"/>
    <n v="1.024"/>
    <n v="1024"/>
    <n v="171"/>
    <n v="5.9883040935672511"/>
    <n v="128.9908125"/>
    <n v="499.5"/>
    <n v="0.25823986486486489"/>
  </r>
  <r>
    <x v="2"/>
    <x v="5"/>
    <x v="0"/>
    <x v="2"/>
    <x v="0"/>
    <n v="67.866183000000007"/>
    <n v="0.96430000000000005"/>
    <n v="964.30000000000007"/>
    <n v="149"/>
    <n v="6.471812080536913"/>
    <n v="70.37870268588614"/>
    <n v="224.5"/>
    <n v="0.31349088056074004"/>
  </r>
  <r>
    <x v="2"/>
    <x v="5"/>
    <x v="0"/>
    <x v="2"/>
    <x v="2"/>
    <n v="59.064649000000003"/>
    <n v="0.71889999999999998"/>
    <n v="718.9"/>
    <n v="68"/>
    <n v="10.572058823529412"/>
    <n v="82.159756572541383"/>
    <n v="499.5"/>
    <n v="0.164483997142225"/>
  </r>
  <r>
    <x v="2"/>
    <x v="5"/>
    <x v="0"/>
    <x v="4"/>
    <x v="1"/>
    <n v="97.748138999999995"/>
    <n v="0.5625"/>
    <n v="562.5"/>
    <n v="1"/>
    <n v="562.5"/>
    <n v="173.77446933333331"/>
    <n v="374.5"/>
    <n v="0.46401727458833997"/>
  </r>
  <r>
    <x v="2"/>
    <x v="5"/>
    <x v="0"/>
    <x v="7"/>
    <x v="2"/>
    <n v="88.235472999999999"/>
    <n v="0.68220000000000003"/>
    <n v="682.2"/>
    <n v="175"/>
    <n v="3.8982857142857146"/>
    <n v="129.33959689240692"/>
    <n v="499.5"/>
    <n v="0.25893813191673054"/>
  </r>
  <r>
    <x v="2"/>
    <x v="5"/>
    <x v="0"/>
    <x v="25"/>
    <x v="1"/>
    <n v="79.551433000000003"/>
    <n v="1.3838999999999999"/>
    <n v="1383.8999999999999"/>
    <n v="118"/>
    <n v="11.727966101694914"/>
    <n v="57.483512537033029"/>
    <n v="374.5"/>
    <n v="0.15349402546604279"/>
  </r>
  <r>
    <x v="2"/>
    <x v="5"/>
    <x v="0"/>
    <x v="31"/>
    <x v="1"/>
    <n v="9.6023119999999995"/>
    <n v="0.12709999999999999"/>
    <n v="127.1"/>
    <n v="18"/>
    <n v="7.0611111111111109"/>
    <n v="75.549268292682925"/>
    <n v="374.5"/>
    <n v="0.20173369370542837"/>
  </r>
  <r>
    <x v="2"/>
    <x v="5"/>
    <x v="0"/>
    <x v="31"/>
    <x v="2"/>
    <n v="49.925815999999998"/>
    <n v="0.66779999999999995"/>
    <n v="667.8"/>
    <n v="118"/>
    <n v="5.659322033898305"/>
    <n v="74.761629230308472"/>
    <n v="499.5"/>
    <n v="0.14967293139200896"/>
  </r>
  <r>
    <x v="2"/>
    <x v="5"/>
    <x v="1"/>
    <x v="0"/>
    <x v="0"/>
    <n v="3039.185931"/>
    <n v="48.83"/>
    <n v="48830"/>
    <n v="6761"/>
    <n v="7.2223043928412958"/>
    <n v="62.24013784558673"/>
    <n v="224.5"/>
    <n v="0.27723892136118811"/>
  </r>
  <r>
    <x v="2"/>
    <x v="5"/>
    <x v="1"/>
    <x v="0"/>
    <x v="1"/>
    <n v="4352.489251"/>
    <n v="41.097799999999999"/>
    <n v="41097.800000000003"/>
    <n v="7647"/>
    <n v="5.3743690336079508"/>
    <n v="105.90565069176452"/>
    <n v="374.5"/>
    <n v="0.28279212467760889"/>
  </r>
  <r>
    <x v="2"/>
    <x v="5"/>
    <x v="1"/>
    <x v="0"/>
    <x v="2"/>
    <n v="331.18594200000001"/>
    <n v="2.3570000000000002"/>
    <n v="2357"/>
    <n v="514"/>
    <n v="4.5856031128404666"/>
    <n v="140.51164276622825"/>
    <n v="499.5"/>
    <n v="0.28130459012257908"/>
  </r>
  <r>
    <x v="2"/>
    <x v="5"/>
    <x v="1"/>
    <x v="0"/>
    <x v="3"/>
    <n v="56.559075"/>
    <n v="0.35020000000000001"/>
    <n v="350.2"/>
    <n v="163"/>
    <n v="2.1484662576687117"/>
    <n v="161.50506853226727"/>
    <n v="749.5"/>
    <n v="0.21548374720782826"/>
  </r>
  <r>
    <x v="2"/>
    <x v="5"/>
    <x v="1"/>
    <x v="1"/>
    <x v="0"/>
    <n v="1.9253960000000001"/>
    <n v="1.72E-2"/>
    <n v="17.2"/>
    <n v="9"/>
    <n v="1.911111111111111"/>
    <n v="111.94162790697675"/>
    <n v="224.5"/>
    <n v="0.49862640493085414"/>
  </r>
  <r>
    <x v="2"/>
    <x v="5"/>
    <x v="1"/>
    <x v="1"/>
    <x v="2"/>
    <n v="1062.609031"/>
    <n v="5.1814"/>
    <n v="5181.3999999999996"/>
    <n v="813"/>
    <n v="6.3731857318573182"/>
    <n v="205.08145115219824"/>
    <n v="499.5"/>
    <n v="0.41057347578017667"/>
  </r>
  <r>
    <x v="2"/>
    <x v="5"/>
    <x v="1"/>
    <x v="31"/>
    <x v="1"/>
    <n v="371.37457999999998"/>
    <n v="5.6432000000000002"/>
    <n v="5643.2"/>
    <n v="2335"/>
    <n v="2.4167880085653106"/>
    <n v="65.809218174085615"/>
    <n v="374.5"/>
    <n v="0.1757255491964903"/>
  </r>
  <r>
    <x v="2"/>
    <x v="5"/>
    <x v="1"/>
    <x v="31"/>
    <x v="2"/>
    <n v="395.90145899999999"/>
    <n v="5.2977999999999996"/>
    <n v="5297.7999999999993"/>
    <n v="2479"/>
    <n v="2.1370713997579665"/>
    <n v="74.729408244931861"/>
    <n v="499.5"/>
    <n v="0.14960842491477849"/>
  </r>
  <r>
    <x v="2"/>
    <x v="5"/>
    <x v="1"/>
    <x v="5"/>
    <x v="1"/>
    <n v="684.56963099999996"/>
    <n v="12.1151"/>
    <n v="12115.1"/>
    <n v="1387"/>
    <n v="8.7347512617159335"/>
    <n v="56.505487449546429"/>
    <n v="374.5"/>
    <n v="0.15088247650079153"/>
  </r>
  <r>
    <x v="2"/>
    <x v="5"/>
    <x v="1"/>
    <x v="25"/>
    <x v="1"/>
    <n v="522.36755200000005"/>
    <n v="9.0986999999999991"/>
    <n v="9098.6999999999989"/>
    <n v="3345"/>
    <n v="2.7200896860986545"/>
    <n v="57.41122929649292"/>
    <n v="374.5"/>
    <n v="0.15330101280772476"/>
  </r>
  <r>
    <x v="2"/>
    <x v="5"/>
    <x v="1"/>
    <x v="2"/>
    <x v="0"/>
    <n v="315.49719700000003"/>
    <n v="4.6757"/>
    <n v="4675.7"/>
    <n v="1483"/>
    <n v="3.152865812542144"/>
    <n v="67.475928096327834"/>
    <n v="224.5"/>
    <n v="0.30056092693241798"/>
  </r>
  <r>
    <x v="2"/>
    <x v="5"/>
    <x v="1"/>
    <x v="2"/>
    <x v="2"/>
    <n v="75.852483000000007"/>
    <n v="0.62690000000000001"/>
    <n v="626.9"/>
    <n v="279"/>
    <n v="2.246953405017921"/>
    <n v="120.99614452065721"/>
    <n v="499.5"/>
    <n v="0.24223452356487929"/>
  </r>
  <r>
    <x v="2"/>
    <x v="5"/>
    <x v="1"/>
    <x v="28"/>
    <x v="6"/>
    <n v="271.43171000000001"/>
    <n v="3.7282999999999999"/>
    <n v="3728.2999999999997"/>
    <n v="3378"/>
    <n v="1.103700414446418"/>
    <n v="72.803076469168261"/>
    <n v="324.5"/>
    <n v="0.22435462702363101"/>
  </r>
  <r>
    <x v="2"/>
    <x v="5"/>
    <x v="1"/>
    <x v="32"/>
    <x v="2"/>
    <n v="152.93680000000001"/>
    <n v="1.6225000000000001"/>
    <n v="1622.5"/>
    <n v="1"/>
    <n v="1622.5"/>
    <n v="94.259969183359019"/>
    <n v="499.5"/>
    <n v="0.18870864701373177"/>
  </r>
  <r>
    <x v="2"/>
    <x v="5"/>
    <x v="1"/>
    <x v="3"/>
    <x v="4"/>
    <n v="133.87228099999999"/>
    <n v="1.4657"/>
    <n v="1465.7"/>
    <n v="243"/>
    <n v="6.0316872427983537"/>
    <n v="91.336754451797773"/>
    <n v="200"/>
    <n v="0.45668377225898887"/>
  </r>
  <r>
    <x v="2"/>
    <x v="5"/>
    <x v="1"/>
    <x v="4"/>
    <x v="1"/>
    <n v="94.428791000000004"/>
    <n v="0.57640000000000002"/>
    <n v="576.4"/>
    <n v="265"/>
    <n v="2.1750943396226412"/>
    <n v="163.82510582928521"/>
    <n v="374.5"/>
    <n v="0.43745021583253729"/>
  </r>
  <r>
    <x v="2"/>
    <x v="5"/>
    <x v="2"/>
    <x v="0"/>
    <x v="0"/>
    <n v="7248.9694079999999"/>
    <n v="122.9401"/>
    <n v="122940.1"/>
    <n v="12121"/>
    <n v="10.142735747875589"/>
    <n v="58.963425342910895"/>
    <n v="224.5"/>
    <n v="0.26264332001296614"/>
  </r>
  <r>
    <x v="2"/>
    <x v="5"/>
    <x v="2"/>
    <x v="0"/>
    <x v="1"/>
    <n v="9724.9025380000003"/>
    <n v="99.056399999999996"/>
    <n v="99056.4"/>
    <n v="13797"/>
    <n v="7.1795607740813212"/>
    <n v="98.175408534935656"/>
    <n v="374.5"/>
    <n v="0.26215062359128344"/>
  </r>
  <r>
    <x v="2"/>
    <x v="5"/>
    <x v="2"/>
    <x v="0"/>
    <x v="2"/>
    <n v="784.02316199999996"/>
    <n v="5.2129000000000003"/>
    <n v="5212.9000000000005"/>
    <n v="641"/>
    <n v="8.1324492979719203"/>
    <n v="150.40057587906921"/>
    <n v="499.5"/>
    <n v="0.30110225401215057"/>
  </r>
  <r>
    <x v="2"/>
    <x v="5"/>
    <x v="2"/>
    <x v="0"/>
    <x v="3"/>
    <n v="2.3742209999999999"/>
    <n v="1.15E-2"/>
    <n v="11.5"/>
    <n v="4"/>
    <n v="2.875"/>
    <n v="206.45400000000001"/>
    <n v="749.5"/>
    <n v="0.27545563709139426"/>
  </r>
  <r>
    <x v="2"/>
    <x v="5"/>
    <x v="2"/>
    <x v="1"/>
    <x v="0"/>
    <n v="114.790323"/>
    <n v="1.0266999999999999"/>
    <n v="1026.7"/>
    <n v="281"/>
    <n v="3.6537366548042707"/>
    <n v="111.80512613226844"/>
    <n v="224.5"/>
    <n v="0.4980183792083227"/>
  </r>
  <r>
    <x v="2"/>
    <x v="5"/>
    <x v="2"/>
    <x v="1"/>
    <x v="2"/>
    <n v="4603.9762289999999"/>
    <n v="20.5077"/>
    <n v="20507.7"/>
    <n v="1767"/>
    <n v="11.605942275042445"/>
    <n v="224.49988194678096"/>
    <n v="499.5"/>
    <n v="0.44944921310666858"/>
  </r>
  <r>
    <x v="2"/>
    <x v="5"/>
    <x v="2"/>
    <x v="31"/>
    <x v="1"/>
    <n v="1369.1364100000001"/>
    <n v="20.603200000000001"/>
    <n v="20603.2"/>
    <n v="7311"/>
    <n v="2.8181096977157707"/>
    <n v="66.452609788770673"/>
    <n v="374.5"/>
    <n v="0.17744355083783891"/>
  </r>
  <r>
    <x v="2"/>
    <x v="5"/>
    <x v="2"/>
    <x v="31"/>
    <x v="2"/>
    <n v="844.10972000000004"/>
    <n v="11.262"/>
    <n v="11262"/>
    <n v="4154"/>
    <n v="2.7111218103033221"/>
    <n v="74.952026283075824"/>
    <n v="499.5"/>
    <n v="0.15005410667282448"/>
  </r>
  <r>
    <x v="2"/>
    <x v="5"/>
    <x v="2"/>
    <x v="5"/>
    <x v="1"/>
    <n v="1193.7135639999999"/>
    <n v="17.858899999999998"/>
    <n v="17858.899999999998"/>
    <n v="1676"/>
    <n v="10.655668257756561"/>
    <n v="66.84138239197263"/>
    <n v="374.5"/>
    <n v="0.1784816619278308"/>
  </r>
  <r>
    <x v="2"/>
    <x v="5"/>
    <x v="2"/>
    <x v="25"/>
    <x v="1"/>
    <n v="960.91475300000002"/>
    <n v="17.653400000000001"/>
    <n v="17653.400000000001"/>
    <n v="5559"/>
    <n v="3.1756431012772084"/>
    <n v="54.432276671915886"/>
    <n v="374.5"/>
    <n v="0.14534653316933482"/>
  </r>
  <r>
    <x v="2"/>
    <x v="5"/>
    <x v="2"/>
    <x v="14"/>
    <x v="4"/>
    <n v="441.05953799999997"/>
    <n v="1.4055"/>
    <n v="1405.5"/>
    <n v="117"/>
    <n v="12.012820512820513"/>
    <n v="313.80970330843115"/>
    <n v="200"/>
    <n v="1.5690485165421557"/>
  </r>
  <r>
    <x v="2"/>
    <x v="5"/>
    <x v="2"/>
    <x v="14"/>
    <x v="1"/>
    <n v="7.4547910000000002"/>
    <n v="1.7600000000000001E-2"/>
    <n v="17.600000000000001"/>
    <n v="5"/>
    <n v="3.5200000000000005"/>
    <n v="423.56767045454546"/>
    <n v="374.5"/>
    <n v="1.1310218169680786"/>
  </r>
  <r>
    <x v="2"/>
    <x v="5"/>
    <x v="2"/>
    <x v="14"/>
    <x v="2"/>
    <n v="25.818787"/>
    <n v="5.0200000000000002E-2"/>
    <n v="50.2"/>
    <n v="44"/>
    <n v="1.1409090909090909"/>
    <n v="514.31846613545815"/>
    <n v="499.5"/>
    <n v="1.0296665988697862"/>
  </r>
  <r>
    <x v="2"/>
    <x v="5"/>
    <x v="2"/>
    <x v="2"/>
    <x v="0"/>
    <n v="54.751505999999999"/>
    <n v="1.2585999999999999"/>
    <n v="1258.5999999999999"/>
    <n v="356"/>
    <n v="3.5353932584269661"/>
    <n v="43.501911647862705"/>
    <n v="224.5"/>
    <n v="0.19377243495707219"/>
  </r>
  <r>
    <x v="2"/>
    <x v="5"/>
    <x v="2"/>
    <x v="2"/>
    <x v="2"/>
    <n v="304.73167799999999"/>
    <n v="2.8264"/>
    <n v="2826.4"/>
    <n v="1133"/>
    <n v="2.4946160635481025"/>
    <n v="107.81618949900934"/>
    <n v="499.5"/>
    <n v="0.21584822722524391"/>
  </r>
  <r>
    <x v="2"/>
    <x v="5"/>
    <x v="2"/>
    <x v="28"/>
    <x v="6"/>
    <n v="345.88195300000001"/>
    <n v="4.5629999999999997"/>
    <n v="4563"/>
    <n v="4111"/>
    <n v="1.1099489175383119"/>
    <n v="75.801436116589969"/>
    <n v="324.5"/>
    <n v="0.23359456430382117"/>
  </r>
  <r>
    <x v="2"/>
    <x v="5"/>
    <x v="2"/>
    <x v="4"/>
    <x v="1"/>
    <n v="318.983902"/>
    <n v="1.6137999999999999"/>
    <n v="1613.8"/>
    <n v="176"/>
    <n v="9.1693181818181824"/>
    <n v="197.66012021316149"/>
    <n v="374.5"/>
    <n v="0.52779738374675966"/>
  </r>
  <r>
    <x v="2"/>
    <x v="5"/>
    <x v="2"/>
    <x v="40"/>
    <x v="5"/>
    <n v="183.33368999999999"/>
    <n v="0.49919999999999998"/>
    <n v="499.2"/>
    <n v="1"/>
    <n v="499.2"/>
    <n v="367.25498798076922"/>
    <n v="274.5"/>
    <n v="1.3379052385456074"/>
  </r>
  <r>
    <x v="2"/>
    <x v="5"/>
    <x v="2"/>
    <x v="40"/>
    <x v="2"/>
    <n v="87.983642000000003"/>
    <n v="0.16639999999999999"/>
    <n v="166.4"/>
    <n v="1"/>
    <n v="166.4"/>
    <n v="528.74784855769235"/>
    <n v="499.5"/>
    <n v="1.0585542513667514"/>
  </r>
  <r>
    <x v="2"/>
    <x v="6"/>
    <x v="0"/>
    <x v="0"/>
    <x v="0"/>
    <n v="898.67238599999996"/>
    <n v="14.4344"/>
    <n v="14434.4"/>
    <n v="553"/>
    <n v="26.101989150090414"/>
    <n v="62.259074571856118"/>
    <n v="224.5"/>
    <n v="0.27732327203499385"/>
  </r>
  <r>
    <x v="2"/>
    <x v="6"/>
    <x v="0"/>
    <x v="0"/>
    <x v="1"/>
    <n v="4814.7331130000002"/>
    <n v="50.368699999999997"/>
    <n v="50368.7"/>
    <n v="782"/>
    <n v="64.410102301790275"/>
    <n v="95.589783198692842"/>
    <n v="374.5"/>
    <n v="0.25524641708596219"/>
  </r>
  <r>
    <x v="2"/>
    <x v="6"/>
    <x v="0"/>
    <x v="0"/>
    <x v="2"/>
    <n v="3543.0202079999999"/>
    <n v="28.877600000000001"/>
    <n v="28877.600000000002"/>
    <n v="676"/>
    <n v="42.718343195266279"/>
    <n v="122.69095104856359"/>
    <n v="499.5"/>
    <n v="0.24562752962675394"/>
  </r>
  <r>
    <x v="2"/>
    <x v="6"/>
    <x v="0"/>
    <x v="1"/>
    <x v="0"/>
    <n v="10.547371999999999"/>
    <n v="8.2199999999999995E-2"/>
    <n v="82.199999999999989"/>
    <n v="11"/>
    <n v="7.4727272727272718"/>
    <n v="128.31352798053527"/>
    <n v="224.5"/>
    <n v="0.57155246316496777"/>
  </r>
  <r>
    <x v="2"/>
    <x v="6"/>
    <x v="0"/>
    <x v="1"/>
    <x v="2"/>
    <n v="5644.6854270000003"/>
    <n v="31.148499999999999"/>
    <n v="31148.5"/>
    <n v="754"/>
    <n v="41.311007957559681"/>
    <n v="181.21853145416316"/>
    <n v="499.5"/>
    <n v="0.36279986277109738"/>
  </r>
  <r>
    <x v="2"/>
    <x v="6"/>
    <x v="0"/>
    <x v="3"/>
    <x v="4"/>
    <n v="276.89347299999997"/>
    <n v="2.4838"/>
    <n v="2483.8000000000002"/>
    <n v="111"/>
    <n v="22.376576576576579"/>
    <n v="111.47977816249295"/>
    <n v="200"/>
    <n v="0.55739889081246474"/>
  </r>
  <r>
    <x v="2"/>
    <x v="6"/>
    <x v="0"/>
    <x v="5"/>
    <x v="1"/>
    <n v="238.59601699999999"/>
    <n v="2.8607"/>
    <n v="2860.7"/>
    <n v="234"/>
    <n v="12.225213675213675"/>
    <n v="83.404767015066241"/>
    <n v="374.5"/>
    <n v="0.22270965825117822"/>
  </r>
  <r>
    <x v="2"/>
    <x v="6"/>
    <x v="0"/>
    <x v="6"/>
    <x v="5"/>
    <n v="17.309398000000002"/>
    <n v="6.8099999999999994E-2"/>
    <n v="68.099999999999994"/>
    <n v="19"/>
    <n v="3.5842105263157893"/>
    <n v="254.1761820851689"/>
    <n v="274.5"/>
    <n v="0.92596059047420365"/>
  </r>
  <r>
    <x v="2"/>
    <x v="6"/>
    <x v="0"/>
    <x v="6"/>
    <x v="2"/>
    <n v="137.11769799999999"/>
    <n v="1.0634999999999999"/>
    <n v="1063.5"/>
    <n v="171"/>
    <n v="6.2192982456140351"/>
    <n v="128.93060460742831"/>
    <n v="499.5"/>
    <n v="0.25811932854340003"/>
  </r>
  <r>
    <x v="2"/>
    <x v="6"/>
    <x v="0"/>
    <x v="28"/>
    <x v="6"/>
    <n v="141.873434"/>
    <n v="1.7727999999999999"/>
    <n v="1772.8"/>
    <n v="369"/>
    <n v="4.8043360433604336"/>
    <n v="80.027884702166077"/>
    <n v="324.5"/>
    <n v="0.24661905917462582"/>
  </r>
  <r>
    <x v="2"/>
    <x v="6"/>
    <x v="0"/>
    <x v="4"/>
    <x v="1"/>
    <n v="94.276286999999996"/>
    <n v="0.72399999999999998"/>
    <n v="724"/>
    <n v="1"/>
    <n v="724"/>
    <n v="130.21586602209945"/>
    <n v="374.5"/>
    <n v="0.34770591728197447"/>
  </r>
  <r>
    <x v="2"/>
    <x v="6"/>
    <x v="0"/>
    <x v="2"/>
    <x v="0"/>
    <n v="36.606650999999999"/>
    <n v="0.56740000000000002"/>
    <n v="567.4"/>
    <n v="83"/>
    <n v="6.8361445783132524"/>
    <n v="64.516480437081427"/>
    <n v="224.5"/>
    <n v="0.28737853201372571"/>
  </r>
  <r>
    <x v="2"/>
    <x v="6"/>
    <x v="0"/>
    <x v="2"/>
    <x v="2"/>
    <n v="51.047383000000004"/>
    <n v="0.52010000000000001"/>
    <n v="520.1"/>
    <n v="66"/>
    <n v="7.8803030303030308"/>
    <n v="98.149169390501825"/>
    <n v="499.5"/>
    <n v="0.19649483361461828"/>
  </r>
  <r>
    <x v="2"/>
    <x v="6"/>
    <x v="0"/>
    <x v="31"/>
    <x v="1"/>
    <n v="18.507283000000001"/>
    <n v="0.24929999999999999"/>
    <n v="249.29999999999998"/>
    <n v="37"/>
    <n v="6.7378378378378372"/>
    <n v="74.23699558764541"/>
    <n v="374.5"/>
    <n v="0.19822962773737093"/>
  </r>
  <r>
    <x v="2"/>
    <x v="6"/>
    <x v="0"/>
    <x v="31"/>
    <x v="2"/>
    <n v="66.562140999999997"/>
    <n v="1.0944"/>
    <n v="1094.4000000000001"/>
    <n v="119"/>
    <n v="9.196638655462186"/>
    <n v="60.820669773391806"/>
    <n v="499.5"/>
    <n v="0.12176310264943305"/>
  </r>
  <r>
    <x v="2"/>
    <x v="6"/>
    <x v="0"/>
    <x v="25"/>
    <x v="1"/>
    <n v="60.192714000000002"/>
    <n v="1.1016999999999999"/>
    <n v="1101.6999999999998"/>
    <n v="113"/>
    <n v="9.7495575221238919"/>
    <n v="54.636211309793964"/>
    <n v="374.5"/>
    <n v="0.14589108493936973"/>
  </r>
  <r>
    <x v="2"/>
    <x v="6"/>
    <x v="1"/>
    <x v="0"/>
    <x v="0"/>
    <n v="3221.2626570000002"/>
    <n v="54.075299999999999"/>
    <n v="54075.299999999996"/>
    <n v="7112"/>
    <n v="7.6033886389201344"/>
    <n v="59.569945187544043"/>
    <n v="224.5"/>
    <n v="0.26534496742781311"/>
  </r>
  <r>
    <x v="2"/>
    <x v="6"/>
    <x v="1"/>
    <x v="0"/>
    <x v="1"/>
    <n v="4884.3516989999998"/>
    <n v="48.973199999999999"/>
    <n v="48973.2"/>
    <n v="9129"/>
    <n v="5.3645744331252052"/>
    <n v="99.735195964323339"/>
    <n v="374.5"/>
    <n v="0.26631561005159771"/>
  </r>
  <r>
    <x v="2"/>
    <x v="6"/>
    <x v="1"/>
    <x v="0"/>
    <x v="2"/>
    <n v="361.06219599999997"/>
    <n v="2.3963000000000001"/>
    <n v="2396.3000000000002"/>
    <n v="516"/>
    <n v="4.6439922480620162"/>
    <n v="150.67487209447896"/>
    <n v="499.5"/>
    <n v="0.30165139558454246"/>
  </r>
  <r>
    <x v="2"/>
    <x v="6"/>
    <x v="1"/>
    <x v="0"/>
    <x v="3"/>
    <n v="65.041677000000007"/>
    <n v="0.4027"/>
    <n v="402.7"/>
    <n v="245"/>
    <n v="1.643673469387755"/>
    <n v="161.51397318102806"/>
    <n v="749.5"/>
    <n v="0.21549562799336633"/>
  </r>
  <r>
    <x v="2"/>
    <x v="6"/>
    <x v="1"/>
    <x v="1"/>
    <x v="0"/>
    <n v="1.6490320000000001"/>
    <n v="1.26E-2"/>
    <n v="12.6"/>
    <n v="7"/>
    <n v="1.8"/>
    <n v="130.87555555555556"/>
    <n v="224.5"/>
    <n v="0.58296461271962385"/>
  </r>
  <r>
    <x v="2"/>
    <x v="6"/>
    <x v="1"/>
    <x v="1"/>
    <x v="2"/>
    <n v="1229.6147189999999"/>
    <n v="6.2702999999999998"/>
    <n v="6270.3"/>
    <n v="914"/>
    <n v="6.8602844638949669"/>
    <n v="196.10141763551982"/>
    <n v="499.5"/>
    <n v="0.39259543070174141"/>
  </r>
  <r>
    <x v="2"/>
    <x v="6"/>
    <x v="1"/>
    <x v="31"/>
    <x v="1"/>
    <n v="253.928765"/>
    <n v="3.1949000000000001"/>
    <n v="3194.9"/>
    <n v="1785"/>
    <n v="1.7898599439775911"/>
    <n v="79.479409371185326"/>
    <n v="374.5"/>
    <n v="0.21222806240636935"/>
  </r>
  <r>
    <x v="2"/>
    <x v="6"/>
    <x v="1"/>
    <x v="31"/>
    <x v="2"/>
    <n v="777.13694499999997"/>
    <n v="11.364699999999999"/>
    <n v="11364.699999999999"/>
    <n v="3381"/>
    <n v="3.3613427979887605"/>
    <n v="68.381650637500329"/>
    <n v="499.5"/>
    <n v="0.13690020147647713"/>
  </r>
  <r>
    <x v="2"/>
    <x v="6"/>
    <x v="1"/>
    <x v="5"/>
    <x v="1"/>
    <n v="627.35438999999997"/>
    <n v="11.1022"/>
    <n v="11102.2"/>
    <n v="1374"/>
    <n v="8.0802037845705978"/>
    <n v="56.507213885536196"/>
    <n v="374.5"/>
    <n v="0.15088708647673216"/>
  </r>
  <r>
    <x v="2"/>
    <x v="6"/>
    <x v="1"/>
    <x v="25"/>
    <x v="1"/>
    <n v="539.01800000000003"/>
    <n v="10.391999999999999"/>
    <n v="10392"/>
    <n v="3268"/>
    <n v="3.1799265605875151"/>
    <n v="51.868552732871443"/>
    <n v="374.5"/>
    <n v="0.13850080836547782"/>
  </r>
  <r>
    <x v="2"/>
    <x v="6"/>
    <x v="1"/>
    <x v="28"/>
    <x v="6"/>
    <n v="442.433333"/>
    <n v="8.4135000000000009"/>
    <n v="8413.5"/>
    <n v="4822"/>
    <n v="1.7448154292824554"/>
    <n v="52.586121471444699"/>
    <n v="324.5"/>
    <n v="0.16205276262386656"/>
  </r>
  <r>
    <x v="2"/>
    <x v="6"/>
    <x v="1"/>
    <x v="2"/>
    <x v="0"/>
    <n v="287.87442099999998"/>
    <n v="4.3243999999999998"/>
    <n v="4324.3999999999996"/>
    <n v="1115"/>
    <n v="3.8783856502242151"/>
    <n v="66.56979488483951"/>
    <n v="224.5"/>
    <n v="0.29652469881888421"/>
  </r>
  <r>
    <x v="2"/>
    <x v="6"/>
    <x v="1"/>
    <x v="2"/>
    <x v="2"/>
    <n v="42.496088999999998"/>
    <n v="0.56310000000000004"/>
    <n v="563.1"/>
    <n v="352"/>
    <n v="1.5997159090909092"/>
    <n v="75.468103356419803"/>
    <n v="499.5"/>
    <n v="0.15108729400684645"/>
  </r>
  <r>
    <x v="2"/>
    <x v="6"/>
    <x v="1"/>
    <x v="32"/>
    <x v="2"/>
    <n v="180.530733"/>
    <n v="1.7793000000000001"/>
    <n v="1779.3000000000002"/>
    <n v="549"/>
    <n v="3.2409836065573772"/>
    <n v="101.46166076546956"/>
    <n v="499.5"/>
    <n v="0.20312644797891805"/>
  </r>
  <r>
    <x v="2"/>
    <x v="6"/>
    <x v="1"/>
    <x v="3"/>
    <x v="4"/>
    <n v="139.35731799999999"/>
    <n v="1.5719000000000001"/>
    <n v="1571.9"/>
    <n v="253"/>
    <n v="6.2130434782608699"/>
    <n v="88.655333036452689"/>
    <n v="200"/>
    <n v="0.44327666518226344"/>
  </r>
  <r>
    <x v="2"/>
    <x v="6"/>
    <x v="1"/>
    <x v="4"/>
    <x v="1"/>
    <n v="124.258366"/>
    <n v="0.7097"/>
    <n v="709.7"/>
    <n v="211"/>
    <n v="3.3635071090047397"/>
    <n v="175.08576299845004"/>
    <n v="374.5"/>
    <n v="0.46751872629759689"/>
  </r>
  <r>
    <x v="2"/>
    <x v="6"/>
    <x v="2"/>
    <x v="0"/>
    <x v="0"/>
    <n v="7576.2293680000012"/>
    <n v="126.3103"/>
    <n v="126310.3"/>
    <n v="12289"/>
    <n v="10.278322076653918"/>
    <n v="59.981089174833734"/>
    <n v="224.5"/>
    <n v="0.26717634376317922"/>
  </r>
  <r>
    <x v="2"/>
    <x v="6"/>
    <x v="2"/>
    <x v="0"/>
    <x v="1"/>
    <n v="10606.008457"/>
    <n v="108.4761"/>
    <n v="108476.1"/>
    <n v="15157"/>
    <n v="7.1568318268786699"/>
    <n v="97.772767061131432"/>
    <n v="374.5"/>
    <n v="0.2610754794689758"/>
  </r>
  <r>
    <x v="2"/>
    <x v="6"/>
    <x v="2"/>
    <x v="0"/>
    <x v="2"/>
    <n v="968.99991599999998"/>
    <n v="6.9093"/>
    <n v="6909.3"/>
    <n v="693"/>
    <n v="9.9701298701298704"/>
    <n v="140.24574356302375"/>
    <n v="499.5"/>
    <n v="0.28077225938543293"/>
  </r>
  <r>
    <x v="2"/>
    <x v="6"/>
    <x v="2"/>
    <x v="0"/>
    <x v="3"/>
    <n v="2.4666519999999998"/>
    <n v="1.1900000000000001E-2"/>
    <n v="11.9"/>
    <n v="4"/>
    <n v="2.9750000000000001"/>
    <n v="207.28168067226889"/>
    <n v="749.5"/>
    <n v="0.27655994752804386"/>
  </r>
  <r>
    <x v="2"/>
    <x v="6"/>
    <x v="2"/>
    <x v="1"/>
    <x v="0"/>
    <n v="116.463955"/>
    <n v="1.0229999999999999"/>
    <n v="1022.9999999999999"/>
    <n v="252"/>
    <n v="4.0595238095238093"/>
    <n v="113.84550830889542"/>
    <n v="224.5"/>
    <n v="0.50710694124229583"/>
  </r>
  <r>
    <x v="2"/>
    <x v="6"/>
    <x v="2"/>
    <x v="1"/>
    <x v="2"/>
    <n v="6837.9572600000001"/>
    <n v="38.808399999999999"/>
    <n v="38808.400000000001"/>
    <n v="2278"/>
    <n v="17.036172080772609"/>
    <n v="176.19786592593357"/>
    <n v="499.5"/>
    <n v="0.35274848033219935"/>
  </r>
  <r>
    <x v="2"/>
    <x v="6"/>
    <x v="2"/>
    <x v="31"/>
    <x v="1"/>
    <n v="816.48217"/>
    <n v="10.131600000000001"/>
    <n v="10131.6"/>
    <n v="5413"/>
    <n v="1.8717162386846482"/>
    <n v="80.587683090528643"/>
    <n v="374.5"/>
    <n v="0.21518740478111786"/>
  </r>
  <r>
    <x v="2"/>
    <x v="6"/>
    <x v="2"/>
    <x v="31"/>
    <x v="2"/>
    <n v="1313.90949"/>
    <n v="19.1341"/>
    <n v="19134.099999999999"/>
    <n v="5175"/>
    <n v="3.6974106280193233"/>
    <n v="68.668476176041722"/>
    <n v="499.5"/>
    <n v="0.13747442677886232"/>
  </r>
  <r>
    <x v="2"/>
    <x v="6"/>
    <x v="2"/>
    <x v="5"/>
    <x v="1"/>
    <n v="1759.8600280000001"/>
    <n v="27.990200000000002"/>
    <n v="27990.2"/>
    <n v="1629"/>
    <n v="17.182443216697362"/>
    <n v="62.87414980957621"/>
    <n v="374.5"/>
    <n v="0.16788825049286038"/>
  </r>
  <r>
    <x v="2"/>
    <x v="6"/>
    <x v="2"/>
    <x v="25"/>
    <x v="1"/>
    <n v="959.11653200000001"/>
    <n v="19.049499999999998"/>
    <n v="19049.5"/>
    <n v="5312"/>
    <n v="3.5861257530120483"/>
    <n v="50.348646001207385"/>
    <n v="374.5"/>
    <n v="0.13444231241977939"/>
  </r>
  <r>
    <x v="2"/>
    <x v="6"/>
    <x v="2"/>
    <x v="28"/>
    <x v="6"/>
    <n v="412.478904"/>
    <n v="7.5701999999999998"/>
    <n v="7570.2"/>
    <n v="4586"/>
    <n v="1.6507195813344961"/>
    <n v="54.487187128477451"/>
    <n v="324.5"/>
    <n v="0.16791120840825099"/>
  </r>
  <r>
    <x v="2"/>
    <x v="6"/>
    <x v="2"/>
    <x v="2"/>
    <x v="0"/>
    <n v="27.907627000000002"/>
    <n v="0.92889999999999995"/>
    <n v="928.9"/>
    <n v="131"/>
    <n v="7.0908396946564887"/>
    <n v="30.043736677790939"/>
    <n v="224.5"/>
    <n v="0.13382510769617345"/>
  </r>
  <r>
    <x v="2"/>
    <x v="6"/>
    <x v="2"/>
    <x v="2"/>
    <x v="2"/>
    <n v="346.08365600000002"/>
    <n v="4.2949000000000002"/>
    <n v="4294.9000000000005"/>
    <n v="1414"/>
    <n v="3.0374115983026879"/>
    <n v="80.580142960255188"/>
    <n v="499.5"/>
    <n v="0.16132160752803842"/>
  </r>
  <r>
    <x v="2"/>
    <x v="6"/>
    <x v="2"/>
    <x v="14"/>
    <x v="4"/>
    <n v="287.86619899999999"/>
    <n v="0.92989999999999995"/>
    <n v="929.9"/>
    <n v="115"/>
    <n v="8.0860869565217381"/>
    <n v="309.56683406817939"/>
    <n v="200"/>
    <n v="1.5478341703408969"/>
  </r>
  <r>
    <x v="2"/>
    <x v="6"/>
    <x v="2"/>
    <x v="14"/>
    <x v="1"/>
    <n v="6.9438370000000003"/>
    <n v="1.66E-2"/>
    <n v="16.600000000000001"/>
    <n v="5"/>
    <n v="3.3200000000000003"/>
    <n v="418.30343373493974"/>
    <n v="374.5"/>
    <n v="1.1169651101066482"/>
  </r>
  <r>
    <x v="2"/>
    <x v="6"/>
    <x v="2"/>
    <x v="14"/>
    <x v="2"/>
    <n v="25.549583999999999"/>
    <n v="4.9299999999999997E-2"/>
    <n v="49.3"/>
    <n v="34"/>
    <n v="1.45"/>
    <n v="518.24713995943205"/>
    <n v="499.5"/>
    <n v="1.0375318117305947"/>
  </r>
  <r>
    <x v="2"/>
    <x v="6"/>
    <x v="2"/>
    <x v="4"/>
    <x v="1"/>
    <n v="225.06434100000001"/>
    <n v="1.1897"/>
    <n v="1189.7"/>
    <n v="1"/>
    <n v="1189.7"/>
    <n v="189.17739009834415"/>
    <n v="374.5"/>
    <n v="0.50514656902094568"/>
  </r>
  <r>
    <x v="2"/>
    <x v="6"/>
    <x v="2"/>
    <x v="15"/>
    <x v="1"/>
    <n v="34.415036999999998"/>
    <n v="7.4099999999999999E-2"/>
    <n v="74.099999999999994"/>
    <n v="1"/>
    <n v="74.099999999999994"/>
    <n v="464.44044534412956"/>
    <n v="374.5"/>
    <n v="1.240161402788063"/>
  </r>
  <r>
    <x v="2"/>
    <x v="6"/>
    <x v="2"/>
    <x v="15"/>
    <x v="2"/>
    <n v="161.84455600000001"/>
    <n v="0.27760000000000001"/>
    <n v="277.60000000000002"/>
    <n v="1"/>
    <n v="277.60000000000002"/>
    <n v="583.01353025936601"/>
    <n v="499.5"/>
    <n v="1.1671942547735055"/>
  </r>
  <r>
    <x v="2"/>
    <x v="7"/>
    <x v="0"/>
    <x v="0"/>
    <x v="0"/>
    <n v="694.00995699999999"/>
    <n v="10.2483"/>
    <n v="10248.300000000001"/>
    <n v="524"/>
    <n v="19.557824427480917"/>
    <n v="67.719520017954196"/>
    <n v="224.5"/>
    <n v="0.30164596889957324"/>
  </r>
  <r>
    <x v="2"/>
    <x v="7"/>
    <x v="0"/>
    <x v="0"/>
    <x v="1"/>
    <n v="5266.2841939999998"/>
    <n v="57.8795"/>
    <n v="57879.5"/>
    <n v="787"/>
    <n v="73.544472681067347"/>
    <n v="90.987036757401142"/>
    <n v="374.5"/>
    <n v="0.24295603940561053"/>
  </r>
  <r>
    <x v="2"/>
    <x v="7"/>
    <x v="0"/>
    <x v="0"/>
    <x v="2"/>
    <n v="4297.3749180000004"/>
    <n v="36.1477"/>
    <n v="36147.699999999997"/>
    <n v="679"/>
    <n v="53.236671575846827"/>
    <n v="118.88377180290863"/>
    <n v="499.5"/>
    <n v="0.23800554915497221"/>
  </r>
  <r>
    <x v="2"/>
    <x v="7"/>
    <x v="0"/>
    <x v="1"/>
    <x v="0"/>
    <n v="10.129644000000001"/>
    <n v="7.5600000000000001E-2"/>
    <n v="75.599999999999994"/>
    <n v="11"/>
    <n v="6.8727272727272721"/>
    <n v="133.99"/>
    <n v="224.5"/>
    <n v="0.59683741648106903"/>
  </r>
  <r>
    <x v="2"/>
    <x v="7"/>
    <x v="0"/>
    <x v="1"/>
    <x v="2"/>
    <n v="4048.5126"/>
    <n v="19.843800000000002"/>
    <n v="19843.800000000003"/>
    <n v="737"/>
    <n v="26.925101763907737"/>
    <n v="204.01901853475644"/>
    <n v="499.5"/>
    <n v="0.40844648355306595"/>
  </r>
  <r>
    <x v="2"/>
    <x v="7"/>
    <x v="0"/>
    <x v="3"/>
    <x v="4"/>
    <n v="349.83677799999998"/>
    <n v="3.1254"/>
    <n v="3125.4"/>
    <n v="127"/>
    <n v="24.60944881889764"/>
    <n v="111.93344147949063"/>
    <n v="200"/>
    <n v="0.55966720739745313"/>
  </r>
  <r>
    <x v="2"/>
    <x v="7"/>
    <x v="0"/>
    <x v="5"/>
    <x v="1"/>
    <n v="220.18355199999999"/>
    <n v="2.6053999999999999"/>
    <n v="2605.4"/>
    <n v="249"/>
    <n v="10.463453815261044"/>
    <n v="84.510459814231979"/>
    <n v="374.5"/>
    <n v="0.22566210898326297"/>
  </r>
  <r>
    <x v="2"/>
    <x v="7"/>
    <x v="0"/>
    <x v="6"/>
    <x v="5"/>
    <n v="14.072998999999999"/>
    <n v="5.0700000000000002E-2"/>
    <n v="50.7"/>
    <n v="19"/>
    <n v="2.668421052631579"/>
    <n v="277.57394477317553"/>
    <n v="274.5"/>
    <n v="1.0111983416144827"/>
  </r>
  <r>
    <x v="2"/>
    <x v="7"/>
    <x v="0"/>
    <x v="6"/>
    <x v="2"/>
    <n v="127.683803"/>
    <n v="0.97809999999999997"/>
    <n v="978.1"/>
    <n v="171"/>
    <n v="5.7198830409356729"/>
    <n v="130.54268786422656"/>
    <n v="499.5"/>
    <n v="0.26134672245090401"/>
  </r>
  <r>
    <x v="2"/>
    <x v="7"/>
    <x v="0"/>
    <x v="28"/>
    <x v="6"/>
    <n v="137.10364100000001"/>
    <n v="1.9601999999999999"/>
    <n v="1960.2"/>
    <n v="338"/>
    <n v="5.7994082840236691"/>
    <n v="69.943700132639535"/>
    <n v="324.5"/>
    <n v="0.21554298962292615"/>
  </r>
  <r>
    <x v="2"/>
    <x v="7"/>
    <x v="0"/>
    <x v="4"/>
    <x v="1"/>
    <n v="48.341631999999997"/>
    <n v="0.31929999999999997"/>
    <n v="319.29999999999995"/>
    <n v="33"/>
    <n v="9.675757575757574"/>
    <n v="151.39878484184152"/>
    <n v="374.5"/>
    <n v="0.40426911840278107"/>
  </r>
  <r>
    <x v="2"/>
    <x v="7"/>
    <x v="0"/>
    <x v="2"/>
    <x v="0"/>
    <n v="10.632906999999999"/>
    <n v="0.17269999999999999"/>
    <n v="172.7"/>
    <n v="47"/>
    <n v="3.6744680851063829"/>
    <n v="61.568656629994209"/>
    <n v="224.5"/>
    <n v="0.27424791371935059"/>
  </r>
  <r>
    <x v="2"/>
    <x v="7"/>
    <x v="0"/>
    <x v="2"/>
    <x v="2"/>
    <n v="29.563621000000001"/>
    <n v="0.2233"/>
    <n v="223.3"/>
    <n v="54"/>
    <n v="4.1351851851851853"/>
    <n v="132.39418271383789"/>
    <n v="499.5"/>
    <n v="0.26505341884652228"/>
  </r>
  <r>
    <x v="2"/>
    <x v="7"/>
    <x v="0"/>
    <x v="9"/>
    <x v="4"/>
    <n v="37.274619000000001"/>
    <n v="0.55679999999999996"/>
    <n v="556.79999999999995"/>
    <n v="88"/>
    <n v="6.3272727272727272"/>
    <n v="66.944358836206902"/>
    <n v="200"/>
    <n v="0.33472179418103454"/>
  </r>
  <r>
    <x v="2"/>
    <x v="7"/>
    <x v="0"/>
    <x v="9"/>
    <x v="2"/>
    <n v="0.14441499999999999"/>
    <n v="1.2999999999999999E-3"/>
    <n v="1.3"/>
    <n v="1"/>
    <n v="1.3"/>
    <n v="111.08846153846153"/>
    <n v="499.5"/>
    <n v="0.22239932239932239"/>
  </r>
  <r>
    <x v="2"/>
    <x v="7"/>
    <x v="0"/>
    <x v="31"/>
    <x v="1"/>
    <n v="14.455451999999999"/>
    <n v="0.2014"/>
    <n v="201.4"/>
    <n v="32"/>
    <n v="6.2937500000000002"/>
    <n v="71.774836146971197"/>
    <n v="374.5"/>
    <n v="0.19165510319618478"/>
  </r>
  <r>
    <x v="2"/>
    <x v="7"/>
    <x v="0"/>
    <x v="31"/>
    <x v="2"/>
    <n v="20.786090000000002"/>
    <n v="0.40289999999999998"/>
    <n v="402.9"/>
    <n v="48"/>
    <n v="8.3937499999999989"/>
    <n v="51.59118888061554"/>
    <n v="499.5"/>
    <n v="0.10328566342465574"/>
  </r>
  <r>
    <x v="2"/>
    <x v="7"/>
    <x v="1"/>
    <x v="0"/>
    <x v="0"/>
    <n v="2051.0537979999999"/>
    <n v="29.2669"/>
    <n v="29266.9"/>
    <n v="6264"/>
    <n v="4.6722381864623248"/>
    <n v="70.081006119541186"/>
    <n v="224.5"/>
    <n v="0.3121648379489585"/>
  </r>
  <r>
    <x v="2"/>
    <x v="7"/>
    <x v="1"/>
    <x v="0"/>
    <x v="1"/>
    <n v="5927.6942419999996"/>
    <n v="61.106200000000001"/>
    <n v="61106.200000000004"/>
    <n v="9814"/>
    <n v="6.2264316282861225"/>
    <n v="97.00642884028133"/>
    <n v="374.5"/>
    <n v="0.25902918248406231"/>
  </r>
  <r>
    <x v="2"/>
    <x v="7"/>
    <x v="1"/>
    <x v="0"/>
    <x v="2"/>
    <n v="354.733746"/>
    <n v="2.3611"/>
    <n v="2361.1"/>
    <n v="494"/>
    <n v="4.7795546558704451"/>
    <n v="150.2408817923849"/>
    <n v="499.5"/>
    <n v="0.30078254613090072"/>
  </r>
  <r>
    <x v="2"/>
    <x v="7"/>
    <x v="1"/>
    <x v="0"/>
    <x v="3"/>
    <n v="65.041677000000007"/>
    <n v="0.4027"/>
    <n v="402.7"/>
    <n v="245"/>
    <n v="1.643673469387755"/>
    <n v="161.51397318102806"/>
    <n v="749.5"/>
    <n v="0.21549562799336633"/>
  </r>
  <r>
    <x v="2"/>
    <x v="7"/>
    <x v="1"/>
    <x v="31"/>
    <x v="1"/>
    <n v="270.11420900000002"/>
    <n v="4.3242000000000003"/>
    <n v="4324.2"/>
    <n v="1761"/>
    <n v="2.4555366269165244"/>
    <n v="62.465706720318209"/>
    <n v="374.5"/>
    <n v="0.16679761474050256"/>
  </r>
  <r>
    <x v="2"/>
    <x v="7"/>
    <x v="1"/>
    <x v="31"/>
    <x v="2"/>
    <n v="621.28009199999997"/>
    <n v="9.6874000000000002"/>
    <n v="9687.4"/>
    <n v="3253"/>
    <n v="2.9779895481094374"/>
    <n v="64.132800545037881"/>
    <n v="499.5"/>
    <n v="0.12839399508516092"/>
  </r>
  <r>
    <x v="2"/>
    <x v="7"/>
    <x v="1"/>
    <x v="1"/>
    <x v="0"/>
    <n v="1.3807579999999999"/>
    <n v="1.09E-2"/>
    <n v="10.9"/>
    <n v="6"/>
    <n v="1.8166666666666667"/>
    <n v="126.67504587155963"/>
    <n v="224.5"/>
    <n v="0.56425410187777114"/>
  </r>
  <r>
    <x v="2"/>
    <x v="7"/>
    <x v="1"/>
    <x v="1"/>
    <x v="2"/>
    <n v="891.77874299999996"/>
    <n v="4.3940999999999999"/>
    <n v="4394.0999999999995"/>
    <n v="711"/>
    <n v="6.1801687763713069"/>
    <n v="202.94912336997336"/>
    <n v="499.5"/>
    <n v="0.40630455129123799"/>
  </r>
  <r>
    <x v="2"/>
    <x v="7"/>
    <x v="1"/>
    <x v="5"/>
    <x v="1"/>
    <n v="520.89913799999999"/>
    <n v="8.2988999999999997"/>
    <n v="8298.9"/>
    <n v="1386"/>
    <n v="5.9876623376623375"/>
    <n v="62.767250840472833"/>
    <n v="374.5"/>
    <n v="0.16760280598257099"/>
  </r>
  <r>
    <x v="2"/>
    <x v="7"/>
    <x v="1"/>
    <x v="25"/>
    <x v="1"/>
    <n v="399.15529700000002"/>
    <n v="7.9817"/>
    <n v="7981.7"/>
    <n v="2714"/>
    <n v="2.9409358879882093"/>
    <n v="50.008807271633863"/>
    <n v="374.5"/>
    <n v="0.13353486587886212"/>
  </r>
  <r>
    <x v="2"/>
    <x v="7"/>
    <x v="1"/>
    <x v="28"/>
    <x v="6"/>
    <n v="317.75876499999998"/>
    <n v="5.6128999999999998"/>
    <n v="5612.9"/>
    <n v="3735"/>
    <n v="1.5027844712182061"/>
    <n v="56.612226300130054"/>
    <n v="324.5"/>
    <n v="0.17445986533167968"/>
  </r>
  <r>
    <x v="2"/>
    <x v="7"/>
    <x v="1"/>
    <x v="2"/>
    <x v="0"/>
    <n v="208.89328599999999"/>
    <n v="2.9912999999999998"/>
    <n v="2991.2999999999997"/>
    <n v="1141"/>
    <n v="2.6216476774758979"/>
    <n v="69.833612810483743"/>
    <n v="224.5"/>
    <n v="0.31106286329836857"/>
  </r>
  <r>
    <x v="2"/>
    <x v="7"/>
    <x v="1"/>
    <x v="2"/>
    <x v="2"/>
    <n v="59.614590999999997"/>
    <n v="0.78800000000000003"/>
    <n v="788"/>
    <n v="397"/>
    <n v="1.9848866498740554"/>
    <n v="75.653034263959384"/>
    <n v="499.5"/>
    <n v="0.15145752605397275"/>
  </r>
  <r>
    <x v="2"/>
    <x v="7"/>
    <x v="1"/>
    <x v="32"/>
    <x v="2"/>
    <n v="153.40021400000001"/>
    <n v="1.4000999999999999"/>
    <n v="1400.1"/>
    <n v="411"/>
    <n v="3.4065693430656934"/>
    <n v="109.56375544603958"/>
    <n v="499.5"/>
    <n v="0.21934685774982898"/>
  </r>
  <r>
    <x v="2"/>
    <x v="7"/>
    <x v="1"/>
    <x v="3"/>
    <x v="4"/>
    <n v="140.02031199999999"/>
    <n v="1.5806"/>
    <n v="1580.6"/>
    <n v="255"/>
    <n v="6.1984313725490194"/>
    <n v="88.586810072124507"/>
    <n v="200"/>
    <n v="0.44293405036062256"/>
  </r>
  <r>
    <x v="2"/>
    <x v="7"/>
    <x v="1"/>
    <x v="6"/>
    <x v="5"/>
    <n v="0.69263300000000005"/>
    <n v="1.6999999999999999E-3"/>
    <n v="1.7"/>
    <n v="1"/>
    <n v="1.7"/>
    <n v="407.4311764705883"/>
    <n v="274.5"/>
    <n v="1.4842665809493198"/>
  </r>
  <r>
    <x v="2"/>
    <x v="7"/>
    <x v="1"/>
    <x v="6"/>
    <x v="2"/>
    <n v="55.714799999999997"/>
    <n v="0.51359999999999995"/>
    <n v="513.59999999999991"/>
    <n v="1"/>
    <n v="513.59999999999991"/>
    <n v="108.47897196261682"/>
    <n v="499.5"/>
    <n v="0.21717511904427791"/>
  </r>
  <r>
    <x v="2"/>
    <x v="7"/>
    <x v="2"/>
    <x v="0"/>
    <x v="0"/>
    <n v="4338.3775960000003"/>
    <n v="61.698700000000002"/>
    <n v="61698.700000000004"/>
    <n v="11517"/>
    <n v="5.3571850308239997"/>
    <n v="70.315543050339798"/>
    <n v="224.5"/>
    <n v="0.31320954588124633"/>
  </r>
  <r>
    <x v="2"/>
    <x v="7"/>
    <x v="2"/>
    <x v="0"/>
    <x v="1"/>
    <n v="13377.295862999999"/>
    <n v="142.70439999999999"/>
    <n v="142704.4"/>
    <n v="17147"/>
    <n v="8.3224120837464284"/>
    <n v="93.74129923814543"/>
    <n v="374.5"/>
    <n v="0.2503105453622041"/>
  </r>
  <r>
    <x v="2"/>
    <x v="7"/>
    <x v="2"/>
    <x v="0"/>
    <x v="2"/>
    <n v="1017.649208"/>
    <n v="7.1943000000000001"/>
    <n v="7194.3"/>
    <n v="688"/>
    <n v="10.456831395348837"/>
    <n v="141.45215073043937"/>
    <n v="499.5"/>
    <n v="0.28318748894982859"/>
  </r>
  <r>
    <x v="2"/>
    <x v="7"/>
    <x v="2"/>
    <x v="0"/>
    <x v="3"/>
    <n v="2.6866560000000002"/>
    <n v="1.2999999999999999E-2"/>
    <n v="13"/>
    <n v="4"/>
    <n v="3.25"/>
    <n v="206.66584615384619"/>
    <n v="749.5"/>
    <n v="0.27573828706317038"/>
  </r>
  <r>
    <x v="2"/>
    <x v="7"/>
    <x v="2"/>
    <x v="1"/>
    <x v="0"/>
    <n v="129.45026300000001"/>
    <n v="1.1187"/>
    <n v="1118.7"/>
    <n v="226"/>
    <n v="4.95"/>
    <n v="115.71490390631983"/>
    <n v="224.5"/>
    <n v="0.51543387040676991"/>
  </r>
  <r>
    <x v="2"/>
    <x v="7"/>
    <x v="2"/>
    <x v="1"/>
    <x v="2"/>
    <n v="6111.299986"/>
    <n v="30.881499999999999"/>
    <n v="30881.5"/>
    <n v="3561"/>
    <n v="8.6721426565571473"/>
    <n v="197.8951795087674"/>
    <n v="499.5"/>
    <n v="0.3961865455630979"/>
  </r>
  <r>
    <x v="2"/>
    <x v="7"/>
    <x v="2"/>
    <x v="31"/>
    <x v="1"/>
    <n v="809.17729599999996"/>
    <n v="12.6958"/>
    <n v="12695.800000000001"/>
    <n v="5167"/>
    <n v="2.4570930907683377"/>
    <n v="63.735825706139032"/>
    <n v="374.5"/>
    <n v="0.17018912071065162"/>
  </r>
  <r>
    <x v="2"/>
    <x v="7"/>
    <x v="2"/>
    <x v="31"/>
    <x v="2"/>
    <n v="949.28049099999998"/>
    <n v="14.986800000000001"/>
    <n v="14986.800000000001"/>
    <n v="4648"/>
    <n v="3.2243545611015492"/>
    <n v="63.341106240158005"/>
    <n v="499.5"/>
    <n v="0.12680902150181783"/>
  </r>
  <r>
    <x v="2"/>
    <x v="7"/>
    <x v="2"/>
    <x v="5"/>
    <x v="5"/>
    <n v="3.5739E-2"/>
    <n v="5.9999999999999995E-4"/>
    <n v="0.6"/>
    <n v="1"/>
    <n v="0.6"/>
    <n v="59.565000000000005"/>
    <n v="274.5"/>
    <n v="0.2169945355191257"/>
  </r>
  <r>
    <x v="2"/>
    <x v="7"/>
    <x v="2"/>
    <x v="5"/>
    <x v="1"/>
    <n v="1229.762913"/>
    <n v="16.896799999999999"/>
    <n v="16896.8"/>
    <n v="1873"/>
    <n v="9.021249332621462"/>
    <n v="72.780817255338292"/>
    <n v="374.5"/>
    <n v="0.19434130108234524"/>
  </r>
  <r>
    <x v="2"/>
    <x v="7"/>
    <x v="2"/>
    <x v="25"/>
    <x v="1"/>
    <n v="549.42526699999996"/>
    <n v="11.230499999999999"/>
    <n v="11230.5"/>
    <n v="4277"/>
    <n v="2.6257891045125086"/>
    <n v="48.922600685632872"/>
    <n v="374.5"/>
    <n v="0.13063444775869926"/>
  </r>
  <r>
    <x v="2"/>
    <x v="7"/>
    <x v="2"/>
    <x v="28"/>
    <x v="6"/>
    <n v="350.57270899999997"/>
    <n v="5.7121000000000004"/>
    <n v="5712.1"/>
    <n v="3911"/>
    <n v="1.4605216057274355"/>
    <n v="61.373699515064501"/>
    <n v="324.5"/>
    <n v="0.18913312639465177"/>
  </r>
  <r>
    <x v="2"/>
    <x v="7"/>
    <x v="2"/>
    <x v="4"/>
    <x v="1"/>
    <n v="264.76622600000002"/>
    <n v="1.3411999999999999"/>
    <n v="1341.2"/>
    <n v="1"/>
    <n v="1341.2"/>
    <n v="197.40995079033704"/>
    <n v="374.5"/>
    <n v="0.52712937460704146"/>
  </r>
  <r>
    <x v="2"/>
    <x v="7"/>
    <x v="2"/>
    <x v="14"/>
    <x v="4"/>
    <n v="215.46899199999999"/>
    <n v="0.65920000000000001"/>
    <n v="659.2"/>
    <n v="115"/>
    <n v="5.7321739130434786"/>
    <n v="326.86436893203881"/>
    <n v="200"/>
    <n v="1.6343218446601941"/>
  </r>
  <r>
    <x v="2"/>
    <x v="7"/>
    <x v="2"/>
    <x v="14"/>
    <x v="1"/>
    <n v="5.401491"/>
    <n v="1.26E-2"/>
    <n v="12.6"/>
    <n v="4"/>
    <n v="3.15"/>
    <n v="428.68976190476189"/>
    <n v="374.5"/>
    <n v="1.1446989636976286"/>
  </r>
  <r>
    <x v="2"/>
    <x v="7"/>
    <x v="2"/>
    <x v="14"/>
    <x v="2"/>
    <n v="33.784533000000003"/>
    <n v="6.5199999999999994E-2"/>
    <n v="65.199999999999989"/>
    <n v="47"/>
    <n v="1.3872340425531913"/>
    <n v="518.16768404907987"/>
    <n v="499.5"/>
    <n v="1.0373727408389988"/>
  </r>
  <r>
    <x v="2"/>
    <x v="7"/>
    <x v="2"/>
    <x v="15"/>
    <x v="4"/>
    <n v="0.660408"/>
    <n v="1.2999999999999999E-3"/>
    <n v="1.3"/>
    <n v="1"/>
    <n v="1.3"/>
    <n v="508.00615384615389"/>
    <n v="200"/>
    <n v="2.5400307692307695"/>
  </r>
  <r>
    <x v="2"/>
    <x v="7"/>
    <x v="2"/>
    <x v="15"/>
    <x v="1"/>
    <n v="28.180941000000001"/>
    <n v="6.1499999999999999E-2"/>
    <n v="61.5"/>
    <n v="1"/>
    <n v="61.5"/>
    <n v="458.22668292682931"/>
    <n v="374.5"/>
    <n v="1.2235692468006123"/>
  </r>
  <r>
    <x v="2"/>
    <x v="7"/>
    <x v="2"/>
    <x v="15"/>
    <x v="2"/>
    <n v="177.71524500000001"/>
    <n v="0.30449999999999999"/>
    <n v="304.5"/>
    <n v="1"/>
    <n v="304.5"/>
    <n v="583.62970443349764"/>
    <n v="499.5"/>
    <n v="1.1684278367036989"/>
  </r>
  <r>
    <x v="2"/>
    <x v="7"/>
    <x v="2"/>
    <x v="2"/>
    <x v="0"/>
    <n v="20.953447000000001"/>
    <n v="0.84609999999999996"/>
    <n v="846.09999999999991"/>
    <n v="115"/>
    <n v="7.357391304347825"/>
    <n v="24.764740574400189"/>
    <n v="224.5"/>
    <n v="0.11031064843830819"/>
  </r>
  <r>
    <x v="2"/>
    <x v="7"/>
    <x v="2"/>
    <x v="2"/>
    <x v="2"/>
    <n v="170.72738100000001"/>
    <n v="2.2252999999999998"/>
    <n v="2225.2999999999997"/>
    <n v="1125"/>
    <n v="1.9780444444444443"/>
    <n v="76.721062778052413"/>
    <n v="499.5"/>
    <n v="0.15359572127738222"/>
  </r>
  <r>
    <x v="2"/>
    <x v="8"/>
    <x v="0"/>
    <x v="0"/>
    <x v="0"/>
    <n v="808.53339800000003"/>
    <n v="12.618399999999999"/>
    <n v="12618.4"/>
    <n v="513"/>
    <n v="24.597270955165691"/>
    <n v="64.075746370379775"/>
    <n v="224.5"/>
    <n v="0.28541535131572282"/>
  </r>
  <r>
    <x v="2"/>
    <x v="8"/>
    <x v="0"/>
    <x v="0"/>
    <x v="1"/>
    <n v="4132.6585139999997"/>
    <n v="42.404499999999999"/>
    <n v="42404.5"/>
    <n v="793"/>
    <n v="53.473518284993695"/>
    <n v="97.458017757549314"/>
    <n v="374.5"/>
    <n v="0.26023502738998483"/>
  </r>
  <r>
    <x v="2"/>
    <x v="8"/>
    <x v="0"/>
    <x v="0"/>
    <x v="2"/>
    <n v="4342.2970800000003"/>
    <n v="36.790300000000002"/>
    <n v="36790.300000000003"/>
    <n v="672"/>
    <n v="54.747470238095239"/>
    <n v="118.02831398493625"/>
    <n v="499.5"/>
    <n v="0.23629292089076326"/>
  </r>
  <r>
    <x v="2"/>
    <x v="8"/>
    <x v="0"/>
    <x v="1"/>
    <x v="0"/>
    <n v="11.195581000000001"/>
    <n v="8.6300000000000002E-2"/>
    <n v="86.3"/>
    <n v="11"/>
    <n v="7.8454545454545448"/>
    <n v="129.72863267670917"/>
    <n v="224.5"/>
    <n v="0.5778558248405754"/>
  </r>
  <r>
    <x v="2"/>
    <x v="8"/>
    <x v="0"/>
    <x v="1"/>
    <x v="2"/>
    <n v="4509.2291679999998"/>
    <n v="24.175999999999998"/>
    <n v="24176"/>
    <n v="712"/>
    <n v="33.955056179775283"/>
    <n v="186.51675909993384"/>
    <n v="499.5"/>
    <n v="0.37340692512499268"/>
  </r>
  <r>
    <x v="2"/>
    <x v="8"/>
    <x v="0"/>
    <x v="3"/>
    <x v="4"/>
    <n v="356.615048"/>
    <n v="3.2673999999999999"/>
    <n v="3267.3999999999996"/>
    <n v="211"/>
    <n v="15.485308056872036"/>
    <n v="109.14337026381833"/>
    <n v="200"/>
    <n v="0.54571685131909164"/>
  </r>
  <r>
    <x v="2"/>
    <x v="8"/>
    <x v="0"/>
    <x v="5"/>
    <x v="1"/>
    <n v="210.14461399999999"/>
    <n v="2.5158999999999998"/>
    <n v="2515.8999999999996"/>
    <n v="245"/>
    <n v="10.268979591836732"/>
    <n v="83.526616320203502"/>
    <n v="374.5"/>
    <n v="0.22303502355194527"/>
  </r>
  <r>
    <x v="2"/>
    <x v="8"/>
    <x v="0"/>
    <x v="6"/>
    <x v="5"/>
    <n v="12.375298000000001"/>
    <n v="4.9500000000000002E-2"/>
    <n v="49.5"/>
    <n v="21"/>
    <n v="2.3571428571428572"/>
    <n v="250.00602020202021"/>
    <n v="274.5"/>
    <n v="0.910768743905356"/>
  </r>
  <r>
    <x v="2"/>
    <x v="8"/>
    <x v="0"/>
    <x v="6"/>
    <x v="2"/>
    <n v="139.409435"/>
    <n v="1.0822000000000001"/>
    <n v="1082.2"/>
    <n v="172"/>
    <n v="6.2918604651162795"/>
    <n v="128.82039826279799"/>
    <n v="499.5"/>
    <n v="0.25789869522081682"/>
  </r>
  <r>
    <x v="2"/>
    <x v="8"/>
    <x v="0"/>
    <x v="28"/>
    <x v="6"/>
    <n v="75.752228000000002"/>
    <n v="1.0285"/>
    <n v="1028.5"/>
    <n v="283"/>
    <n v="3.6342756183745584"/>
    <n v="73.65311424404473"/>
    <n v="324.5"/>
    <n v="0.2269741579169329"/>
  </r>
  <r>
    <x v="2"/>
    <x v="8"/>
    <x v="0"/>
    <x v="4"/>
    <x v="1"/>
    <n v="45.792495000000002"/>
    <n v="0.28839999999999999"/>
    <n v="288.39999999999998"/>
    <n v="36"/>
    <n v="8.0111111111111111"/>
    <n v="158.78118932038836"/>
    <n v="374.5"/>
    <n v="0.42398181393962181"/>
  </r>
  <r>
    <x v="2"/>
    <x v="8"/>
    <x v="0"/>
    <x v="29"/>
    <x v="2"/>
    <n v="41.747625999999997"/>
    <n v="0.1827"/>
    <n v="182.7"/>
    <n v="1"/>
    <n v="182.7"/>
    <n v="228.50370005473451"/>
    <n v="499.5"/>
    <n v="0.45746486497444344"/>
  </r>
  <r>
    <x v="2"/>
    <x v="8"/>
    <x v="0"/>
    <x v="21"/>
    <x v="2"/>
    <n v="34.859684999999999"/>
    <n v="0.1928"/>
    <n v="192.8"/>
    <n v="1"/>
    <n v="192.8"/>
    <n v="180.807494813278"/>
    <n v="499.5"/>
    <n v="0.36197696659314915"/>
  </r>
  <r>
    <x v="2"/>
    <x v="8"/>
    <x v="0"/>
    <x v="9"/>
    <x v="4"/>
    <n v="33.539597999999998"/>
    <n v="0.49880000000000002"/>
    <n v="498.8"/>
    <n v="81"/>
    <n v="6.1580246913580252"/>
    <n v="67.240573376102645"/>
    <n v="200"/>
    <n v="0.33620286688051321"/>
  </r>
  <r>
    <x v="2"/>
    <x v="8"/>
    <x v="0"/>
    <x v="9"/>
    <x v="2"/>
    <n v="0.44929000000000002"/>
    <n v="2.7000000000000001E-3"/>
    <n v="2.7"/>
    <n v="2"/>
    <n v="1.35"/>
    <n v="166.40370370370371"/>
    <n v="499.5"/>
    <n v="0.3331405479553628"/>
  </r>
  <r>
    <x v="2"/>
    <x v="8"/>
    <x v="1"/>
    <x v="0"/>
    <x v="0"/>
    <n v="1767.3089179999999"/>
    <n v="25.502300000000002"/>
    <n v="25502.300000000003"/>
    <n v="5795"/>
    <n v="4.4007420189818811"/>
    <n v="69.299981491865438"/>
    <n v="224.5"/>
    <n v="0.30868588637801975"/>
  </r>
  <r>
    <x v="2"/>
    <x v="8"/>
    <x v="1"/>
    <x v="0"/>
    <x v="1"/>
    <n v="6535.2924750000002"/>
    <n v="68.099400000000003"/>
    <n v="68099.400000000009"/>
    <n v="9782"/>
    <n v="6.9617051727663064"/>
    <n v="95.966961162653419"/>
    <n v="374.5"/>
    <n v="0.25625356785755254"/>
  </r>
  <r>
    <x v="2"/>
    <x v="8"/>
    <x v="1"/>
    <x v="0"/>
    <x v="2"/>
    <n v="417.71927199999999"/>
    <n v="2.7738"/>
    <n v="2773.8"/>
    <n v="654"/>
    <n v="4.2412844036697255"/>
    <n v="150.59458937198067"/>
    <n v="499.5"/>
    <n v="0.30149066941337471"/>
  </r>
  <r>
    <x v="2"/>
    <x v="8"/>
    <x v="1"/>
    <x v="0"/>
    <x v="3"/>
    <n v="62.943620000000003"/>
    <n v="0.38969999999999999"/>
    <n v="389.7"/>
    <n v="245"/>
    <n v="1.5906122448979592"/>
    <n v="161.51814216063639"/>
    <n v="749.5"/>
    <n v="0.2155011903410759"/>
  </r>
  <r>
    <x v="2"/>
    <x v="8"/>
    <x v="1"/>
    <x v="1"/>
    <x v="0"/>
    <n v="41.966569"/>
    <n v="0.30830000000000002"/>
    <n v="308.3"/>
    <n v="33"/>
    <n v="9.3424242424242436"/>
    <n v="136.12250729808628"/>
    <n v="224.5"/>
    <n v="0.60633633540350229"/>
  </r>
  <r>
    <x v="2"/>
    <x v="8"/>
    <x v="1"/>
    <x v="1"/>
    <x v="2"/>
    <n v="1037.09187"/>
    <n v="5.4635999999999996"/>
    <n v="5463.5999999999995"/>
    <n v="811"/>
    <n v="6.7368680641183714"/>
    <n v="189.8184109378432"/>
    <n v="499.5"/>
    <n v="0.38001683871440078"/>
  </r>
  <r>
    <x v="2"/>
    <x v="8"/>
    <x v="1"/>
    <x v="5"/>
    <x v="5"/>
    <n v="17.012744000000001"/>
    <n v="0.27010000000000001"/>
    <n v="270.10000000000002"/>
    <n v="124"/>
    <n v="2.1782258064516129"/>
    <n v="62.986834505738621"/>
    <n v="274.5"/>
    <n v="0.22946023499358331"/>
  </r>
  <r>
    <x v="2"/>
    <x v="8"/>
    <x v="1"/>
    <x v="5"/>
    <x v="1"/>
    <n v="736.02492900000004"/>
    <n v="14.327400000000001"/>
    <n v="14327.400000000001"/>
    <n v="1442"/>
    <n v="9.9357836338418881"/>
    <n v="51.371841995058418"/>
    <n v="374.5"/>
    <n v="0.13717447795743234"/>
  </r>
  <r>
    <x v="2"/>
    <x v="8"/>
    <x v="1"/>
    <x v="31"/>
    <x v="1"/>
    <n v="171.65500299999999"/>
    <n v="2.4123000000000001"/>
    <n v="2412.3000000000002"/>
    <n v="1468"/>
    <n v="1.6432561307901909"/>
    <n v="71.158231977780531"/>
    <n v="374.5"/>
    <n v="0.19000863011423372"/>
  </r>
  <r>
    <x v="2"/>
    <x v="8"/>
    <x v="1"/>
    <x v="31"/>
    <x v="2"/>
    <n v="342.31342599999999"/>
    <n v="5.2130000000000001"/>
    <n v="5213"/>
    <n v="2666"/>
    <n v="1.9553638409602401"/>
    <n v="65.665341645885277"/>
    <n v="499.5"/>
    <n v="0.13146214543720777"/>
  </r>
  <r>
    <x v="2"/>
    <x v="8"/>
    <x v="1"/>
    <x v="3"/>
    <x v="4"/>
    <n v="414.70506399999999"/>
    <n v="4.5446"/>
    <n v="4544.6000000000004"/>
    <n v="2241"/>
    <n v="2.0279339580544402"/>
    <n v="91.252269506667247"/>
    <n v="200"/>
    <n v="0.45626134753333625"/>
  </r>
  <r>
    <x v="2"/>
    <x v="8"/>
    <x v="1"/>
    <x v="28"/>
    <x v="6"/>
    <n v="240.02345399999999"/>
    <n v="2.5920000000000001"/>
    <n v="2592"/>
    <n v="2551"/>
    <n v="1.0160721285770287"/>
    <n v="92.601641203703693"/>
    <n v="324.5"/>
    <n v="0.28536715317011924"/>
  </r>
  <r>
    <x v="2"/>
    <x v="8"/>
    <x v="1"/>
    <x v="25"/>
    <x v="1"/>
    <n v="224.59787800000001"/>
    <n v="3.1998000000000002"/>
    <n v="3199.8"/>
    <n v="1723"/>
    <n v="1.8571096923969821"/>
    <n v="70.19122382648915"/>
    <n v="374.5"/>
    <n v="0.1874264988691299"/>
  </r>
  <r>
    <x v="2"/>
    <x v="8"/>
    <x v="1"/>
    <x v="2"/>
    <x v="0"/>
    <n v="149.31264300000001"/>
    <n v="2.1857000000000002"/>
    <n v="2185.7000000000003"/>
    <n v="899"/>
    <n v="2.4312569521690772"/>
    <n v="68.313420414512507"/>
    <n v="224.5"/>
    <n v="0.30429140496442098"/>
  </r>
  <r>
    <x v="2"/>
    <x v="8"/>
    <x v="1"/>
    <x v="2"/>
    <x v="2"/>
    <n v="35.983108999999999"/>
    <n v="0.42749999999999999"/>
    <n v="427.5"/>
    <n v="321"/>
    <n v="1.3317757009345794"/>
    <n v="84.171015204678355"/>
    <n v="499.5"/>
    <n v="0.16851054095030701"/>
  </r>
  <r>
    <x v="2"/>
    <x v="8"/>
    <x v="1"/>
    <x v="32"/>
    <x v="2"/>
    <n v="183.71554599999999"/>
    <n v="2.0364"/>
    <n v="2036.4"/>
    <n v="575"/>
    <n v="3.5415652173913044"/>
    <n v="90.215844627774501"/>
    <n v="499.5"/>
    <n v="0.18061230155710611"/>
  </r>
  <r>
    <x v="2"/>
    <x v="8"/>
    <x v="1"/>
    <x v="30"/>
    <x v="1"/>
    <n v="68.770531000000005"/>
    <n v="1.7236"/>
    <n v="1723.6"/>
    <n v="188"/>
    <n v="9.1680851063829785"/>
    <n v="39.899356579252732"/>
    <n v="374.5"/>
    <n v="0.1065403379953344"/>
  </r>
  <r>
    <x v="2"/>
    <x v="8"/>
    <x v="2"/>
    <x v="0"/>
    <x v="0"/>
    <n v="5065.7111249999998"/>
    <n v="79.053200000000004"/>
    <n v="79053.2"/>
    <n v="11947"/>
    <n v="6.6169917134008536"/>
    <n v="64.079773178062368"/>
    <n v="224.5"/>
    <n v="0.28543328809827334"/>
  </r>
  <r>
    <x v="2"/>
    <x v="8"/>
    <x v="2"/>
    <x v="0"/>
    <x v="1"/>
    <n v="14523.496622000001"/>
    <n v="167.6062"/>
    <n v="167606.20000000001"/>
    <n v="17799"/>
    <n v="9.4166076745884606"/>
    <n v="86.652502246336951"/>
    <n v="374.5"/>
    <n v="0.23138184845483831"/>
  </r>
  <r>
    <x v="2"/>
    <x v="8"/>
    <x v="2"/>
    <x v="0"/>
    <x v="2"/>
    <n v="1340.4343699999999"/>
    <n v="10.1737"/>
    <n v="10173.700000000001"/>
    <n v="711"/>
    <n v="14.309001406469761"/>
    <n v="131.75485516577055"/>
    <n v="499.5"/>
    <n v="0.26377348381535648"/>
  </r>
  <r>
    <x v="2"/>
    <x v="8"/>
    <x v="2"/>
    <x v="0"/>
    <x v="3"/>
    <n v="2.5999940000000001"/>
    <n v="1.26E-2"/>
    <n v="12.6"/>
    <n v="3"/>
    <n v="4.2"/>
    <n v="206.34873015873018"/>
    <n v="749.5"/>
    <n v="0.27531518366741853"/>
  </r>
  <r>
    <x v="2"/>
    <x v="8"/>
    <x v="2"/>
    <x v="1"/>
    <x v="0"/>
    <n v="114.95761400000001"/>
    <n v="0.96830000000000005"/>
    <n v="968.30000000000007"/>
    <n v="253"/>
    <n v="3.8272727272727276"/>
    <n v="118.72107198182381"/>
    <n v="224.5"/>
    <n v="0.52882437408384775"/>
  </r>
  <r>
    <x v="2"/>
    <x v="8"/>
    <x v="2"/>
    <x v="1"/>
    <x v="2"/>
    <n v="7067.4779660000004"/>
    <n v="37.5212"/>
    <n v="37521.199999999997"/>
    <n v="3877"/>
    <n v="9.6778952798555569"/>
    <n v="188.35959313668008"/>
    <n v="499.5"/>
    <n v="0.37709628255591604"/>
  </r>
  <r>
    <x v="2"/>
    <x v="8"/>
    <x v="2"/>
    <x v="5"/>
    <x v="5"/>
    <n v="39.270828999999999"/>
    <n v="0.62960000000000005"/>
    <n v="629.6"/>
    <n v="266"/>
    <n v="2.3669172932330826"/>
    <n v="62.374251905972038"/>
    <n v="274.5"/>
    <n v="0.22722860439334075"/>
  </r>
  <r>
    <x v="2"/>
    <x v="8"/>
    <x v="2"/>
    <x v="5"/>
    <x v="1"/>
    <n v="2370.8854889999998"/>
    <n v="43.505899999999997"/>
    <n v="43505.899999999994"/>
    <n v="2118"/>
    <n v="20.54102927289896"/>
    <n v="54.495723315688217"/>
    <n v="374.5"/>
    <n v="0.14551595010864676"/>
  </r>
  <r>
    <x v="2"/>
    <x v="8"/>
    <x v="2"/>
    <x v="31"/>
    <x v="1"/>
    <n v="471.93084700000003"/>
    <n v="6.0693999999999999"/>
    <n v="6069.4"/>
    <n v="4266"/>
    <n v="1.4227379278012189"/>
    <n v="77.755766138333286"/>
    <n v="374.5"/>
    <n v="0.20762554376056952"/>
  </r>
  <r>
    <x v="2"/>
    <x v="8"/>
    <x v="2"/>
    <x v="31"/>
    <x v="2"/>
    <n v="458.48649599999999"/>
    <n v="7.0548999999999999"/>
    <n v="7054.9"/>
    <n v="3616"/>
    <n v="1.9510232300884955"/>
    <n v="64.988376305829988"/>
    <n v="499.5"/>
    <n v="0.1301068594711311"/>
  </r>
  <r>
    <x v="2"/>
    <x v="8"/>
    <x v="2"/>
    <x v="3"/>
    <x v="4"/>
    <n v="676.65805699999999"/>
    <n v="7.3345000000000002"/>
    <n v="7334.5"/>
    <n v="3594"/>
    <n v="2.0407623817473568"/>
    <n v="92.256875997000478"/>
    <n v="200"/>
    <n v="0.46128437998500238"/>
  </r>
  <r>
    <x v="2"/>
    <x v="8"/>
    <x v="2"/>
    <x v="14"/>
    <x v="4"/>
    <n v="388.65413999999998"/>
    <n v="1.3111999999999999"/>
    <n v="1311.1999999999998"/>
    <n v="115"/>
    <n v="11.40173913043478"/>
    <n v="296.41102806589384"/>
    <n v="200"/>
    <n v="1.4820551403294693"/>
  </r>
  <r>
    <x v="2"/>
    <x v="8"/>
    <x v="2"/>
    <x v="14"/>
    <x v="1"/>
    <n v="4.9720930000000001"/>
    <n v="1.15E-2"/>
    <n v="11.5"/>
    <n v="5"/>
    <n v="2.2999999999999998"/>
    <n v="432.35591304347827"/>
    <n v="374.5"/>
    <n v="1.1544884193417311"/>
  </r>
  <r>
    <x v="2"/>
    <x v="8"/>
    <x v="2"/>
    <x v="14"/>
    <x v="2"/>
    <n v="29.526423000000001"/>
    <n v="5.6599999999999998E-2"/>
    <n v="56.599999999999994"/>
    <n v="47"/>
    <n v="1.204255319148936"/>
    <n v="521.66825088339226"/>
    <n v="499.5"/>
    <n v="1.0443808826494339"/>
  </r>
  <r>
    <x v="2"/>
    <x v="8"/>
    <x v="2"/>
    <x v="4"/>
    <x v="1"/>
    <n v="381.29071900000002"/>
    <n v="1.9244000000000001"/>
    <n v="1924.4"/>
    <n v="1"/>
    <n v="1924.4"/>
    <n v="198.13485709831636"/>
    <n v="374.5"/>
    <n v="0.52906503898081803"/>
  </r>
  <r>
    <x v="2"/>
    <x v="8"/>
    <x v="2"/>
    <x v="15"/>
    <x v="4"/>
    <n v="0.76722800000000002"/>
    <n v="2.0999999999999999E-3"/>
    <n v="2.1"/>
    <n v="3"/>
    <n v="0.70000000000000007"/>
    <n v="365.34666666666669"/>
    <n v="200"/>
    <n v="1.8267333333333335"/>
  </r>
  <r>
    <x v="2"/>
    <x v="8"/>
    <x v="2"/>
    <x v="15"/>
    <x v="1"/>
    <n v="54.314748000000002"/>
    <n v="0.1255"/>
    <n v="125.5"/>
    <n v="86"/>
    <n v="1.4593023255813953"/>
    <n v="432.78683665338644"/>
    <n v="374.5"/>
    <n v="1.1556390831866126"/>
  </r>
  <r>
    <x v="2"/>
    <x v="8"/>
    <x v="2"/>
    <x v="15"/>
    <x v="2"/>
    <n v="228.47459499999999"/>
    <n v="0.40360000000000001"/>
    <n v="403.6"/>
    <n v="131"/>
    <n v="3.0809160305343513"/>
    <n v="566.09166253716546"/>
    <n v="499.5"/>
    <n v="1.133316641716047"/>
  </r>
  <r>
    <x v="2"/>
    <x v="8"/>
    <x v="2"/>
    <x v="25"/>
    <x v="1"/>
    <n v="277.61780099999999"/>
    <n v="4.3609"/>
    <n v="4360.8999999999996"/>
    <n v="2679"/>
    <n v="1.6278088839119074"/>
    <n v="63.660666605517207"/>
    <n v="374.5"/>
    <n v="0.16998842885318347"/>
  </r>
  <r>
    <x v="2"/>
    <x v="8"/>
    <x v="2"/>
    <x v="28"/>
    <x v="6"/>
    <n v="221.40583799999999"/>
    <n v="2.6711"/>
    <n v="2671.1"/>
    <n v="2847"/>
    <n v="0.93821566561292591"/>
    <n v="82.889385646362911"/>
    <n v="324.5"/>
    <n v="0.25543724390250511"/>
  </r>
  <r>
    <x v="2"/>
    <x v="9"/>
    <x v="0"/>
    <x v="0"/>
    <x v="0"/>
    <n v="838.31649200000004"/>
    <n v="13.7742"/>
    <n v="13774.2"/>
    <n v="476"/>
    <n v="28.937394957983194"/>
    <n v="60.861356158615386"/>
    <n v="224.5"/>
    <n v="0.27109735482679459"/>
  </r>
  <r>
    <x v="2"/>
    <x v="9"/>
    <x v="0"/>
    <x v="0"/>
    <x v="1"/>
    <n v="6333.9268499999998"/>
    <n v="74.197199999999995"/>
    <n v="74197.2"/>
    <n v="789"/>
    <n v="94.039543726235735"/>
    <n v="85.366116915463124"/>
    <n v="374.5"/>
    <n v="0.22794690765143691"/>
  </r>
  <r>
    <x v="2"/>
    <x v="9"/>
    <x v="0"/>
    <x v="0"/>
    <x v="2"/>
    <n v="2967.550514"/>
    <n v="23.3262"/>
    <n v="23326.2"/>
    <n v="652"/>
    <n v="35.77638036809816"/>
    <n v="127.21962917234697"/>
    <n v="499.5"/>
    <n v="0.25469395229699093"/>
  </r>
  <r>
    <x v="2"/>
    <x v="9"/>
    <x v="0"/>
    <x v="1"/>
    <x v="0"/>
    <n v="13.984016"/>
    <n v="0.1159"/>
    <n v="115.9"/>
    <n v="11"/>
    <n v="10.536363636363637"/>
    <n v="120.65587575496117"/>
    <n v="224.5"/>
    <n v="0.53744265369693167"/>
  </r>
  <r>
    <x v="2"/>
    <x v="9"/>
    <x v="0"/>
    <x v="1"/>
    <x v="2"/>
    <n v="6789.8870189999998"/>
    <n v="40.456800000000001"/>
    <n v="40456.800000000003"/>
    <n v="721"/>
    <n v="56.112066574202501"/>
    <n v="167.83055058729309"/>
    <n v="499.5"/>
    <n v="0.33599709827285906"/>
  </r>
  <r>
    <x v="2"/>
    <x v="9"/>
    <x v="0"/>
    <x v="3"/>
    <x v="4"/>
    <n v="342.04196899999999"/>
    <n v="3.0682"/>
    <n v="3068.2"/>
    <n v="196"/>
    <n v="15.65408163265306"/>
    <n v="111.47968483149729"/>
    <n v="200"/>
    <n v="0.55739842415748653"/>
  </r>
  <r>
    <x v="2"/>
    <x v="9"/>
    <x v="0"/>
    <x v="6"/>
    <x v="5"/>
    <n v="12.090182"/>
    <n v="4.9500000000000002E-2"/>
    <n v="49.5"/>
    <n v="15"/>
    <n v="3.3"/>
    <n v="244.246101010101"/>
    <n v="274.5"/>
    <n v="0.88978543173078684"/>
  </r>
  <r>
    <x v="2"/>
    <x v="9"/>
    <x v="0"/>
    <x v="6"/>
    <x v="2"/>
    <n v="170.32941199999999"/>
    <n v="1.3658999999999999"/>
    <n v="1365.8999999999999"/>
    <n v="179"/>
    <n v="7.6307262569832393"/>
    <n v="124.70123142250532"/>
    <n v="499.5"/>
    <n v="0.24965211495997061"/>
  </r>
  <r>
    <x v="2"/>
    <x v="9"/>
    <x v="0"/>
    <x v="5"/>
    <x v="1"/>
    <n v="170.15814399999999"/>
    <n v="2.0815000000000001"/>
    <n v="2081.5"/>
    <n v="219"/>
    <n v="9.5045662100456614"/>
    <n v="81.747847225558488"/>
    <n v="374.5"/>
    <n v="0.21828530634328033"/>
  </r>
  <r>
    <x v="2"/>
    <x v="9"/>
    <x v="0"/>
    <x v="28"/>
    <x v="6"/>
    <n v="89.076100999999994"/>
    <n v="0.84899999999999998"/>
    <n v="849"/>
    <n v="253"/>
    <n v="3.3557312252964429"/>
    <n v="104.9188468786808"/>
    <n v="324.5"/>
    <n v="0.3233246436939316"/>
  </r>
  <r>
    <x v="2"/>
    <x v="9"/>
    <x v="0"/>
    <x v="4"/>
    <x v="1"/>
    <n v="46.124091999999997"/>
    <n v="0.25650000000000001"/>
    <n v="256.5"/>
    <n v="36"/>
    <n v="7.125"/>
    <n v="179.82102144249512"/>
    <n v="374.5"/>
    <n v="0.48016294110145558"/>
  </r>
  <r>
    <x v="2"/>
    <x v="9"/>
    <x v="0"/>
    <x v="22"/>
    <x v="2"/>
    <n v="33.354405"/>
    <n v="0.18029999999999999"/>
    <n v="180.29999999999998"/>
    <n v="54"/>
    <n v="3.3388888888888886"/>
    <n v="184.99392678868554"/>
    <n v="499.5"/>
    <n v="0.37035821178916023"/>
  </r>
  <r>
    <x v="2"/>
    <x v="9"/>
    <x v="0"/>
    <x v="21"/>
    <x v="2"/>
    <n v="30.823634999999999"/>
    <n v="0.17879999999999999"/>
    <n v="178.79999999999998"/>
    <n v="1"/>
    <n v="178.79999999999998"/>
    <n v="172.39169463087248"/>
    <n v="499.5"/>
    <n v="0.34512851777952447"/>
  </r>
  <r>
    <x v="2"/>
    <x v="9"/>
    <x v="0"/>
    <x v="9"/>
    <x v="4"/>
    <n v="24.997520000000002"/>
    <n v="0.40670000000000001"/>
    <n v="406.7"/>
    <n v="1"/>
    <n v="406.7"/>
    <n v="61.464273420211462"/>
    <n v="200"/>
    <n v="0.30732136710105729"/>
  </r>
  <r>
    <x v="2"/>
    <x v="9"/>
    <x v="0"/>
    <x v="9"/>
    <x v="2"/>
    <n v="5.7619999999999998E-2"/>
    <n v="4.0000000000000002E-4"/>
    <n v="0.4"/>
    <n v="1"/>
    <n v="0.4"/>
    <n v="144.04999999999998"/>
    <n v="499.5"/>
    <n v="0.28838838838838837"/>
  </r>
  <r>
    <x v="2"/>
    <x v="9"/>
    <x v="1"/>
    <x v="0"/>
    <x v="0"/>
    <n v="2459.4233840000002"/>
    <n v="38.1815"/>
    <n v="38181.5"/>
    <n v="6176"/>
    <n v="6.1822376943005182"/>
    <n v="64.414006364338761"/>
    <n v="224.5"/>
    <n v="0.28692207734672054"/>
  </r>
  <r>
    <x v="2"/>
    <x v="9"/>
    <x v="1"/>
    <x v="0"/>
    <x v="1"/>
    <n v="7416.6545999999998"/>
    <n v="85.807000000000002"/>
    <n v="85807"/>
    <n v="11542"/>
    <n v="7.4343268064460233"/>
    <n v="86.434144067500313"/>
    <n v="374.5"/>
    <n v="0.23079878255674316"/>
  </r>
  <r>
    <x v="2"/>
    <x v="9"/>
    <x v="1"/>
    <x v="0"/>
    <x v="2"/>
    <n v="266.12443999999999"/>
    <n v="1.7193000000000001"/>
    <n v="1719.3"/>
    <n v="541"/>
    <n v="3.178003696857671"/>
    <n v="154.78650613621821"/>
    <n v="499.5"/>
    <n v="0.30988289516760403"/>
  </r>
  <r>
    <x v="2"/>
    <x v="9"/>
    <x v="1"/>
    <x v="0"/>
    <x v="3"/>
    <n v="65.041677000000007"/>
    <n v="0.4027"/>
    <n v="402.7"/>
    <n v="245"/>
    <n v="1.643673469387755"/>
    <n v="161.51397318102806"/>
    <n v="749.5"/>
    <n v="0.21549562799336633"/>
  </r>
  <r>
    <x v="2"/>
    <x v="9"/>
    <x v="1"/>
    <x v="1"/>
    <x v="0"/>
    <n v="10.970205999999999"/>
    <n v="8.2699999999999996E-2"/>
    <n v="82.699999999999989"/>
    <n v="31"/>
    <n v="2.6677419354838707"/>
    <n v="132.65061668681983"/>
    <n v="224.5"/>
    <n v="0.59087134381656936"/>
  </r>
  <r>
    <x v="2"/>
    <x v="9"/>
    <x v="1"/>
    <x v="1"/>
    <x v="2"/>
    <n v="1451.274377"/>
    <n v="7.9870000000000001"/>
    <n v="7987"/>
    <n v="1257"/>
    <n v="6.3540175019888627"/>
    <n v="181.70456704645048"/>
    <n v="499.5"/>
    <n v="0.36377290699990084"/>
  </r>
  <r>
    <x v="2"/>
    <x v="9"/>
    <x v="1"/>
    <x v="3"/>
    <x v="4"/>
    <n v="1306.824554"/>
    <n v="14.5779"/>
    <n v="14577.9"/>
    <n v="3555"/>
    <n v="4.100675105485232"/>
    <n v="89.644225437134295"/>
    <n v="200"/>
    <n v="0.44822112718567148"/>
  </r>
  <r>
    <x v="2"/>
    <x v="9"/>
    <x v="1"/>
    <x v="5"/>
    <x v="5"/>
    <n v="18.151683999999999"/>
    <n v="0.28820000000000001"/>
    <n v="288.2"/>
    <n v="113"/>
    <n v="2.5504424778761061"/>
    <n v="62.982942401110336"/>
    <n v="274.5"/>
    <n v="0.22944605610604857"/>
  </r>
  <r>
    <x v="2"/>
    <x v="9"/>
    <x v="1"/>
    <x v="5"/>
    <x v="1"/>
    <n v="434.429395"/>
    <n v="5.6143000000000001"/>
    <n v="5614.3"/>
    <n v="1348"/>
    <n v="4.1649109792284866"/>
    <n v="77.379084658817661"/>
    <n v="374.5"/>
    <n v="0.20661971871513393"/>
  </r>
  <r>
    <x v="2"/>
    <x v="9"/>
    <x v="1"/>
    <x v="31"/>
    <x v="1"/>
    <n v="163.86748800000001"/>
    <n v="2.415"/>
    <n v="2415"/>
    <n v="1128"/>
    <n v="2.1409574468085109"/>
    <n v="67.854032298136644"/>
    <n v="374.5"/>
    <n v="0.18118566701772135"/>
  </r>
  <r>
    <x v="2"/>
    <x v="9"/>
    <x v="1"/>
    <x v="31"/>
    <x v="2"/>
    <n v="155.75825599999999"/>
    <n v="2.2058"/>
    <n v="2205.8000000000002"/>
    <n v="1367"/>
    <n v="1.6136064374542796"/>
    <n v="70.613045607035986"/>
    <n v="499.5"/>
    <n v="0.14136745867274472"/>
  </r>
  <r>
    <x v="2"/>
    <x v="9"/>
    <x v="1"/>
    <x v="32"/>
    <x v="2"/>
    <n v="198.28060199999999"/>
    <n v="2.6855000000000002"/>
    <n v="2685.5"/>
    <n v="686"/>
    <n v="3.9147230320699706"/>
    <n v="73.833774716067765"/>
    <n v="499.5"/>
    <n v="0.14781536479693247"/>
  </r>
  <r>
    <x v="2"/>
    <x v="9"/>
    <x v="1"/>
    <x v="2"/>
    <x v="0"/>
    <n v="156.285721"/>
    <n v="2.1932999999999998"/>
    <n v="2193.2999999999997"/>
    <n v="739"/>
    <n v="2.9679296346414068"/>
    <n v="71.255970911412035"/>
    <n v="224.5"/>
    <n v="0.31739853412655694"/>
  </r>
  <r>
    <x v="2"/>
    <x v="9"/>
    <x v="1"/>
    <x v="2"/>
    <x v="2"/>
    <n v="18.574318999999999"/>
    <n v="0.20899999999999999"/>
    <n v="209"/>
    <n v="193"/>
    <n v="1.0829015544041452"/>
    <n v="88.872339712918659"/>
    <n v="499.5"/>
    <n v="0.1779226020278652"/>
  </r>
  <r>
    <x v="2"/>
    <x v="9"/>
    <x v="1"/>
    <x v="28"/>
    <x v="6"/>
    <n v="162.59215699999999"/>
    <n v="1.7481"/>
    <n v="1748.1"/>
    <n v="1514"/>
    <n v="1.1546235138705416"/>
    <n v="93.010787140323771"/>
    <n v="324.5"/>
    <n v="0.28662800351409484"/>
  </r>
  <r>
    <x v="2"/>
    <x v="9"/>
    <x v="1"/>
    <x v="25"/>
    <x v="1"/>
    <n v="140.60075599999999"/>
    <n v="1.8761000000000001"/>
    <n v="1876.1000000000001"/>
    <n v="1215"/>
    <n v="1.5441152263374487"/>
    <n v="74.943103246095617"/>
    <n v="374.5"/>
    <n v="0.20011509545018857"/>
  </r>
  <r>
    <x v="2"/>
    <x v="9"/>
    <x v="1"/>
    <x v="6"/>
    <x v="5"/>
    <n v="1.48214"/>
    <n v="3.7000000000000002E-3"/>
    <n v="3.7"/>
    <n v="1"/>
    <n v="3.7"/>
    <n v="400.57837837837837"/>
    <n v="274.5"/>
    <n v="1.4593019248756953"/>
  </r>
  <r>
    <x v="2"/>
    <x v="9"/>
    <x v="1"/>
    <x v="6"/>
    <x v="2"/>
    <n v="67.058508000000003"/>
    <n v="0.55659999999999998"/>
    <n v="556.6"/>
    <n v="1"/>
    <n v="556.6"/>
    <n v="120.47881422924902"/>
    <n v="499.5"/>
    <n v="0.24119882728578385"/>
  </r>
  <r>
    <x v="2"/>
    <x v="9"/>
    <x v="2"/>
    <x v="0"/>
    <x v="0"/>
    <n v="7484.2811529999999"/>
    <n v="126.6332"/>
    <n v="126633.2"/>
    <n v="11784"/>
    <n v="10.746198234894772"/>
    <n v="59.102045537821041"/>
    <n v="224.5"/>
    <n v="0.26326078190566166"/>
  </r>
  <r>
    <x v="2"/>
    <x v="9"/>
    <x v="2"/>
    <x v="0"/>
    <x v="1"/>
    <n v="15760.805762"/>
    <n v="188.81450000000001"/>
    <n v="188814.5"/>
    <n v="17949"/>
    <n v="10.519499693576243"/>
    <n v="83.472433324771131"/>
    <n v="374.5"/>
    <n v="0.2228903426562647"/>
  </r>
  <r>
    <x v="2"/>
    <x v="9"/>
    <x v="2"/>
    <x v="0"/>
    <x v="2"/>
    <n v="1051.793848"/>
    <n v="7.1569000000000003"/>
    <n v="7156.9000000000005"/>
    <n v="681"/>
    <n v="10.509397944199707"/>
    <n v="146.96221101314813"/>
    <n v="499.5"/>
    <n v="0.29421864066696324"/>
  </r>
  <r>
    <x v="2"/>
    <x v="9"/>
    <x v="2"/>
    <x v="0"/>
    <x v="3"/>
    <n v="1.881435"/>
    <n v="1.21E-2"/>
    <n v="12.1"/>
    <n v="3"/>
    <n v="4.0333333333333332"/>
    <n v="155.4904958677686"/>
    <n v="749.5"/>
    <n v="0.20745896713511489"/>
  </r>
  <r>
    <x v="2"/>
    <x v="9"/>
    <x v="2"/>
    <x v="1"/>
    <x v="0"/>
    <n v="112.16592900000001"/>
    <n v="1.0006999999999999"/>
    <n v="1000.6999999999999"/>
    <n v="225"/>
    <n v="4.4475555555555548"/>
    <n v="112.08746777255922"/>
    <n v="224.5"/>
    <n v="0.49927602571295865"/>
  </r>
  <r>
    <x v="2"/>
    <x v="9"/>
    <x v="2"/>
    <x v="1"/>
    <x v="2"/>
    <n v="9577.5189370000007"/>
    <n v="55.961500000000001"/>
    <n v="55961.5"/>
    <n v="4222"/>
    <n v="13.254737091425865"/>
    <n v="171.14478591531679"/>
    <n v="499.5"/>
    <n v="0.34263220403466826"/>
  </r>
  <r>
    <x v="2"/>
    <x v="9"/>
    <x v="2"/>
    <x v="3"/>
    <x v="4"/>
    <n v="2101.853462"/>
    <n v="23.237400000000001"/>
    <n v="23237.4"/>
    <n v="5351"/>
    <n v="4.3426275462530368"/>
    <n v="90.451318219766407"/>
    <n v="200"/>
    <n v="0.45225659109883204"/>
  </r>
  <r>
    <x v="2"/>
    <x v="9"/>
    <x v="2"/>
    <x v="5"/>
    <x v="5"/>
    <n v="44.767403000000002"/>
    <n v="0.71150000000000002"/>
    <n v="711.5"/>
    <n v="268"/>
    <n v="2.6548507462686568"/>
    <n v="62.919751229796205"/>
    <n v="274.5"/>
    <n v="0.22921585147466741"/>
  </r>
  <r>
    <x v="2"/>
    <x v="9"/>
    <x v="2"/>
    <x v="5"/>
    <x v="1"/>
    <n v="1156.3875579999999"/>
    <n v="14.6753"/>
    <n v="14675.3"/>
    <n v="1877"/>
    <n v="7.8184869472562593"/>
    <n v="78.798222727985106"/>
    <n v="374.5"/>
    <n v="0.21040913946057438"/>
  </r>
  <r>
    <x v="2"/>
    <x v="9"/>
    <x v="2"/>
    <x v="31"/>
    <x v="1"/>
    <n v="595.80271500000003"/>
    <n v="8.6252999999999993"/>
    <n v="8625.2999999999993"/>
    <n v="2973"/>
    <n v="2.9012108980827445"/>
    <n v="69.076173002678175"/>
    <n v="374.5"/>
    <n v="0.18444906008725814"/>
  </r>
  <r>
    <x v="2"/>
    <x v="9"/>
    <x v="2"/>
    <x v="31"/>
    <x v="2"/>
    <n v="275.08570500000002"/>
    <n v="3.7985000000000002"/>
    <n v="3798.5"/>
    <n v="1927"/>
    <n v="1.9711987545407368"/>
    <n v="72.419561669079897"/>
    <n v="499.5"/>
    <n v="0.14498410744560539"/>
  </r>
  <r>
    <x v="2"/>
    <x v="9"/>
    <x v="2"/>
    <x v="4"/>
    <x v="1"/>
    <n v="449.28334699999999"/>
    <n v="2.1044"/>
    <n v="2104.4"/>
    <n v="1"/>
    <n v="2104.4"/>
    <n v="213.49712364569473"/>
    <n v="374.5"/>
    <n v="0.57008577742508604"/>
  </r>
  <r>
    <x v="2"/>
    <x v="9"/>
    <x v="2"/>
    <x v="14"/>
    <x v="4"/>
    <n v="378.99533500000001"/>
    <n v="1.2161999999999999"/>
    <n v="1216.2"/>
    <n v="117"/>
    <n v="10.394871794871795"/>
    <n v="311.62254152277586"/>
    <n v="200"/>
    <n v="1.5581127076138792"/>
  </r>
  <r>
    <x v="2"/>
    <x v="9"/>
    <x v="2"/>
    <x v="14"/>
    <x v="1"/>
    <n v="7.4601620000000004"/>
    <n v="1.7600000000000001E-2"/>
    <n v="17.600000000000001"/>
    <n v="4"/>
    <n v="4.4000000000000004"/>
    <n v="423.87284090909088"/>
    <n v="374.5"/>
    <n v="1.1318366913460371"/>
  </r>
  <r>
    <x v="2"/>
    <x v="9"/>
    <x v="2"/>
    <x v="14"/>
    <x v="2"/>
    <n v="23.810641"/>
    <n v="4.6699999999999998E-2"/>
    <n v="46.699999999999996"/>
    <n v="36"/>
    <n v="1.2972222222222221"/>
    <n v="509.86383297644539"/>
    <n v="499.5"/>
    <n v="1.0207484143672581"/>
  </r>
  <r>
    <x v="2"/>
    <x v="9"/>
    <x v="2"/>
    <x v="15"/>
    <x v="4"/>
    <n v="1.2736730000000001"/>
    <n v="2.5999999999999999E-3"/>
    <n v="2.6"/>
    <n v="1"/>
    <n v="2.6"/>
    <n v="489.87423076923079"/>
    <n v="200"/>
    <n v="2.4493711538461538"/>
  </r>
  <r>
    <x v="2"/>
    <x v="9"/>
    <x v="2"/>
    <x v="15"/>
    <x v="1"/>
    <n v="58.314528000000003"/>
    <n v="0.1336"/>
    <n v="133.6"/>
    <n v="89"/>
    <n v="1.5011235955056179"/>
    <n v="436.48598802395213"/>
    <n v="374.5"/>
    <n v="1.1655166569397921"/>
  </r>
  <r>
    <x v="2"/>
    <x v="9"/>
    <x v="2"/>
    <x v="15"/>
    <x v="2"/>
    <n v="283.69342599999999"/>
    <n v="0.52339999999999998"/>
    <n v="523.4"/>
    <n v="89"/>
    <n v="5.880898876404494"/>
    <n v="542.0203018723729"/>
    <n v="499.5"/>
    <n v="1.08512572947422"/>
  </r>
  <r>
    <x v="2"/>
    <x v="9"/>
    <x v="2"/>
    <x v="28"/>
    <x v="6"/>
    <n v="235.03743700000001"/>
    <n v="2.7793999999999999"/>
    <n v="2779.4"/>
    <n v="2418"/>
    <n v="1.1494623655913978"/>
    <n v="84.564091890336059"/>
    <n v="324.5"/>
    <n v="0.2605981260102806"/>
  </r>
  <r>
    <x v="2"/>
    <x v="9"/>
    <x v="2"/>
    <x v="25"/>
    <x v="1"/>
    <n v="191.25912099999999"/>
    <n v="2.6869000000000001"/>
    <n v="2686.9"/>
    <n v="1641"/>
    <n v="1.6373552711761121"/>
    <n v="71.182076370538539"/>
    <n v="374.5"/>
    <n v="0.19007230005484255"/>
  </r>
  <r>
    <x v="2"/>
    <x v="10"/>
    <x v="0"/>
    <x v="0"/>
    <x v="0"/>
    <n v="632.65947200000005"/>
    <n v="9.3453999999999997"/>
    <n v="9345.4"/>
    <n v="445"/>
    <n v="21.000898876404495"/>
    <n v="67.697420335138148"/>
    <n v="224.5"/>
    <n v="0.30154752933246393"/>
  </r>
  <r>
    <x v="2"/>
    <x v="10"/>
    <x v="0"/>
    <x v="0"/>
    <x v="1"/>
    <n v="4733.2281039999998"/>
    <n v="49.512900000000002"/>
    <n v="49512.9"/>
    <n v="781"/>
    <n v="63.396798975672219"/>
    <n v="95.595856918096089"/>
    <n v="374.5"/>
    <n v="0.25526263529531668"/>
  </r>
  <r>
    <x v="2"/>
    <x v="10"/>
    <x v="0"/>
    <x v="0"/>
    <x v="2"/>
    <n v="5155.983123"/>
    <n v="48.857700000000001"/>
    <n v="48857.700000000004"/>
    <n v="671"/>
    <n v="72.813263785394938"/>
    <n v="105.53061488772497"/>
    <n v="499.5"/>
    <n v="0.21127250227772765"/>
  </r>
  <r>
    <x v="2"/>
    <x v="10"/>
    <x v="0"/>
    <x v="1"/>
    <x v="0"/>
    <n v="15.142913"/>
    <n v="0.12039999999999999"/>
    <n v="120.39999999999999"/>
    <n v="11"/>
    <n v="10.945454545454545"/>
    <n v="125.77170265780731"/>
    <n v="224.5"/>
    <n v="0.56023030137107932"/>
  </r>
  <r>
    <x v="2"/>
    <x v="10"/>
    <x v="0"/>
    <x v="1"/>
    <x v="2"/>
    <n v="7939.3939970000001"/>
    <n v="57.123100000000001"/>
    <n v="57123.1"/>
    <n v="766"/>
    <n v="74.573237597911231"/>
    <n v="138.9874498582885"/>
    <n v="499.5"/>
    <n v="0.27825315286944646"/>
  </r>
  <r>
    <x v="2"/>
    <x v="10"/>
    <x v="0"/>
    <x v="3"/>
    <x v="4"/>
    <n v="322.443487"/>
    <n v="2.9588000000000001"/>
    <n v="2958.8"/>
    <n v="196"/>
    <n v="15.09591836734694"/>
    <n v="108.97779065837501"/>
    <n v="200"/>
    <n v="0.54488895329187503"/>
  </r>
  <r>
    <x v="2"/>
    <x v="10"/>
    <x v="0"/>
    <x v="6"/>
    <x v="5"/>
    <n v="8.8287189999999995"/>
    <n v="2.98E-2"/>
    <n v="29.8"/>
    <n v="15"/>
    <n v="1.9866666666666668"/>
    <n v="296.26573825503357"/>
    <n v="274.5"/>
    <n v="1.0792923069400131"/>
  </r>
  <r>
    <x v="2"/>
    <x v="10"/>
    <x v="0"/>
    <x v="6"/>
    <x v="2"/>
    <n v="180.083167"/>
    <n v="1.2734000000000001"/>
    <n v="1273.4000000000001"/>
    <n v="186"/>
    <n v="6.8462365591397853"/>
    <n v="141.41916679754985"/>
    <n v="499.5"/>
    <n v="0.28312145505014985"/>
  </r>
  <r>
    <x v="2"/>
    <x v="10"/>
    <x v="0"/>
    <x v="5"/>
    <x v="5"/>
    <n v="0.50492099999999995"/>
    <n v="8.3999999999999995E-3"/>
    <n v="8.4"/>
    <n v="2"/>
    <n v="4.2"/>
    <n v="60.109642857142852"/>
    <n v="274.5"/>
    <n v="0.21897866250325265"/>
  </r>
  <r>
    <x v="2"/>
    <x v="10"/>
    <x v="0"/>
    <x v="5"/>
    <x v="1"/>
    <n v="158.90520900000001"/>
    <n v="1.9762999999999999"/>
    <n v="1976.3"/>
    <n v="188"/>
    <n v="10.512234042553191"/>
    <n v="80.405408591813"/>
    <n v="374.5"/>
    <n v="0.21470069049883311"/>
  </r>
  <r>
    <x v="2"/>
    <x v="10"/>
    <x v="0"/>
    <x v="4"/>
    <x v="1"/>
    <n v="70.102818999999997"/>
    <n v="0.37459999999999999"/>
    <n v="374.59999999999997"/>
    <n v="33"/>
    <n v="11.35151515151515"/>
    <n v="187.14046716497597"/>
    <n v="374.5"/>
    <n v="0.4997075224698958"/>
  </r>
  <r>
    <x v="2"/>
    <x v="10"/>
    <x v="0"/>
    <x v="28"/>
    <x v="6"/>
    <n v="69.379221000000001"/>
    <n v="0.68340000000000001"/>
    <n v="683.4"/>
    <n v="235"/>
    <n v="2.9080851063829787"/>
    <n v="101.5206628621598"/>
    <n v="324.5"/>
    <n v="0.31285258200973742"/>
  </r>
  <r>
    <x v="2"/>
    <x v="10"/>
    <x v="0"/>
    <x v="29"/>
    <x v="2"/>
    <n v="31.865635000000001"/>
    <n v="0.15529999999999999"/>
    <n v="155.29999999999998"/>
    <n v="1"/>
    <n v="155.29999999999998"/>
    <n v="205.18760463618804"/>
    <n v="499.5"/>
    <n v="0.4107859952676437"/>
  </r>
  <r>
    <x v="2"/>
    <x v="10"/>
    <x v="0"/>
    <x v="22"/>
    <x v="2"/>
    <n v="26.838242999999999"/>
    <n v="0.14430000000000001"/>
    <n v="144.30000000000001"/>
    <n v="53"/>
    <n v="2.7226415094339624"/>
    <n v="185.98920997920996"/>
    <n v="499.5"/>
    <n v="0.37235077072914907"/>
  </r>
  <r>
    <x v="2"/>
    <x v="10"/>
    <x v="0"/>
    <x v="8"/>
    <x v="4"/>
    <n v="25.916124"/>
    <n v="0.15160000000000001"/>
    <n v="151.60000000000002"/>
    <n v="64"/>
    <n v="2.3687500000000004"/>
    <n v="170.95068601583111"/>
    <n v="200"/>
    <n v="0.8547534300791555"/>
  </r>
  <r>
    <x v="2"/>
    <x v="10"/>
    <x v="0"/>
    <x v="8"/>
    <x v="1"/>
    <n v="6.9621000000000016E-2"/>
    <n v="6.9999999999999999E-4"/>
    <n v="0.7"/>
    <n v="2"/>
    <n v="0.35"/>
    <n v="99.458571428571446"/>
    <n v="374.5"/>
    <n v="0.26557695975586498"/>
  </r>
  <r>
    <x v="2"/>
    <x v="10"/>
    <x v="1"/>
    <x v="0"/>
    <x v="0"/>
    <n v="1862.5270169999999"/>
    <n v="26.677800000000001"/>
    <n v="26677.800000000003"/>
    <n v="5924"/>
    <n v="4.5033423362592844"/>
    <n v="69.815615118188148"/>
    <n v="224.5"/>
    <n v="0.31098269540395612"/>
  </r>
  <r>
    <x v="2"/>
    <x v="10"/>
    <x v="1"/>
    <x v="0"/>
    <x v="1"/>
    <n v="6276.6479559999998"/>
    <n v="65.960099999999997"/>
    <n v="65960.099999999991"/>
    <n v="11158"/>
    <n v="5.9114626277110585"/>
    <n v="95.158254096036842"/>
    <n v="374.5"/>
    <n v="0.25409413643801559"/>
  </r>
  <r>
    <x v="2"/>
    <x v="10"/>
    <x v="1"/>
    <x v="0"/>
    <x v="2"/>
    <n v="303.85544299999998"/>
    <n v="1.9498"/>
    <n v="1949.8"/>
    <n v="545"/>
    <n v="3.5776146788990824"/>
    <n v="155.83928761924298"/>
    <n v="499.5"/>
    <n v="0.31199056580429024"/>
  </r>
  <r>
    <x v="2"/>
    <x v="10"/>
    <x v="1"/>
    <x v="0"/>
    <x v="3"/>
    <n v="44.648980999999999"/>
    <n v="0.27650000000000002"/>
    <n v="276.5"/>
    <n v="163"/>
    <n v="1.696319018404908"/>
    <n v="161.47913562386978"/>
    <n v="749.5"/>
    <n v="0.21544914692977957"/>
  </r>
  <r>
    <x v="2"/>
    <x v="10"/>
    <x v="1"/>
    <x v="1"/>
    <x v="0"/>
    <n v="3.1194350000000002"/>
    <n v="2.6700000000000002E-2"/>
    <n v="26.700000000000003"/>
    <n v="8"/>
    <n v="3.3375000000000004"/>
    <n v="116.83277153558052"/>
    <n v="224.5"/>
    <n v="0.52041323623866598"/>
  </r>
  <r>
    <x v="2"/>
    <x v="10"/>
    <x v="1"/>
    <x v="1"/>
    <x v="2"/>
    <n v="1411.3826570000001"/>
    <n v="8.1548999999999996"/>
    <n v="8154.9"/>
    <n v="1619"/>
    <n v="5.036998147004323"/>
    <n v="173.07173073857439"/>
    <n v="499.5"/>
    <n v="0.34648995142857736"/>
  </r>
  <r>
    <x v="2"/>
    <x v="10"/>
    <x v="1"/>
    <x v="3"/>
    <x v="4"/>
    <n v="911.95919299999991"/>
    <n v="10.259"/>
    <n v="10259"/>
    <n v="3214"/>
    <n v="3.1919726197884257"/>
    <n v="88.893575689638354"/>
    <n v="200"/>
    <n v="0.44446787844819174"/>
  </r>
  <r>
    <x v="2"/>
    <x v="10"/>
    <x v="1"/>
    <x v="5"/>
    <x v="5"/>
    <n v="42.920050000000003"/>
    <n v="0.68600000000000005"/>
    <n v="686"/>
    <n v="123"/>
    <n v="5.5772357723577235"/>
    <n v="62.56567055393586"/>
    <n v="274.5"/>
    <n v="0.22792594008719802"/>
  </r>
  <r>
    <x v="2"/>
    <x v="10"/>
    <x v="1"/>
    <x v="5"/>
    <x v="1"/>
    <n v="709.76295200000004"/>
    <n v="12.0641"/>
    <n v="12064.1"/>
    <n v="1421"/>
    <n v="8.489866291344125"/>
    <n v="58.832648270488477"/>
    <n v="374.5"/>
    <n v="0.15709652408675159"/>
  </r>
  <r>
    <x v="2"/>
    <x v="10"/>
    <x v="1"/>
    <x v="31"/>
    <x v="1"/>
    <n v="167.30194399999999"/>
    <n v="2.6768000000000001"/>
    <n v="2676.8"/>
    <n v="788"/>
    <n v="3.3969543147208126"/>
    <n v="62.500726240286902"/>
    <n v="374.5"/>
    <n v="0.16689112480717463"/>
  </r>
  <r>
    <x v="2"/>
    <x v="10"/>
    <x v="1"/>
    <x v="31"/>
    <x v="2"/>
    <n v="91.374932000000001"/>
    <n v="1.2911999999999999"/>
    <n v="1291.1999999999998"/>
    <n v="1112"/>
    <n v="1.1611510791366906"/>
    <n v="70.767450433705093"/>
    <n v="499.5"/>
    <n v="0.14167657744485504"/>
  </r>
  <r>
    <x v="2"/>
    <x v="10"/>
    <x v="1"/>
    <x v="28"/>
    <x v="6"/>
    <n v="170.223986"/>
    <n v="1.9384999999999999"/>
    <n v="1938.5"/>
    <n v="1671"/>
    <n v="1.1600837821663674"/>
    <n v="87.812218725818937"/>
    <n v="324.5"/>
    <n v="0.27060776186693047"/>
  </r>
  <r>
    <x v="2"/>
    <x v="10"/>
    <x v="1"/>
    <x v="2"/>
    <x v="0"/>
    <n v="141.77735699999999"/>
    <n v="2.0573000000000001"/>
    <n v="2057.3000000000002"/>
    <n v="673"/>
    <n v="3.0569093610698368"/>
    <n v="68.914284256063766"/>
    <n v="224.5"/>
    <n v="0.30696785860162035"/>
  </r>
  <r>
    <x v="2"/>
    <x v="10"/>
    <x v="1"/>
    <x v="2"/>
    <x v="2"/>
    <n v="9.8325270000000007"/>
    <n v="0.1111"/>
    <n v="111.10000000000001"/>
    <n v="111"/>
    <n v="1.0009009009009009"/>
    <n v="88.501593159315931"/>
    <n v="499.5"/>
    <n v="0.17718036668531717"/>
  </r>
  <r>
    <x v="2"/>
    <x v="10"/>
    <x v="1"/>
    <x v="32"/>
    <x v="2"/>
    <n v="150.476249"/>
    <n v="2.0802999999999998"/>
    <n v="2080.2999999999997"/>
    <n v="661"/>
    <n v="3.1472012102874429"/>
    <n v="72.333917704177281"/>
    <n v="499.5"/>
    <n v="0.14481264805641098"/>
  </r>
  <r>
    <x v="2"/>
    <x v="10"/>
    <x v="1"/>
    <x v="25"/>
    <x v="1"/>
    <n v="116.172805"/>
    <n v="1.6438999999999999"/>
    <n v="1643.8999999999999"/>
    <n v="1177"/>
    <n v="1.3966864910790144"/>
    <n v="70.669021838311338"/>
    <n v="374.5"/>
    <n v="0.18870232800617179"/>
  </r>
  <r>
    <x v="2"/>
    <x v="10"/>
    <x v="1"/>
    <x v="4"/>
    <x v="1"/>
    <n v="103.76481800000001"/>
    <n v="0.52100000000000002"/>
    <n v="521"/>
    <n v="1"/>
    <n v="521"/>
    <n v="199.1647178502879"/>
    <n v="374.5"/>
    <n v="0.53181500093534817"/>
  </r>
  <r>
    <x v="2"/>
    <x v="10"/>
    <x v="2"/>
    <x v="0"/>
    <x v="0"/>
    <n v="5751.8504190000003"/>
    <n v="91.028199999999998"/>
    <n v="91028.2"/>
    <n v="11319"/>
    <n v="8.0420708543157513"/>
    <n v="63.187566259686562"/>
    <n v="224.5"/>
    <n v="0.28145909247076417"/>
  </r>
  <r>
    <x v="2"/>
    <x v="10"/>
    <x v="2"/>
    <x v="0"/>
    <x v="1"/>
    <n v="13843.010251"/>
    <n v="148.52510000000001"/>
    <n v="148525.1"/>
    <n v="17986"/>
    <n v="8.2578171911486713"/>
    <n v="93.203170716599402"/>
    <n v="374.5"/>
    <n v="0.24887362007102645"/>
  </r>
  <r>
    <x v="2"/>
    <x v="10"/>
    <x v="2"/>
    <x v="0"/>
    <x v="2"/>
    <n v="1613.783187"/>
    <n v="13.1242"/>
    <n v="13124.2"/>
    <n v="721"/>
    <n v="18.202773925104022"/>
    <n v="122.96240433702626"/>
    <n v="499.5"/>
    <n v="0.24617097965370621"/>
  </r>
  <r>
    <x v="2"/>
    <x v="10"/>
    <x v="2"/>
    <x v="0"/>
    <x v="3"/>
    <n v="1.818643"/>
    <n v="1.1599999999999999E-2"/>
    <n v="11.6"/>
    <n v="3"/>
    <n v="3.8666666666666667"/>
    <n v="156.77956896551726"/>
    <n v="749.5"/>
    <n v="0.20917887787260475"/>
  </r>
  <r>
    <x v="2"/>
    <x v="10"/>
    <x v="2"/>
    <x v="1"/>
    <x v="0"/>
    <n v="116.18659599999999"/>
    <n v="0.99129999999999996"/>
    <n v="991.3"/>
    <n v="252"/>
    <n v="3.9337301587301585"/>
    <n v="117.2062907293453"/>
    <n v="224.5"/>
    <n v="0.52207701883895452"/>
  </r>
  <r>
    <x v="2"/>
    <x v="10"/>
    <x v="2"/>
    <x v="1"/>
    <x v="2"/>
    <n v="8723.8077009999997"/>
    <n v="49.348700000000001"/>
    <n v="49348.700000000004"/>
    <n v="4651"/>
    <n v="10.610341861965169"/>
    <n v="176.77887565427255"/>
    <n v="499.5"/>
    <n v="0.35391166297151661"/>
  </r>
  <r>
    <x v="2"/>
    <x v="10"/>
    <x v="2"/>
    <x v="5"/>
    <x v="5"/>
    <n v="94.162771000000006"/>
    <n v="1.5021"/>
    <n v="1502.1"/>
    <n v="299"/>
    <n v="5.0237458193979929"/>
    <n v="62.687418281073171"/>
    <n v="274.5"/>
    <n v="0.22836946550482029"/>
  </r>
  <r>
    <x v="2"/>
    <x v="10"/>
    <x v="2"/>
    <x v="5"/>
    <x v="1"/>
    <n v="1961.2954070000001"/>
    <n v="31.1936"/>
    <n v="31193.599999999999"/>
    <n v="1922"/>
    <n v="16.229760665972943"/>
    <n v="62.874929697117359"/>
    <n v="374.5"/>
    <n v="0.16789033296960576"/>
  </r>
  <r>
    <x v="2"/>
    <x v="10"/>
    <x v="2"/>
    <x v="3"/>
    <x v="4"/>
    <n v="1502.999939"/>
    <n v="16.481999999999999"/>
    <n v="16482"/>
    <n v="4821"/>
    <n v="3.418792781580585"/>
    <n v="91.190385814828304"/>
    <n v="200"/>
    <n v="0.4559519290741415"/>
  </r>
  <r>
    <x v="2"/>
    <x v="10"/>
    <x v="2"/>
    <x v="31"/>
    <x v="1"/>
    <n v="479.585418"/>
    <n v="8.0768000000000004"/>
    <n v="8076.8"/>
    <n v="2321"/>
    <n v="3.4798793623438176"/>
    <n v="59.378147038431059"/>
    <n v="374.5"/>
    <n v="0.15855312960862766"/>
  </r>
  <r>
    <x v="2"/>
    <x v="10"/>
    <x v="2"/>
    <x v="31"/>
    <x v="2"/>
    <n v="119.78602100000001"/>
    <n v="1.7141"/>
    <n v="1714.1"/>
    <n v="1212"/>
    <n v="1.4142739273927392"/>
    <n v="69.882749547867689"/>
    <n v="499.5"/>
    <n v="0.13990540450023561"/>
  </r>
  <r>
    <x v="2"/>
    <x v="10"/>
    <x v="2"/>
    <x v="4"/>
    <x v="1"/>
    <n v="378.37265500000001"/>
    <n v="1.827"/>
    <n v="1827"/>
    <n v="1"/>
    <n v="1827"/>
    <n v="207.10052271483306"/>
    <n v="374.5"/>
    <n v="0.55300540110769847"/>
  </r>
  <r>
    <x v="2"/>
    <x v="10"/>
    <x v="2"/>
    <x v="14"/>
    <x v="4"/>
    <n v="321.767696"/>
    <n v="1.0677000000000001"/>
    <n v="1067.7"/>
    <n v="118"/>
    <n v="9.0483050847457633"/>
    <n v="301.36526739720892"/>
    <n v="200"/>
    <n v="1.5068263369860446"/>
  </r>
  <r>
    <x v="2"/>
    <x v="10"/>
    <x v="2"/>
    <x v="14"/>
    <x v="1"/>
    <n v="7.1706029999999998"/>
    <n v="1.6799999999999999E-2"/>
    <n v="16.8"/>
    <n v="5"/>
    <n v="3.3600000000000003"/>
    <n v="426.82160714285715"/>
    <n v="374.5"/>
    <n v="1.1397105664695786"/>
  </r>
  <r>
    <x v="2"/>
    <x v="10"/>
    <x v="2"/>
    <x v="14"/>
    <x v="2"/>
    <n v="24.183679000000001"/>
    <n v="4.6600000000000003E-2"/>
    <n v="46.6"/>
    <n v="39"/>
    <n v="1.1948717948717948"/>
    <n v="518.96306866952796"/>
    <n v="499.5"/>
    <n v="1.0389651024414974"/>
  </r>
  <r>
    <x v="2"/>
    <x v="10"/>
    <x v="2"/>
    <x v="28"/>
    <x v="6"/>
    <n v="311.61318699999998"/>
    <n v="3.8500999999999999"/>
    <n v="3850.1"/>
    <n v="2984"/>
    <n v="1.2902479892761394"/>
    <n v="80.936387886028939"/>
    <n v="324.5"/>
    <n v="0.24941876081981182"/>
  </r>
  <r>
    <x v="2"/>
    <x v="10"/>
    <x v="2"/>
    <x v="6"/>
    <x v="5"/>
    <n v="119.615482"/>
    <n v="0.31330000000000002"/>
    <n v="313.3"/>
    <n v="1"/>
    <n v="313.3"/>
    <n v="381.79215448451959"/>
    <n v="274.5"/>
    <n v="1.3908639507632772"/>
  </r>
  <r>
    <x v="2"/>
    <x v="10"/>
    <x v="2"/>
    <x v="6"/>
    <x v="6"/>
    <n v="0.526536"/>
    <n v="1.6000000000000001E-3"/>
    <n v="1.6"/>
    <n v="1"/>
    <n v="1.6"/>
    <n v="329.08499999999998"/>
    <n v="324.5"/>
    <n v="1.0141294298921417"/>
  </r>
  <r>
    <x v="2"/>
    <x v="10"/>
    <x v="2"/>
    <x v="6"/>
    <x v="2"/>
    <n v="150.34304"/>
    <n v="1.1007"/>
    <n v="1100.7"/>
    <n v="1"/>
    <n v="1100.7"/>
    <n v="136.58857090942126"/>
    <n v="499.5"/>
    <n v="0.2734505924112538"/>
  </r>
  <r>
    <x v="2"/>
    <x v="10"/>
    <x v="2"/>
    <x v="26"/>
    <x v="0"/>
    <n v="139.08552900000001"/>
    <n v="0.2777"/>
    <n v="277.7"/>
    <n v="1"/>
    <n v="277.7"/>
    <n v="500.84814187972637"/>
    <n v="224.5"/>
    <n v="2.2309494070366429"/>
  </r>
  <r>
    <x v="2"/>
    <x v="10"/>
    <x v="2"/>
    <x v="26"/>
    <x v="1"/>
    <n v="129.39920799999999"/>
    <n v="0.25569999999999998"/>
    <n v="255.7"/>
    <n v="1"/>
    <n v="255.7"/>
    <n v="506.0586937817755"/>
    <n v="374.5"/>
    <n v="1.351291572180976"/>
  </r>
  <r>
    <x v="2"/>
    <x v="11"/>
    <x v="0"/>
    <x v="0"/>
    <x v="0"/>
    <n v="584.43964500000004"/>
    <n v="8.2873000000000001"/>
    <n v="8287.2999999999993"/>
    <n v="484"/>
    <n v="17.122520661157022"/>
    <n v="70.522322710653654"/>
    <n v="224.5"/>
    <n v="0.31413061341048398"/>
  </r>
  <r>
    <x v="2"/>
    <x v="11"/>
    <x v="0"/>
    <x v="0"/>
    <x v="1"/>
    <n v="5261.8993069999997"/>
    <n v="58.926900000000003"/>
    <n v="58926.9"/>
    <n v="782"/>
    <n v="75.354092071611248"/>
    <n v="89.295369466236977"/>
    <n v="374.5"/>
    <n v="0.23843890378167418"/>
  </r>
  <r>
    <x v="2"/>
    <x v="11"/>
    <x v="0"/>
    <x v="0"/>
    <x v="2"/>
    <n v="4483.3081380000003"/>
    <n v="40.069299999999998"/>
    <n v="40069.299999999996"/>
    <n v="666"/>
    <n v="60.164114114114106"/>
    <n v="111.88885600696794"/>
    <n v="499.5"/>
    <n v="0.22400171372766356"/>
  </r>
  <r>
    <x v="2"/>
    <x v="11"/>
    <x v="0"/>
    <x v="1"/>
    <x v="0"/>
    <n v="15.565614"/>
    <n v="0.126"/>
    <n v="126"/>
    <n v="11"/>
    <n v="11.454545454545455"/>
    <n v="123.53661904761904"/>
    <n v="224.5"/>
    <n v="0.55027447237246785"/>
  </r>
  <r>
    <x v="2"/>
    <x v="11"/>
    <x v="0"/>
    <x v="1"/>
    <x v="2"/>
    <n v="7688.3169230000003"/>
    <n v="48.531799999999997"/>
    <n v="48531.799999999996"/>
    <n v="766"/>
    <n v="63.357441253263701"/>
    <n v="158.41812838180329"/>
    <n v="499.5"/>
    <n v="0.31715341017378035"/>
  </r>
  <r>
    <x v="2"/>
    <x v="11"/>
    <x v="0"/>
    <x v="3"/>
    <x v="4"/>
    <n v="325.02226300000001"/>
    <n v="3.0142000000000002"/>
    <n v="3014.2000000000003"/>
    <n v="211"/>
    <n v="14.28530805687204"/>
    <n v="107.83035730873863"/>
    <n v="200"/>
    <n v="0.53915178654369311"/>
  </r>
  <r>
    <x v="2"/>
    <x v="11"/>
    <x v="0"/>
    <x v="6"/>
    <x v="5"/>
    <n v="10.424574"/>
    <n v="3.7400000000000003E-2"/>
    <n v="37.400000000000006"/>
    <n v="13"/>
    <n v="2.8769230769230774"/>
    <n v="278.7319251336898"/>
    <n v="274.5"/>
    <n v="1.0154168493030593"/>
  </r>
  <r>
    <x v="2"/>
    <x v="11"/>
    <x v="0"/>
    <x v="6"/>
    <x v="2"/>
    <n v="191.52732900000001"/>
    <n v="1.381"/>
    <n v="1381"/>
    <n v="195"/>
    <n v="7.0820512820512818"/>
    <n v="138.68742143374368"/>
    <n v="499.5"/>
    <n v="0.27765249536285019"/>
  </r>
  <r>
    <x v="2"/>
    <x v="11"/>
    <x v="0"/>
    <x v="5"/>
    <x v="5"/>
    <n v="0.403671"/>
    <n v="7.1000000000000004E-3"/>
    <n v="7.1000000000000005"/>
    <n v="2"/>
    <n v="3.5500000000000003"/>
    <n v="56.855070422535206"/>
    <n v="274.5"/>
    <n v="0.20712229662125758"/>
  </r>
  <r>
    <x v="2"/>
    <x v="11"/>
    <x v="0"/>
    <x v="5"/>
    <x v="1"/>
    <n v="129.878468"/>
    <n v="1.5797000000000001"/>
    <n v="1579.7"/>
    <n v="175"/>
    <n v="9.0268571428571427"/>
    <n v="82.217172880926753"/>
    <n v="374.5"/>
    <n v="0.21953851236562552"/>
  </r>
  <r>
    <x v="2"/>
    <x v="11"/>
    <x v="0"/>
    <x v="4"/>
    <x v="1"/>
    <n v="127.89406"/>
    <n v="0.75990000000000002"/>
    <n v="759.9"/>
    <n v="35"/>
    <n v="21.71142857142857"/>
    <n v="168.30380313199103"/>
    <n v="374.5"/>
    <n v="0.44940935415751943"/>
  </r>
  <r>
    <x v="2"/>
    <x v="11"/>
    <x v="0"/>
    <x v="28"/>
    <x v="6"/>
    <n v="63.073779000000002"/>
    <n v="0.58679999999999999"/>
    <n v="586.79999999999995"/>
    <n v="234"/>
    <n v="2.5076923076923077"/>
    <n v="107.48769427402864"/>
    <n v="324.5"/>
    <n v="0.33124096848699119"/>
  </r>
  <r>
    <x v="2"/>
    <x v="11"/>
    <x v="0"/>
    <x v="29"/>
    <x v="2"/>
    <n v="61.491981000000003"/>
    <n v="0.38169999999999998"/>
    <n v="381.7"/>
    <n v="1"/>
    <n v="381.7"/>
    <n v="161.10029080429658"/>
    <n v="499.5"/>
    <n v="0.32252310471330647"/>
  </r>
  <r>
    <x v="2"/>
    <x v="11"/>
    <x v="0"/>
    <x v="7"/>
    <x v="2"/>
    <n v="36.021500000000003"/>
    <n v="0.1827"/>
    <n v="182.7"/>
    <n v="118"/>
    <n v="1.5483050847457627"/>
    <n v="197.16201423097976"/>
    <n v="499.5"/>
    <n v="0.39471874720916872"/>
  </r>
  <r>
    <x v="2"/>
    <x v="11"/>
    <x v="0"/>
    <x v="8"/>
    <x v="4"/>
    <n v="33.214697999999999"/>
    <n v="0.19489999999999999"/>
    <n v="194.89999999999998"/>
    <n v="74"/>
    <n v="2.6337837837837834"/>
    <n v="170.41917906618778"/>
    <n v="200"/>
    <n v="0.85209589533093888"/>
  </r>
  <r>
    <x v="2"/>
    <x v="11"/>
    <x v="0"/>
    <x v="8"/>
    <x v="1"/>
    <n v="8.6132E-2"/>
    <n v="6.9999999999999999E-4"/>
    <n v="0.7"/>
    <n v="2"/>
    <n v="0.35"/>
    <n v="123.04571428571428"/>
    <n v="374.5"/>
    <n v="0.32855998474156017"/>
  </r>
  <r>
    <x v="2"/>
    <x v="11"/>
    <x v="1"/>
    <x v="0"/>
    <x v="0"/>
    <n v="1831.4709789999999"/>
    <n v="26.8384"/>
    <n v="26838.400000000001"/>
    <n v="5837"/>
    <n v="4.5979784135686144"/>
    <n v="68.240691658221053"/>
    <n v="224.5"/>
    <n v="0.30396744613906929"/>
  </r>
  <r>
    <x v="2"/>
    <x v="11"/>
    <x v="1"/>
    <x v="0"/>
    <x v="1"/>
    <n v="6746.2301100000004"/>
    <n v="69.709599999999995"/>
    <n v="69709.599999999991"/>
    <n v="11271"/>
    <n v="6.1848638097773039"/>
    <n v="96.776198830577144"/>
    <n v="374.5"/>
    <n v="0.25841441610300975"/>
  </r>
  <r>
    <x v="2"/>
    <x v="11"/>
    <x v="1"/>
    <x v="0"/>
    <x v="2"/>
    <n v="346.23589399999997"/>
    <n v="2.2707000000000002"/>
    <n v="2270.7000000000003"/>
    <n v="616"/>
    <n v="3.6862012987012993"/>
    <n v="152.47980534636895"/>
    <n v="499.5"/>
    <n v="0.30526487556830623"/>
  </r>
  <r>
    <x v="2"/>
    <x v="11"/>
    <x v="1"/>
    <x v="0"/>
    <x v="3"/>
    <n v="46.137219999999999"/>
    <n v="0.28560000000000002"/>
    <n v="285.60000000000002"/>
    <n v="163"/>
    <n v="1.7521472392638038"/>
    <n v="161.54488795518205"/>
    <n v="749.5"/>
    <n v="0.21553687519036965"/>
  </r>
  <r>
    <x v="2"/>
    <x v="11"/>
    <x v="1"/>
    <x v="1"/>
    <x v="0"/>
    <n v="9.8290120000000005"/>
    <n v="6.4600000000000005E-2"/>
    <n v="64.600000000000009"/>
    <n v="19"/>
    <n v="3.4000000000000004"/>
    <n v="152.15188854489165"/>
    <n v="224.5"/>
    <n v="0.67773669730463981"/>
  </r>
  <r>
    <x v="2"/>
    <x v="11"/>
    <x v="1"/>
    <x v="1"/>
    <x v="2"/>
    <n v="1308.7819750000001"/>
    <n v="7.1891999999999996"/>
    <n v="7189.2"/>
    <n v="1638"/>
    <n v="4.3890109890109885"/>
    <n v="182.04834682579428"/>
    <n v="499.5"/>
    <n v="0.36446115480639496"/>
  </r>
  <r>
    <x v="2"/>
    <x v="11"/>
    <x v="1"/>
    <x v="3"/>
    <x v="4"/>
    <n v="785.23974499999997"/>
    <n v="9.2164000000000001"/>
    <n v="9216.4"/>
    <n v="3127"/>
    <n v="2.9473616885193477"/>
    <n v="85.200267458009634"/>
    <n v="200"/>
    <n v="0.42600133729004819"/>
  </r>
  <r>
    <x v="2"/>
    <x v="11"/>
    <x v="1"/>
    <x v="5"/>
    <x v="5"/>
    <n v="58.981037000000001"/>
    <n v="1.0209999999999999"/>
    <n v="1020.9999999999999"/>
    <n v="151"/>
    <n v="6.7615894039735096"/>
    <n v="57.767910871694426"/>
    <n v="274.5"/>
    <n v="0.2104477627384132"/>
  </r>
  <r>
    <x v="2"/>
    <x v="11"/>
    <x v="1"/>
    <x v="5"/>
    <x v="1"/>
    <n v="606.25328000000002"/>
    <n v="10.0487"/>
    <n v="10048.700000000001"/>
    <n v="1359"/>
    <n v="7.3941869021339226"/>
    <n v="60.331513529113217"/>
    <n v="374.5"/>
    <n v="0.1610988345236668"/>
  </r>
  <r>
    <x v="2"/>
    <x v="11"/>
    <x v="1"/>
    <x v="31"/>
    <x v="1"/>
    <n v="171.533862"/>
    <n v="2.3610000000000002"/>
    <n v="2361"/>
    <n v="785"/>
    <n v="3.0076433121019108"/>
    <n v="72.65305463786531"/>
    <n v="374.5"/>
    <n v="0.19400014589550149"/>
  </r>
  <r>
    <x v="2"/>
    <x v="11"/>
    <x v="1"/>
    <x v="31"/>
    <x v="2"/>
    <n v="55.380153"/>
    <n v="0.69650000000000001"/>
    <n v="696.5"/>
    <n v="418"/>
    <n v="1.6662679425837321"/>
    <n v="79.512064608758081"/>
    <n v="499.5"/>
    <n v="0.15918331253004619"/>
  </r>
  <r>
    <x v="2"/>
    <x v="11"/>
    <x v="1"/>
    <x v="28"/>
    <x v="6"/>
    <n v="177.160661"/>
    <n v="1.9456"/>
    <n v="1945.6"/>
    <n v="1542"/>
    <n v="1.2617380025940337"/>
    <n v="91.057083162006577"/>
    <n v="324.5"/>
    <n v="0.28060734410479687"/>
  </r>
  <r>
    <x v="2"/>
    <x v="11"/>
    <x v="1"/>
    <x v="2"/>
    <x v="0"/>
    <n v="134.078957"/>
    <n v="1.9184000000000001"/>
    <n v="1918.4"/>
    <n v="623"/>
    <n v="3.0792937399678975"/>
    <n v="69.891032631359465"/>
    <n v="224.5"/>
    <n v="0.31131863087465239"/>
  </r>
  <r>
    <x v="2"/>
    <x v="11"/>
    <x v="1"/>
    <x v="2"/>
    <x v="2"/>
    <n v="7.7540969999999998"/>
    <n v="8.8700000000000001E-2"/>
    <n v="88.7"/>
    <n v="134"/>
    <n v="0.66194029850746272"/>
    <n v="87.419357384441938"/>
    <n v="499.5"/>
    <n v="0.17501372849738125"/>
  </r>
  <r>
    <x v="2"/>
    <x v="11"/>
    <x v="1"/>
    <x v="4"/>
    <x v="1"/>
    <n v="133.35575700000001"/>
    <n v="0.66469999999999996"/>
    <n v="664.69999999999993"/>
    <n v="1"/>
    <n v="664.69999999999993"/>
    <n v="200.62548066797055"/>
    <n v="374.5"/>
    <n v="0.53571556920686392"/>
  </r>
  <r>
    <x v="2"/>
    <x v="11"/>
    <x v="1"/>
    <x v="30"/>
    <x v="1"/>
    <n v="121.583181"/>
    <n v="2.4750999999999999"/>
    <n v="2475.1"/>
    <n v="429"/>
    <n v="5.7694638694638689"/>
    <n v="49.122532826956487"/>
    <n v="374.5"/>
    <n v="0.13116831195448994"/>
  </r>
  <r>
    <x v="2"/>
    <x v="11"/>
    <x v="1"/>
    <x v="25"/>
    <x v="1"/>
    <n v="108.666096"/>
    <n v="1.6841999999999999"/>
    <n v="1684.1999999999998"/>
    <n v="956"/>
    <n v="1.7617154811715479"/>
    <n v="64.520897755610974"/>
    <n v="374.5"/>
    <n v="0.17228544126998926"/>
  </r>
  <r>
    <x v="2"/>
    <x v="11"/>
    <x v="2"/>
    <x v="0"/>
    <x v="0"/>
    <n v="5816.404614"/>
    <n v="92.248500000000007"/>
    <n v="92248.5"/>
    <n v="12128"/>
    <n v="7.6062417546174146"/>
    <n v="63.051481747670692"/>
    <n v="224.5"/>
    <n v="0.2808529253793795"/>
  </r>
  <r>
    <x v="2"/>
    <x v="11"/>
    <x v="2"/>
    <x v="0"/>
    <x v="1"/>
    <n v="14410.525471999999"/>
    <n v="158.1712"/>
    <n v="158171.20000000001"/>
    <n v="17751"/>
    <n v="8.9105515182243256"/>
    <n v="91.107138796443337"/>
    <n v="374.5"/>
    <n v="0.24327673910932801"/>
  </r>
  <r>
    <x v="2"/>
    <x v="11"/>
    <x v="2"/>
    <x v="0"/>
    <x v="2"/>
    <n v="1260.9091940000001"/>
    <n v="9.2022999999999993"/>
    <n v="9202.2999999999993"/>
    <n v="714"/>
    <n v="12.888375350140056"/>
    <n v="137.02109190093782"/>
    <n v="499.5"/>
    <n v="0.2743165003021778"/>
  </r>
  <r>
    <x v="2"/>
    <x v="11"/>
    <x v="2"/>
    <x v="0"/>
    <x v="3"/>
    <n v="1.791126"/>
    <n v="8.6999999999999994E-3"/>
    <n v="8.6999999999999993"/>
    <n v="3"/>
    <n v="2.9"/>
    <n v="205.87655172413795"/>
    <n v="749.5"/>
    <n v="0.27468519242713535"/>
  </r>
  <r>
    <x v="2"/>
    <x v="11"/>
    <x v="2"/>
    <x v="1"/>
    <x v="0"/>
    <n v="160.19565700000001"/>
    <n v="1.3880999999999999"/>
    <n v="1388.1"/>
    <n v="278"/>
    <n v="4.9931654676258992"/>
    <n v="115.40642388876884"/>
    <n v="224.5"/>
    <n v="0.51405979460476103"/>
  </r>
  <r>
    <x v="2"/>
    <x v="11"/>
    <x v="2"/>
    <x v="1"/>
    <x v="2"/>
    <n v="7508.4035649999996"/>
    <n v="38.947800000000001"/>
    <n v="38947.800000000003"/>
    <n v="4678"/>
    <n v="8.3257374946558365"/>
    <n v="192.78119855293494"/>
    <n v="499.5"/>
    <n v="0.38594834545132117"/>
  </r>
  <r>
    <x v="2"/>
    <x v="11"/>
    <x v="2"/>
    <x v="5"/>
    <x v="5"/>
    <n v="122.270841"/>
    <n v="2.0282"/>
    <n v="2028.2"/>
    <n v="312"/>
    <n v="6.5006410256410261"/>
    <n v="60.285396410610396"/>
    <n v="274.5"/>
    <n v="0.21961893045759706"/>
  </r>
  <r>
    <x v="2"/>
    <x v="11"/>
    <x v="2"/>
    <x v="5"/>
    <x v="1"/>
    <n v="1349.5445580000001"/>
    <n v="19.925000000000001"/>
    <n v="19925"/>
    <n v="1769"/>
    <n v="11.263425664217072"/>
    <n v="67.731219974905898"/>
    <n v="374.5"/>
    <n v="0.18085773024006915"/>
  </r>
  <r>
    <x v="2"/>
    <x v="11"/>
    <x v="2"/>
    <x v="3"/>
    <x v="4"/>
    <n v="1470.9417510000001"/>
    <n v="17.0671"/>
    <n v="17067.099999999999"/>
    <n v="4837"/>
    <n v="3.5284473847426088"/>
    <n v="86.185804911203434"/>
    <n v="200"/>
    <n v="0.43092902455601717"/>
  </r>
  <r>
    <x v="2"/>
    <x v="11"/>
    <x v="2"/>
    <x v="14"/>
    <x v="4"/>
    <n v="385.36005399999999"/>
    <n v="1.3044"/>
    <n v="1304.4000000000001"/>
    <n v="115"/>
    <n v="11.342608695652174"/>
    <n v="295.43089083103342"/>
    <n v="200"/>
    <n v="1.4771544541551671"/>
  </r>
  <r>
    <x v="2"/>
    <x v="11"/>
    <x v="2"/>
    <x v="14"/>
    <x v="1"/>
    <n v="8.7732209999999995"/>
    <n v="2.01E-2"/>
    <n v="20.100000000000001"/>
    <n v="6"/>
    <n v="3.35"/>
    <n v="436.4786567164179"/>
    <n v="374.5"/>
    <n v="1.165497080684694"/>
  </r>
  <r>
    <x v="2"/>
    <x v="11"/>
    <x v="2"/>
    <x v="14"/>
    <x v="2"/>
    <n v="28.912296000000001"/>
    <n v="5.5100000000000003E-2"/>
    <n v="55.1"/>
    <n v="44"/>
    <n v="1.2522727272727272"/>
    <n v="524.72406533575315"/>
    <n v="499.5"/>
    <n v="1.0504986293008072"/>
  </r>
  <r>
    <x v="2"/>
    <x v="11"/>
    <x v="2"/>
    <x v="31"/>
    <x v="1"/>
    <n v="303.53724"/>
    <n v="3.5261999999999998"/>
    <n v="3526.2"/>
    <n v="1857"/>
    <n v="1.8988691437802907"/>
    <n v="86.080551301684537"/>
    <n v="374.5"/>
    <n v="0.22985460961731519"/>
  </r>
  <r>
    <x v="2"/>
    <x v="11"/>
    <x v="2"/>
    <x v="31"/>
    <x v="2"/>
    <n v="45.059480999999998"/>
    <n v="0.58360000000000001"/>
    <n v="583.6"/>
    <n v="483"/>
    <n v="1.2082815734989649"/>
    <n v="77.209528786840295"/>
    <n v="499.5"/>
    <n v="0.15457363120488549"/>
  </r>
  <r>
    <x v="2"/>
    <x v="11"/>
    <x v="2"/>
    <x v="28"/>
    <x v="6"/>
    <n v="309.04196999999999"/>
    <n v="3.5655000000000001"/>
    <n v="3565.5"/>
    <n v="2941"/>
    <n v="1.2123427405644338"/>
    <n v="86.675633151030709"/>
    <n v="324.5"/>
    <n v="0.26710518690610385"/>
  </r>
  <r>
    <x v="2"/>
    <x v="11"/>
    <x v="2"/>
    <x v="4"/>
    <x v="1"/>
    <n v="266.45908700000001"/>
    <n v="1.341"/>
    <n v="1341"/>
    <n v="1"/>
    <n v="1341"/>
    <n v="198.70178001491425"/>
    <n v="374.5"/>
    <n v="0.53057885184222764"/>
  </r>
  <r>
    <x v="2"/>
    <x v="11"/>
    <x v="2"/>
    <x v="15"/>
    <x v="4"/>
    <n v="1.6510210000000001"/>
    <n v="3.3E-3"/>
    <n v="3.3"/>
    <n v="1"/>
    <n v="3.3"/>
    <n v="500.30939393939394"/>
    <n v="200"/>
    <n v="2.5015469696969697"/>
  </r>
  <r>
    <x v="2"/>
    <x v="11"/>
    <x v="2"/>
    <x v="15"/>
    <x v="1"/>
    <n v="49.401865999999998"/>
    <n v="0.104"/>
    <n v="104"/>
    <n v="1"/>
    <n v="104"/>
    <n v="475.01794230769229"/>
    <n v="374.5"/>
    <n v="1.2684057204477766"/>
  </r>
  <r>
    <x v="2"/>
    <x v="11"/>
    <x v="2"/>
    <x v="15"/>
    <x v="2"/>
    <n v="154.51408900000001"/>
    <n v="0.2762"/>
    <n v="276.2"/>
    <n v="1"/>
    <n v="276.2"/>
    <n v="559.42827299058661"/>
    <n v="499.5"/>
    <n v="1.1199765225036769"/>
  </r>
  <r>
    <x v="2"/>
    <x v="11"/>
    <x v="2"/>
    <x v="6"/>
    <x v="5"/>
    <n v="14.953212000000001"/>
    <n v="3.9100000000000003E-2"/>
    <n v="39.1"/>
    <n v="1"/>
    <n v="39.1"/>
    <n v="382.43508951406648"/>
    <n v="274.5"/>
    <n v="1.3932061548782022"/>
  </r>
  <r>
    <x v="2"/>
    <x v="11"/>
    <x v="2"/>
    <x v="6"/>
    <x v="6"/>
    <n v="0.96084099999999995"/>
    <n v="3.0999999999999999E-3"/>
    <n v="3.1"/>
    <n v="1"/>
    <n v="3.1"/>
    <n v="309.94870967741934"/>
    <n v="324.5"/>
    <n v="0.95515781102440478"/>
  </r>
  <r>
    <x v="2"/>
    <x v="11"/>
    <x v="2"/>
    <x v="6"/>
    <x v="2"/>
    <n v="173.67919499999999"/>
    <n v="1.4449000000000001"/>
    <n v="1444.9"/>
    <n v="1"/>
    <n v="1444.9"/>
    <n v="120.20153297806075"/>
    <n v="499.5"/>
    <n v="0.2406437096657873"/>
  </r>
  <r>
    <x v="2"/>
    <x v="0"/>
    <x v="0"/>
    <x v="0"/>
    <x v="7"/>
    <n v="2078.5832999999998"/>
    <n v="31.181999999999999"/>
    <n v="31182"/>
    <n v="511"/>
    <n v="61.021526418786692"/>
    <n v="66.659717144506445"/>
    <n v="149.5"/>
    <n v="0.4458843956154277"/>
  </r>
  <r>
    <x v="2"/>
    <x v="0"/>
    <x v="1"/>
    <x v="0"/>
    <x v="7"/>
    <n v="1233.5554"/>
    <n v="18.018899999999999"/>
    <n v="18018.899999999998"/>
    <n v="1755"/>
    <n v="10.267179487179487"/>
    <n v="68.45897363324066"/>
    <n v="149.5"/>
    <n v="0.45791955607518836"/>
  </r>
  <r>
    <x v="2"/>
    <x v="0"/>
    <x v="2"/>
    <x v="0"/>
    <x v="7"/>
    <n v="1891.4637"/>
    <n v="26.234000000000002"/>
    <n v="26234"/>
    <n v="2138"/>
    <n v="12.270346117867165"/>
    <n v="72.099706487763967"/>
    <n v="149.5"/>
    <n v="0.48227228419909007"/>
  </r>
  <r>
    <x v="2"/>
    <x v="1"/>
    <x v="0"/>
    <x v="0"/>
    <x v="7"/>
    <n v="1726.9780000000001"/>
    <n v="27.5444"/>
    <n v="27544.399999999998"/>
    <n v="549"/>
    <n v="50.1719489981785"/>
    <n v="62.697971275467978"/>
    <n v="149.5"/>
    <n v="0.41938442324727743"/>
  </r>
  <r>
    <x v="2"/>
    <x v="1"/>
    <x v="1"/>
    <x v="0"/>
    <x v="7"/>
    <n v="999.12740000000008"/>
    <n v="15.2089"/>
    <n v="15208.9"/>
    <n v="1941"/>
    <n v="7.8356002060793406"/>
    <n v="65.693600457626786"/>
    <n v="149.5"/>
    <n v="0.43942207663964405"/>
  </r>
  <r>
    <x v="2"/>
    <x v="1"/>
    <x v="2"/>
    <x v="0"/>
    <x v="7"/>
    <n v="1653.5799"/>
    <n v="23.490100000000002"/>
    <n v="23490.100000000002"/>
    <n v="1923"/>
    <n v="12.215340613624546"/>
    <n v="70.394757791580275"/>
    <n v="149.5"/>
    <n v="0.47086794509418245"/>
  </r>
  <r>
    <x v="2"/>
    <x v="2"/>
    <x v="0"/>
    <x v="0"/>
    <x v="7"/>
    <n v="1670.2213999999999"/>
    <n v="24.970500000000001"/>
    <n v="24970.5"/>
    <n v="543"/>
    <n v="45.986187845303867"/>
    <n v="66.887783584629858"/>
    <n v="149.5"/>
    <n v="0.44740992364300908"/>
  </r>
  <r>
    <x v="2"/>
    <x v="2"/>
    <x v="1"/>
    <x v="0"/>
    <x v="7"/>
    <n v="876.25260000000003"/>
    <n v="14.6105"/>
    <n v="14610.5"/>
    <n v="1735"/>
    <n v="8.4210374639769459"/>
    <n v="59.974169261832245"/>
    <n v="149.5"/>
    <n v="0.40116501178483105"/>
  </r>
  <r>
    <x v="2"/>
    <x v="2"/>
    <x v="2"/>
    <x v="0"/>
    <x v="7"/>
    <n v="1287.2407000000001"/>
    <n v="18.2471"/>
    <n v="18247.099999999999"/>
    <n v="1862"/>
    <n v="9.7997314715359813"/>
    <n v="70.544946868269477"/>
    <n v="149.5"/>
    <n v="0.47187255430280589"/>
  </r>
  <r>
    <x v="2"/>
    <x v="3"/>
    <x v="0"/>
    <x v="0"/>
    <x v="7"/>
    <n v="1358.9363000000001"/>
    <n v="19.313300000000002"/>
    <n v="19313.300000000003"/>
    <n v="543"/>
    <n v="35.567771639042363"/>
    <n v="70.362718955331303"/>
    <n v="149.5"/>
    <n v="0.47065363849719938"/>
  </r>
  <r>
    <x v="2"/>
    <x v="3"/>
    <x v="1"/>
    <x v="0"/>
    <x v="7"/>
    <n v="759.38620000000003"/>
    <n v="9.3768999999999991"/>
    <n v="9376.9"/>
    <n v="1389"/>
    <n v="6.7508279337652981"/>
    <n v="80.984781750898492"/>
    <n v="149.5"/>
    <n v="0.54170422575851829"/>
  </r>
  <r>
    <x v="2"/>
    <x v="3"/>
    <x v="2"/>
    <x v="0"/>
    <x v="7"/>
    <n v="2991.2071999999998"/>
    <n v="62.7087"/>
    <n v="62708.7"/>
    <n v="1647"/>
    <n v="38.074499089253187"/>
    <n v="47.700035242318847"/>
    <n v="149.5"/>
    <n v="0.31906378088507592"/>
  </r>
  <r>
    <x v="2"/>
    <x v="4"/>
    <x v="0"/>
    <x v="0"/>
    <x v="7"/>
    <n v="1451.1396"/>
    <n v="22.617000000000001"/>
    <n v="22617"/>
    <n v="539"/>
    <n v="41.961038961038959"/>
    <n v="64.161453773710036"/>
    <n v="149.5"/>
    <n v="0.42917360383752534"/>
  </r>
  <r>
    <x v="2"/>
    <x v="4"/>
    <x v="1"/>
    <x v="0"/>
    <x v="7"/>
    <n v="751.66309999999999"/>
    <n v="8.8641000000000005"/>
    <n v="8864.1"/>
    <n v="1521"/>
    <n v="5.8278106508875744"/>
    <n v="84.798580792184197"/>
    <n v="149.5"/>
    <n v="0.56721458723869023"/>
  </r>
  <r>
    <x v="2"/>
    <x v="4"/>
    <x v="2"/>
    <x v="0"/>
    <x v="7"/>
    <n v="1321.7207000000001"/>
    <n v="17.621700000000001"/>
    <n v="17621.7"/>
    <n v="1773"/>
    <n v="9.9389170896785117"/>
    <n v="75.005288933530821"/>
    <n v="149.5"/>
    <n v="0.50170761828448707"/>
  </r>
  <r>
    <x v="2"/>
    <x v="5"/>
    <x v="0"/>
    <x v="0"/>
    <x v="7"/>
    <n v="1271.7483"/>
    <n v="20.148199999999999"/>
    <n v="20148.2"/>
    <n v="588"/>
    <n v="34.265646258503402"/>
    <n v="63.119698037541816"/>
    <n v="149.5"/>
    <n v="0.42220533804375798"/>
  </r>
  <r>
    <x v="2"/>
    <x v="5"/>
    <x v="1"/>
    <x v="0"/>
    <x v="7"/>
    <n v="1119.4306999999999"/>
    <n v="15.7034"/>
    <n v="15703.4"/>
    <n v="1986"/>
    <n v="7.9070493454179251"/>
    <n v="71.285880764675156"/>
    <n v="149.5"/>
    <n v="0.4768286338774258"/>
  </r>
  <r>
    <x v="2"/>
    <x v="5"/>
    <x v="2"/>
    <x v="0"/>
    <x v="7"/>
    <n v="2409.2682"/>
    <n v="36.235700000000001"/>
    <n v="36235.700000000004"/>
    <n v="3111"/>
    <n v="11.647605271616845"/>
    <n v="66.488799719613525"/>
    <n v="149.5"/>
    <n v="0.44474113524825098"/>
  </r>
  <r>
    <x v="2"/>
    <x v="6"/>
    <x v="0"/>
    <x v="0"/>
    <x v="7"/>
    <n v="1472.9105"/>
    <n v="25.835699999999999"/>
    <n v="25835.7"/>
    <n v="689"/>
    <n v="37.497387518142233"/>
    <n v="57.010667409824393"/>
    <n v="149.5"/>
    <n v="0.38134225692190227"/>
  </r>
  <r>
    <x v="2"/>
    <x v="6"/>
    <x v="1"/>
    <x v="0"/>
    <x v="7"/>
    <n v="1292.4159"/>
    <n v="21.290500000000002"/>
    <n v="21290.5"/>
    <n v="2136"/>
    <n v="9.9674625468164795"/>
    <n v="60.703877316173873"/>
    <n v="149.5"/>
    <n v="0.4060460021148754"/>
  </r>
  <r>
    <x v="2"/>
    <x v="6"/>
    <x v="2"/>
    <x v="0"/>
    <x v="7"/>
    <n v="2610.5358000000001"/>
    <n v="44.102499999999999"/>
    <n v="44102.5"/>
    <n v="3823"/>
    <n v="11.5360973057808"/>
    <n v="59.192467547191207"/>
    <n v="149.5"/>
    <n v="0.39593623777385423"/>
  </r>
  <r>
    <x v="2"/>
    <x v="7"/>
    <x v="0"/>
    <x v="0"/>
    <x v="7"/>
    <n v="1174.4152999999999"/>
    <n v="19.4161"/>
    <n v="19416.099999999999"/>
    <n v="654"/>
    <n v="29.688226299694186"/>
    <n v="60.486673430812566"/>
    <n v="149.5"/>
    <n v="0.40459313331647201"/>
  </r>
  <r>
    <x v="2"/>
    <x v="7"/>
    <x v="1"/>
    <x v="0"/>
    <x v="7"/>
    <n v="1298.0841"/>
    <n v="22.102499999999999"/>
    <n v="22102.5"/>
    <n v="2197"/>
    <n v="10.060309512972236"/>
    <n v="58.730193417034279"/>
    <n v="149.5"/>
    <n v="0.39284410312397511"/>
  </r>
  <r>
    <x v="2"/>
    <x v="7"/>
    <x v="2"/>
    <x v="0"/>
    <x v="7"/>
    <n v="2683.1192999999998"/>
    <n v="49.067599999999999"/>
    <n v="49067.6"/>
    <n v="4198"/>
    <n v="11.688327775131015"/>
    <n v="54.68209775901002"/>
    <n v="149.5"/>
    <n v="0.36576654019404697"/>
  </r>
  <r>
    <x v="2"/>
    <x v="8"/>
    <x v="0"/>
    <x v="0"/>
    <x v="7"/>
    <n v="1100.4579000000001"/>
    <n v="17.616599999999998"/>
    <n v="17616.599999999999"/>
    <n v="563"/>
    <n v="31.290586145648309"/>
    <n v="62.467099213242065"/>
    <n v="149.5"/>
    <n v="0.41784012851666935"/>
  </r>
  <r>
    <x v="2"/>
    <x v="8"/>
    <x v="1"/>
    <x v="0"/>
    <x v="7"/>
    <n v="1265.2026000000001"/>
    <n v="19.039000000000001"/>
    <n v="19039"/>
    <n v="2541"/>
    <n v="7.4927194018103105"/>
    <n v="66.453206575975628"/>
    <n v="149.5"/>
    <n v="0.44450305401990386"/>
  </r>
  <r>
    <x v="2"/>
    <x v="8"/>
    <x v="2"/>
    <x v="0"/>
    <x v="7"/>
    <n v="1831.2859000000001"/>
    <n v="29.4026"/>
    <n v="29402.6"/>
    <n v="3746"/>
    <n v="7.8490656700480512"/>
    <n v="62.283128022691876"/>
    <n v="149.5"/>
    <n v="0.41660955199124999"/>
  </r>
  <r>
    <x v="2"/>
    <x v="9"/>
    <x v="0"/>
    <x v="0"/>
    <x v="7"/>
    <n v="833.89380000000006"/>
    <n v="12.0022"/>
    <n v="12002.2"/>
    <n v="468"/>
    <n v="25.645726495726496"/>
    <n v="69.478412291079977"/>
    <n v="149.5"/>
    <n v="0.4647385437530433"/>
  </r>
  <r>
    <x v="2"/>
    <x v="9"/>
    <x v="1"/>
    <x v="0"/>
    <x v="7"/>
    <n v="867.91150000000005"/>
    <n v="13.687900000000001"/>
    <n v="13687.900000000001"/>
    <n v="1713"/>
    <n v="7.9906012842965568"/>
    <n v="63.407206364745505"/>
    <n v="149.5"/>
    <n v="0.424128470667194"/>
  </r>
  <r>
    <x v="2"/>
    <x v="9"/>
    <x v="2"/>
    <x v="0"/>
    <x v="7"/>
    <n v="1875.1750999999999"/>
    <n v="27.9039"/>
    <n v="27903.9"/>
    <n v="2625"/>
    <n v="10.630057142857144"/>
    <n v="67.20118334713068"/>
    <n v="149.5"/>
    <n v="0.44950624312461995"/>
  </r>
  <r>
    <x v="2"/>
    <x v="10"/>
    <x v="0"/>
    <x v="0"/>
    <x v="7"/>
    <n v="894.75490000000002"/>
    <n v="13.213900000000001"/>
    <n v="13213.900000000001"/>
    <n v="461"/>
    <n v="28.663557483731022"/>
    <n v="67.713158113804397"/>
    <n v="149.5"/>
    <n v="0.45293082350370834"/>
  </r>
  <r>
    <x v="2"/>
    <x v="10"/>
    <x v="1"/>
    <x v="0"/>
    <x v="7"/>
    <n v="749.05759999999998"/>
    <n v="11.472799999999999"/>
    <n v="11472.8"/>
    <n v="1711"/>
    <n v="6.7053185271770888"/>
    <n v="65.289868210027194"/>
    <n v="149.5"/>
    <n v="0.43672152648847623"/>
  </r>
  <r>
    <x v="2"/>
    <x v="10"/>
    <x v="2"/>
    <x v="0"/>
    <x v="7"/>
    <n v="1339.4530999999999"/>
    <n v="17.948599999999999"/>
    <n v="17948.599999999999"/>
    <n v="2387"/>
    <n v="7.5193129451193963"/>
    <n v="74.627163121357654"/>
    <n v="149.5"/>
    <n v="0.49917834863784383"/>
  </r>
  <r>
    <x v="2"/>
    <x v="11"/>
    <x v="0"/>
    <x v="0"/>
    <x v="7"/>
    <n v="748.85789999999997"/>
    <n v="10.590299999999999"/>
    <n v="10590.3"/>
    <n v="428"/>
    <n v="24.743691588785044"/>
    <n v="70.711679555819956"/>
    <n v="149.5"/>
    <n v="0.47298782311585252"/>
  </r>
  <r>
    <x v="2"/>
    <x v="11"/>
    <x v="1"/>
    <x v="0"/>
    <x v="7"/>
    <n v="549.34429999999998"/>
    <n v="7.8182"/>
    <n v="7818.2"/>
    <n v="1153"/>
    <n v="6.7807458803122289"/>
    <n v="70.264805198127448"/>
    <n v="149.5"/>
    <n v="0.46999869697744112"/>
  </r>
  <r>
    <x v="2"/>
    <x v="11"/>
    <x v="2"/>
    <x v="0"/>
    <x v="7"/>
    <n v="1721.9885999999999"/>
    <n v="25.2956"/>
    <n v="25295.599999999999"/>
    <n v="2417"/>
    <n v="10.465701282581712"/>
    <n v="68.07462957984788"/>
    <n v="149.5"/>
    <n v="0.455348692841791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7" cacheId="23" applyNumberFormats="0" applyBorderFormats="0" applyFontFormats="0" applyPatternFormats="0" applyAlignmentFormats="0" applyWidthHeightFormats="0" dataCaption="" updatedVersion="6" rowGrandTotals="0" compact="0" compactData="0">
  <location ref="A5:E33" firstHeaderRow="1" firstDataRow="2" firstDataCol="2" rowPageCount="3" colPageCount="1"/>
  <pivotFields count="13">
    <pivotField name="Год" axis="axisRow" compact="0" outline="0" multipleItemSelectionAllowed="1" showAll="0" sortType="ascending" defaultSubtotal="0">
      <items count="3">
        <item x="0"/>
        <item x="2"/>
        <item x="1"/>
      </items>
    </pivotField>
    <pivotField name="Месяц" axis="axisRow" compact="0" outline="0" multipleItemSelectionAllowed="1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Канал" axis="axisPage" compact="0" outline="0" multipleItemSelectionAllowed="1" showAll="0">
      <items count="4">
        <item x="0"/>
        <item h="1" x="1"/>
        <item h="1" x="2"/>
        <item t="default"/>
      </items>
    </pivotField>
    <pivotField name="Бренд" axis="axisPage" compact="0" outline="0" multipleItemSelectionAllowed="1" showAll="0">
      <items count="42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t="default"/>
      </items>
    </pivotField>
    <pivotField name="Диапазон веса" axis="axisPage" compact="0" outline="0" multipleItemSelectionAllowed="1" showAll="0">
      <items count="9">
        <item h="1" x="0"/>
        <item h="1" x="1"/>
        <item h="1" x="2"/>
        <item h="1" x="3"/>
        <item h="1" x="4"/>
        <item h="1" x="5"/>
        <item h="1" x="6"/>
        <item x="7"/>
        <item t="default"/>
      </items>
    </pivotField>
    <pivotField name="Сумма (в 1000)" dataField="1" compact="0" numFmtId="4" outline="0" multipleItemSelectionAllowed="1" showAll="0"/>
    <pivotField name="Штуки (в 1000 шт)" compact="0" numFmtId="2" outline="0" multipleItemSelectionAllowed="1" showAll="0"/>
    <pivotField name="Штуки (в шт)" compact="0" numFmtId="1" outline="0" multipleItemSelectionAllowed="1" showAll="0"/>
    <pivotField name="Точки" compact="0" outline="0" multipleItemSelectionAllowed="1" showAll="0"/>
    <pivotField name="Офтейк (штук на точку)" dataField="1" compact="0" numFmtId="3" outline="0" multipleItemSelectionAllowed="1" showAll="0"/>
    <pivotField name="Цена за штуку" compact="0" numFmtId="4" outline="0" multipleItemSelectionAllowed="1" showAll="0"/>
    <pivotField name="Средний вес" compact="0" outline="0" multipleItemSelectionAllowed="1" showAll="0"/>
    <pivotField name="Цена за грамм" dataField="1" compact="0" numFmtId="4" outline="0" multipleItemSelectionAllowed="1" showAll="0"/>
  </pivotFields>
  <rowFields count="2">
    <field x="0"/>
    <field x="1"/>
  </rowFields>
  <rowItems count="27">
    <i>
      <x/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-2"/>
  </colFields>
  <colItems count="3">
    <i>
      <x/>
    </i>
    <i i="1">
      <x v="1"/>
    </i>
    <i i="2">
      <x v="2"/>
    </i>
  </colItems>
  <pageFields count="3">
    <pageField fld="3" hier="0"/>
    <pageField fld="4" hier="0"/>
    <pageField fld="2" hier="0"/>
  </pageFields>
  <dataFields count="3">
    <dataField name="SUM of Сумма (в 1000)" fld="5" baseField="0"/>
    <dataField name="AVERAGE of Офтейк (штук на точку)" fld="9" subtotal="average" baseField="0"/>
    <dataField name="AVERAGE of Цена за грамм" fld="12" subtotal="average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5" cacheId="16" applyNumberFormats="0" applyBorderFormats="0" applyFontFormats="0" applyPatternFormats="0" applyAlignmentFormats="0" applyWidthHeightFormats="0" dataCaption="" updatedVersion="6" rowGrandTotals="0" colGrandTotals="0" compact="0" compactData="0">
  <location ref="A20:B33" firstHeaderRow="1" firstDataRow="2" firstDataCol="1" rowPageCount="3" colPageCount="1"/>
  <pivotFields count="10">
    <pivotField name="Год" axis="axisPage" compact="0" outline="0" multipleItemSelectionAllowed="1" showAll="0">
      <items count="4">
        <item h="1" x="0"/>
        <item x="1"/>
        <item h="1" x="2"/>
        <item t="default"/>
      </items>
    </pivotField>
    <pivotField name="Месяц" axis="axisRow" compact="0" outline="0" multipleItemSelectionAllowed="1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Канал" axis="axisPage" compact="0" outline="0" multipleItemSelectionAllowed="1" showAll="0">
      <items count="4">
        <item x="0"/>
        <item h="1" x="1"/>
        <item h="1" x="2"/>
        <item t="default"/>
      </items>
    </pivotField>
    <pivotField name="Бренд" axis="axisCol" compact="0" outline="0" multipleItemSelectionAllowed="1" showAll="0" sortType="ascending">
      <items count="42">
        <item h="1" x="26"/>
        <item h="1" x="2"/>
        <item x="1"/>
        <item h="1" x="37"/>
        <item h="1" x="9"/>
        <item h="1" x="29"/>
        <item h="1" x="40"/>
        <item h="1" x="38"/>
        <item h="1" x="14"/>
        <item h="1" x="20"/>
        <item h="1" x="15"/>
        <item h="1" x="19"/>
        <item h="1" x="25"/>
        <item h="1" x="0"/>
        <item h="1" x="10"/>
        <item h="1" x="24"/>
        <item h="1" x="32"/>
        <item h="1" x="22"/>
        <item h="1" x="36"/>
        <item h="1" x="34"/>
        <item h="1" x="28"/>
        <item h="1" x="13"/>
        <item h="1" x="18"/>
        <item h="1" x="6"/>
        <item h="1" x="11"/>
        <item h="1" x="12"/>
        <item h="1" x="33"/>
        <item h="1" x="8"/>
        <item h="1" x="39"/>
        <item h="1" x="7"/>
        <item h="1" x="4"/>
        <item h="1" x="35"/>
        <item h="1" x="31"/>
        <item h="1" x="27"/>
        <item h="1" x="21"/>
        <item h="1" x="30"/>
        <item h="1" x="23"/>
        <item h="1" x="17"/>
        <item h="1" x="16"/>
        <item h="1" x="3"/>
        <item h="1" x="5"/>
        <item t="default"/>
      </items>
    </pivotField>
    <pivotField name="Диапазон веса" axis="axisPage" compact="0" outline="0" multipleItemSelectionAllowed="1" showAll="0">
      <items count="9">
        <item h="1" x="0"/>
        <item h="1" x="1"/>
        <item x="2"/>
        <item h="1" x="3"/>
        <item h="1" x="4"/>
        <item h="1" x="5"/>
        <item h="1" x="6"/>
        <item h="1" x="7"/>
        <item t="default"/>
      </items>
    </pivotField>
    <pivotField name="Сумма (в 1000)" compact="0" numFmtId="4" outline="0" multipleItemSelectionAllowed="1" showAll="0"/>
    <pivotField name="Штуки (в 1000 шт)" compact="0" numFmtId="2" outline="0" multipleItemSelectionAllowed="1" showAll="0"/>
    <pivotField name="Штуки (в шт)" compact="0" numFmtId="1" outline="0" multipleItemSelectionAllowed="1" showAll="0"/>
    <pivotField name="Точки" compact="0" outline="0" multipleItemSelectionAllowed="1" showAll="0"/>
    <pivotField name="Офтейк (штук на точку)" dataField="1" compact="0" numFmtId="3" outline="0" multipleItemSelectionAllowe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3"/>
  </colFields>
  <colItems count="1">
    <i>
      <x v="2"/>
    </i>
  </colItems>
  <pageFields count="3">
    <pageField fld="0" hier="0"/>
    <pageField fld="2" hier="0"/>
    <pageField fld="4" hier="0"/>
  </pageFields>
  <dataFields count="1">
    <dataField name="SUM of Офтейк (штук на точку)" fld="9" baseField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3" cacheId="9" applyNumberFormats="0" applyBorderFormats="0" applyFontFormats="0" applyPatternFormats="0" applyAlignmentFormats="0" applyWidthHeightFormats="0" dataCaption="" updatedVersion="6" rowGrandTotals="0" compact="0" compactData="0">
  <location ref="A4:D24" firstHeaderRow="1" firstDataRow="1" firstDataCol="3" rowPageCount="2" colPageCount="1"/>
  <pivotFields count="6">
    <pivotField name="Год" axis="axisRow" compact="0" outline="0" multipleItemSelectionAllowed="1" showAll="0" sortType="ascending" defaultSubtotal="0">
      <items count="3">
        <item h="1" x="0"/>
        <item x="2"/>
        <item x="1"/>
      </items>
    </pivotField>
    <pivotField name="Месяц" axis="axisRow" compact="0" outline="0" multipleItemSelectionAllowed="1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Канал" axis="axisPage" compact="0" outline="0" multipleItemSelectionAllowed="1" showAll="0">
      <items count="4">
        <item h="1" x="0"/>
        <item h="1" x="1"/>
        <item x="2"/>
        <item t="default"/>
      </items>
    </pivotField>
    <pivotField name="Бренд" axis="axisRow" compact="0" outline="0" multipleItemSelectionAllowed="1" showAll="0" sortType="descending" defaultSubtotal="0">
      <items count="41">
        <item sd="0" x="0"/>
        <item sd="0" x="1"/>
        <item sd="0" x="2"/>
        <item x="3"/>
        <item sd="0" x="4"/>
        <item sd="0" x="5"/>
        <item sd="0" x="6"/>
        <item x="7"/>
        <item x="8"/>
        <item x="9"/>
        <item x="10"/>
        <item sd="0" x="11"/>
        <item x="12"/>
        <item x="13"/>
        <item sd="0" x="14"/>
        <item sd="0" x="15"/>
        <item sd="0" x="16"/>
        <item x="17"/>
        <item sd="0" x="18"/>
        <item x="19"/>
        <item x="20"/>
        <item x="21"/>
        <item x="22"/>
        <item x="23"/>
        <item x="24"/>
        <item sd="0" x="25"/>
        <item sd="0" x="26"/>
        <item x="27"/>
        <item x="28"/>
        <item x="29"/>
        <item sd="0" x="30"/>
        <item sd="0" x="31"/>
        <item x="32"/>
        <item sd="0" x="33"/>
        <item sd="0" x="34"/>
        <item sd="0" x="35"/>
        <item sd="0" x="36"/>
        <item x="37"/>
        <item x="38"/>
        <item x="39"/>
        <item sd="0" x="40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Диапазон веса" axis="axisPage" compact="0" outline="0" multipleItemSelectionAllowed="1" showAll="0">
      <items count="9">
        <item h="1" x="0"/>
        <item x="1"/>
        <item x="2"/>
        <item h="1" x="3"/>
        <item h="1" x="4"/>
        <item h="1" x="5"/>
        <item h="1" x="6"/>
        <item h="1" x="7"/>
        <item t="default"/>
      </items>
    </pivotField>
    <pivotField name="Сумма (в 1000)" dataField="1" compact="0" numFmtId="4" outline="0" multipleItemSelectionAllowed="1" showAll="0"/>
  </pivotFields>
  <rowFields count="3">
    <field x="3"/>
    <field x="0"/>
    <field x="1"/>
  </rowFields>
  <rowItems count="20">
    <i>
      <x/>
    </i>
    <i>
      <x v="1"/>
    </i>
    <i>
      <x v="5"/>
    </i>
    <i>
      <x v="31"/>
    </i>
    <i>
      <x v="33"/>
    </i>
    <i>
      <x v="6"/>
    </i>
    <i>
      <x v="4"/>
    </i>
    <i>
      <x v="15"/>
    </i>
    <i>
      <x v="25"/>
    </i>
    <i>
      <x v="2"/>
    </i>
    <i>
      <x v="16"/>
    </i>
    <i>
      <x v="14"/>
    </i>
    <i>
      <x v="18"/>
    </i>
    <i>
      <x v="11"/>
    </i>
    <i>
      <x v="35"/>
    </i>
    <i>
      <x v="34"/>
    </i>
    <i>
      <x v="30"/>
    </i>
    <i>
      <x v="26"/>
    </i>
    <i>
      <x v="36"/>
    </i>
    <i>
      <x v="40"/>
    </i>
  </rowItems>
  <colItems count="1">
    <i/>
  </colItems>
  <pageFields count="2">
    <pageField fld="2" hier="0"/>
    <pageField fld="4" hier="0"/>
  </pageFields>
  <dataFields count="1">
    <dataField name="SUM of Сумма (в 1000)" fld="5" baseField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2" cacheId="9" applyNumberFormats="0" applyBorderFormats="0" applyFontFormats="0" applyPatternFormats="0" applyAlignmentFormats="0" applyWidthHeightFormats="0" dataCaption="" updatedVersion="6" rowGrandTotals="0" compact="0" compactData="0">
  <location ref="A5:B19" firstHeaderRow="1" firstDataRow="1" firstDataCol="1" rowPageCount="3" colPageCount="1"/>
  <pivotFields count="6">
    <pivotField name="Год" axis="axisPage" compact="0" outline="0" multipleItemSelectionAllowed="1" showAll="0">
      <items count="4">
        <item h="1" x="0"/>
        <item x="1"/>
        <item h="1" x="2"/>
        <item t="default"/>
      </items>
    </pivotField>
    <pivotField name="Месяц" compact="0" outline="0" multipleItemSelectionAllowed="1" showAll="0"/>
    <pivotField name="Канал" axis="axisPage" compact="0" outline="0" multipleItemSelectionAllowed="1" showAll="0">
      <items count="4">
        <item h="1" x="0"/>
        <item h="1" x="1"/>
        <item x="2"/>
        <item t="default"/>
      </items>
    </pivotField>
    <pivotField name="Бренд" axis="axisRow" compact="0" outline="0" multipleItemSelectionAllowed="1" showAll="0" sortType="ascending">
      <items count="42">
        <item x="26"/>
        <item x="2"/>
        <item x="1"/>
        <item x="37"/>
        <item x="9"/>
        <item x="29"/>
        <item x="40"/>
        <item x="38"/>
        <item x="14"/>
        <item x="20"/>
        <item x="15"/>
        <item x="19"/>
        <item x="25"/>
        <item x="0"/>
        <item x="10"/>
        <item x="24"/>
        <item x="32"/>
        <item x="22"/>
        <item x="36"/>
        <item x="34"/>
        <item x="28"/>
        <item x="13"/>
        <item x="18"/>
        <item x="6"/>
        <item x="11"/>
        <item x="12"/>
        <item x="33"/>
        <item x="8"/>
        <item x="39"/>
        <item x="7"/>
        <item x="4"/>
        <item x="35"/>
        <item x="31"/>
        <item x="27"/>
        <item x="21"/>
        <item x="30"/>
        <item x="23"/>
        <item x="17"/>
        <item x="16"/>
        <item x="3"/>
        <item x="5"/>
        <item t="default"/>
      </items>
    </pivotField>
    <pivotField name="Диапазон веса" axis="axisPage" compact="0" outline="0" multipleItemSelectionAllowed="1" showAll="0">
      <items count="9">
        <item h="1" x="0"/>
        <item x="1"/>
        <item x="2"/>
        <item h="1" x="3"/>
        <item h="1" x="4"/>
        <item h="1" x="5"/>
        <item h="1" x="6"/>
        <item h="1" x="7"/>
        <item t="default"/>
      </items>
    </pivotField>
    <pivotField name="Сумма (в 1000)" dataField="1" compact="0" numFmtId="4" outline="0" multipleItemSelectionAllowed="1" showAll="0"/>
  </pivotFields>
  <rowFields count="1">
    <field x="3"/>
  </rowFields>
  <rowItems count="14">
    <i>
      <x v="2"/>
    </i>
    <i>
      <x v="8"/>
    </i>
    <i>
      <x v="10"/>
    </i>
    <i>
      <x v="13"/>
    </i>
    <i>
      <x v="18"/>
    </i>
    <i>
      <x v="19"/>
    </i>
    <i>
      <x v="23"/>
    </i>
    <i>
      <x v="26"/>
    </i>
    <i>
      <x v="30"/>
    </i>
    <i>
      <x v="31"/>
    </i>
    <i>
      <x v="32"/>
    </i>
    <i>
      <x v="35"/>
    </i>
    <i>
      <x v="38"/>
    </i>
    <i>
      <x v="40"/>
    </i>
  </rowItems>
  <colItems count="1">
    <i/>
  </colItems>
  <pageFields count="3">
    <pageField fld="0" hier="0"/>
    <pageField fld="4" hier="0"/>
    <pageField fld="2" hier="0"/>
  </pageFields>
  <dataFields count="1">
    <dataField name="Объем продаж " fld="5" baseField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1" cacheId="9" applyNumberFormats="0" applyBorderFormats="0" applyFontFormats="0" applyPatternFormats="0" applyAlignmentFormats="0" applyWidthHeightFormats="0" dataCaption="" updatedVersion="6" rowGrandTotals="0" compact="0" compactData="0">
  <location ref="A1:C37" firstHeaderRow="1" firstDataRow="1" firstDataCol="2"/>
  <pivotFields count="6">
    <pivotField name="Год" axis="axisRow" compact="0" outline="0" multipleItemSelectionAllowed="1" showAll="0" sortType="ascending" defaultSubtotal="0">
      <items count="3">
        <item x="0"/>
        <item x="2"/>
        <item x="1"/>
      </items>
    </pivotField>
    <pivotField name="Месяц" axis="axisRow" compact="0" outline="0" multipleItemSelectionAllowed="1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Канал" compact="0" outline="0" multipleItemSelectionAllowed="1" showAll="0"/>
    <pivotField name="Бренд" compact="0" outline="0" multipleItemSelectionAllowed="1" showAll="0"/>
    <pivotField name="Диапазон веса" compact="0" outline="0" multipleItemSelectionAllowed="1" showAll="0"/>
    <pivotField name="Сумма (в 1000)" dataField="1" compact="0" numFmtId="4" outline="0" multipleItemSelectionAllowed="1" showAll="0"/>
  </pivotFields>
  <rowFields count="2">
    <field x="0"/>
    <field x="1"/>
  </rowFields>
  <rowItems count="3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Items count="1">
    <i/>
  </colItems>
  <dataFields count="1">
    <dataField name="Объем продаж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2009"/>
  <sheetViews>
    <sheetView workbookViewId="0"/>
  </sheetViews>
  <sheetFormatPr defaultColWidth="14.44140625" defaultRowHeight="15" customHeight="1" x14ac:dyDescent="0.3"/>
  <cols>
    <col min="1" max="2" width="8.6640625" customWidth="1"/>
    <col min="3" max="3" width="22.88671875" customWidth="1"/>
    <col min="4" max="4" width="22.109375" customWidth="1"/>
    <col min="5" max="5" width="19.44140625" customWidth="1"/>
    <col min="6" max="6" width="17.109375" customWidth="1"/>
    <col min="7" max="8" width="20" customWidth="1"/>
    <col min="9" max="9" width="16.44140625" customWidth="1"/>
    <col min="10" max="10" width="17.6640625" customWidth="1"/>
    <col min="11" max="11" width="16.33203125" customWidth="1"/>
    <col min="12" max="12" width="18.44140625" customWidth="1"/>
    <col min="13" max="13" width="19.88671875" customWidth="1"/>
    <col min="14" max="27" width="8.6640625" customWidth="1"/>
  </cols>
  <sheetData>
    <row r="1" spans="1:27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7" t="s">
        <v>13</v>
      </c>
      <c r="P1" s="7" t="s">
        <v>13</v>
      </c>
      <c r="Q1" s="7" t="s">
        <v>13</v>
      </c>
      <c r="R1" s="7" t="s">
        <v>13</v>
      </c>
      <c r="S1" s="7" t="s">
        <v>13</v>
      </c>
      <c r="T1" s="7" t="s">
        <v>13</v>
      </c>
      <c r="U1" s="7" t="s">
        <v>13</v>
      </c>
      <c r="V1" s="7" t="s">
        <v>13</v>
      </c>
      <c r="W1" s="7" t="s">
        <v>13</v>
      </c>
      <c r="X1" s="7" t="s">
        <v>13</v>
      </c>
      <c r="Y1" s="7" t="s">
        <v>13</v>
      </c>
      <c r="Z1" s="7" t="s">
        <v>13</v>
      </c>
      <c r="AA1" s="7" t="s">
        <v>13</v>
      </c>
    </row>
    <row r="2" spans="1:27" ht="14.4" hidden="1" x14ac:dyDescent="0.3">
      <c r="A2" s="7">
        <v>2020</v>
      </c>
      <c r="B2" s="7">
        <v>1</v>
      </c>
      <c r="C2" s="7" t="s">
        <v>14</v>
      </c>
      <c r="D2" s="7" t="s">
        <v>15</v>
      </c>
      <c r="E2" s="7" t="s">
        <v>16</v>
      </c>
      <c r="F2" s="8">
        <v>936.80341299999998</v>
      </c>
      <c r="G2" s="9">
        <v>16.3202</v>
      </c>
      <c r="H2" s="10">
        <f t="shared" ref="H2:H2009" si="0">G2*1000</f>
        <v>16320.2</v>
      </c>
      <c r="I2" s="7">
        <v>477</v>
      </c>
      <c r="J2" s="11">
        <f t="shared" ref="J2:J2009" si="1">H2/I2</f>
        <v>34.214255765199162</v>
      </c>
      <c r="K2" s="8">
        <f t="shared" ref="K2:K2009" si="2">F2/G2</f>
        <v>57.401466464871753</v>
      </c>
      <c r="L2" s="7">
        <f>(200+249)/2</f>
        <v>224.5</v>
      </c>
      <c r="M2" s="8">
        <f t="shared" ref="M2:M2009" si="3">K2/L2</f>
        <v>0.25568581944263585</v>
      </c>
    </row>
    <row r="3" spans="1:27" ht="14.4" x14ac:dyDescent="0.3">
      <c r="A3" s="7">
        <v>2020</v>
      </c>
      <c r="B3" s="7">
        <v>1</v>
      </c>
      <c r="C3" s="7" t="s">
        <v>14</v>
      </c>
      <c r="D3" s="7" t="s">
        <v>15</v>
      </c>
      <c r="E3" s="7" t="s">
        <v>17</v>
      </c>
      <c r="F3" s="8">
        <v>7019.1165080000001</v>
      </c>
      <c r="G3" s="9">
        <v>87.863399999999999</v>
      </c>
      <c r="H3" s="10">
        <f t="shared" si="0"/>
        <v>87863.4</v>
      </c>
      <c r="I3" s="7">
        <v>754</v>
      </c>
      <c r="J3" s="11">
        <f t="shared" si="1"/>
        <v>116.52970822281166</v>
      </c>
      <c r="K3" s="8">
        <f t="shared" si="2"/>
        <v>79.886693526542345</v>
      </c>
      <c r="L3" s="7">
        <f>(350+399)/2</f>
        <v>374.5</v>
      </c>
      <c r="M3" s="8">
        <f t="shared" si="3"/>
        <v>0.21331560354216914</v>
      </c>
    </row>
    <row r="4" spans="1:27" ht="14.4" x14ac:dyDescent="0.3">
      <c r="A4" s="7">
        <v>2020</v>
      </c>
      <c r="B4" s="7">
        <v>1</v>
      </c>
      <c r="C4" s="7" t="s">
        <v>14</v>
      </c>
      <c r="D4" s="7" t="s">
        <v>15</v>
      </c>
      <c r="E4" s="7" t="s">
        <v>18</v>
      </c>
      <c r="F4" s="8">
        <v>4166.4537879999998</v>
      </c>
      <c r="G4" s="9">
        <v>35.718200000000003</v>
      </c>
      <c r="H4" s="10">
        <f t="shared" si="0"/>
        <v>35718.200000000004</v>
      </c>
      <c r="I4" s="7">
        <v>629</v>
      </c>
      <c r="J4" s="11">
        <f t="shared" si="1"/>
        <v>56.785691573926876</v>
      </c>
      <c r="K4" s="8">
        <f t="shared" si="2"/>
        <v>116.64792145180887</v>
      </c>
      <c r="L4" s="7">
        <f>(400+599)/2</f>
        <v>499.5</v>
      </c>
      <c r="M4" s="8">
        <f t="shared" si="3"/>
        <v>0.23352937227589363</v>
      </c>
    </row>
    <row r="5" spans="1:27" ht="14.4" x14ac:dyDescent="0.3">
      <c r="A5" s="7">
        <v>2020</v>
      </c>
      <c r="B5" s="7">
        <v>1</v>
      </c>
      <c r="C5" s="7" t="s">
        <v>14</v>
      </c>
      <c r="D5" s="7" t="s">
        <v>15</v>
      </c>
      <c r="E5" s="7" t="s">
        <v>19</v>
      </c>
      <c r="F5" s="8">
        <v>66.387690000000006</v>
      </c>
      <c r="G5" s="9">
        <v>0.35799999999999998</v>
      </c>
      <c r="H5" s="10">
        <f t="shared" si="0"/>
        <v>358</v>
      </c>
      <c r="I5" s="7">
        <v>29</v>
      </c>
      <c r="J5" s="11">
        <f t="shared" si="1"/>
        <v>12.344827586206897</v>
      </c>
      <c r="K5" s="8">
        <f t="shared" si="2"/>
        <v>185.44047486033523</v>
      </c>
      <c r="L5" s="7">
        <f>(600+899)/2</f>
        <v>749.5</v>
      </c>
      <c r="M5" s="8">
        <f t="shared" si="3"/>
        <v>0.24741891242206168</v>
      </c>
    </row>
    <row r="6" spans="1:27" ht="14.4" x14ac:dyDescent="0.3">
      <c r="A6" s="7">
        <v>2020</v>
      </c>
      <c r="B6" s="7">
        <v>1</v>
      </c>
      <c r="C6" s="7" t="s">
        <v>14</v>
      </c>
      <c r="D6" s="7" t="s">
        <v>20</v>
      </c>
      <c r="E6" s="7" t="s">
        <v>18</v>
      </c>
      <c r="F6" s="8">
        <v>3227.9926559999999</v>
      </c>
      <c r="G6" s="9">
        <v>16.8368</v>
      </c>
      <c r="H6" s="10">
        <f t="shared" si="0"/>
        <v>16836.8</v>
      </c>
      <c r="I6" s="7">
        <v>663</v>
      </c>
      <c r="J6" s="11">
        <f t="shared" si="1"/>
        <v>25.394871794871793</v>
      </c>
      <c r="K6" s="8">
        <f t="shared" si="2"/>
        <v>191.72245652380499</v>
      </c>
      <c r="L6" s="7">
        <f>(400+599)/2</f>
        <v>499.5</v>
      </c>
      <c r="M6" s="8">
        <f t="shared" si="3"/>
        <v>0.38382874178939941</v>
      </c>
    </row>
    <row r="7" spans="1:27" ht="14.4" hidden="1" x14ac:dyDescent="0.3">
      <c r="A7" s="7">
        <v>2020</v>
      </c>
      <c r="B7" s="7">
        <v>1</v>
      </c>
      <c r="C7" s="7" t="s">
        <v>14</v>
      </c>
      <c r="D7" s="7" t="s">
        <v>21</v>
      </c>
      <c r="E7" s="7" t="s">
        <v>16</v>
      </c>
      <c r="F7" s="8">
        <v>573.12875799999995</v>
      </c>
      <c r="G7" s="9">
        <v>10.0639</v>
      </c>
      <c r="H7" s="10">
        <f t="shared" si="0"/>
        <v>10063.9</v>
      </c>
      <c r="I7" s="7">
        <v>547</v>
      </c>
      <c r="J7" s="11">
        <f t="shared" si="1"/>
        <v>18.39835466179159</v>
      </c>
      <c r="K7" s="8">
        <f t="shared" si="2"/>
        <v>56.948971869752278</v>
      </c>
      <c r="L7" s="7">
        <f>(200+249)/2</f>
        <v>224.5</v>
      </c>
      <c r="M7" s="8">
        <f t="shared" si="3"/>
        <v>0.25367025331738208</v>
      </c>
    </row>
    <row r="8" spans="1:27" ht="14.4" x14ac:dyDescent="0.3">
      <c r="A8" s="7">
        <v>2020</v>
      </c>
      <c r="B8" s="7">
        <v>1</v>
      </c>
      <c r="C8" s="7" t="s">
        <v>14</v>
      </c>
      <c r="D8" s="7" t="s">
        <v>21</v>
      </c>
      <c r="E8" s="7" t="s">
        <v>18</v>
      </c>
      <c r="F8" s="8">
        <v>559.44437900000003</v>
      </c>
      <c r="G8" s="9">
        <v>5.1222000000000003</v>
      </c>
      <c r="H8" s="10">
        <f t="shared" si="0"/>
        <v>5122.2000000000007</v>
      </c>
      <c r="I8" s="7">
        <v>325</v>
      </c>
      <c r="J8" s="11">
        <f t="shared" si="1"/>
        <v>15.760615384615386</v>
      </c>
      <c r="K8" s="8">
        <f t="shared" si="2"/>
        <v>109.21954999804771</v>
      </c>
      <c r="L8" s="7">
        <f>(400+599)/2</f>
        <v>499.5</v>
      </c>
      <c r="M8" s="8">
        <f t="shared" si="3"/>
        <v>0.21865775775384927</v>
      </c>
    </row>
    <row r="9" spans="1:27" ht="14.4" x14ac:dyDescent="0.3">
      <c r="A9" s="7">
        <v>2020</v>
      </c>
      <c r="B9" s="7">
        <v>1</v>
      </c>
      <c r="C9" s="7" t="s">
        <v>14</v>
      </c>
      <c r="D9" s="7" t="s">
        <v>22</v>
      </c>
      <c r="E9" s="7" t="s">
        <v>23</v>
      </c>
      <c r="F9" s="8">
        <v>328.75562600000001</v>
      </c>
      <c r="G9" s="9">
        <v>3.4855999999999998</v>
      </c>
      <c r="H9" s="10">
        <f t="shared" si="0"/>
        <v>3485.6</v>
      </c>
      <c r="I9" s="7">
        <v>96</v>
      </c>
      <c r="J9" s="11">
        <f t="shared" si="1"/>
        <v>36.30833333333333</v>
      </c>
      <c r="K9" s="8">
        <f t="shared" si="2"/>
        <v>94.318231007574028</v>
      </c>
      <c r="L9" s="7">
        <v>200</v>
      </c>
      <c r="M9" s="8">
        <f t="shared" si="3"/>
        <v>0.47159115503787014</v>
      </c>
    </row>
    <row r="10" spans="1:27" ht="14.4" x14ac:dyDescent="0.3">
      <c r="A10" s="7">
        <v>2020</v>
      </c>
      <c r="B10" s="7">
        <v>1</v>
      </c>
      <c r="C10" s="7" t="s">
        <v>14</v>
      </c>
      <c r="D10" s="7" t="s">
        <v>24</v>
      </c>
      <c r="E10" s="7" t="s">
        <v>17</v>
      </c>
      <c r="F10" s="8">
        <v>253.64291900000001</v>
      </c>
      <c r="G10" s="9">
        <v>1.6929000000000001</v>
      </c>
      <c r="H10" s="10">
        <f t="shared" si="0"/>
        <v>1692.9</v>
      </c>
      <c r="I10" s="7">
        <v>95</v>
      </c>
      <c r="J10" s="11">
        <f t="shared" si="1"/>
        <v>17.82</v>
      </c>
      <c r="K10" s="8">
        <f t="shared" si="2"/>
        <v>149.82746706834425</v>
      </c>
      <c r="L10" s="7">
        <f t="shared" ref="L10:L11" si="4">(350+399)/2</f>
        <v>374.5</v>
      </c>
      <c r="M10" s="8">
        <f t="shared" si="3"/>
        <v>0.40007334330666022</v>
      </c>
    </row>
    <row r="11" spans="1:27" ht="14.4" x14ac:dyDescent="0.3">
      <c r="A11" s="7">
        <v>2020</v>
      </c>
      <c r="B11" s="7">
        <v>1</v>
      </c>
      <c r="C11" s="7" t="s">
        <v>14</v>
      </c>
      <c r="D11" s="7" t="s">
        <v>25</v>
      </c>
      <c r="E11" s="7" t="s">
        <v>17</v>
      </c>
      <c r="F11" s="8">
        <v>200.763102</v>
      </c>
      <c r="G11" s="9">
        <v>2.8313000000000001</v>
      </c>
      <c r="H11" s="10">
        <f t="shared" si="0"/>
        <v>2831.3</v>
      </c>
      <c r="I11" s="7">
        <v>191</v>
      </c>
      <c r="J11" s="11">
        <f t="shared" si="1"/>
        <v>14.823560209424084</v>
      </c>
      <c r="K11" s="8">
        <f t="shared" si="2"/>
        <v>70.908452654257758</v>
      </c>
      <c r="L11" s="7">
        <f t="shared" si="4"/>
        <v>374.5</v>
      </c>
      <c r="M11" s="8">
        <f t="shared" si="3"/>
        <v>0.1893416626281916</v>
      </c>
    </row>
    <row r="12" spans="1:27" ht="14.4" x14ac:dyDescent="0.3">
      <c r="A12" s="7">
        <v>2020</v>
      </c>
      <c r="B12" s="7">
        <v>1</v>
      </c>
      <c r="C12" s="7" t="s">
        <v>14</v>
      </c>
      <c r="D12" s="7" t="s">
        <v>26</v>
      </c>
      <c r="E12" s="7" t="s">
        <v>27</v>
      </c>
      <c r="F12" s="8">
        <v>2.200698</v>
      </c>
      <c r="G12" s="9">
        <v>6.7999999999999996E-3</v>
      </c>
      <c r="H12" s="10">
        <f t="shared" si="0"/>
        <v>6.8</v>
      </c>
      <c r="I12" s="7">
        <v>4</v>
      </c>
      <c r="J12" s="11">
        <f t="shared" si="1"/>
        <v>1.7</v>
      </c>
      <c r="K12" s="8">
        <f t="shared" si="2"/>
        <v>323.63205882352946</v>
      </c>
      <c r="L12" s="7">
        <f>(250+299)/2</f>
        <v>274.5</v>
      </c>
      <c r="M12" s="8">
        <f t="shared" si="3"/>
        <v>1.1789874638379945</v>
      </c>
    </row>
    <row r="13" spans="1:27" ht="14.4" x14ac:dyDescent="0.3">
      <c r="A13" s="7">
        <v>2020</v>
      </c>
      <c r="B13" s="7">
        <v>1</v>
      </c>
      <c r="C13" s="7" t="s">
        <v>14</v>
      </c>
      <c r="D13" s="7" t="s">
        <v>26</v>
      </c>
      <c r="E13" s="7" t="s">
        <v>18</v>
      </c>
      <c r="F13" s="8">
        <v>71.031833000000006</v>
      </c>
      <c r="G13" s="9">
        <v>0.56479999999999997</v>
      </c>
      <c r="H13" s="10">
        <f t="shared" si="0"/>
        <v>564.79999999999995</v>
      </c>
      <c r="I13" s="7">
        <v>78</v>
      </c>
      <c r="J13" s="11">
        <f t="shared" si="1"/>
        <v>7.2410256410256402</v>
      </c>
      <c r="K13" s="8">
        <f t="shared" si="2"/>
        <v>125.7645768413598</v>
      </c>
      <c r="L13" s="7">
        <f t="shared" ref="L13:L14" si="5">(400+599)/2</f>
        <v>499.5</v>
      </c>
      <c r="M13" s="8">
        <f t="shared" si="3"/>
        <v>0.25178093461733692</v>
      </c>
    </row>
    <row r="14" spans="1:27" ht="14.4" x14ac:dyDescent="0.3">
      <c r="A14" s="7">
        <v>2020</v>
      </c>
      <c r="B14" s="7">
        <v>1</v>
      </c>
      <c r="C14" s="7" t="s">
        <v>14</v>
      </c>
      <c r="D14" s="7" t="s">
        <v>28</v>
      </c>
      <c r="E14" s="7" t="s">
        <v>18</v>
      </c>
      <c r="F14" s="8">
        <v>61.805145000000003</v>
      </c>
      <c r="G14" s="9">
        <v>0.24199999999999999</v>
      </c>
      <c r="H14" s="10">
        <f t="shared" si="0"/>
        <v>242</v>
      </c>
      <c r="I14" s="7">
        <v>96</v>
      </c>
      <c r="J14" s="11">
        <f t="shared" si="1"/>
        <v>2.5208333333333335</v>
      </c>
      <c r="K14" s="8">
        <f t="shared" si="2"/>
        <v>255.39316115702482</v>
      </c>
      <c r="L14" s="7">
        <f t="shared" si="5"/>
        <v>499.5</v>
      </c>
      <c r="M14" s="8">
        <f t="shared" si="3"/>
        <v>0.51129761993398359</v>
      </c>
    </row>
    <row r="15" spans="1:27" ht="14.4" x14ac:dyDescent="0.3">
      <c r="A15" s="7">
        <v>2020</v>
      </c>
      <c r="B15" s="7">
        <v>1</v>
      </c>
      <c r="C15" s="7" t="s">
        <v>14</v>
      </c>
      <c r="D15" s="7" t="s">
        <v>29</v>
      </c>
      <c r="E15" s="7" t="s">
        <v>23</v>
      </c>
      <c r="F15" s="8">
        <v>56.153613999999997</v>
      </c>
      <c r="G15" s="9">
        <v>0.37069999999999997</v>
      </c>
      <c r="H15" s="10">
        <f t="shared" si="0"/>
        <v>370.7</v>
      </c>
      <c r="I15" s="7">
        <v>1</v>
      </c>
      <c r="J15" s="11">
        <f t="shared" si="1"/>
        <v>370.7</v>
      </c>
      <c r="K15" s="8">
        <f t="shared" si="2"/>
        <v>151.47994065281898</v>
      </c>
      <c r="L15" s="7">
        <v>200</v>
      </c>
      <c r="M15" s="8">
        <f t="shared" si="3"/>
        <v>0.75739970326409489</v>
      </c>
    </row>
    <row r="16" spans="1:27" ht="14.4" x14ac:dyDescent="0.3">
      <c r="A16" s="7">
        <v>2020</v>
      </c>
      <c r="B16" s="7">
        <v>1</v>
      </c>
      <c r="C16" s="7" t="s">
        <v>14</v>
      </c>
      <c r="D16" s="7" t="s">
        <v>30</v>
      </c>
      <c r="E16" s="7" t="s">
        <v>18</v>
      </c>
      <c r="F16" s="8">
        <v>50.769759999999998</v>
      </c>
      <c r="G16" s="9">
        <v>0.32100000000000001</v>
      </c>
      <c r="H16" s="10">
        <f t="shared" si="0"/>
        <v>321</v>
      </c>
      <c r="I16" s="7">
        <v>1</v>
      </c>
      <c r="J16" s="11">
        <f t="shared" si="1"/>
        <v>321</v>
      </c>
      <c r="K16" s="8">
        <f t="shared" si="2"/>
        <v>158.16124610591899</v>
      </c>
      <c r="L16" s="7">
        <f>(400+599)/2</f>
        <v>499.5</v>
      </c>
      <c r="M16" s="8">
        <f t="shared" si="3"/>
        <v>0.31663913134318117</v>
      </c>
    </row>
    <row r="17" spans="1:13" ht="14.4" hidden="1" x14ac:dyDescent="0.3">
      <c r="A17" s="7">
        <v>2020</v>
      </c>
      <c r="B17" s="7">
        <v>1</v>
      </c>
      <c r="C17" s="7" t="s">
        <v>31</v>
      </c>
      <c r="D17" s="7" t="s">
        <v>15</v>
      </c>
      <c r="E17" s="7" t="s">
        <v>16</v>
      </c>
      <c r="F17" s="8">
        <v>4050.03638</v>
      </c>
      <c r="G17" s="9">
        <v>66.722499999999997</v>
      </c>
      <c r="H17" s="10">
        <f t="shared" si="0"/>
        <v>66722.5</v>
      </c>
      <c r="I17" s="7">
        <v>7561</v>
      </c>
      <c r="J17" s="11">
        <f t="shared" si="1"/>
        <v>8.8245602433540533</v>
      </c>
      <c r="K17" s="8">
        <f t="shared" si="2"/>
        <v>60.699709693132007</v>
      </c>
      <c r="L17" s="7">
        <f>(200+249)/2</f>
        <v>224.5</v>
      </c>
      <c r="M17" s="8">
        <f t="shared" si="3"/>
        <v>0.27037732602731407</v>
      </c>
    </row>
    <row r="18" spans="1:13" ht="14.4" hidden="1" x14ac:dyDescent="0.3">
      <c r="A18" s="7">
        <v>2020</v>
      </c>
      <c r="B18" s="7">
        <v>1</v>
      </c>
      <c r="C18" s="7" t="s">
        <v>31</v>
      </c>
      <c r="D18" s="7" t="s">
        <v>15</v>
      </c>
      <c r="E18" s="7" t="s">
        <v>32</v>
      </c>
      <c r="F18" s="8">
        <v>0.13499900000000001</v>
      </c>
      <c r="G18" s="9">
        <v>1.2999999999999999E-3</v>
      </c>
      <c r="H18" s="10">
        <f t="shared" si="0"/>
        <v>1.3</v>
      </c>
      <c r="I18" s="7">
        <v>1</v>
      </c>
      <c r="J18" s="11">
        <f t="shared" si="1"/>
        <v>1.3</v>
      </c>
      <c r="K18" s="8">
        <f t="shared" si="2"/>
        <v>103.84538461538463</v>
      </c>
      <c r="L18" s="7">
        <f>(300+349)/2</f>
        <v>324.5</v>
      </c>
      <c r="M18" s="8">
        <f t="shared" si="3"/>
        <v>0.32001659357591566</v>
      </c>
    </row>
    <row r="19" spans="1:13" ht="14.4" hidden="1" x14ac:dyDescent="0.3">
      <c r="A19" s="7">
        <v>2020</v>
      </c>
      <c r="B19" s="7">
        <v>1</v>
      </c>
      <c r="C19" s="7" t="s">
        <v>31</v>
      </c>
      <c r="D19" s="7" t="s">
        <v>15</v>
      </c>
      <c r="E19" s="7" t="s">
        <v>17</v>
      </c>
      <c r="F19" s="8">
        <v>7036.2551679999997</v>
      </c>
      <c r="G19" s="9">
        <v>77.969800000000006</v>
      </c>
      <c r="H19" s="10">
        <f t="shared" si="0"/>
        <v>77969.8</v>
      </c>
      <c r="I19" s="7">
        <v>8754</v>
      </c>
      <c r="J19" s="11">
        <f t="shared" si="1"/>
        <v>8.9067626228010059</v>
      </c>
      <c r="K19" s="8">
        <f t="shared" si="2"/>
        <v>90.243339959830593</v>
      </c>
      <c r="L19" s="7">
        <f>(350+399)/2</f>
        <v>374.5</v>
      </c>
      <c r="M19" s="8">
        <f t="shared" si="3"/>
        <v>0.24097020015976126</v>
      </c>
    </row>
    <row r="20" spans="1:13" ht="14.4" hidden="1" x14ac:dyDescent="0.3">
      <c r="A20" s="7">
        <v>2020</v>
      </c>
      <c r="B20" s="7">
        <v>1</v>
      </c>
      <c r="C20" s="7" t="s">
        <v>31</v>
      </c>
      <c r="D20" s="7" t="s">
        <v>15</v>
      </c>
      <c r="E20" s="7" t="s">
        <v>18</v>
      </c>
      <c r="F20" s="8">
        <v>1087.9695099999999</v>
      </c>
      <c r="G20" s="9">
        <v>7.8609999999999998</v>
      </c>
      <c r="H20" s="10">
        <f t="shared" si="0"/>
        <v>7861</v>
      </c>
      <c r="I20" s="7">
        <v>1426</v>
      </c>
      <c r="J20" s="11">
        <f t="shared" si="1"/>
        <v>5.5126227208976157</v>
      </c>
      <c r="K20" s="8">
        <f t="shared" si="2"/>
        <v>138.40090446508077</v>
      </c>
      <c r="L20" s="7">
        <f>(400+599)/2</f>
        <v>499.5</v>
      </c>
      <c r="M20" s="8">
        <f t="shared" si="3"/>
        <v>0.27707888781797951</v>
      </c>
    </row>
    <row r="21" spans="1:13" ht="15.75" hidden="1" customHeight="1" x14ac:dyDescent="0.3">
      <c r="A21" s="7">
        <v>2020</v>
      </c>
      <c r="B21" s="7">
        <v>1</v>
      </c>
      <c r="C21" s="7" t="s">
        <v>31</v>
      </c>
      <c r="D21" s="7" t="s">
        <v>15</v>
      </c>
      <c r="E21" s="7" t="s">
        <v>19</v>
      </c>
      <c r="F21" s="8">
        <v>109.493529</v>
      </c>
      <c r="G21" s="9">
        <v>0.60250000000000004</v>
      </c>
      <c r="H21" s="10">
        <f t="shared" si="0"/>
        <v>602.5</v>
      </c>
      <c r="I21" s="7">
        <v>277</v>
      </c>
      <c r="J21" s="11">
        <f t="shared" si="1"/>
        <v>2.1750902527075811</v>
      </c>
      <c r="K21" s="8">
        <f t="shared" si="2"/>
        <v>181.73199834024894</v>
      </c>
      <c r="L21" s="7">
        <f>(600+899)/2</f>
        <v>749.5</v>
      </c>
      <c r="M21" s="8">
        <f t="shared" si="3"/>
        <v>0.24247097843929144</v>
      </c>
    </row>
    <row r="22" spans="1:13" ht="15.75" hidden="1" customHeight="1" x14ac:dyDescent="0.3">
      <c r="A22" s="7">
        <v>2020</v>
      </c>
      <c r="B22" s="7">
        <v>1</v>
      </c>
      <c r="C22" s="7" t="s">
        <v>31</v>
      </c>
      <c r="D22" s="7" t="s">
        <v>25</v>
      </c>
      <c r="E22" s="7" t="s">
        <v>17</v>
      </c>
      <c r="F22" s="8">
        <v>3000.9626050000002</v>
      </c>
      <c r="G22" s="9">
        <v>52.790100000000002</v>
      </c>
      <c r="H22" s="10">
        <f t="shared" si="0"/>
        <v>52790.100000000006</v>
      </c>
      <c r="I22" s="7">
        <v>5948</v>
      </c>
      <c r="J22" s="11">
        <f t="shared" si="1"/>
        <v>8.8752689979825163</v>
      </c>
      <c r="K22" s="8">
        <f t="shared" si="2"/>
        <v>56.847071799447242</v>
      </c>
      <c r="L22" s="7">
        <f>(350+399)/2</f>
        <v>374.5</v>
      </c>
      <c r="M22" s="8">
        <f t="shared" si="3"/>
        <v>0.1517945842441849</v>
      </c>
    </row>
    <row r="23" spans="1:13" ht="15.75" hidden="1" customHeight="1" x14ac:dyDescent="0.3">
      <c r="A23" s="7">
        <v>2020</v>
      </c>
      <c r="B23" s="7">
        <v>1</v>
      </c>
      <c r="C23" s="7" t="s">
        <v>31</v>
      </c>
      <c r="D23" s="7" t="s">
        <v>20</v>
      </c>
      <c r="E23" s="7" t="s">
        <v>18</v>
      </c>
      <c r="F23" s="8">
        <v>2169.3090109999998</v>
      </c>
      <c r="G23" s="9">
        <v>14.2126</v>
      </c>
      <c r="H23" s="10">
        <f t="shared" si="0"/>
        <v>14212.6</v>
      </c>
      <c r="I23" s="7">
        <v>1776</v>
      </c>
      <c r="J23" s="11">
        <f t="shared" si="1"/>
        <v>8.0025900900900897</v>
      </c>
      <c r="K23" s="8">
        <f t="shared" si="2"/>
        <v>152.6328054683872</v>
      </c>
      <c r="L23" s="7">
        <f>(400+599)/2</f>
        <v>499.5</v>
      </c>
      <c r="M23" s="8">
        <f t="shared" si="3"/>
        <v>0.30557118211889328</v>
      </c>
    </row>
    <row r="24" spans="1:13" ht="15.75" hidden="1" customHeight="1" x14ac:dyDescent="0.3">
      <c r="A24" s="7">
        <v>2020</v>
      </c>
      <c r="B24" s="7">
        <v>1</v>
      </c>
      <c r="C24" s="7" t="s">
        <v>31</v>
      </c>
      <c r="D24" s="7" t="s">
        <v>21</v>
      </c>
      <c r="E24" s="7" t="s">
        <v>16</v>
      </c>
      <c r="F24" s="8">
        <v>319.95177100000001</v>
      </c>
      <c r="G24" s="9">
        <v>4.3365999999999998</v>
      </c>
      <c r="H24" s="10">
        <f t="shared" si="0"/>
        <v>4336.5999999999995</v>
      </c>
      <c r="I24" s="7">
        <v>1627</v>
      </c>
      <c r="J24" s="11">
        <f t="shared" si="1"/>
        <v>2.6653964351567296</v>
      </c>
      <c r="K24" s="8">
        <f t="shared" si="2"/>
        <v>73.779405755661116</v>
      </c>
      <c r="L24" s="7">
        <f>(200+249)/2</f>
        <v>224.5</v>
      </c>
      <c r="M24" s="8">
        <f t="shared" si="3"/>
        <v>0.32863877842165307</v>
      </c>
    </row>
    <row r="25" spans="1:13" ht="15.75" hidden="1" customHeight="1" x14ac:dyDescent="0.3">
      <c r="A25" s="7">
        <v>2020</v>
      </c>
      <c r="B25" s="7">
        <v>1</v>
      </c>
      <c r="C25" s="7" t="s">
        <v>31</v>
      </c>
      <c r="D25" s="7" t="s">
        <v>21</v>
      </c>
      <c r="E25" s="7" t="s">
        <v>18</v>
      </c>
      <c r="F25" s="8">
        <v>234.200456</v>
      </c>
      <c r="G25" s="9">
        <v>1.6089</v>
      </c>
      <c r="H25" s="10">
        <f t="shared" si="0"/>
        <v>1608.9</v>
      </c>
      <c r="I25" s="7">
        <v>514</v>
      </c>
      <c r="J25" s="11">
        <f t="shared" si="1"/>
        <v>3.1301556420233463</v>
      </c>
      <c r="K25" s="8">
        <f t="shared" si="2"/>
        <v>145.5655764808254</v>
      </c>
      <c r="L25" s="7">
        <f>(400+599)/2</f>
        <v>499.5</v>
      </c>
      <c r="M25" s="8">
        <f t="shared" si="3"/>
        <v>0.29142257553718798</v>
      </c>
    </row>
    <row r="26" spans="1:13" ht="15.75" hidden="1" customHeight="1" x14ac:dyDescent="0.3">
      <c r="A26" s="7">
        <v>2020</v>
      </c>
      <c r="B26" s="7">
        <v>1</v>
      </c>
      <c r="C26" s="7" t="s">
        <v>31</v>
      </c>
      <c r="D26" s="7" t="s">
        <v>24</v>
      </c>
      <c r="E26" s="7" t="s">
        <v>17</v>
      </c>
      <c r="F26" s="8">
        <v>207.23231899999999</v>
      </c>
      <c r="G26" s="9">
        <v>1.2559</v>
      </c>
      <c r="H26" s="10">
        <f t="shared" si="0"/>
        <v>1255.9000000000001</v>
      </c>
      <c r="I26" s="7">
        <v>355</v>
      </c>
      <c r="J26" s="11">
        <f t="shared" si="1"/>
        <v>3.5377464788732396</v>
      </c>
      <c r="K26" s="8">
        <f t="shared" si="2"/>
        <v>165.00702205589616</v>
      </c>
      <c r="L26" s="7">
        <f>(350+399)/2</f>
        <v>374.5</v>
      </c>
      <c r="M26" s="8">
        <f t="shared" si="3"/>
        <v>0.44060620041627813</v>
      </c>
    </row>
    <row r="27" spans="1:13" ht="15.75" hidden="1" customHeight="1" x14ac:dyDescent="0.3">
      <c r="A27" s="7">
        <v>2020</v>
      </c>
      <c r="B27" s="7">
        <v>1</v>
      </c>
      <c r="C27" s="7" t="s">
        <v>31</v>
      </c>
      <c r="D27" s="7" t="s">
        <v>22</v>
      </c>
      <c r="E27" s="7" t="s">
        <v>23</v>
      </c>
      <c r="F27" s="8">
        <v>177.535357</v>
      </c>
      <c r="G27" s="9">
        <v>2.0960999999999999</v>
      </c>
      <c r="H27" s="10">
        <f t="shared" si="0"/>
        <v>2096.1</v>
      </c>
      <c r="I27" s="7">
        <v>298</v>
      </c>
      <c r="J27" s="11">
        <f t="shared" si="1"/>
        <v>7.0338926174496645</v>
      </c>
      <c r="K27" s="8">
        <f t="shared" si="2"/>
        <v>84.69794236916178</v>
      </c>
      <c r="L27" s="7">
        <v>200</v>
      </c>
      <c r="M27" s="8">
        <f t="shared" si="3"/>
        <v>0.42348971184580891</v>
      </c>
    </row>
    <row r="28" spans="1:13" ht="15.75" hidden="1" customHeight="1" x14ac:dyDescent="0.3">
      <c r="A28" s="7">
        <v>2020</v>
      </c>
      <c r="B28" s="7">
        <v>1</v>
      </c>
      <c r="C28" s="7" t="s">
        <v>31</v>
      </c>
      <c r="D28" s="7" t="s">
        <v>33</v>
      </c>
      <c r="E28" s="7" t="s">
        <v>17</v>
      </c>
      <c r="F28" s="8">
        <v>119.596253</v>
      </c>
      <c r="G28" s="9">
        <v>0.52439999999999998</v>
      </c>
      <c r="H28" s="10">
        <f t="shared" si="0"/>
        <v>524.4</v>
      </c>
      <c r="I28" s="7">
        <v>71</v>
      </c>
      <c r="J28" s="11">
        <f t="shared" si="1"/>
        <v>7.3859154929577464</v>
      </c>
      <c r="K28" s="8">
        <f t="shared" si="2"/>
        <v>228.06303012967203</v>
      </c>
      <c r="L28" s="7">
        <f>(350+399)/2</f>
        <v>374.5</v>
      </c>
      <c r="M28" s="8">
        <f t="shared" si="3"/>
        <v>0.60898005375079312</v>
      </c>
    </row>
    <row r="29" spans="1:13" ht="15.75" hidden="1" customHeight="1" x14ac:dyDescent="0.3">
      <c r="A29" s="7">
        <v>2020</v>
      </c>
      <c r="B29" s="7">
        <v>1</v>
      </c>
      <c r="C29" s="7" t="s">
        <v>31</v>
      </c>
      <c r="D29" s="7" t="s">
        <v>34</v>
      </c>
      <c r="E29" s="7" t="s">
        <v>23</v>
      </c>
      <c r="F29" s="8">
        <v>0.93014200000000002</v>
      </c>
      <c r="G29" s="9">
        <v>2.2000000000000001E-3</v>
      </c>
      <c r="H29" s="10">
        <f t="shared" si="0"/>
        <v>2.2000000000000002</v>
      </c>
      <c r="I29" s="7">
        <v>2</v>
      </c>
      <c r="J29" s="11">
        <f t="shared" si="1"/>
        <v>1.1000000000000001</v>
      </c>
      <c r="K29" s="8">
        <f t="shared" si="2"/>
        <v>422.79181818181814</v>
      </c>
      <c r="L29" s="7">
        <v>200</v>
      </c>
      <c r="M29" s="8">
        <f t="shared" si="3"/>
        <v>2.1139590909090908</v>
      </c>
    </row>
    <row r="30" spans="1:13" ht="15.75" hidden="1" customHeight="1" x14ac:dyDescent="0.3">
      <c r="A30" s="7">
        <v>2020</v>
      </c>
      <c r="B30" s="7">
        <v>1</v>
      </c>
      <c r="C30" s="7" t="s">
        <v>31</v>
      </c>
      <c r="D30" s="7" t="s">
        <v>34</v>
      </c>
      <c r="E30" s="7" t="s">
        <v>18</v>
      </c>
      <c r="F30" s="8">
        <v>108.540446</v>
      </c>
      <c r="G30" s="9">
        <v>0.34160000000000001</v>
      </c>
      <c r="H30" s="10">
        <f t="shared" si="0"/>
        <v>341.6</v>
      </c>
      <c r="I30" s="7">
        <v>49</v>
      </c>
      <c r="J30" s="11">
        <f t="shared" si="1"/>
        <v>6.9714285714285715</v>
      </c>
      <c r="K30" s="8">
        <f t="shared" si="2"/>
        <v>317.74135245901641</v>
      </c>
      <c r="L30" s="7">
        <f>(400+599)/2</f>
        <v>499.5</v>
      </c>
      <c r="M30" s="8">
        <f t="shared" si="3"/>
        <v>0.63611882374177464</v>
      </c>
    </row>
    <row r="31" spans="1:13" ht="15.75" hidden="1" customHeight="1" x14ac:dyDescent="0.3">
      <c r="A31" s="7">
        <v>2020</v>
      </c>
      <c r="B31" s="7">
        <v>1</v>
      </c>
      <c r="C31" s="7" t="s">
        <v>31</v>
      </c>
      <c r="D31" s="7" t="s">
        <v>35</v>
      </c>
      <c r="E31" s="7" t="s">
        <v>27</v>
      </c>
      <c r="F31" s="8">
        <v>51.908766</v>
      </c>
      <c r="G31" s="9">
        <v>1.0783</v>
      </c>
      <c r="H31" s="10">
        <f t="shared" si="0"/>
        <v>1078.3</v>
      </c>
      <c r="I31" s="7">
        <v>613</v>
      </c>
      <c r="J31" s="11">
        <f t="shared" si="1"/>
        <v>1.7590538336052202</v>
      </c>
      <c r="K31" s="8">
        <f t="shared" si="2"/>
        <v>48.139447278122972</v>
      </c>
      <c r="L31" s="7">
        <f>(250+299)/2</f>
        <v>274.5</v>
      </c>
      <c r="M31" s="8">
        <f t="shared" si="3"/>
        <v>0.17537139263432777</v>
      </c>
    </row>
    <row r="32" spans="1:13" ht="15.75" hidden="1" customHeight="1" x14ac:dyDescent="0.3">
      <c r="A32" s="7">
        <v>2020</v>
      </c>
      <c r="B32" s="7">
        <v>1</v>
      </c>
      <c r="C32" s="7" t="s">
        <v>31</v>
      </c>
      <c r="D32" s="7" t="s">
        <v>36</v>
      </c>
      <c r="E32" s="7" t="s">
        <v>18</v>
      </c>
      <c r="F32" s="8">
        <v>43.137400999999997</v>
      </c>
      <c r="G32" s="9">
        <v>0.47989999999999999</v>
      </c>
      <c r="H32" s="10">
        <f t="shared" si="0"/>
        <v>479.9</v>
      </c>
      <c r="I32" s="7">
        <v>1</v>
      </c>
      <c r="J32" s="11">
        <f t="shared" si="1"/>
        <v>479.9</v>
      </c>
      <c r="K32" s="8">
        <f t="shared" si="2"/>
        <v>89.888312148364236</v>
      </c>
      <c r="L32" s="7">
        <f>(400+599)/2</f>
        <v>499.5</v>
      </c>
      <c r="M32" s="8">
        <f t="shared" si="3"/>
        <v>0.17995658087760608</v>
      </c>
    </row>
    <row r="33" spans="1:13" ht="15.75" hidden="1" customHeight="1" x14ac:dyDescent="0.3">
      <c r="A33" s="7">
        <v>2020</v>
      </c>
      <c r="B33" s="7">
        <v>1</v>
      </c>
      <c r="C33" s="7" t="s">
        <v>37</v>
      </c>
      <c r="D33" s="7" t="s">
        <v>15</v>
      </c>
      <c r="E33" s="7" t="s">
        <v>16</v>
      </c>
      <c r="F33" s="8">
        <v>8930.8731939999998</v>
      </c>
      <c r="G33" s="9">
        <v>173.1694</v>
      </c>
      <c r="H33" s="10">
        <f t="shared" si="0"/>
        <v>173169.4</v>
      </c>
      <c r="I33" s="7">
        <v>11568</v>
      </c>
      <c r="J33" s="11">
        <f t="shared" si="1"/>
        <v>14.969692254495159</v>
      </c>
      <c r="K33" s="8">
        <f t="shared" si="2"/>
        <v>51.573044625667123</v>
      </c>
      <c r="L33" s="7">
        <f>(200+249)/2</f>
        <v>224.5</v>
      </c>
      <c r="M33" s="8">
        <f t="shared" si="3"/>
        <v>0.22972402951299387</v>
      </c>
    </row>
    <row r="34" spans="1:13" ht="15.75" hidden="1" customHeight="1" x14ac:dyDescent="0.3">
      <c r="A34" s="7">
        <v>2020</v>
      </c>
      <c r="B34" s="7">
        <v>1</v>
      </c>
      <c r="C34" s="7" t="s">
        <v>37</v>
      </c>
      <c r="D34" s="7" t="s">
        <v>15</v>
      </c>
      <c r="E34" s="7" t="s">
        <v>17</v>
      </c>
      <c r="F34" s="8">
        <v>9457.3964120000001</v>
      </c>
      <c r="G34" s="9">
        <v>109.4041</v>
      </c>
      <c r="H34" s="10">
        <f t="shared" si="0"/>
        <v>109404.1</v>
      </c>
      <c r="I34" s="7">
        <v>8553</v>
      </c>
      <c r="J34" s="11">
        <f t="shared" si="1"/>
        <v>12.791312989594296</v>
      </c>
      <c r="K34" s="8">
        <f t="shared" si="2"/>
        <v>86.444625128308715</v>
      </c>
      <c r="L34" s="7">
        <f>(350+399)/2</f>
        <v>374.5</v>
      </c>
      <c r="M34" s="8">
        <f t="shared" si="3"/>
        <v>0.23082676936798055</v>
      </c>
    </row>
    <row r="35" spans="1:13" ht="15.75" hidden="1" customHeight="1" x14ac:dyDescent="0.3">
      <c r="A35" s="7">
        <v>2020</v>
      </c>
      <c r="B35" s="7">
        <v>1</v>
      </c>
      <c r="C35" s="7" t="s">
        <v>37</v>
      </c>
      <c r="D35" s="7" t="s">
        <v>15</v>
      </c>
      <c r="E35" s="7" t="s">
        <v>18</v>
      </c>
      <c r="F35" s="8">
        <v>4901.0809179999997</v>
      </c>
      <c r="G35" s="9">
        <v>41.831800000000001</v>
      </c>
      <c r="H35" s="10">
        <f t="shared" si="0"/>
        <v>41831.800000000003</v>
      </c>
      <c r="I35" s="7">
        <v>2638</v>
      </c>
      <c r="J35" s="11">
        <f t="shared" si="1"/>
        <v>15.857391963608796</v>
      </c>
      <c r="K35" s="8">
        <f t="shared" si="2"/>
        <v>117.16160715054096</v>
      </c>
      <c r="L35" s="7">
        <f>(400+599)/2</f>
        <v>499.5</v>
      </c>
      <c r="M35" s="8">
        <f t="shared" si="3"/>
        <v>0.23455777207315506</v>
      </c>
    </row>
    <row r="36" spans="1:13" ht="15.75" hidden="1" customHeight="1" x14ac:dyDescent="0.3">
      <c r="A36" s="7">
        <v>2020</v>
      </c>
      <c r="B36" s="7">
        <v>1</v>
      </c>
      <c r="C36" s="7" t="s">
        <v>37</v>
      </c>
      <c r="D36" s="7" t="s">
        <v>15</v>
      </c>
      <c r="E36" s="7" t="s">
        <v>19</v>
      </c>
      <c r="F36" s="8">
        <v>15.311662</v>
      </c>
      <c r="G36" s="9">
        <v>8.0699999999999994E-2</v>
      </c>
      <c r="H36" s="10">
        <f t="shared" si="0"/>
        <v>80.699999999999989</v>
      </c>
      <c r="I36" s="7">
        <v>53</v>
      </c>
      <c r="J36" s="11">
        <f t="shared" si="1"/>
        <v>1.522641509433962</v>
      </c>
      <c r="K36" s="8">
        <f t="shared" si="2"/>
        <v>189.73558859975219</v>
      </c>
      <c r="L36" s="7">
        <f>(600+899)/2</f>
        <v>749.5</v>
      </c>
      <c r="M36" s="8">
        <f t="shared" si="3"/>
        <v>0.25314955116711435</v>
      </c>
    </row>
    <row r="37" spans="1:13" ht="15.75" hidden="1" customHeight="1" x14ac:dyDescent="0.3">
      <c r="A37" s="7">
        <v>2020</v>
      </c>
      <c r="B37" s="7">
        <v>1</v>
      </c>
      <c r="C37" s="7" t="s">
        <v>37</v>
      </c>
      <c r="D37" s="7" t="s">
        <v>20</v>
      </c>
      <c r="E37" s="7" t="s">
        <v>18</v>
      </c>
      <c r="F37" s="8">
        <v>9564.4037960000005</v>
      </c>
      <c r="G37" s="9">
        <v>66.142200000000003</v>
      </c>
      <c r="H37" s="10">
        <f t="shared" si="0"/>
        <v>66142.2</v>
      </c>
      <c r="I37" s="7">
        <v>5157</v>
      </c>
      <c r="J37" s="11">
        <f t="shared" si="1"/>
        <v>12.825712623618383</v>
      </c>
      <c r="K37" s="8">
        <f t="shared" si="2"/>
        <v>144.6036538851142</v>
      </c>
      <c r="L37" s="7">
        <f>(400+599)/2</f>
        <v>499.5</v>
      </c>
      <c r="M37" s="8">
        <f t="shared" si="3"/>
        <v>0.2894968045748032</v>
      </c>
    </row>
    <row r="38" spans="1:13" ht="15.75" hidden="1" customHeight="1" x14ac:dyDescent="0.3">
      <c r="A38" s="7">
        <v>2020</v>
      </c>
      <c r="B38" s="7">
        <v>1</v>
      </c>
      <c r="C38" s="7" t="s">
        <v>37</v>
      </c>
      <c r="D38" s="7" t="s">
        <v>25</v>
      </c>
      <c r="E38" s="7" t="s">
        <v>17</v>
      </c>
      <c r="F38" s="8">
        <v>3197.0532509999998</v>
      </c>
      <c r="G38" s="9">
        <v>55.337499999999999</v>
      </c>
      <c r="H38" s="10">
        <f t="shared" si="0"/>
        <v>55337.5</v>
      </c>
      <c r="I38" s="7">
        <v>6724</v>
      </c>
      <c r="J38" s="11">
        <f t="shared" si="1"/>
        <v>8.2298483045806066</v>
      </c>
      <c r="K38" s="8">
        <f t="shared" si="2"/>
        <v>57.773720370454029</v>
      </c>
      <c r="L38" s="7">
        <f>(350+399)/2</f>
        <v>374.5</v>
      </c>
      <c r="M38" s="8">
        <f t="shared" si="3"/>
        <v>0.15426894624954346</v>
      </c>
    </row>
    <row r="39" spans="1:13" ht="15.75" hidden="1" customHeight="1" x14ac:dyDescent="0.3">
      <c r="A39" s="7">
        <v>2020</v>
      </c>
      <c r="B39" s="7">
        <v>1</v>
      </c>
      <c r="C39" s="7" t="s">
        <v>37</v>
      </c>
      <c r="D39" s="7" t="s">
        <v>21</v>
      </c>
      <c r="E39" s="7" t="s">
        <v>16</v>
      </c>
      <c r="F39" s="8">
        <v>1090.341146</v>
      </c>
      <c r="G39" s="9">
        <v>19.5669</v>
      </c>
      <c r="H39" s="10">
        <f t="shared" si="0"/>
        <v>19566.900000000001</v>
      </c>
      <c r="I39" s="7">
        <v>3312</v>
      </c>
      <c r="J39" s="11">
        <f t="shared" si="1"/>
        <v>5.9078804347826095</v>
      </c>
      <c r="K39" s="8">
        <f t="shared" si="2"/>
        <v>55.723755219273365</v>
      </c>
      <c r="L39" s="7">
        <f>(200+249)/2</f>
        <v>224.5</v>
      </c>
      <c r="M39" s="8">
        <f t="shared" si="3"/>
        <v>0.24821271812593926</v>
      </c>
    </row>
    <row r="40" spans="1:13" ht="15.75" hidden="1" customHeight="1" x14ac:dyDescent="0.3">
      <c r="A40" s="7">
        <v>2020</v>
      </c>
      <c r="B40" s="7">
        <v>1</v>
      </c>
      <c r="C40" s="7" t="s">
        <v>37</v>
      </c>
      <c r="D40" s="7" t="s">
        <v>21</v>
      </c>
      <c r="E40" s="7" t="s">
        <v>18</v>
      </c>
      <c r="F40" s="8">
        <v>918.30978900000002</v>
      </c>
      <c r="G40" s="9">
        <v>7.0743</v>
      </c>
      <c r="H40" s="10">
        <f t="shared" si="0"/>
        <v>7074.3</v>
      </c>
      <c r="I40" s="7">
        <v>1118</v>
      </c>
      <c r="J40" s="11">
        <f t="shared" si="1"/>
        <v>6.3276386404293383</v>
      </c>
      <c r="K40" s="8">
        <f t="shared" si="2"/>
        <v>129.80927992875621</v>
      </c>
      <c r="L40" s="7">
        <f>(400+599)/2</f>
        <v>499.5</v>
      </c>
      <c r="M40" s="8">
        <f t="shared" si="3"/>
        <v>0.25987843829580826</v>
      </c>
    </row>
    <row r="41" spans="1:13" ht="15.75" hidden="1" customHeight="1" x14ac:dyDescent="0.3">
      <c r="A41" s="7">
        <v>2020</v>
      </c>
      <c r="B41" s="7">
        <v>1</v>
      </c>
      <c r="C41" s="7" t="s">
        <v>37</v>
      </c>
      <c r="D41" s="7" t="s">
        <v>24</v>
      </c>
      <c r="E41" s="7" t="s">
        <v>17</v>
      </c>
      <c r="F41" s="8">
        <v>811.85141999999996</v>
      </c>
      <c r="G41" s="9">
        <v>5.5746000000000002</v>
      </c>
      <c r="H41" s="10">
        <f t="shared" si="0"/>
        <v>5574.6</v>
      </c>
      <c r="I41" s="7">
        <v>719</v>
      </c>
      <c r="J41" s="11">
        <f t="shared" si="1"/>
        <v>7.7532684283727402</v>
      </c>
      <c r="K41" s="8">
        <f t="shared" si="2"/>
        <v>145.63402217199439</v>
      </c>
      <c r="L41" s="7">
        <f>(350+399)/2</f>
        <v>374.5</v>
      </c>
      <c r="M41" s="8">
        <f t="shared" si="3"/>
        <v>0.38887589365018527</v>
      </c>
    </row>
    <row r="42" spans="1:13" ht="15.75" hidden="1" customHeight="1" x14ac:dyDescent="0.3">
      <c r="A42" s="7">
        <v>2020</v>
      </c>
      <c r="B42" s="7">
        <v>1</v>
      </c>
      <c r="C42" s="7" t="s">
        <v>37</v>
      </c>
      <c r="D42" s="7" t="s">
        <v>34</v>
      </c>
      <c r="E42" s="7" t="s">
        <v>23</v>
      </c>
      <c r="F42" s="8">
        <v>3.021369</v>
      </c>
      <c r="G42" s="9">
        <v>8.8000000000000005E-3</v>
      </c>
      <c r="H42" s="10">
        <f t="shared" si="0"/>
        <v>8.8000000000000007</v>
      </c>
      <c r="I42" s="7">
        <v>11</v>
      </c>
      <c r="J42" s="11">
        <f t="shared" si="1"/>
        <v>0.8</v>
      </c>
      <c r="K42" s="8">
        <f t="shared" si="2"/>
        <v>343.33738636363631</v>
      </c>
      <c r="L42" s="7">
        <v>200</v>
      </c>
      <c r="M42" s="8">
        <f t="shared" si="3"/>
        <v>1.7166869318181817</v>
      </c>
    </row>
    <row r="43" spans="1:13" ht="15.75" hidden="1" customHeight="1" x14ac:dyDescent="0.3">
      <c r="A43" s="7">
        <v>2020</v>
      </c>
      <c r="B43" s="7">
        <v>1</v>
      </c>
      <c r="C43" s="7" t="s">
        <v>37</v>
      </c>
      <c r="D43" s="7" t="s">
        <v>34</v>
      </c>
      <c r="E43" s="7" t="s">
        <v>18</v>
      </c>
      <c r="F43" s="8">
        <v>489.01997599999999</v>
      </c>
      <c r="G43" s="9">
        <v>1.7346999999999999</v>
      </c>
      <c r="H43" s="10">
        <f t="shared" si="0"/>
        <v>1734.6999999999998</v>
      </c>
      <c r="I43" s="7">
        <v>223</v>
      </c>
      <c r="J43" s="11">
        <f t="shared" si="1"/>
        <v>7.7789237668161428</v>
      </c>
      <c r="K43" s="8">
        <f t="shared" si="2"/>
        <v>281.90463826598261</v>
      </c>
      <c r="L43" s="7">
        <f>(400+599)/2</f>
        <v>499.5</v>
      </c>
      <c r="M43" s="8">
        <f t="shared" si="3"/>
        <v>0.56437365018214736</v>
      </c>
    </row>
    <row r="44" spans="1:13" ht="15.75" hidden="1" customHeight="1" x14ac:dyDescent="0.3">
      <c r="A44" s="7">
        <v>2020</v>
      </c>
      <c r="B44" s="7">
        <v>1</v>
      </c>
      <c r="C44" s="7" t="s">
        <v>37</v>
      </c>
      <c r="D44" s="7" t="s">
        <v>38</v>
      </c>
      <c r="E44" s="7" t="s">
        <v>23</v>
      </c>
      <c r="F44" s="8">
        <v>387.53728100000001</v>
      </c>
      <c r="G44" s="9">
        <v>1.3486</v>
      </c>
      <c r="H44" s="10">
        <f t="shared" si="0"/>
        <v>1348.6</v>
      </c>
      <c r="I44" s="7">
        <v>111</v>
      </c>
      <c r="J44" s="11">
        <f t="shared" si="1"/>
        <v>12.149549549549549</v>
      </c>
      <c r="K44" s="8">
        <f t="shared" si="2"/>
        <v>287.3626583123239</v>
      </c>
      <c r="L44" s="7">
        <v>200</v>
      </c>
      <c r="M44" s="8">
        <f t="shared" si="3"/>
        <v>1.4368132915616194</v>
      </c>
    </row>
    <row r="45" spans="1:13" ht="15.75" hidden="1" customHeight="1" x14ac:dyDescent="0.3">
      <c r="A45" s="7">
        <v>2020</v>
      </c>
      <c r="B45" s="7">
        <v>1</v>
      </c>
      <c r="C45" s="7" t="s">
        <v>37</v>
      </c>
      <c r="D45" s="7" t="s">
        <v>38</v>
      </c>
      <c r="E45" s="7" t="s">
        <v>17</v>
      </c>
      <c r="F45" s="8">
        <v>10.497775000000001</v>
      </c>
      <c r="G45" s="9">
        <v>3.1399999999999997E-2</v>
      </c>
      <c r="H45" s="10">
        <f t="shared" si="0"/>
        <v>31.4</v>
      </c>
      <c r="I45" s="7">
        <v>7</v>
      </c>
      <c r="J45" s="11">
        <f t="shared" si="1"/>
        <v>4.4857142857142858</v>
      </c>
      <c r="K45" s="8">
        <f t="shared" si="2"/>
        <v>334.32404458598734</v>
      </c>
      <c r="L45" s="7">
        <f>(350+399)/2</f>
        <v>374.5</v>
      </c>
      <c r="M45" s="8">
        <f t="shared" si="3"/>
        <v>0.89272108033641484</v>
      </c>
    </row>
    <row r="46" spans="1:13" ht="15.75" hidden="1" customHeight="1" x14ac:dyDescent="0.3">
      <c r="A46" s="7">
        <v>2020</v>
      </c>
      <c r="B46" s="7">
        <v>1</v>
      </c>
      <c r="C46" s="7" t="s">
        <v>37</v>
      </c>
      <c r="D46" s="7" t="s">
        <v>38</v>
      </c>
      <c r="E46" s="7" t="s">
        <v>18</v>
      </c>
      <c r="F46" s="8">
        <v>36.070234999999997</v>
      </c>
      <c r="G46" s="9">
        <v>7.3400000000000007E-2</v>
      </c>
      <c r="H46" s="10">
        <f t="shared" si="0"/>
        <v>73.400000000000006</v>
      </c>
      <c r="I46" s="7">
        <v>51</v>
      </c>
      <c r="J46" s="11">
        <f t="shared" si="1"/>
        <v>1.43921568627451</v>
      </c>
      <c r="K46" s="8">
        <f t="shared" si="2"/>
        <v>491.4200953678473</v>
      </c>
      <c r="L46" s="7">
        <f>(400+599)/2</f>
        <v>499.5</v>
      </c>
      <c r="M46" s="8">
        <f t="shared" si="3"/>
        <v>0.98382401475044501</v>
      </c>
    </row>
    <row r="47" spans="1:13" ht="15.75" hidden="1" customHeight="1" x14ac:dyDescent="0.3">
      <c r="A47" s="7">
        <v>2020</v>
      </c>
      <c r="B47" s="7">
        <v>1</v>
      </c>
      <c r="C47" s="7" t="s">
        <v>37</v>
      </c>
      <c r="D47" s="7" t="s">
        <v>22</v>
      </c>
      <c r="E47" s="7" t="s">
        <v>23</v>
      </c>
      <c r="F47" s="8">
        <v>241.683626</v>
      </c>
      <c r="G47" s="9">
        <v>3.1911999999999998</v>
      </c>
      <c r="H47" s="10">
        <f t="shared" si="0"/>
        <v>3191.2</v>
      </c>
      <c r="I47" s="7">
        <v>179</v>
      </c>
      <c r="J47" s="11">
        <f t="shared" si="1"/>
        <v>17.827932960893854</v>
      </c>
      <c r="K47" s="8">
        <f t="shared" si="2"/>
        <v>75.734402732514425</v>
      </c>
      <c r="L47" s="7">
        <v>200</v>
      </c>
      <c r="M47" s="8">
        <f t="shared" si="3"/>
        <v>0.37867201366257214</v>
      </c>
    </row>
    <row r="48" spans="1:13" ht="15.75" hidden="1" customHeight="1" x14ac:dyDescent="0.3">
      <c r="A48" s="7">
        <v>2020</v>
      </c>
      <c r="B48" s="7">
        <v>1</v>
      </c>
      <c r="C48" s="7" t="s">
        <v>37</v>
      </c>
      <c r="D48" s="7" t="s">
        <v>39</v>
      </c>
      <c r="E48" s="7" t="s">
        <v>17</v>
      </c>
      <c r="F48" s="8">
        <v>25.307236</v>
      </c>
      <c r="G48" s="9">
        <v>5.5399999999999998E-2</v>
      </c>
      <c r="H48" s="10">
        <f t="shared" si="0"/>
        <v>55.4</v>
      </c>
      <c r="I48" s="7">
        <v>1</v>
      </c>
      <c r="J48" s="11">
        <f t="shared" si="1"/>
        <v>55.4</v>
      </c>
      <c r="K48" s="8">
        <f t="shared" si="2"/>
        <v>456.80931407942239</v>
      </c>
      <c r="L48" s="7">
        <f>(350+399)/2</f>
        <v>374.5</v>
      </c>
      <c r="M48" s="8">
        <f t="shared" si="3"/>
        <v>1.2197845502788316</v>
      </c>
    </row>
    <row r="49" spans="1:13" ht="15.75" hidden="1" customHeight="1" x14ac:dyDescent="0.3">
      <c r="A49" s="7">
        <v>2020</v>
      </c>
      <c r="B49" s="7">
        <v>1</v>
      </c>
      <c r="C49" s="7" t="s">
        <v>37</v>
      </c>
      <c r="D49" s="7" t="s">
        <v>39</v>
      </c>
      <c r="E49" s="7" t="s">
        <v>18</v>
      </c>
      <c r="F49" s="8">
        <v>174.92429000000001</v>
      </c>
      <c r="G49" s="9">
        <v>0.31940000000000002</v>
      </c>
      <c r="H49" s="10">
        <f t="shared" si="0"/>
        <v>319.40000000000003</v>
      </c>
      <c r="I49" s="7">
        <v>1</v>
      </c>
      <c r="J49" s="11">
        <f t="shared" si="1"/>
        <v>319.40000000000003</v>
      </c>
      <c r="K49" s="8">
        <f t="shared" si="2"/>
        <v>547.66527864746399</v>
      </c>
      <c r="L49" s="7">
        <f>(400+599)/2</f>
        <v>499.5</v>
      </c>
      <c r="M49" s="8">
        <f t="shared" si="3"/>
        <v>1.0964269842792072</v>
      </c>
    </row>
    <row r="50" spans="1:13" ht="15.75" hidden="1" customHeight="1" x14ac:dyDescent="0.3">
      <c r="A50" s="7">
        <v>2020</v>
      </c>
      <c r="B50" s="7">
        <v>1</v>
      </c>
      <c r="C50" s="7" t="s">
        <v>37</v>
      </c>
      <c r="D50" s="7" t="s">
        <v>40</v>
      </c>
      <c r="E50" s="7" t="s">
        <v>23</v>
      </c>
      <c r="F50" s="8">
        <v>46.280242000000001</v>
      </c>
      <c r="G50" s="9">
        <v>0.34050000000000002</v>
      </c>
      <c r="H50" s="10">
        <f t="shared" si="0"/>
        <v>340.5</v>
      </c>
      <c r="I50" s="7">
        <v>63</v>
      </c>
      <c r="J50" s="11">
        <f t="shared" si="1"/>
        <v>5.4047619047619051</v>
      </c>
      <c r="K50" s="8">
        <f t="shared" si="2"/>
        <v>135.91847870778267</v>
      </c>
      <c r="L50" s="7">
        <v>200</v>
      </c>
      <c r="M50" s="8">
        <f t="shared" si="3"/>
        <v>0.67959239353891332</v>
      </c>
    </row>
    <row r="51" spans="1:13" ht="15.75" hidden="1" customHeight="1" x14ac:dyDescent="0.3">
      <c r="A51" s="7">
        <v>2020</v>
      </c>
      <c r="B51" s="7">
        <v>1</v>
      </c>
      <c r="C51" s="7" t="s">
        <v>37</v>
      </c>
      <c r="D51" s="7" t="s">
        <v>40</v>
      </c>
      <c r="E51" s="7" t="s">
        <v>17</v>
      </c>
      <c r="F51" s="8">
        <v>144.09554900000001</v>
      </c>
      <c r="G51" s="9">
        <v>0.74890000000000001</v>
      </c>
      <c r="H51" s="10">
        <f t="shared" si="0"/>
        <v>748.9</v>
      </c>
      <c r="I51" s="7">
        <v>67</v>
      </c>
      <c r="J51" s="11">
        <f t="shared" si="1"/>
        <v>11.177611940298506</v>
      </c>
      <c r="K51" s="8">
        <f t="shared" si="2"/>
        <v>192.40959941247164</v>
      </c>
      <c r="L51" s="7">
        <f>(350+399)/2</f>
        <v>374.5</v>
      </c>
      <c r="M51" s="8">
        <f t="shared" si="3"/>
        <v>0.51377730150192691</v>
      </c>
    </row>
    <row r="52" spans="1:13" ht="15.75" hidden="1" customHeight="1" x14ac:dyDescent="0.3">
      <c r="A52" s="7">
        <v>2020</v>
      </c>
      <c r="B52" s="7">
        <v>2</v>
      </c>
      <c r="C52" s="7" t="s">
        <v>14</v>
      </c>
      <c r="D52" s="7" t="s">
        <v>15</v>
      </c>
      <c r="E52" s="7" t="s">
        <v>16</v>
      </c>
      <c r="F52" s="8">
        <v>902.02130599999998</v>
      </c>
      <c r="G52" s="9">
        <v>15.4443</v>
      </c>
      <c r="H52" s="10">
        <f t="shared" si="0"/>
        <v>15444.3</v>
      </c>
      <c r="I52" s="7">
        <v>479</v>
      </c>
      <c r="J52" s="11">
        <f t="shared" si="1"/>
        <v>32.242797494780788</v>
      </c>
      <c r="K52" s="8">
        <f t="shared" si="2"/>
        <v>58.40480345499634</v>
      </c>
      <c r="L52" s="7">
        <f>(200+249)/2</f>
        <v>224.5</v>
      </c>
      <c r="M52" s="8">
        <f t="shared" si="3"/>
        <v>0.26015502652559619</v>
      </c>
    </row>
    <row r="53" spans="1:13" ht="15.75" customHeight="1" x14ac:dyDescent="0.3">
      <c r="A53" s="7">
        <v>2020</v>
      </c>
      <c r="B53" s="7">
        <v>2</v>
      </c>
      <c r="C53" s="7" t="s">
        <v>14</v>
      </c>
      <c r="D53" s="7" t="s">
        <v>15</v>
      </c>
      <c r="E53" s="7" t="s">
        <v>17</v>
      </c>
      <c r="F53" s="8">
        <v>5267.6876940000002</v>
      </c>
      <c r="G53" s="9">
        <v>61.994500000000002</v>
      </c>
      <c r="H53" s="10">
        <f t="shared" si="0"/>
        <v>61994.5</v>
      </c>
      <c r="I53" s="7">
        <v>771</v>
      </c>
      <c r="J53" s="11">
        <f t="shared" si="1"/>
        <v>80.407911802853434</v>
      </c>
      <c r="K53" s="8">
        <f t="shared" si="2"/>
        <v>84.970242424731225</v>
      </c>
      <c r="L53" s="7">
        <f>(350+399)/2</f>
        <v>374.5</v>
      </c>
      <c r="M53" s="8">
        <f t="shared" si="3"/>
        <v>0.2268898329098297</v>
      </c>
    </row>
    <row r="54" spans="1:13" ht="15.75" customHeight="1" x14ac:dyDescent="0.3">
      <c r="A54" s="7">
        <v>2020</v>
      </c>
      <c r="B54" s="7">
        <v>2</v>
      </c>
      <c r="C54" s="7" t="s">
        <v>14</v>
      </c>
      <c r="D54" s="7" t="s">
        <v>15</v>
      </c>
      <c r="E54" s="7" t="s">
        <v>18</v>
      </c>
      <c r="F54" s="8">
        <v>5737.7989699999998</v>
      </c>
      <c r="G54" s="9">
        <v>52.065300000000001</v>
      </c>
      <c r="H54" s="10">
        <f t="shared" si="0"/>
        <v>52065.3</v>
      </c>
      <c r="I54" s="7">
        <v>648</v>
      </c>
      <c r="J54" s="11">
        <f t="shared" si="1"/>
        <v>80.347685185185185</v>
      </c>
      <c r="K54" s="8">
        <f t="shared" si="2"/>
        <v>110.20389722137392</v>
      </c>
      <c r="L54" s="7">
        <f>(400+599)/2</f>
        <v>499.5</v>
      </c>
      <c r="M54" s="8">
        <f t="shared" si="3"/>
        <v>0.22062842286561346</v>
      </c>
    </row>
    <row r="55" spans="1:13" ht="15.75" customHeight="1" x14ac:dyDescent="0.3">
      <c r="A55" s="7">
        <v>2020</v>
      </c>
      <c r="B55" s="7">
        <v>2</v>
      </c>
      <c r="C55" s="7" t="s">
        <v>14</v>
      </c>
      <c r="D55" s="7" t="s">
        <v>15</v>
      </c>
      <c r="E55" s="7" t="s">
        <v>19</v>
      </c>
      <c r="F55" s="8">
        <v>61.337885999999997</v>
      </c>
      <c r="G55" s="9">
        <v>0.32700000000000001</v>
      </c>
      <c r="H55" s="10">
        <f t="shared" si="0"/>
        <v>327</v>
      </c>
      <c r="I55" s="7">
        <v>23</v>
      </c>
      <c r="J55" s="11">
        <f t="shared" si="1"/>
        <v>14.217391304347826</v>
      </c>
      <c r="K55" s="8">
        <f t="shared" si="2"/>
        <v>187.57763302752292</v>
      </c>
      <c r="L55" s="7">
        <f>(600+899)/2</f>
        <v>749.5</v>
      </c>
      <c r="M55" s="8">
        <f t="shared" si="3"/>
        <v>0.25027035760843619</v>
      </c>
    </row>
    <row r="56" spans="1:13" ht="15.75" customHeight="1" x14ac:dyDescent="0.3">
      <c r="A56" s="7">
        <v>2020</v>
      </c>
      <c r="B56" s="7">
        <v>2</v>
      </c>
      <c r="C56" s="7" t="s">
        <v>14</v>
      </c>
      <c r="D56" s="7" t="s">
        <v>20</v>
      </c>
      <c r="E56" s="7" t="s">
        <v>18</v>
      </c>
      <c r="F56" s="8">
        <v>3177.9073079999998</v>
      </c>
      <c r="G56" s="9">
        <v>15.797800000000001</v>
      </c>
      <c r="H56" s="10">
        <f t="shared" si="0"/>
        <v>15797.800000000001</v>
      </c>
      <c r="I56" s="7">
        <v>668</v>
      </c>
      <c r="J56" s="11">
        <f t="shared" si="1"/>
        <v>23.649401197604792</v>
      </c>
      <c r="K56" s="8">
        <f t="shared" si="2"/>
        <v>201.16138373697601</v>
      </c>
      <c r="L56" s="7">
        <f>(400+599)/2</f>
        <v>499.5</v>
      </c>
      <c r="M56" s="8">
        <f t="shared" si="3"/>
        <v>0.40272549296691895</v>
      </c>
    </row>
    <row r="57" spans="1:13" ht="15.75" hidden="1" customHeight="1" x14ac:dyDescent="0.3">
      <c r="A57" s="7">
        <v>2020</v>
      </c>
      <c r="B57" s="7">
        <v>2</v>
      </c>
      <c r="C57" s="7" t="s">
        <v>14</v>
      </c>
      <c r="D57" s="7" t="s">
        <v>21</v>
      </c>
      <c r="E57" s="7" t="s">
        <v>16</v>
      </c>
      <c r="F57" s="8">
        <v>874.32413499999996</v>
      </c>
      <c r="G57" s="9">
        <v>16.149899999999999</v>
      </c>
      <c r="H57" s="10">
        <f t="shared" si="0"/>
        <v>16149.9</v>
      </c>
      <c r="I57" s="7">
        <v>525</v>
      </c>
      <c r="J57" s="11">
        <f t="shared" si="1"/>
        <v>30.761714285714284</v>
      </c>
      <c r="K57" s="8">
        <f t="shared" si="2"/>
        <v>54.138052557600979</v>
      </c>
      <c r="L57" s="7">
        <f>(200+249)/2</f>
        <v>224.5</v>
      </c>
      <c r="M57" s="8">
        <f t="shared" si="3"/>
        <v>0.24114945459955892</v>
      </c>
    </row>
    <row r="58" spans="1:13" ht="15.75" customHeight="1" x14ac:dyDescent="0.3">
      <c r="A58" s="7">
        <v>2020</v>
      </c>
      <c r="B58" s="7">
        <v>2</v>
      </c>
      <c r="C58" s="7" t="s">
        <v>14</v>
      </c>
      <c r="D58" s="7" t="s">
        <v>21</v>
      </c>
      <c r="E58" s="7" t="s">
        <v>18</v>
      </c>
      <c r="F58" s="8">
        <v>443.55682300000001</v>
      </c>
      <c r="G58" s="9">
        <v>3.4373999999999998</v>
      </c>
      <c r="H58" s="10">
        <f t="shared" si="0"/>
        <v>3437.3999999999996</v>
      </c>
      <c r="I58" s="7">
        <v>319</v>
      </c>
      <c r="J58" s="11">
        <f t="shared" si="1"/>
        <v>10.775548589341692</v>
      </c>
      <c r="K58" s="8">
        <f t="shared" si="2"/>
        <v>129.03846599173795</v>
      </c>
      <c r="L58" s="7">
        <f>(400+599)/2</f>
        <v>499.5</v>
      </c>
      <c r="M58" s="8">
        <f t="shared" si="3"/>
        <v>0.25833526725072664</v>
      </c>
    </row>
    <row r="59" spans="1:13" ht="15.75" customHeight="1" x14ac:dyDescent="0.3">
      <c r="A59" s="7">
        <v>2020</v>
      </c>
      <c r="B59" s="7">
        <v>2</v>
      </c>
      <c r="C59" s="7" t="s">
        <v>14</v>
      </c>
      <c r="D59" s="7" t="s">
        <v>22</v>
      </c>
      <c r="E59" s="7" t="s">
        <v>23</v>
      </c>
      <c r="F59" s="8">
        <v>306.87880100000001</v>
      </c>
      <c r="G59" s="9">
        <v>3.1436000000000002</v>
      </c>
      <c r="H59" s="10">
        <f t="shared" si="0"/>
        <v>3143.6000000000004</v>
      </c>
      <c r="I59" s="7">
        <v>89</v>
      </c>
      <c r="J59" s="11">
        <f t="shared" si="1"/>
        <v>35.321348314606745</v>
      </c>
      <c r="K59" s="8">
        <f t="shared" si="2"/>
        <v>97.620181002672098</v>
      </c>
      <c r="L59" s="7">
        <v>200</v>
      </c>
      <c r="M59" s="8">
        <f t="shared" si="3"/>
        <v>0.48810090501336051</v>
      </c>
    </row>
    <row r="60" spans="1:13" ht="15.75" customHeight="1" x14ac:dyDescent="0.3">
      <c r="A60" s="7">
        <v>2020</v>
      </c>
      <c r="B60" s="7">
        <v>2</v>
      </c>
      <c r="C60" s="7" t="s">
        <v>14</v>
      </c>
      <c r="D60" s="7" t="s">
        <v>24</v>
      </c>
      <c r="E60" s="7" t="s">
        <v>17</v>
      </c>
      <c r="F60" s="8">
        <v>281.485434</v>
      </c>
      <c r="G60" s="9">
        <v>1.8528</v>
      </c>
      <c r="H60" s="10">
        <f t="shared" si="0"/>
        <v>1852.8</v>
      </c>
      <c r="I60" s="7">
        <v>93</v>
      </c>
      <c r="J60" s="11">
        <f t="shared" si="1"/>
        <v>19.92258064516129</v>
      </c>
      <c r="K60" s="8">
        <f t="shared" si="2"/>
        <v>151.92434909326425</v>
      </c>
      <c r="L60" s="7">
        <f t="shared" ref="L60:L61" si="6">(350+399)/2</f>
        <v>374.5</v>
      </c>
      <c r="M60" s="8">
        <f t="shared" si="3"/>
        <v>0.40567249424102603</v>
      </c>
    </row>
    <row r="61" spans="1:13" ht="15.75" customHeight="1" x14ac:dyDescent="0.3">
      <c r="A61" s="7">
        <v>2020</v>
      </c>
      <c r="B61" s="7">
        <v>2</v>
      </c>
      <c r="C61" s="7" t="s">
        <v>14</v>
      </c>
      <c r="D61" s="7" t="s">
        <v>25</v>
      </c>
      <c r="E61" s="7" t="s">
        <v>17</v>
      </c>
      <c r="F61" s="8">
        <v>184.941745</v>
      </c>
      <c r="G61" s="9">
        <v>2.4809999999999999</v>
      </c>
      <c r="H61" s="10">
        <f t="shared" si="0"/>
        <v>2481</v>
      </c>
      <c r="I61" s="7">
        <v>168</v>
      </c>
      <c r="J61" s="11">
        <f t="shared" si="1"/>
        <v>14.767857142857142</v>
      </c>
      <c r="K61" s="8">
        <f t="shared" si="2"/>
        <v>74.543226521563895</v>
      </c>
      <c r="L61" s="7">
        <f t="shared" si="6"/>
        <v>374.5</v>
      </c>
      <c r="M61" s="8">
        <f t="shared" si="3"/>
        <v>0.19904733383595166</v>
      </c>
    </row>
    <row r="62" spans="1:13" ht="15.75" customHeight="1" x14ac:dyDescent="0.3">
      <c r="A62" s="7">
        <v>2020</v>
      </c>
      <c r="B62" s="7">
        <v>2</v>
      </c>
      <c r="C62" s="7" t="s">
        <v>14</v>
      </c>
      <c r="D62" s="7" t="s">
        <v>26</v>
      </c>
      <c r="E62" s="7" t="s">
        <v>27</v>
      </c>
      <c r="F62" s="8">
        <v>2.0046979999999999</v>
      </c>
      <c r="G62" s="9">
        <v>6.1999999999999998E-3</v>
      </c>
      <c r="H62" s="10">
        <f t="shared" si="0"/>
        <v>6.2</v>
      </c>
      <c r="I62" s="7">
        <v>4</v>
      </c>
      <c r="J62" s="11">
        <f t="shared" si="1"/>
        <v>1.55</v>
      </c>
      <c r="K62" s="8">
        <f t="shared" si="2"/>
        <v>323.33838709677417</v>
      </c>
      <c r="L62" s="7">
        <f>(250+299)/2</f>
        <v>274.5</v>
      </c>
      <c r="M62" s="8">
        <f t="shared" si="3"/>
        <v>1.1779176214818732</v>
      </c>
    </row>
    <row r="63" spans="1:13" ht="15.75" customHeight="1" x14ac:dyDescent="0.3">
      <c r="A63" s="7">
        <v>2020</v>
      </c>
      <c r="B63" s="7">
        <v>2</v>
      </c>
      <c r="C63" s="7" t="s">
        <v>14</v>
      </c>
      <c r="D63" s="7" t="s">
        <v>26</v>
      </c>
      <c r="E63" s="7" t="s">
        <v>18</v>
      </c>
      <c r="F63" s="8">
        <v>106.29976499999999</v>
      </c>
      <c r="G63" s="9">
        <v>0.87439999999999996</v>
      </c>
      <c r="H63" s="10">
        <f t="shared" si="0"/>
        <v>874.4</v>
      </c>
      <c r="I63" s="7">
        <v>118</v>
      </c>
      <c r="J63" s="11">
        <f t="shared" si="1"/>
        <v>7.4101694915254237</v>
      </c>
      <c r="K63" s="8">
        <f t="shared" si="2"/>
        <v>121.5688071820677</v>
      </c>
      <c r="L63" s="7">
        <f t="shared" ref="L63:L64" si="7">(400+599)/2</f>
        <v>499.5</v>
      </c>
      <c r="M63" s="8">
        <f t="shared" si="3"/>
        <v>0.24338099535949489</v>
      </c>
    </row>
    <row r="64" spans="1:13" ht="15.75" customHeight="1" x14ac:dyDescent="0.3">
      <c r="A64" s="7">
        <v>2020</v>
      </c>
      <c r="B64" s="7">
        <v>2</v>
      </c>
      <c r="C64" s="7" t="s">
        <v>14</v>
      </c>
      <c r="D64" s="7" t="s">
        <v>28</v>
      </c>
      <c r="E64" s="7" t="s">
        <v>18</v>
      </c>
      <c r="F64" s="8">
        <v>57.967151000000001</v>
      </c>
      <c r="G64" s="9">
        <v>0.23449999999999999</v>
      </c>
      <c r="H64" s="10">
        <f t="shared" si="0"/>
        <v>234.5</v>
      </c>
      <c r="I64" s="7">
        <v>93</v>
      </c>
      <c r="J64" s="11">
        <f t="shared" si="1"/>
        <v>2.521505376344086</v>
      </c>
      <c r="K64" s="8">
        <f t="shared" si="2"/>
        <v>247.19467377398723</v>
      </c>
      <c r="L64" s="7">
        <f t="shared" si="7"/>
        <v>499.5</v>
      </c>
      <c r="M64" s="8">
        <f t="shared" si="3"/>
        <v>0.49488423177975421</v>
      </c>
    </row>
    <row r="65" spans="1:13" ht="15.75" customHeight="1" x14ac:dyDescent="0.3">
      <c r="A65" s="7">
        <v>2020</v>
      </c>
      <c r="B65" s="7">
        <v>2</v>
      </c>
      <c r="C65" s="7" t="s">
        <v>14</v>
      </c>
      <c r="D65" s="7" t="s">
        <v>29</v>
      </c>
      <c r="E65" s="7" t="s">
        <v>23</v>
      </c>
      <c r="F65" s="8">
        <v>50.762267000000001</v>
      </c>
      <c r="G65" s="9">
        <v>0.33189999999999997</v>
      </c>
      <c r="H65" s="10">
        <f t="shared" si="0"/>
        <v>331.9</v>
      </c>
      <c r="I65" s="7">
        <v>1</v>
      </c>
      <c r="J65" s="11">
        <f t="shared" si="1"/>
        <v>331.9</v>
      </c>
      <c r="K65" s="8">
        <f t="shared" si="2"/>
        <v>152.94446218740586</v>
      </c>
      <c r="L65" s="7">
        <v>200</v>
      </c>
      <c r="M65" s="8">
        <f t="shared" si="3"/>
        <v>0.76472231093702936</v>
      </c>
    </row>
    <row r="66" spans="1:13" ht="15.75" customHeight="1" x14ac:dyDescent="0.3">
      <c r="A66" s="7">
        <v>2020</v>
      </c>
      <c r="B66" s="7">
        <v>2</v>
      </c>
      <c r="C66" s="7" t="s">
        <v>14</v>
      </c>
      <c r="D66" s="7" t="s">
        <v>30</v>
      </c>
      <c r="E66" s="7" t="s">
        <v>18</v>
      </c>
      <c r="F66" s="8">
        <v>46.506610999999999</v>
      </c>
      <c r="G66" s="9">
        <v>0.2888</v>
      </c>
      <c r="H66" s="10">
        <f t="shared" si="0"/>
        <v>288.8</v>
      </c>
      <c r="I66" s="7">
        <v>71</v>
      </c>
      <c r="J66" s="11">
        <f t="shared" si="1"/>
        <v>4.0676056338028168</v>
      </c>
      <c r="K66" s="8">
        <f t="shared" si="2"/>
        <v>161.03397160664821</v>
      </c>
      <c r="L66" s="7">
        <f>(400+599)/2</f>
        <v>499.5</v>
      </c>
      <c r="M66" s="8">
        <f t="shared" si="3"/>
        <v>0.32239033354684327</v>
      </c>
    </row>
    <row r="67" spans="1:13" ht="15.75" hidden="1" customHeight="1" x14ac:dyDescent="0.3">
      <c r="A67" s="7">
        <v>2020</v>
      </c>
      <c r="B67" s="7">
        <v>2</v>
      </c>
      <c r="C67" s="7" t="s">
        <v>31</v>
      </c>
      <c r="D67" s="7" t="s">
        <v>15</v>
      </c>
      <c r="E67" s="7" t="s">
        <v>16</v>
      </c>
      <c r="F67" s="8">
        <v>3973.2431459999998</v>
      </c>
      <c r="G67" s="9">
        <v>67.519499999999994</v>
      </c>
      <c r="H67" s="10">
        <f t="shared" si="0"/>
        <v>67519.5</v>
      </c>
      <c r="I67" s="7">
        <v>8131</v>
      </c>
      <c r="J67" s="11">
        <f t="shared" si="1"/>
        <v>8.3039601525027678</v>
      </c>
      <c r="K67" s="8">
        <f t="shared" si="2"/>
        <v>58.845861506675853</v>
      </c>
      <c r="L67" s="7">
        <f>(200+249)/2</f>
        <v>224.5</v>
      </c>
      <c r="M67" s="8">
        <f t="shared" si="3"/>
        <v>0.26211965036381224</v>
      </c>
    </row>
    <row r="68" spans="1:13" ht="15.75" hidden="1" customHeight="1" x14ac:dyDescent="0.3">
      <c r="A68" s="7">
        <v>2020</v>
      </c>
      <c r="B68" s="7">
        <v>2</v>
      </c>
      <c r="C68" s="7" t="s">
        <v>31</v>
      </c>
      <c r="D68" s="7" t="s">
        <v>15</v>
      </c>
      <c r="E68" s="7" t="s">
        <v>32</v>
      </c>
      <c r="F68" s="8">
        <v>2.7249140000000001</v>
      </c>
      <c r="G68" s="9">
        <v>3.2599999999999997E-2</v>
      </c>
      <c r="H68" s="10">
        <f t="shared" si="0"/>
        <v>32.599999999999994</v>
      </c>
      <c r="I68" s="7">
        <v>16</v>
      </c>
      <c r="J68" s="11">
        <f t="shared" si="1"/>
        <v>2.0374999999999996</v>
      </c>
      <c r="K68" s="8">
        <f t="shared" si="2"/>
        <v>83.586319018404922</v>
      </c>
      <c r="L68" s="7">
        <f>(300+349)/2</f>
        <v>324.5</v>
      </c>
      <c r="M68" s="8">
        <f t="shared" si="3"/>
        <v>0.25758495845425244</v>
      </c>
    </row>
    <row r="69" spans="1:13" ht="15.75" hidden="1" customHeight="1" x14ac:dyDescent="0.3">
      <c r="A69" s="7">
        <v>2020</v>
      </c>
      <c r="B69" s="7">
        <v>2</v>
      </c>
      <c r="C69" s="7" t="s">
        <v>31</v>
      </c>
      <c r="D69" s="7" t="s">
        <v>15</v>
      </c>
      <c r="E69" s="7" t="s">
        <v>17</v>
      </c>
      <c r="F69" s="8">
        <v>6994.827867</v>
      </c>
      <c r="G69" s="9">
        <v>74.313699999999997</v>
      </c>
      <c r="H69" s="10">
        <f t="shared" si="0"/>
        <v>74313.7</v>
      </c>
      <c r="I69" s="7">
        <v>9411</v>
      </c>
      <c r="J69" s="11">
        <f t="shared" si="1"/>
        <v>7.8964722133673355</v>
      </c>
      <c r="K69" s="8">
        <f t="shared" si="2"/>
        <v>94.125684322002542</v>
      </c>
      <c r="L69" s="7">
        <f>(350+399)/2</f>
        <v>374.5</v>
      </c>
      <c r="M69" s="8">
        <f t="shared" si="3"/>
        <v>0.25133694077971308</v>
      </c>
    </row>
    <row r="70" spans="1:13" ht="15.75" hidden="1" customHeight="1" x14ac:dyDescent="0.3">
      <c r="A70" s="7">
        <v>2020</v>
      </c>
      <c r="B70" s="7">
        <v>2</v>
      </c>
      <c r="C70" s="7" t="s">
        <v>31</v>
      </c>
      <c r="D70" s="7" t="s">
        <v>15</v>
      </c>
      <c r="E70" s="7" t="s">
        <v>18</v>
      </c>
      <c r="F70" s="8">
        <v>839.26486799999998</v>
      </c>
      <c r="G70" s="9">
        <v>6.0307000000000004</v>
      </c>
      <c r="H70" s="10">
        <f t="shared" si="0"/>
        <v>6030.7000000000007</v>
      </c>
      <c r="I70" s="7">
        <v>1291</v>
      </c>
      <c r="J70" s="11">
        <f t="shared" si="1"/>
        <v>4.671340046475601</v>
      </c>
      <c r="K70" s="8">
        <f t="shared" si="2"/>
        <v>139.1654149601207</v>
      </c>
      <c r="L70" s="7">
        <f>(400+599)/2</f>
        <v>499.5</v>
      </c>
      <c r="M70" s="8">
        <f t="shared" si="3"/>
        <v>0.27860943935960097</v>
      </c>
    </row>
    <row r="71" spans="1:13" ht="15.75" hidden="1" customHeight="1" x14ac:dyDescent="0.3">
      <c r="A71" s="7">
        <v>2020</v>
      </c>
      <c r="B71" s="7">
        <v>2</v>
      </c>
      <c r="C71" s="7" t="s">
        <v>31</v>
      </c>
      <c r="D71" s="7" t="s">
        <v>15</v>
      </c>
      <c r="E71" s="7" t="s">
        <v>19</v>
      </c>
      <c r="F71" s="8">
        <v>79.266847999999996</v>
      </c>
      <c r="G71" s="9">
        <v>0.43280000000000002</v>
      </c>
      <c r="H71" s="10">
        <f t="shared" si="0"/>
        <v>432.8</v>
      </c>
      <c r="I71" s="7">
        <v>279</v>
      </c>
      <c r="J71" s="11">
        <f t="shared" si="1"/>
        <v>1.5512544802867383</v>
      </c>
      <c r="K71" s="8">
        <f t="shared" si="2"/>
        <v>183.14890942698705</v>
      </c>
      <c r="L71" s="7">
        <f>(600+899)/2</f>
        <v>749.5</v>
      </c>
      <c r="M71" s="8">
        <f t="shared" si="3"/>
        <v>0.24436145353834163</v>
      </c>
    </row>
    <row r="72" spans="1:13" ht="15.75" hidden="1" customHeight="1" x14ac:dyDescent="0.3">
      <c r="A72" s="7">
        <v>2020</v>
      </c>
      <c r="B72" s="7">
        <v>2</v>
      </c>
      <c r="C72" s="7" t="s">
        <v>31</v>
      </c>
      <c r="D72" s="7" t="s">
        <v>25</v>
      </c>
      <c r="E72" s="7" t="s">
        <v>17</v>
      </c>
      <c r="F72" s="8">
        <v>2210.363738</v>
      </c>
      <c r="G72" s="9">
        <v>39.954599999999999</v>
      </c>
      <c r="H72" s="10">
        <f t="shared" si="0"/>
        <v>39954.6</v>
      </c>
      <c r="I72" s="7">
        <v>5524</v>
      </c>
      <c r="J72" s="11">
        <f t="shared" si="1"/>
        <v>7.2329109341057203</v>
      </c>
      <c r="K72" s="8">
        <f t="shared" si="2"/>
        <v>55.321883788099491</v>
      </c>
      <c r="L72" s="7">
        <f>(350+399)/2</f>
        <v>374.5</v>
      </c>
      <c r="M72" s="8">
        <f t="shared" si="3"/>
        <v>0.14772198608304271</v>
      </c>
    </row>
    <row r="73" spans="1:13" ht="15.75" hidden="1" customHeight="1" x14ac:dyDescent="0.3">
      <c r="A73" s="7">
        <v>2020</v>
      </c>
      <c r="B73" s="7">
        <v>2</v>
      </c>
      <c r="C73" s="7" t="s">
        <v>31</v>
      </c>
      <c r="D73" s="7" t="s">
        <v>20</v>
      </c>
      <c r="E73" s="7" t="s">
        <v>18</v>
      </c>
      <c r="F73" s="8">
        <v>1969.5568780000001</v>
      </c>
      <c r="G73" s="9">
        <v>11.616</v>
      </c>
      <c r="H73" s="10">
        <f t="shared" si="0"/>
        <v>11616</v>
      </c>
      <c r="I73" s="7">
        <v>1919</v>
      </c>
      <c r="J73" s="11">
        <f t="shared" si="1"/>
        <v>6.0531526836894214</v>
      </c>
      <c r="K73" s="8">
        <f t="shared" si="2"/>
        <v>169.55551635674934</v>
      </c>
      <c r="L73" s="7">
        <f>(400+599)/2</f>
        <v>499.5</v>
      </c>
      <c r="M73" s="8">
        <f t="shared" si="3"/>
        <v>0.33945048319669535</v>
      </c>
    </row>
    <row r="74" spans="1:13" ht="15.75" hidden="1" customHeight="1" x14ac:dyDescent="0.3">
      <c r="A74" s="7">
        <v>2020</v>
      </c>
      <c r="B74" s="7">
        <v>2</v>
      </c>
      <c r="C74" s="7" t="s">
        <v>31</v>
      </c>
      <c r="D74" s="7" t="s">
        <v>21</v>
      </c>
      <c r="E74" s="7" t="s">
        <v>16</v>
      </c>
      <c r="F74" s="8">
        <v>195.33986200000001</v>
      </c>
      <c r="G74" s="9">
        <v>2.6972</v>
      </c>
      <c r="H74" s="10">
        <f t="shared" si="0"/>
        <v>2697.2</v>
      </c>
      <c r="I74" s="7">
        <v>1549</v>
      </c>
      <c r="J74" s="11">
        <f t="shared" si="1"/>
        <v>1.7412524209167204</v>
      </c>
      <c r="K74" s="8">
        <f t="shared" si="2"/>
        <v>72.423202580453804</v>
      </c>
      <c r="L74" s="7">
        <f>(200+249)/2</f>
        <v>224.5</v>
      </c>
      <c r="M74" s="8">
        <f t="shared" si="3"/>
        <v>0.32259778432273412</v>
      </c>
    </row>
    <row r="75" spans="1:13" ht="15.75" hidden="1" customHeight="1" x14ac:dyDescent="0.3">
      <c r="A75" s="7">
        <v>2020</v>
      </c>
      <c r="B75" s="7">
        <v>2</v>
      </c>
      <c r="C75" s="7" t="s">
        <v>31</v>
      </c>
      <c r="D75" s="7" t="s">
        <v>21</v>
      </c>
      <c r="E75" s="7" t="s">
        <v>18</v>
      </c>
      <c r="F75" s="8">
        <v>203.56771599999999</v>
      </c>
      <c r="G75" s="9">
        <v>1.1556999999999999</v>
      </c>
      <c r="H75" s="10">
        <f t="shared" si="0"/>
        <v>1155.7</v>
      </c>
      <c r="I75" s="7">
        <v>518</v>
      </c>
      <c r="J75" s="11">
        <f t="shared" si="1"/>
        <v>2.2310810810810811</v>
      </c>
      <c r="K75" s="8">
        <f t="shared" si="2"/>
        <v>176.14235182140695</v>
      </c>
      <c r="L75" s="7">
        <f>(400+599)/2</f>
        <v>499.5</v>
      </c>
      <c r="M75" s="8">
        <f t="shared" si="3"/>
        <v>0.35263734098379768</v>
      </c>
    </row>
    <row r="76" spans="1:13" ht="15.75" hidden="1" customHeight="1" x14ac:dyDescent="0.3">
      <c r="A76" s="7">
        <v>2020</v>
      </c>
      <c r="B76" s="7">
        <v>2</v>
      </c>
      <c r="C76" s="7" t="s">
        <v>31</v>
      </c>
      <c r="D76" s="7" t="s">
        <v>24</v>
      </c>
      <c r="E76" s="7" t="s">
        <v>17</v>
      </c>
      <c r="F76" s="8">
        <v>178.409536</v>
      </c>
      <c r="G76" s="9">
        <v>1.0449999999999999</v>
      </c>
      <c r="H76" s="10">
        <f t="shared" si="0"/>
        <v>1045</v>
      </c>
      <c r="I76" s="7">
        <v>253</v>
      </c>
      <c r="J76" s="11">
        <f t="shared" si="1"/>
        <v>4.1304347826086953</v>
      </c>
      <c r="K76" s="8">
        <f t="shared" si="2"/>
        <v>170.72682870813398</v>
      </c>
      <c r="L76" s="7">
        <f>(350+399)/2</f>
        <v>374.5</v>
      </c>
      <c r="M76" s="8">
        <f t="shared" si="3"/>
        <v>0.45587938239822157</v>
      </c>
    </row>
    <row r="77" spans="1:13" ht="15.75" hidden="1" customHeight="1" x14ac:dyDescent="0.3">
      <c r="A77" s="7">
        <v>2020</v>
      </c>
      <c r="B77" s="7">
        <v>2</v>
      </c>
      <c r="C77" s="7" t="s">
        <v>31</v>
      </c>
      <c r="D77" s="7" t="s">
        <v>34</v>
      </c>
      <c r="E77" s="7" t="s">
        <v>23</v>
      </c>
      <c r="F77" s="8">
        <v>22.854507999999999</v>
      </c>
      <c r="G77" s="9">
        <v>6.7000000000000004E-2</v>
      </c>
      <c r="H77" s="10">
        <f t="shared" si="0"/>
        <v>67</v>
      </c>
      <c r="I77" s="7">
        <v>51</v>
      </c>
      <c r="J77" s="11">
        <f t="shared" si="1"/>
        <v>1.3137254901960784</v>
      </c>
      <c r="K77" s="8">
        <f t="shared" si="2"/>
        <v>341.11205970149251</v>
      </c>
      <c r="L77" s="7">
        <v>200</v>
      </c>
      <c r="M77" s="8">
        <f t="shared" si="3"/>
        <v>1.7055602985074625</v>
      </c>
    </row>
    <row r="78" spans="1:13" ht="15.75" hidden="1" customHeight="1" x14ac:dyDescent="0.3">
      <c r="A78" s="7">
        <v>2020</v>
      </c>
      <c r="B78" s="7">
        <v>2</v>
      </c>
      <c r="C78" s="7" t="s">
        <v>31</v>
      </c>
      <c r="D78" s="7" t="s">
        <v>34</v>
      </c>
      <c r="E78" s="7" t="s">
        <v>18</v>
      </c>
      <c r="F78" s="8">
        <v>131.38103000000001</v>
      </c>
      <c r="G78" s="9">
        <v>0.41860000000000003</v>
      </c>
      <c r="H78" s="10">
        <f t="shared" si="0"/>
        <v>418.6</v>
      </c>
      <c r="I78" s="7">
        <v>84</v>
      </c>
      <c r="J78" s="11">
        <f t="shared" si="1"/>
        <v>4.9833333333333334</v>
      </c>
      <c r="K78" s="8">
        <f t="shared" si="2"/>
        <v>313.8581700907788</v>
      </c>
      <c r="L78" s="7">
        <f>(400+599)/2</f>
        <v>499.5</v>
      </c>
      <c r="M78" s="8">
        <f t="shared" si="3"/>
        <v>0.62834468486642403</v>
      </c>
    </row>
    <row r="79" spans="1:13" ht="15.75" hidden="1" customHeight="1" x14ac:dyDescent="0.3">
      <c r="A79" s="7">
        <v>2020</v>
      </c>
      <c r="B79" s="7">
        <v>2</v>
      </c>
      <c r="C79" s="7" t="s">
        <v>31</v>
      </c>
      <c r="D79" s="7" t="s">
        <v>22</v>
      </c>
      <c r="E79" s="7" t="s">
        <v>23</v>
      </c>
      <c r="F79" s="8">
        <v>91.413190999999998</v>
      </c>
      <c r="G79" s="9">
        <v>1.0259</v>
      </c>
      <c r="H79" s="10">
        <f t="shared" si="0"/>
        <v>1025.9000000000001</v>
      </c>
      <c r="I79" s="7">
        <v>233</v>
      </c>
      <c r="J79" s="11">
        <f t="shared" si="1"/>
        <v>4.4030042918454937</v>
      </c>
      <c r="K79" s="8">
        <f t="shared" si="2"/>
        <v>89.105362121064431</v>
      </c>
      <c r="L79" s="7">
        <v>200</v>
      </c>
      <c r="M79" s="8">
        <f t="shared" si="3"/>
        <v>0.44552681060532218</v>
      </c>
    </row>
    <row r="80" spans="1:13" ht="15.75" hidden="1" customHeight="1" x14ac:dyDescent="0.3">
      <c r="A80" s="7">
        <v>2020</v>
      </c>
      <c r="B80" s="7">
        <v>2</v>
      </c>
      <c r="C80" s="7" t="s">
        <v>31</v>
      </c>
      <c r="D80" s="7" t="s">
        <v>26</v>
      </c>
      <c r="E80" s="7" t="s">
        <v>18</v>
      </c>
      <c r="F80" s="8">
        <v>40.453398</v>
      </c>
      <c r="G80" s="9">
        <v>0.3508</v>
      </c>
      <c r="H80" s="10">
        <f t="shared" si="0"/>
        <v>350.8</v>
      </c>
      <c r="I80" s="7">
        <v>282</v>
      </c>
      <c r="J80" s="11">
        <f t="shared" si="1"/>
        <v>1.2439716312056739</v>
      </c>
      <c r="K80" s="8">
        <f t="shared" si="2"/>
        <v>115.31755416191562</v>
      </c>
      <c r="L80" s="7">
        <f>(400+599)/2</f>
        <v>499.5</v>
      </c>
      <c r="M80" s="8">
        <f t="shared" si="3"/>
        <v>0.23086597429812938</v>
      </c>
    </row>
    <row r="81" spans="1:13" ht="15.75" hidden="1" customHeight="1" x14ac:dyDescent="0.3">
      <c r="A81" s="7">
        <v>2020</v>
      </c>
      <c r="B81" s="7">
        <v>2</v>
      </c>
      <c r="C81" s="7" t="s">
        <v>31</v>
      </c>
      <c r="D81" s="7" t="s">
        <v>40</v>
      </c>
      <c r="E81" s="7" t="s">
        <v>23</v>
      </c>
      <c r="F81" s="8">
        <v>3.238388</v>
      </c>
      <c r="G81" s="9">
        <v>2.2700000000000001E-2</v>
      </c>
      <c r="H81" s="10">
        <f t="shared" si="0"/>
        <v>22.700000000000003</v>
      </c>
      <c r="I81" s="7">
        <v>1</v>
      </c>
      <c r="J81" s="11">
        <f t="shared" si="1"/>
        <v>22.700000000000003</v>
      </c>
      <c r="K81" s="8">
        <f t="shared" si="2"/>
        <v>142.66026431718061</v>
      </c>
      <c r="L81" s="7">
        <v>200</v>
      </c>
      <c r="M81" s="8">
        <f t="shared" si="3"/>
        <v>0.71330132158590298</v>
      </c>
    </row>
    <row r="82" spans="1:13" ht="15.75" hidden="1" customHeight="1" x14ac:dyDescent="0.3">
      <c r="A82" s="7">
        <v>2020</v>
      </c>
      <c r="B82" s="7">
        <v>2</v>
      </c>
      <c r="C82" s="7" t="s">
        <v>31</v>
      </c>
      <c r="D82" s="7" t="s">
        <v>40</v>
      </c>
      <c r="E82" s="7" t="s">
        <v>17</v>
      </c>
      <c r="F82" s="8">
        <v>36.294018000000001</v>
      </c>
      <c r="G82" s="9">
        <v>0.18310000000000001</v>
      </c>
      <c r="H82" s="10">
        <f t="shared" si="0"/>
        <v>183.10000000000002</v>
      </c>
      <c r="I82" s="7">
        <v>1</v>
      </c>
      <c r="J82" s="11">
        <f t="shared" si="1"/>
        <v>183.10000000000002</v>
      </c>
      <c r="K82" s="8">
        <f t="shared" si="2"/>
        <v>198.21965046422719</v>
      </c>
      <c r="L82" s="7">
        <f>(350+399)/2</f>
        <v>374.5</v>
      </c>
      <c r="M82" s="8">
        <f t="shared" si="3"/>
        <v>0.52929145651329024</v>
      </c>
    </row>
    <row r="83" spans="1:13" ht="15.75" hidden="1" customHeight="1" x14ac:dyDescent="0.3">
      <c r="A83" s="7">
        <v>2020</v>
      </c>
      <c r="B83" s="7">
        <v>2</v>
      </c>
      <c r="C83" s="7" t="s">
        <v>31</v>
      </c>
      <c r="D83" s="7" t="s">
        <v>41</v>
      </c>
      <c r="E83" s="7" t="s">
        <v>32</v>
      </c>
      <c r="F83" s="8">
        <v>27.976054999999999</v>
      </c>
      <c r="G83" s="9">
        <v>0.1532</v>
      </c>
      <c r="H83" s="10">
        <f t="shared" si="0"/>
        <v>153.19999999999999</v>
      </c>
      <c r="I83" s="7">
        <v>1</v>
      </c>
      <c r="J83" s="11">
        <f t="shared" si="1"/>
        <v>153.19999999999999</v>
      </c>
      <c r="K83" s="8">
        <f t="shared" si="2"/>
        <v>182.61132506527414</v>
      </c>
      <c r="L83" s="7">
        <f>(300+349)/2</f>
        <v>324.5</v>
      </c>
      <c r="M83" s="8">
        <f t="shared" si="3"/>
        <v>0.56274676445384941</v>
      </c>
    </row>
    <row r="84" spans="1:13" ht="15.75" hidden="1" customHeight="1" x14ac:dyDescent="0.3">
      <c r="A84" s="7">
        <v>2020</v>
      </c>
      <c r="B84" s="7">
        <v>2</v>
      </c>
      <c r="C84" s="7" t="s">
        <v>31</v>
      </c>
      <c r="D84" s="7" t="s">
        <v>41</v>
      </c>
      <c r="E84" s="7" t="s">
        <v>18</v>
      </c>
      <c r="F84" s="8">
        <v>2.7168909999999999</v>
      </c>
      <c r="G84" s="9">
        <v>2.9499999999999998E-2</v>
      </c>
      <c r="H84" s="10">
        <f t="shared" si="0"/>
        <v>29.5</v>
      </c>
      <c r="I84" s="7">
        <v>1</v>
      </c>
      <c r="J84" s="11">
        <f t="shared" si="1"/>
        <v>29.5</v>
      </c>
      <c r="K84" s="8">
        <f t="shared" si="2"/>
        <v>92.097999999999999</v>
      </c>
      <c r="L84" s="7">
        <f>(400+599)/2</f>
        <v>499.5</v>
      </c>
      <c r="M84" s="8">
        <f t="shared" si="3"/>
        <v>0.18438038038038038</v>
      </c>
    </row>
    <row r="85" spans="1:13" ht="15.75" hidden="1" customHeight="1" x14ac:dyDescent="0.3">
      <c r="A85" s="7">
        <v>2020</v>
      </c>
      <c r="B85" s="7">
        <v>2</v>
      </c>
      <c r="C85" s="7" t="s">
        <v>37</v>
      </c>
      <c r="D85" s="7" t="s">
        <v>15</v>
      </c>
      <c r="E85" s="7" t="s">
        <v>16</v>
      </c>
      <c r="F85" s="8">
        <v>6261.8328600000004</v>
      </c>
      <c r="G85" s="9">
        <v>124.2706</v>
      </c>
      <c r="H85" s="10">
        <f t="shared" si="0"/>
        <v>124270.6</v>
      </c>
      <c r="I85" s="7">
        <v>9957</v>
      </c>
      <c r="J85" s="11">
        <f t="shared" si="1"/>
        <v>12.480727126644572</v>
      </c>
      <c r="K85" s="8">
        <f t="shared" si="2"/>
        <v>50.388690969545493</v>
      </c>
      <c r="L85" s="7">
        <f>(200+249)/2</f>
        <v>224.5</v>
      </c>
      <c r="M85" s="8">
        <f t="shared" si="3"/>
        <v>0.22444851211378838</v>
      </c>
    </row>
    <row r="86" spans="1:13" ht="15.75" hidden="1" customHeight="1" x14ac:dyDescent="0.3">
      <c r="A86" s="7">
        <v>2020</v>
      </c>
      <c r="B86" s="7">
        <v>2</v>
      </c>
      <c r="C86" s="7" t="s">
        <v>37</v>
      </c>
      <c r="D86" s="7" t="s">
        <v>15</v>
      </c>
      <c r="E86" s="7" t="s">
        <v>17</v>
      </c>
      <c r="F86" s="8">
        <v>10193.829322</v>
      </c>
      <c r="G86" s="9">
        <v>112.8185</v>
      </c>
      <c r="H86" s="10">
        <f t="shared" si="0"/>
        <v>112818.5</v>
      </c>
      <c r="I86" s="7">
        <v>8768</v>
      </c>
      <c r="J86" s="11">
        <f t="shared" si="1"/>
        <v>12.86707344890511</v>
      </c>
      <c r="K86" s="8">
        <f t="shared" si="2"/>
        <v>90.356008296511646</v>
      </c>
      <c r="L86" s="7">
        <f>(350+399)/2</f>
        <v>374.5</v>
      </c>
      <c r="M86" s="8">
        <f t="shared" si="3"/>
        <v>0.24127105019095232</v>
      </c>
    </row>
    <row r="87" spans="1:13" ht="15.75" hidden="1" customHeight="1" x14ac:dyDescent="0.3">
      <c r="A87" s="7">
        <v>2020</v>
      </c>
      <c r="B87" s="7">
        <v>2</v>
      </c>
      <c r="C87" s="7" t="s">
        <v>37</v>
      </c>
      <c r="D87" s="7" t="s">
        <v>15</v>
      </c>
      <c r="E87" s="7" t="s">
        <v>18</v>
      </c>
      <c r="F87" s="8">
        <v>3303.8635730000001</v>
      </c>
      <c r="G87" s="9">
        <v>25.190799999999999</v>
      </c>
      <c r="H87" s="10">
        <f t="shared" si="0"/>
        <v>25190.799999999999</v>
      </c>
      <c r="I87" s="7">
        <v>2631</v>
      </c>
      <c r="J87" s="11">
        <f t="shared" si="1"/>
        <v>9.5746104142911435</v>
      </c>
      <c r="K87" s="8">
        <f t="shared" si="2"/>
        <v>131.15357880654844</v>
      </c>
      <c r="L87" s="7">
        <f>(400+599)/2</f>
        <v>499.5</v>
      </c>
      <c r="M87" s="8">
        <f t="shared" si="3"/>
        <v>0.26256972734043732</v>
      </c>
    </row>
    <row r="88" spans="1:13" ht="15.75" hidden="1" customHeight="1" x14ac:dyDescent="0.3">
      <c r="A88" s="7">
        <v>2020</v>
      </c>
      <c r="B88" s="7">
        <v>2</v>
      </c>
      <c r="C88" s="7" t="s">
        <v>37</v>
      </c>
      <c r="D88" s="7" t="s">
        <v>15</v>
      </c>
      <c r="E88" s="7" t="s">
        <v>19</v>
      </c>
      <c r="F88" s="8">
        <v>16.051770999999999</v>
      </c>
      <c r="G88" s="9">
        <v>8.43E-2</v>
      </c>
      <c r="H88" s="10">
        <f t="shared" si="0"/>
        <v>84.3</v>
      </c>
      <c r="I88" s="7">
        <v>53</v>
      </c>
      <c r="J88" s="11">
        <f t="shared" si="1"/>
        <v>1.590566037735849</v>
      </c>
      <c r="K88" s="8">
        <f t="shared" si="2"/>
        <v>190.41246737841041</v>
      </c>
      <c r="L88" s="7">
        <f>(600+899)/2</f>
        <v>749.5</v>
      </c>
      <c r="M88" s="8">
        <f t="shared" si="3"/>
        <v>0.25405265827673168</v>
      </c>
    </row>
    <row r="89" spans="1:13" ht="15.75" hidden="1" customHeight="1" x14ac:dyDescent="0.3">
      <c r="A89" s="7">
        <v>2020</v>
      </c>
      <c r="B89" s="7">
        <v>2</v>
      </c>
      <c r="C89" s="7" t="s">
        <v>37</v>
      </c>
      <c r="D89" s="7" t="s">
        <v>20</v>
      </c>
      <c r="E89" s="7" t="s">
        <v>18</v>
      </c>
      <c r="F89" s="8">
        <v>5580.4851070000004</v>
      </c>
      <c r="G89" s="9">
        <v>30.866900000000001</v>
      </c>
      <c r="H89" s="10">
        <f t="shared" si="0"/>
        <v>30866.9</v>
      </c>
      <c r="I89" s="7">
        <v>3891</v>
      </c>
      <c r="J89" s="11">
        <f t="shared" si="1"/>
        <v>7.9328964276535601</v>
      </c>
      <c r="K89" s="8">
        <f t="shared" si="2"/>
        <v>180.79188732914545</v>
      </c>
      <c r="L89" s="7">
        <f>(400+599)/2</f>
        <v>499.5</v>
      </c>
      <c r="M89" s="8">
        <f t="shared" si="3"/>
        <v>0.36194572037866957</v>
      </c>
    </row>
    <row r="90" spans="1:13" ht="15.75" hidden="1" customHeight="1" x14ac:dyDescent="0.3">
      <c r="A90" s="7">
        <v>2020</v>
      </c>
      <c r="B90" s="7">
        <v>2</v>
      </c>
      <c r="C90" s="7" t="s">
        <v>37</v>
      </c>
      <c r="D90" s="7" t="s">
        <v>25</v>
      </c>
      <c r="E90" s="7" t="s">
        <v>17</v>
      </c>
      <c r="F90" s="8">
        <v>2388.3426169999998</v>
      </c>
      <c r="G90" s="9">
        <v>43.391399999999997</v>
      </c>
      <c r="H90" s="10">
        <f t="shared" si="0"/>
        <v>43391.399999999994</v>
      </c>
      <c r="I90" s="7">
        <v>6143</v>
      </c>
      <c r="J90" s="11">
        <f t="shared" si="1"/>
        <v>7.0635520104183618</v>
      </c>
      <c r="K90" s="8">
        <f t="shared" si="2"/>
        <v>55.041842784514905</v>
      </c>
      <c r="L90" s="7">
        <f>(350+399)/2</f>
        <v>374.5</v>
      </c>
      <c r="M90" s="8">
        <f t="shared" si="3"/>
        <v>0.14697421304276342</v>
      </c>
    </row>
    <row r="91" spans="1:13" ht="15.75" hidden="1" customHeight="1" x14ac:dyDescent="0.3">
      <c r="A91" s="7">
        <v>2020</v>
      </c>
      <c r="B91" s="7">
        <v>2</v>
      </c>
      <c r="C91" s="7" t="s">
        <v>37</v>
      </c>
      <c r="D91" s="7" t="s">
        <v>21</v>
      </c>
      <c r="E91" s="7" t="s">
        <v>16</v>
      </c>
      <c r="F91" s="8">
        <v>564.161924</v>
      </c>
      <c r="G91" s="9">
        <v>9.44</v>
      </c>
      <c r="H91" s="10">
        <f t="shared" si="0"/>
        <v>9440</v>
      </c>
      <c r="I91" s="7">
        <v>2546</v>
      </c>
      <c r="J91" s="11">
        <f t="shared" si="1"/>
        <v>3.7077769049489393</v>
      </c>
      <c r="K91" s="8">
        <f t="shared" si="2"/>
        <v>59.762915677966106</v>
      </c>
      <c r="L91" s="7">
        <f>(200+249)/2</f>
        <v>224.5</v>
      </c>
      <c r="M91" s="8">
        <f t="shared" si="3"/>
        <v>0.26620452417802276</v>
      </c>
    </row>
    <row r="92" spans="1:13" ht="15.75" hidden="1" customHeight="1" x14ac:dyDescent="0.3">
      <c r="A92" s="7">
        <v>2020</v>
      </c>
      <c r="B92" s="7">
        <v>2</v>
      </c>
      <c r="C92" s="7" t="s">
        <v>37</v>
      </c>
      <c r="D92" s="7" t="s">
        <v>21</v>
      </c>
      <c r="E92" s="7" t="s">
        <v>18</v>
      </c>
      <c r="F92" s="8">
        <v>824.08276799999999</v>
      </c>
      <c r="G92" s="9">
        <v>5.2153</v>
      </c>
      <c r="H92" s="10">
        <f t="shared" si="0"/>
        <v>5215.3</v>
      </c>
      <c r="I92" s="7">
        <v>1193</v>
      </c>
      <c r="J92" s="11">
        <f t="shared" si="1"/>
        <v>4.3715842414082147</v>
      </c>
      <c r="K92" s="8">
        <f t="shared" si="2"/>
        <v>158.01253389066784</v>
      </c>
      <c r="L92" s="7">
        <f>(400+599)/2</f>
        <v>499.5</v>
      </c>
      <c r="M92" s="8">
        <f t="shared" si="3"/>
        <v>0.31634140919052622</v>
      </c>
    </row>
    <row r="93" spans="1:13" ht="15.75" hidden="1" customHeight="1" x14ac:dyDescent="0.3">
      <c r="A93" s="7">
        <v>2020</v>
      </c>
      <c r="B93" s="7">
        <v>2</v>
      </c>
      <c r="C93" s="7" t="s">
        <v>37</v>
      </c>
      <c r="D93" s="7" t="s">
        <v>24</v>
      </c>
      <c r="E93" s="7" t="s">
        <v>17</v>
      </c>
      <c r="F93" s="8">
        <v>1386.7354989999999</v>
      </c>
      <c r="G93" s="9">
        <v>10.983700000000001</v>
      </c>
      <c r="H93" s="10">
        <f t="shared" si="0"/>
        <v>10983.7</v>
      </c>
      <c r="I93" s="7">
        <v>919</v>
      </c>
      <c r="J93" s="11">
        <f t="shared" si="1"/>
        <v>11.951795429815018</v>
      </c>
      <c r="K93" s="8">
        <f t="shared" si="2"/>
        <v>126.25394894252391</v>
      </c>
      <c r="L93" s="7">
        <f>(350+399)/2</f>
        <v>374.5</v>
      </c>
      <c r="M93" s="8">
        <f t="shared" si="3"/>
        <v>0.33712669944599172</v>
      </c>
    </row>
    <row r="94" spans="1:13" ht="15.75" hidden="1" customHeight="1" x14ac:dyDescent="0.3">
      <c r="A94" s="7">
        <v>2020</v>
      </c>
      <c r="B94" s="7">
        <v>2</v>
      </c>
      <c r="C94" s="7" t="s">
        <v>37</v>
      </c>
      <c r="D94" s="7" t="s">
        <v>34</v>
      </c>
      <c r="E94" s="7" t="s">
        <v>23</v>
      </c>
      <c r="F94" s="8">
        <v>6.4333460000000002</v>
      </c>
      <c r="G94" s="9">
        <v>1.7500000000000002E-2</v>
      </c>
      <c r="H94" s="10">
        <f t="shared" si="0"/>
        <v>17.5</v>
      </c>
      <c r="I94" s="7">
        <v>13</v>
      </c>
      <c r="J94" s="11">
        <f t="shared" si="1"/>
        <v>1.3461538461538463</v>
      </c>
      <c r="K94" s="8">
        <f t="shared" si="2"/>
        <v>367.61977142857143</v>
      </c>
      <c r="L94" s="7">
        <v>200</v>
      </c>
      <c r="M94" s="8">
        <f t="shared" si="3"/>
        <v>1.8380988571428571</v>
      </c>
    </row>
    <row r="95" spans="1:13" ht="15.75" hidden="1" customHeight="1" x14ac:dyDescent="0.3">
      <c r="A95" s="7">
        <v>2020</v>
      </c>
      <c r="B95" s="7">
        <v>2</v>
      </c>
      <c r="C95" s="7" t="s">
        <v>37</v>
      </c>
      <c r="D95" s="7" t="s">
        <v>34</v>
      </c>
      <c r="E95" s="7" t="s">
        <v>18</v>
      </c>
      <c r="F95" s="8">
        <v>520.28328699999997</v>
      </c>
      <c r="G95" s="9">
        <v>1.8029999999999999</v>
      </c>
      <c r="H95" s="10">
        <f t="shared" si="0"/>
        <v>1803</v>
      </c>
      <c r="I95" s="7">
        <v>238</v>
      </c>
      <c r="J95" s="11">
        <f t="shared" si="1"/>
        <v>7.5756302521008401</v>
      </c>
      <c r="K95" s="8">
        <f t="shared" si="2"/>
        <v>288.56532834165279</v>
      </c>
      <c r="L95" s="7">
        <f>(400+599)/2</f>
        <v>499.5</v>
      </c>
      <c r="M95" s="8">
        <f t="shared" si="3"/>
        <v>0.57770836504835388</v>
      </c>
    </row>
    <row r="96" spans="1:13" ht="15.75" hidden="1" customHeight="1" x14ac:dyDescent="0.3">
      <c r="A96" s="7">
        <v>2020</v>
      </c>
      <c r="B96" s="7">
        <v>2</v>
      </c>
      <c r="C96" s="7" t="s">
        <v>37</v>
      </c>
      <c r="D96" s="7" t="s">
        <v>38</v>
      </c>
      <c r="E96" s="7" t="s">
        <v>23</v>
      </c>
      <c r="F96" s="8">
        <v>457.74386800000002</v>
      </c>
      <c r="G96" s="9">
        <v>1.7384999999999999</v>
      </c>
      <c r="H96" s="10">
        <f t="shared" si="0"/>
        <v>1738.5</v>
      </c>
      <c r="I96" s="7">
        <v>118</v>
      </c>
      <c r="J96" s="11">
        <f t="shared" si="1"/>
        <v>14.733050847457626</v>
      </c>
      <c r="K96" s="8">
        <f t="shared" si="2"/>
        <v>263.29816968651136</v>
      </c>
      <c r="L96" s="7">
        <v>200</v>
      </c>
      <c r="M96" s="8">
        <f t="shared" si="3"/>
        <v>1.3164908484325568</v>
      </c>
    </row>
    <row r="97" spans="1:13" ht="15.75" hidden="1" customHeight="1" x14ac:dyDescent="0.3">
      <c r="A97" s="7">
        <v>2020</v>
      </c>
      <c r="B97" s="7">
        <v>2</v>
      </c>
      <c r="C97" s="7" t="s">
        <v>37</v>
      </c>
      <c r="D97" s="7" t="s">
        <v>38</v>
      </c>
      <c r="E97" s="7" t="s">
        <v>17</v>
      </c>
      <c r="F97" s="8">
        <v>13.110632000000001</v>
      </c>
      <c r="G97" s="9">
        <v>3.9699999999999999E-2</v>
      </c>
      <c r="H97" s="10">
        <f t="shared" si="0"/>
        <v>39.699999999999996</v>
      </c>
      <c r="I97" s="7">
        <v>8</v>
      </c>
      <c r="J97" s="11">
        <f t="shared" si="1"/>
        <v>4.9624999999999995</v>
      </c>
      <c r="K97" s="8">
        <f t="shared" si="2"/>
        <v>330.24261964735518</v>
      </c>
      <c r="L97" s="7">
        <f>(350+399)/2</f>
        <v>374.5</v>
      </c>
      <c r="M97" s="8">
        <f t="shared" si="3"/>
        <v>0.88182274939213667</v>
      </c>
    </row>
    <row r="98" spans="1:13" ht="15.75" hidden="1" customHeight="1" x14ac:dyDescent="0.3">
      <c r="A98" s="7">
        <v>2020</v>
      </c>
      <c r="B98" s="7">
        <v>2</v>
      </c>
      <c r="C98" s="7" t="s">
        <v>37</v>
      </c>
      <c r="D98" s="7" t="s">
        <v>38</v>
      </c>
      <c r="E98" s="7" t="s">
        <v>18</v>
      </c>
      <c r="F98" s="8">
        <v>33.706556999999997</v>
      </c>
      <c r="G98" s="9">
        <v>6.8500000000000005E-2</v>
      </c>
      <c r="H98" s="10">
        <f t="shared" si="0"/>
        <v>68.5</v>
      </c>
      <c r="I98" s="7">
        <v>41</v>
      </c>
      <c r="J98" s="11">
        <f t="shared" si="1"/>
        <v>1.6707317073170731</v>
      </c>
      <c r="K98" s="8">
        <f t="shared" si="2"/>
        <v>492.06652554744517</v>
      </c>
      <c r="L98" s="7">
        <f>(400+599)/2</f>
        <v>499.5</v>
      </c>
      <c r="M98" s="8">
        <f t="shared" si="3"/>
        <v>0.98511816926415452</v>
      </c>
    </row>
    <row r="99" spans="1:13" ht="15.75" hidden="1" customHeight="1" x14ac:dyDescent="0.3">
      <c r="A99" s="7">
        <v>2020</v>
      </c>
      <c r="B99" s="7">
        <v>2</v>
      </c>
      <c r="C99" s="7" t="s">
        <v>37</v>
      </c>
      <c r="D99" s="7" t="s">
        <v>42</v>
      </c>
      <c r="E99" s="7" t="s">
        <v>23</v>
      </c>
      <c r="F99" s="8">
        <v>0.21092</v>
      </c>
      <c r="G99" s="9">
        <v>1.6000000000000001E-3</v>
      </c>
      <c r="H99" s="10">
        <f t="shared" si="0"/>
        <v>1.6</v>
      </c>
      <c r="I99" s="7">
        <v>4</v>
      </c>
      <c r="J99" s="11">
        <f t="shared" si="1"/>
        <v>0.4</v>
      </c>
      <c r="K99" s="8">
        <f t="shared" si="2"/>
        <v>131.82499999999999</v>
      </c>
      <c r="L99" s="7">
        <v>200</v>
      </c>
      <c r="M99" s="8">
        <f t="shared" si="3"/>
        <v>0.65912499999999996</v>
      </c>
    </row>
    <row r="100" spans="1:13" ht="15.75" hidden="1" customHeight="1" x14ac:dyDescent="0.3">
      <c r="A100" s="7">
        <v>2020</v>
      </c>
      <c r="B100" s="7">
        <v>2</v>
      </c>
      <c r="C100" s="7" t="s">
        <v>37</v>
      </c>
      <c r="D100" s="7" t="s">
        <v>42</v>
      </c>
      <c r="E100" s="7" t="s">
        <v>17</v>
      </c>
      <c r="F100" s="8">
        <v>287.86845399999999</v>
      </c>
      <c r="G100" s="9">
        <v>2.2326000000000001</v>
      </c>
      <c r="H100" s="10">
        <f t="shared" si="0"/>
        <v>2232.6000000000004</v>
      </c>
      <c r="I100" s="7">
        <v>151</v>
      </c>
      <c r="J100" s="11">
        <f t="shared" si="1"/>
        <v>14.785430463576162</v>
      </c>
      <c r="K100" s="8">
        <f t="shared" si="2"/>
        <v>128.93866075427752</v>
      </c>
      <c r="L100" s="7">
        <f t="shared" ref="L100:L101" si="8">(350+399)/2</f>
        <v>374.5</v>
      </c>
      <c r="M100" s="8">
        <f t="shared" si="3"/>
        <v>0.34429548933051407</v>
      </c>
    </row>
    <row r="101" spans="1:13" ht="15.75" hidden="1" customHeight="1" x14ac:dyDescent="0.3">
      <c r="A101" s="7">
        <v>2020</v>
      </c>
      <c r="B101" s="7">
        <v>2</v>
      </c>
      <c r="C101" s="7" t="s">
        <v>37</v>
      </c>
      <c r="D101" s="7" t="s">
        <v>39</v>
      </c>
      <c r="E101" s="7" t="s">
        <v>17</v>
      </c>
      <c r="F101" s="8">
        <v>24.106432999999999</v>
      </c>
      <c r="G101" s="9">
        <v>5.2600000000000001E-2</v>
      </c>
      <c r="H101" s="10">
        <f t="shared" si="0"/>
        <v>52.6</v>
      </c>
      <c r="I101" s="7">
        <v>1</v>
      </c>
      <c r="J101" s="11">
        <f t="shared" si="1"/>
        <v>52.6</v>
      </c>
      <c r="K101" s="8">
        <f t="shared" si="2"/>
        <v>458.29720532319391</v>
      </c>
      <c r="L101" s="7">
        <f t="shared" si="8"/>
        <v>374.5</v>
      </c>
      <c r="M101" s="8">
        <f t="shared" si="3"/>
        <v>1.2237575576053241</v>
      </c>
    </row>
    <row r="102" spans="1:13" ht="15.75" hidden="1" customHeight="1" x14ac:dyDescent="0.3">
      <c r="A102" s="7">
        <v>2020</v>
      </c>
      <c r="B102" s="7">
        <v>2</v>
      </c>
      <c r="C102" s="7" t="s">
        <v>37</v>
      </c>
      <c r="D102" s="7" t="s">
        <v>39</v>
      </c>
      <c r="E102" s="7" t="s">
        <v>18</v>
      </c>
      <c r="F102" s="8">
        <v>205.54900699999999</v>
      </c>
      <c r="G102" s="9">
        <v>0.39760000000000001</v>
      </c>
      <c r="H102" s="10">
        <f t="shared" si="0"/>
        <v>397.6</v>
      </c>
      <c r="I102" s="7">
        <v>1</v>
      </c>
      <c r="J102" s="11">
        <f t="shared" si="1"/>
        <v>397.6</v>
      </c>
      <c r="K102" s="8">
        <f t="shared" si="2"/>
        <v>516.97436368209253</v>
      </c>
      <c r="L102" s="7">
        <f>(400+599)/2</f>
        <v>499.5</v>
      </c>
      <c r="M102" s="8">
        <f t="shared" si="3"/>
        <v>1.0349837110752602</v>
      </c>
    </row>
    <row r="103" spans="1:13" ht="15.75" hidden="1" customHeight="1" x14ac:dyDescent="0.3">
      <c r="A103" s="7">
        <v>2020</v>
      </c>
      <c r="B103" s="7">
        <v>2</v>
      </c>
      <c r="C103" s="7" t="s">
        <v>37</v>
      </c>
      <c r="D103" s="7" t="s">
        <v>43</v>
      </c>
      <c r="E103" s="7" t="s">
        <v>32</v>
      </c>
      <c r="F103" s="8">
        <v>34.832101999999999</v>
      </c>
      <c r="G103" s="9">
        <v>0.1842</v>
      </c>
      <c r="H103" s="10">
        <f t="shared" si="0"/>
        <v>184.2</v>
      </c>
      <c r="I103" s="7">
        <v>1</v>
      </c>
      <c r="J103" s="11">
        <f t="shared" si="1"/>
        <v>184.2</v>
      </c>
      <c r="K103" s="8">
        <f t="shared" si="2"/>
        <v>189.09935939196524</v>
      </c>
      <c r="L103" s="7">
        <f>(300+349)/2</f>
        <v>324.5</v>
      </c>
      <c r="M103" s="8">
        <f t="shared" si="3"/>
        <v>0.58274070690898383</v>
      </c>
    </row>
    <row r="104" spans="1:13" ht="15.75" hidden="1" customHeight="1" x14ac:dyDescent="0.3">
      <c r="A104" s="7">
        <v>2020</v>
      </c>
      <c r="B104" s="7">
        <v>2</v>
      </c>
      <c r="C104" s="7" t="s">
        <v>37</v>
      </c>
      <c r="D104" s="7" t="s">
        <v>43</v>
      </c>
      <c r="E104" s="7" t="s">
        <v>18</v>
      </c>
      <c r="F104" s="8">
        <v>146.807534</v>
      </c>
      <c r="G104" s="9">
        <v>0.31929999999999997</v>
      </c>
      <c r="H104" s="10">
        <f t="shared" si="0"/>
        <v>319.29999999999995</v>
      </c>
      <c r="I104" s="7">
        <v>1</v>
      </c>
      <c r="J104" s="11">
        <f t="shared" si="1"/>
        <v>319.29999999999995</v>
      </c>
      <c r="K104" s="8">
        <f t="shared" si="2"/>
        <v>459.77931099279681</v>
      </c>
      <c r="L104" s="7">
        <f>(400+599)/2</f>
        <v>499.5</v>
      </c>
      <c r="M104" s="8">
        <f t="shared" si="3"/>
        <v>0.9204791010866803</v>
      </c>
    </row>
    <row r="105" spans="1:13" ht="15.75" hidden="1" customHeight="1" x14ac:dyDescent="0.3">
      <c r="A105" s="7">
        <v>2020</v>
      </c>
      <c r="B105" s="7">
        <v>3</v>
      </c>
      <c r="C105" s="7" t="s">
        <v>14</v>
      </c>
      <c r="D105" s="7" t="s">
        <v>15</v>
      </c>
      <c r="E105" s="7" t="s">
        <v>16</v>
      </c>
      <c r="F105" s="8">
        <v>928.92665</v>
      </c>
      <c r="G105" s="9">
        <v>15.7516</v>
      </c>
      <c r="H105" s="10">
        <f t="shared" si="0"/>
        <v>15751.6</v>
      </c>
      <c r="I105" s="7">
        <v>481</v>
      </c>
      <c r="J105" s="11">
        <f t="shared" si="1"/>
        <v>32.747609147609147</v>
      </c>
      <c r="K105" s="8">
        <f t="shared" si="2"/>
        <v>58.973478884684731</v>
      </c>
      <c r="L105" s="7">
        <f>(200+249)/2</f>
        <v>224.5</v>
      </c>
      <c r="M105" s="8">
        <f t="shared" si="3"/>
        <v>0.26268810193623487</v>
      </c>
    </row>
    <row r="106" spans="1:13" ht="15.75" customHeight="1" x14ac:dyDescent="0.3">
      <c r="A106" s="7">
        <v>2020</v>
      </c>
      <c r="B106" s="7">
        <v>3</v>
      </c>
      <c r="C106" s="7" t="s">
        <v>14</v>
      </c>
      <c r="D106" s="7" t="s">
        <v>15</v>
      </c>
      <c r="E106" s="7" t="s">
        <v>17</v>
      </c>
      <c r="F106" s="8">
        <v>9105.2074269999994</v>
      </c>
      <c r="G106" s="9">
        <v>116.75060000000001</v>
      </c>
      <c r="H106" s="10">
        <f t="shared" si="0"/>
        <v>116750.6</v>
      </c>
      <c r="I106" s="7">
        <v>776</v>
      </c>
      <c r="J106" s="11">
        <f t="shared" si="1"/>
        <v>150.45180412371136</v>
      </c>
      <c r="K106" s="8">
        <f t="shared" si="2"/>
        <v>77.9885279133469</v>
      </c>
      <c r="L106" s="7">
        <f>(350+399)/2</f>
        <v>374.5</v>
      </c>
      <c r="M106" s="8">
        <f t="shared" si="3"/>
        <v>0.20824707052963123</v>
      </c>
    </row>
    <row r="107" spans="1:13" ht="15.75" customHeight="1" x14ac:dyDescent="0.3">
      <c r="A107" s="7">
        <v>2020</v>
      </c>
      <c r="B107" s="7">
        <v>3</v>
      </c>
      <c r="C107" s="7" t="s">
        <v>14</v>
      </c>
      <c r="D107" s="7" t="s">
        <v>15</v>
      </c>
      <c r="E107" s="7" t="s">
        <v>18</v>
      </c>
      <c r="F107" s="8">
        <v>5049.8208759999998</v>
      </c>
      <c r="G107" s="9">
        <v>44.650199999999998</v>
      </c>
      <c r="H107" s="10">
        <f t="shared" si="0"/>
        <v>44650.2</v>
      </c>
      <c r="I107" s="7">
        <v>664</v>
      </c>
      <c r="J107" s="11">
        <f t="shared" si="1"/>
        <v>67.244277108433735</v>
      </c>
      <c r="K107" s="8">
        <f t="shared" si="2"/>
        <v>113.09738536445525</v>
      </c>
      <c r="L107" s="7">
        <f>(400+599)/2</f>
        <v>499.5</v>
      </c>
      <c r="M107" s="8">
        <f t="shared" si="3"/>
        <v>0.22642119192083132</v>
      </c>
    </row>
    <row r="108" spans="1:13" ht="15.75" customHeight="1" x14ac:dyDescent="0.3">
      <c r="A108" s="7">
        <v>2020</v>
      </c>
      <c r="B108" s="7">
        <v>3</v>
      </c>
      <c r="C108" s="7" t="s">
        <v>14</v>
      </c>
      <c r="D108" s="7" t="s">
        <v>15</v>
      </c>
      <c r="E108" s="7" t="s">
        <v>19</v>
      </c>
      <c r="F108" s="8">
        <v>58.307366999999999</v>
      </c>
      <c r="G108" s="9">
        <v>0.30759999999999998</v>
      </c>
      <c r="H108" s="10">
        <f t="shared" si="0"/>
        <v>307.59999999999997</v>
      </c>
      <c r="I108" s="7">
        <v>23</v>
      </c>
      <c r="J108" s="11">
        <f t="shared" si="1"/>
        <v>13.373913043478259</v>
      </c>
      <c r="K108" s="8">
        <f t="shared" si="2"/>
        <v>189.55580949284786</v>
      </c>
      <c r="L108" s="7">
        <f>(600+899)/2</f>
        <v>749.5</v>
      </c>
      <c r="M108" s="8">
        <f t="shared" si="3"/>
        <v>0.25290968578098444</v>
      </c>
    </row>
    <row r="109" spans="1:13" ht="15.75" customHeight="1" x14ac:dyDescent="0.3">
      <c r="A109" s="7">
        <v>2020</v>
      </c>
      <c r="B109" s="7">
        <v>3</v>
      </c>
      <c r="C109" s="7" t="s">
        <v>14</v>
      </c>
      <c r="D109" s="7" t="s">
        <v>20</v>
      </c>
      <c r="E109" s="7" t="s">
        <v>18</v>
      </c>
      <c r="F109" s="8">
        <v>3529.6090760000002</v>
      </c>
      <c r="G109" s="9">
        <v>17.3306</v>
      </c>
      <c r="H109" s="10">
        <f t="shared" si="0"/>
        <v>17330.600000000002</v>
      </c>
      <c r="I109" s="7">
        <v>668</v>
      </c>
      <c r="J109" s="11">
        <f t="shared" si="1"/>
        <v>25.944011976047907</v>
      </c>
      <c r="K109" s="8">
        <f t="shared" si="2"/>
        <v>203.6634089991114</v>
      </c>
      <c r="L109" s="7">
        <f>(400+599)/2</f>
        <v>499.5</v>
      </c>
      <c r="M109" s="8">
        <f t="shared" si="3"/>
        <v>0.40773455255077357</v>
      </c>
    </row>
    <row r="110" spans="1:13" ht="15.75" hidden="1" customHeight="1" x14ac:dyDescent="0.3">
      <c r="A110" s="7">
        <v>2020</v>
      </c>
      <c r="B110" s="7">
        <v>3</v>
      </c>
      <c r="C110" s="7" t="s">
        <v>14</v>
      </c>
      <c r="D110" s="7" t="s">
        <v>21</v>
      </c>
      <c r="E110" s="7" t="s">
        <v>16</v>
      </c>
      <c r="F110" s="8">
        <v>677.017966</v>
      </c>
      <c r="G110" s="9">
        <v>11.618499999999999</v>
      </c>
      <c r="H110" s="10">
        <f t="shared" si="0"/>
        <v>11618.5</v>
      </c>
      <c r="I110" s="7">
        <v>513</v>
      </c>
      <c r="J110" s="11">
        <f t="shared" si="1"/>
        <v>22.648148148148149</v>
      </c>
      <c r="K110" s="8">
        <f t="shared" si="2"/>
        <v>58.270686061023369</v>
      </c>
      <c r="L110" s="7">
        <f>(200+249)/2</f>
        <v>224.5</v>
      </c>
      <c r="M110" s="8">
        <f t="shared" si="3"/>
        <v>0.25955762165266533</v>
      </c>
    </row>
    <row r="111" spans="1:13" ht="15.75" customHeight="1" x14ac:dyDescent="0.3">
      <c r="A111" s="7">
        <v>2020</v>
      </c>
      <c r="B111" s="7">
        <v>3</v>
      </c>
      <c r="C111" s="7" t="s">
        <v>14</v>
      </c>
      <c r="D111" s="7" t="s">
        <v>21</v>
      </c>
      <c r="E111" s="7" t="s">
        <v>32</v>
      </c>
      <c r="F111" s="8">
        <v>4.2303E-2</v>
      </c>
      <c r="G111" s="9">
        <v>5.9999999999999995E-4</v>
      </c>
      <c r="H111" s="10">
        <f t="shared" si="0"/>
        <v>0.6</v>
      </c>
      <c r="I111" s="7">
        <v>2</v>
      </c>
      <c r="J111" s="11">
        <f t="shared" si="1"/>
        <v>0.3</v>
      </c>
      <c r="K111" s="8">
        <f t="shared" si="2"/>
        <v>70.50500000000001</v>
      </c>
      <c r="L111" s="7">
        <f>(300+349)/2</f>
        <v>324.5</v>
      </c>
      <c r="M111" s="8">
        <f t="shared" si="3"/>
        <v>0.21727272727272731</v>
      </c>
    </row>
    <row r="112" spans="1:13" ht="15.75" customHeight="1" x14ac:dyDescent="0.3">
      <c r="A112" s="7">
        <v>2020</v>
      </c>
      <c r="B112" s="7">
        <v>3</v>
      </c>
      <c r="C112" s="7" t="s">
        <v>14</v>
      </c>
      <c r="D112" s="7" t="s">
        <v>21</v>
      </c>
      <c r="E112" s="7" t="s">
        <v>18</v>
      </c>
      <c r="F112" s="8">
        <v>433.00613600000003</v>
      </c>
      <c r="G112" s="9">
        <v>2.8369</v>
      </c>
      <c r="H112" s="10">
        <f t="shared" si="0"/>
        <v>2836.9</v>
      </c>
      <c r="I112" s="7">
        <v>311</v>
      </c>
      <c r="J112" s="11">
        <f t="shared" si="1"/>
        <v>9.1218649517684884</v>
      </c>
      <c r="K112" s="8">
        <f t="shared" si="2"/>
        <v>152.63355634671649</v>
      </c>
      <c r="L112" s="7">
        <f>(400+599)/2</f>
        <v>499.5</v>
      </c>
      <c r="M112" s="8">
        <f t="shared" si="3"/>
        <v>0.30557268537881177</v>
      </c>
    </row>
    <row r="113" spans="1:13" ht="15.75" customHeight="1" x14ac:dyDescent="0.3">
      <c r="A113" s="7">
        <v>2020</v>
      </c>
      <c r="B113" s="7">
        <v>3</v>
      </c>
      <c r="C113" s="7" t="s">
        <v>14</v>
      </c>
      <c r="D113" s="7" t="s">
        <v>21</v>
      </c>
      <c r="E113" s="7" t="s">
        <v>19</v>
      </c>
      <c r="F113" s="8">
        <v>9.6673999999999996E-2</v>
      </c>
      <c r="G113" s="9">
        <v>5.9999999999999995E-4</v>
      </c>
      <c r="H113" s="10">
        <f t="shared" si="0"/>
        <v>0.6</v>
      </c>
      <c r="I113" s="7">
        <v>1</v>
      </c>
      <c r="J113" s="11">
        <f t="shared" si="1"/>
        <v>0.6</v>
      </c>
      <c r="K113" s="8">
        <f t="shared" si="2"/>
        <v>161.12333333333333</v>
      </c>
      <c r="L113" s="7">
        <f>(600+899)/2</f>
        <v>749.5</v>
      </c>
      <c r="M113" s="8">
        <f t="shared" si="3"/>
        <v>0.21497442739604181</v>
      </c>
    </row>
    <row r="114" spans="1:13" ht="15.75" customHeight="1" x14ac:dyDescent="0.3">
      <c r="A114" s="7">
        <v>2020</v>
      </c>
      <c r="B114" s="7">
        <v>3</v>
      </c>
      <c r="C114" s="7" t="s">
        <v>14</v>
      </c>
      <c r="D114" s="7" t="s">
        <v>22</v>
      </c>
      <c r="E114" s="7" t="s">
        <v>23</v>
      </c>
      <c r="F114" s="8">
        <v>329.87308200000001</v>
      </c>
      <c r="G114" s="9">
        <v>3.3967999999999998</v>
      </c>
      <c r="H114" s="10">
        <f t="shared" si="0"/>
        <v>3396.7999999999997</v>
      </c>
      <c r="I114" s="7">
        <v>93</v>
      </c>
      <c r="J114" s="11">
        <f t="shared" si="1"/>
        <v>36.524731182795698</v>
      </c>
      <c r="K114" s="8">
        <f t="shared" si="2"/>
        <v>97.112895077720211</v>
      </c>
      <c r="L114" s="7">
        <v>200</v>
      </c>
      <c r="M114" s="8">
        <f t="shared" si="3"/>
        <v>0.48556447538860104</v>
      </c>
    </row>
    <row r="115" spans="1:13" ht="15.75" customHeight="1" x14ac:dyDescent="0.3">
      <c r="A115" s="7">
        <v>2020</v>
      </c>
      <c r="B115" s="7">
        <v>3</v>
      </c>
      <c r="C115" s="7" t="s">
        <v>14</v>
      </c>
      <c r="D115" s="7" t="s">
        <v>24</v>
      </c>
      <c r="E115" s="7" t="s">
        <v>17</v>
      </c>
      <c r="F115" s="8">
        <v>317.591342</v>
      </c>
      <c r="G115" s="9">
        <v>2.1223000000000001</v>
      </c>
      <c r="H115" s="10">
        <f t="shared" si="0"/>
        <v>2122.3000000000002</v>
      </c>
      <c r="I115" s="7">
        <v>95</v>
      </c>
      <c r="J115" s="11">
        <f t="shared" si="1"/>
        <v>22.340000000000003</v>
      </c>
      <c r="K115" s="8">
        <f t="shared" si="2"/>
        <v>149.64488620835886</v>
      </c>
      <c r="L115" s="7">
        <f t="shared" ref="L115:L116" si="9">(350+399)/2</f>
        <v>374.5</v>
      </c>
      <c r="M115" s="8">
        <f t="shared" si="3"/>
        <v>0.39958581097025059</v>
      </c>
    </row>
    <row r="116" spans="1:13" ht="15.75" customHeight="1" x14ac:dyDescent="0.3">
      <c r="A116" s="7">
        <v>2020</v>
      </c>
      <c r="B116" s="7">
        <v>3</v>
      </c>
      <c r="C116" s="7" t="s">
        <v>14</v>
      </c>
      <c r="D116" s="7" t="s">
        <v>25</v>
      </c>
      <c r="E116" s="7" t="s">
        <v>17</v>
      </c>
      <c r="F116" s="8">
        <v>197.90961999999999</v>
      </c>
      <c r="G116" s="9">
        <v>2.6175999999999999</v>
      </c>
      <c r="H116" s="10">
        <f t="shared" si="0"/>
        <v>2617.6</v>
      </c>
      <c r="I116" s="7">
        <v>128</v>
      </c>
      <c r="J116" s="11">
        <f t="shared" si="1"/>
        <v>20.45</v>
      </c>
      <c r="K116" s="8">
        <f t="shared" si="2"/>
        <v>75.607281479217605</v>
      </c>
      <c r="L116" s="7">
        <f t="shared" si="9"/>
        <v>374.5</v>
      </c>
      <c r="M116" s="8">
        <f t="shared" si="3"/>
        <v>0.20188860208068787</v>
      </c>
    </row>
    <row r="117" spans="1:13" ht="15.75" customHeight="1" x14ac:dyDescent="0.3">
      <c r="A117" s="7">
        <v>2020</v>
      </c>
      <c r="B117" s="7">
        <v>3</v>
      </c>
      <c r="C117" s="7" t="s">
        <v>14</v>
      </c>
      <c r="D117" s="7" t="s">
        <v>26</v>
      </c>
      <c r="E117" s="7" t="s">
        <v>27</v>
      </c>
      <c r="F117" s="8">
        <v>3.2036440000000002</v>
      </c>
      <c r="G117" s="9">
        <v>9.9000000000000008E-3</v>
      </c>
      <c r="H117" s="10">
        <f t="shared" si="0"/>
        <v>9.9</v>
      </c>
      <c r="I117" s="7">
        <v>2</v>
      </c>
      <c r="J117" s="11">
        <f t="shared" si="1"/>
        <v>4.95</v>
      </c>
      <c r="K117" s="8">
        <f t="shared" si="2"/>
        <v>323.60040404040404</v>
      </c>
      <c r="L117" s="7">
        <f>(250+299)/2</f>
        <v>274.5</v>
      </c>
      <c r="M117" s="8">
        <f t="shared" si="3"/>
        <v>1.1788721458666813</v>
      </c>
    </row>
    <row r="118" spans="1:13" ht="15.75" customHeight="1" x14ac:dyDescent="0.3">
      <c r="A118" s="7">
        <v>2020</v>
      </c>
      <c r="B118" s="7">
        <v>3</v>
      </c>
      <c r="C118" s="7" t="s">
        <v>14</v>
      </c>
      <c r="D118" s="7" t="s">
        <v>26</v>
      </c>
      <c r="E118" s="7" t="s">
        <v>18</v>
      </c>
      <c r="F118" s="8">
        <v>121.778651</v>
      </c>
      <c r="G118" s="9">
        <v>1.0074000000000001</v>
      </c>
      <c r="H118" s="10">
        <f t="shared" si="0"/>
        <v>1007.4000000000001</v>
      </c>
      <c r="I118" s="7">
        <v>114</v>
      </c>
      <c r="J118" s="11">
        <f t="shared" si="1"/>
        <v>8.8368421052631589</v>
      </c>
      <c r="K118" s="8">
        <f t="shared" si="2"/>
        <v>120.88410859638672</v>
      </c>
      <c r="L118" s="7">
        <f t="shared" ref="L118:L119" si="10">(400+599)/2</f>
        <v>499.5</v>
      </c>
      <c r="M118" s="8">
        <f t="shared" si="3"/>
        <v>0.24201022742019365</v>
      </c>
    </row>
    <row r="119" spans="1:13" ht="15.75" customHeight="1" x14ac:dyDescent="0.3">
      <c r="A119" s="7">
        <v>2020</v>
      </c>
      <c r="B119" s="7">
        <v>3</v>
      </c>
      <c r="C119" s="7" t="s">
        <v>14</v>
      </c>
      <c r="D119" s="7" t="s">
        <v>28</v>
      </c>
      <c r="E119" s="7" t="s">
        <v>18</v>
      </c>
      <c r="F119" s="8">
        <v>78.294403000000003</v>
      </c>
      <c r="G119" s="9">
        <v>0.3357</v>
      </c>
      <c r="H119" s="10">
        <f t="shared" si="0"/>
        <v>335.7</v>
      </c>
      <c r="I119" s="7">
        <v>96</v>
      </c>
      <c r="J119" s="11">
        <f t="shared" si="1"/>
        <v>3.4968749999999997</v>
      </c>
      <c r="K119" s="8">
        <f t="shared" si="2"/>
        <v>233.22729520405125</v>
      </c>
      <c r="L119" s="7">
        <f t="shared" si="10"/>
        <v>499.5</v>
      </c>
      <c r="M119" s="8">
        <f t="shared" si="3"/>
        <v>0.46692151192002251</v>
      </c>
    </row>
    <row r="120" spans="1:13" ht="15.75" customHeight="1" x14ac:dyDescent="0.3">
      <c r="A120" s="7">
        <v>2020</v>
      </c>
      <c r="B120" s="7">
        <v>3</v>
      </c>
      <c r="C120" s="7" t="s">
        <v>14</v>
      </c>
      <c r="D120" s="7" t="s">
        <v>29</v>
      </c>
      <c r="E120" s="7" t="s">
        <v>23</v>
      </c>
      <c r="F120" s="8">
        <v>58.161957999999998</v>
      </c>
      <c r="G120" s="9">
        <v>0.3775</v>
      </c>
      <c r="H120" s="10">
        <f t="shared" si="0"/>
        <v>377.5</v>
      </c>
      <c r="I120" s="7">
        <v>1</v>
      </c>
      <c r="J120" s="11">
        <f t="shared" si="1"/>
        <v>377.5</v>
      </c>
      <c r="K120" s="8">
        <f t="shared" si="2"/>
        <v>154.07141192052978</v>
      </c>
      <c r="L120" s="7">
        <v>200</v>
      </c>
      <c r="M120" s="8">
        <f t="shared" si="3"/>
        <v>0.77035705960264889</v>
      </c>
    </row>
    <row r="121" spans="1:13" ht="15.75" customHeight="1" x14ac:dyDescent="0.3">
      <c r="A121" s="7">
        <v>2020</v>
      </c>
      <c r="B121" s="7">
        <v>3</v>
      </c>
      <c r="C121" s="7" t="s">
        <v>14</v>
      </c>
      <c r="D121" s="7" t="s">
        <v>29</v>
      </c>
      <c r="E121" s="7" t="s">
        <v>17</v>
      </c>
      <c r="F121" s="8">
        <v>9.4486000000000001E-2</v>
      </c>
      <c r="G121" s="9">
        <v>6.9999999999999999E-4</v>
      </c>
      <c r="H121" s="10">
        <f t="shared" si="0"/>
        <v>0.7</v>
      </c>
      <c r="I121" s="7">
        <v>1</v>
      </c>
      <c r="J121" s="11">
        <f t="shared" si="1"/>
        <v>0.7</v>
      </c>
      <c r="K121" s="8">
        <f t="shared" si="2"/>
        <v>134.97999999999999</v>
      </c>
      <c r="L121" s="7">
        <f>(350+399)/2</f>
        <v>374.5</v>
      </c>
      <c r="M121" s="8">
        <f t="shared" si="3"/>
        <v>0.36042723631508677</v>
      </c>
    </row>
    <row r="122" spans="1:13" ht="15.75" customHeight="1" x14ac:dyDescent="0.3">
      <c r="A122" s="7">
        <v>2020</v>
      </c>
      <c r="B122" s="7">
        <v>3</v>
      </c>
      <c r="C122" s="7" t="s">
        <v>14</v>
      </c>
      <c r="D122" s="7" t="s">
        <v>30</v>
      </c>
      <c r="E122" s="7" t="s">
        <v>18</v>
      </c>
      <c r="F122" s="8">
        <v>45.010945</v>
      </c>
      <c r="G122" s="9">
        <v>0.28820000000000001</v>
      </c>
      <c r="H122" s="10">
        <f t="shared" si="0"/>
        <v>288.2</v>
      </c>
      <c r="I122" s="7">
        <v>1</v>
      </c>
      <c r="J122" s="11">
        <f t="shared" si="1"/>
        <v>288.2</v>
      </c>
      <c r="K122" s="8">
        <f t="shared" si="2"/>
        <v>156.17954545454543</v>
      </c>
      <c r="L122" s="7">
        <f>(400+599)/2</f>
        <v>499.5</v>
      </c>
      <c r="M122" s="8">
        <f t="shared" si="3"/>
        <v>0.31267176267176261</v>
      </c>
    </row>
    <row r="123" spans="1:13" ht="15.75" hidden="1" customHeight="1" x14ac:dyDescent="0.3">
      <c r="A123" s="7">
        <v>2020</v>
      </c>
      <c r="B123" s="7">
        <v>3</v>
      </c>
      <c r="C123" s="7" t="s">
        <v>31</v>
      </c>
      <c r="D123" s="7" t="s">
        <v>15</v>
      </c>
      <c r="E123" s="7" t="s">
        <v>16</v>
      </c>
      <c r="F123" s="8">
        <v>3925.894315</v>
      </c>
      <c r="G123" s="9">
        <v>59.918100000000003</v>
      </c>
      <c r="H123" s="10">
        <f t="shared" si="0"/>
        <v>59918.100000000006</v>
      </c>
      <c r="I123" s="7">
        <v>7797</v>
      </c>
      <c r="J123" s="11">
        <f t="shared" si="1"/>
        <v>7.6847633705271265</v>
      </c>
      <c r="K123" s="8">
        <f t="shared" si="2"/>
        <v>65.521008092713217</v>
      </c>
      <c r="L123" s="7">
        <f>(200+249)/2</f>
        <v>224.5</v>
      </c>
      <c r="M123" s="8">
        <f t="shared" si="3"/>
        <v>0.29185304272923485</v>
      </c>
    </row>
    <row r="124" spans="1:13" ht="15.75" hidden="1" customHeight="1" x14ac:dyDescent="0.3">
      <c r="A124" s="7">
        <v>2020</v>
      </c>
      <c r="B124" s="7">
        <v>3</v>
      </c>
      <c r="C124" s="7" t="s">
        <v>31</v>
      </c>
      <c r="D124" s="7" t="s">
        <v>15</v>
      </c>
      <c r="E124" s="7" t="s">
        <v>32</v>
      </c>
      <c r="F124" s="8">
        <v>0.239033</v>
      </c>
      <c r="G124" s="9">
        <v>2.5000000000000001E-3</v>
      </c>
      <c r="H124" s="10">
        <f t="shared" si="0"/>
        <v>2.5</v>
      </c>
      <c r="I124" s="7">
        <v>3</v>
      </c>
      <c r="J124" s="11">
        <f t="shared" si="1"/>
        <v>0.83333333333333337</v>
      </c>
      <c r="K124" s="8">
        <f t="shared" si="2"/>
        <v>95.613199999999992</v>
      </c>
      <c r="L124" s="7">
        <f>(300+349)/2</f>
        <v>324.5</v>
      </c>
      <c r="M124" s="8">
        <f t="shared" si="3"/>
        <v>0.29464776579352847</v>
      </c>
    </row>
    <row r="125" spans="1:13" ht="15.75" hidden="1" customHeight="1" x14ac:dyDescent="0.3">
      <c r="A125" s="7">
        <v>2020</v>
      </c>
      <c r="B125" s="7">
        <v>3</v>
      </c>
      <c r="C125" s="7" t="s">
        <v>31</v>
      </c>
      <c r="D125" s="7" t="s">
        <v>15</v>
      </c>
      <c r="E125" s="7" t="s">
        <v>17</v>
      </c>
      <c r="F125" s="8">
        <v>6958.6258809999999</v>
      </c>
      <c r="G125" s="9">
        <v>69.861099999999993</v>
      </c>
      <c r="H125" s="10">
        <f t="shared" si="0"/>
        <v>69861.099999999991</v>
      </c>
      <c r="I125" s="7">
        <v>8564</v>
      </c>
      <c r="J125" s="11">
        <f t="shared" si="1"/>
        <v>8.1575315273236804</v>
      </c>
      <c r="K125" s="8">
        <f t="shared" si="2"/>
        <v>99.606589088920742</v>
      </c>
      <c r="L125" s="7">
        <f>(350+399)/2</f>
        <v>374.5</v>
      </c>
      <c r="M125" s="8">
        <f t="shared" si="3"/>
        <v>0.26597220050446124</v>
      </c>
    </row>
    <row r="126" spans="1:13" ht="15.75" hidden="1" customHeight="1" x14ac:dyDescent="0.3">
      <c r="A126" s="7">
        <v>2020</v>
      </c>
      <c r="B126" s="7">
        <v>3</v>
      </c>
      <c r="C126" s="7" t="s">
        <v>31</v>
      </c>
      <c r="D126" s="7" t="s">
        <v>15</v>
      </c>
      <c r="E126" s="7" t="s">
        <v>18</v>
      </c>
      <c r="F126" s="8">
        <v>1088.4688610000001</v>
      </c>
      <c r="G126" s="9">
        <v>8.2565000000000008</v>
      </c>
      <c r="H126" s="10">
        <f t="shared" si="0"/>
        <v>8256.5</v>
      </c>
      <c r="I126" s="7">
        <v>1297</v>
      </c>
      <c r="J126" s="11">
        <f t="shared" si="1"/>
        <v>6.3658442559753281</v>
      </c>
      <c r="K126" s="8">
        <f t="shared" si="2"/>
        <v>131.83175207412341</v>
      </c>
      <c r="L126" s="7">
        <f>(400+599)/2</f>
        <v>499.5</v>
      </c>
      <c r="M126" s="8">
        <f t="shared" si="3"/>
        <v>0.26392743157982668</v>
      </c>
    </row>
    <row r="127" spans="1:13" ht="15.75" hidden="1" customHeight="1" x14ac:dyDescent="0.3">
      <c r="A127" s="7">
        <v>2020</v>
      </c>
      <c r="B127" s="7">
        <v>3</v>
      </c>
      <c r="C127" s="7" t="s">
        <v>31</v>
      </c>
      <c r="D127" s="7" t="s">
        <v>15</v>
      </c>
      <c r="E127" s="7" t="s">
        <v>19</v>
      </c>
      <c r="F127" s="8">
        <v>62.655918</v>
      </c>
      <c r="G127" s="9">
        <v>0.36559999999999998</v>
      </c>
      <c r="H127" s="10">
        <f t="shared" si="0"/>
        <v>365.59999999999997</v>
      </c>
      <c r="I127" s="7">
        <v>283</v>
      </c>
      <c r="J127" s="11">
        <f t="shared" si="1"/>
        <v>1.2918727915194346</v>
      </c>
      <c r="K127" s="8">
        <f t="shared" si="2"/>
        <v>171.37833150984684</v>
      </c>
      <c r="L127" s="7">
        <f>(600+899)/2</f>
        <v>749.5</v>
      </c>
      <c r="M127" s="8">
        <f t="shared" si="3"/>
        <v>0.22865687993308451</v>
      </c>
    </row>
    <row r="128" spans="1:13" ht="15.75" hidden="1" customHeight="1" x14ac:dyDescent="0.3">
      <c r="A128" s="7">
        <v>2020</v>
      </c>
      <c r="B128" s="7">
        <v>3</v>
      </c>
      <c r="C128" s="7" t="s">
        <v>31</v>
      </c>
      <c r="D128" s="7" t="s">
        <v>20</v>
      </c>
      <c r="E128" s="7" t="s">
        <v>18</v>
      </c>
      <c r="F128" s="8">
        <v>1949.093433</v>
      </c>
      <c r="G128" s="9">
        <v>10.6065</v>
      </c>
      <c r="H128" s="10">
        <f t="shared" si="0"/>
        <v>10606.5</v>
      </c>
      <c r="I128" s="7">
        <v>1612</v>
      </c>
      <c r="J128" s="11">
        <f t="shared" si="1"/>
        <v>6.5797146401985112</v>
      </c>
      <c r="K128" s="8">
        <f t="shared" si="2"/>
        <v>183.76405345778531</v>
      </c>
      <c r="L128" s="7">
        <f>(400+599)/2</f>
        <v>499.5</v>
      </c>
      <c r="M128" s="8">
        <f t="shared" si="3"/>
        <v>0.36789600291848912</v>
      </c>
    </row>
    <row r="129" spans="1:13" ht="15.75" hidden="1" customHeight="1" x14ac:dyDescent="0.3">
      <c r="A129" s="7">
        <v>2020</v>
      </c>
      <c r="B129" s="7">
        <v>3</v>
      </c>
      <c r="C129" s="7" t="s">
        <v>31</v>
      </c>
      <c r="D129" s="7" t="s">
        <v>25</v>
      </c>
      <c r="E129" s="7" t="s">
        <v>17</v>
      </c>
      <c r="F129" s="8">
        <v>1072.2208250000001</v>
      </c>
      <c r="G129" s="9">
        <v>15.8856</v>
      </c>
      <c r="H129" s="10">
        <f t="shared" si="0"/>
        <v>15885.6</v>
      </c>
      <c r="I129" s="7">
        <v>3521</v>
      </c>
      <c r="J129" s="11">
        <f t="shared" si="1"/>
        <v>4.5116728202215279</v>
      </c>
      <c r="K129" s="8">
        <f t="shared" si="2"/>
        <v>67.496400828423234</v>
      </c>
      <c r="L129" s="7">
        <f>(350+399)/2</f>
        <v>374.5</v>
      </c>
      <c r="M129" s="8">
        <f t="shared" si="3"/>
        <v>0.18023070982222492</v>
      </c>
    </row>
    <row r="130" spans="1:13" ht="15.75" hidden="1" customHeight="1" x14ac:dyDescent="0.3">
      <c r="A130" s="7">
        <v>2020</v>
      </c>
      <c r="B130" s="7">
        <v>3</v>
      </c>
      <c r="C130" s="7" t="s">
        <v>31</v>
      </c>
      <c r="D130" s="7" t="s">
        <v>21</v>
      </c>
      <c r="E130" s="7" t="s">
        <v>16</v>
      </c>
      <c r="F130" s="8">
        <v>285.33204799999999</v>
      </c>
      <c r="G130" s="9">
        <v>4.2058</v>
      </c>
      <c r="H130" s="10">
        <f t="shared" si="0"/>
        <v>4205.8</v>
      </c>
      <c r="I130" s="7">
        <v>1441</v>
      </c>
      <c r="J130" s="11">
        <f t="shared" si="1"/>
        <v>2.9186675919500349</v>
      </c>
      <c r="K130" s="8">
        <f t="shared" si="2"/>
        <v>67.842514622663941</v>
      </c>
      <c r="L130" s="7">
        <f>(200+249)/2</f>
        <v>224.5</v>
      </c>
      <c r="M130" s="8">
        <f t="shared" si="3"/>
        <v>0.30219382905418235</v>
      </c>
    </row>
    <row r="131" spans="1:13" ht="15.75" hidden="1" customHeight="1" x14ac:dyDescent="0.3">
      <c r="A131" s="7">
        <v>2020</v>
      </c>
      <c r="B131" s="7">
        <v>3</v>
      </c>
      <c r="C131" s="7" t="s">
        <v>31</v>
      </c>
      <c r="D131" s="7" t="s">
        <v>21</v>
      </c>
      <c r="E131" s="7" t="s">
        <v>18</v>
      </c>
      <c r="F131" s="8">
        <v>177.54775599999999</v>
      </c>
      <c r="G131" s="9">
        <v>1.0539000000000001</v>
      </c>
      <c r="H131" s="10">
        <f t="shared" si="0"/>
        <v>1053.9000000000001</v>
      </c>
      <c r="I131" s="7">
        <v>434</v>
      </c>
      <c r="J131" s="11">
        <f t="shared" si="1"/>
        <v>2.4283410138248849</v>
      </c>
      <c r="K131" s="8">
        <f t="shared" si="2"/>
        <v>168.46736502514469</v>
      </c>
      <c r="L131" s="7">
        <f t="shared" ref="L131:L132" si="11">(400+599)/2</f>
        <v>499.5</v>
      </c>
      <c r="M131" s="8">
        <f t="shared" si="3"/>
        <v>0.3372720020523417</v>
      </c>
    </row>
    <row r="132" spans="1:13" ht="15.75" hidden="1" customHeight="1" x14ac:dyDescent="0.3">
      <c r="A132" s="7">
        <v>2020</v>
      </c>
      <c r="B132" s="7">
        <v>3</v>
      </c>
      <c r="C132" s="7" t="s">
        <v>31</v>
      </c>
      <c r="D132" s="7" t="s">
        <v>44</v>
      </c>
      <c r="E132" s="7" t="s">
        <v>18</v>
      </c>
      <c r="F132" s="8">
        <v>321.67500000000001</v>
      </c>
      <c r="G132" s="9">
        <v>2.5053000000000001</v>
      </c>
      <c r="H132" s="10">
        <f t="shared" si="0"/>
        <v>2505.3000000000002</v>
      </c>
      <c r="I132" s="7">
        <v>976</v>
      </c>
      <c r="J132" s="11">
        <f t="shared" si="1"/>
        <v>2.5669057377049183</v>
      </c>
      <c r="K132" s="8">
        <f t="shared" si="2"/>
        <v>128.39779667105736</v>
      </c>
      <c r="L132" s="7">
        <f t="shared" si="11"/>
        <v>499.5</v>
      </c>
      <c r="M132" s="8">
        <f t="shared" si="3"/>
        <v>0.25705264598810285</v>
      </c>
    </row>
    <row r="133" spans="1:13" ht="15.75" hidden="1" customHeight="1" x14ac:dyDescent="0.3">
      <c r="A133" s="7">
        <v>2020</v>
      </c>
      <c r="B133" s="7">
        <v>3</v>
      </c>
      <c r="C133" s="7" t="s">
        <v>31</v>
      </c>
      <c r="D133" s="7" t="s">
        <v>24</v>
      </c>
      <c r="E133" s="7" t="s">
        <v>17</v>
      </c>
      <c r="F133" s="8">
        <v>124.803203</v>
      </c>
      <c r="G133" s="9">
        <v>0.74860000000000004</v>
      </c>
      <c r="H133" s="10">
        <f t="shared" si="0"/>
        <v>748.6</v>
      </c>
      <c r="I133" s="7">
        <v>253</v>
      </c>
      <c r="J133" s="11">
        <f t="shared" si="1"/>
        <v>2.9588932806324113</v>
      </c>
      <c r="K133" s="8">
        <f t="shared" si="2"/>
        <v>166.71547288271438</v>
      </c>
      <c r="L133" s="7">
        <f t="shared" ref="L133:L134" si="12">(350+399)/2</f>
        <v>374.5</v>
      </c>
      <c r="M133" s="8">
        <f t="shared" si="3"/>
        <v>0.445168151889758</v>
      </c>
    </row>
    <row r="134" spans="1:13" ht="15.75" hidden="1" customHeight="1" x14ac:dyDescent="0.3">
      <c r="A134" s="7">
        <v>2020</v>
      </c>
      <c r="B134" s="7">
        <v>3</v>
      </c>
      <c r="C134" s="7" t="s">
        <v>31</v>
      </c>
      <c r="D134" s="7" t="s">
        <v>33</v>
      </c>
      <c r="E134" s="7" t="s">
        <v>17</v>
      </c>
      <c r="F134" s="8">
        <v>123.330744</v>
      </c>
      <c r="G134" s="9">
        <v>0.51239999999999997</v>
      </c>
      <c r="H134" s="10">
        <f t="shared" si="0"/>
        <v>512.4</v>
      </c>
      <c r="I134" s="7">
        <v>72</v>
      </c>
      <c r="J134" s="11">
        <f t="shared" si="1"/>
        <v>7.1166666666666663</v>
      </c>
      <c r="K134" s="8">
        <f t="shared" si="2"/>
        <v>240.69231850117097</v>
      </c>
      <c r="L134" s="7">
        <f t="shared" si="12"/>
        <v>374.5</v>
      </c>
      <c r="M134" s="8">
        <f t="shared" si="3"/>
        <v>0.64270312016334041</v>
      </c>
    </row>
    <row r="135" spans="1:13" ht="15.75" hidden="1" customHeight="1" x14ac:dyDescent="0.3">
      <c r="A135" s="7">
        <v>2020</v>
      </c>
      <c r="B135" s="7">
        <v>3</v>
      </c>
      <c r="C135" s="7" t="s">
        <v>31</v>
      </c>
      <c r="D135" s="7" t="s">
        <v>22</v>
      </c>
      <c r="E135" s="7" t="s">
        <v>23</v>
      </c>
      <c r="F135" s="8">
        <v>108.865611</v>
      </c>
      <c r="G135" s="9">
        <v>1.1978</v>
      </c>
      <c r="H135" s="10">
        <f t="shared" si="0"/>
        <v>1197.8</v>
      </c>
      <c r="I135" s="7">
        <v>239</v>
      </c>
      <c r="J135" s="11">
        <f t="shared" si="1"/>
        <v>5.0117154811715476</v>
      </c>
      <c r="K135" s="8">
        <f t="shared" si="2"/>
        <v>90.887970445817331</v>
      </c>
      <c r="L135" s="7">
        <v>200</v>
      </c>
      <c r="M135" s="8">
        <f t="shared" si="3"/>
        <v>0.45443985222908667</v>
      </c>
    </row>
    <row r="136" spans="1:13" ht="15.75" hidden="1" customHeight="1" x14ac:dyDescent="0.3">
      <c r="A136" s="7">
        <v>2020</v>
      </c>
      <c r="B136" s="7">
        <v>3</v>
      </c>
      <c r="C136" s="7" t="s">
        <v>31</v>
      </c>
      <c r="D136" s="7" t="s">
        <v>34</v>
      </c>
      <c r="E136" s="7" t="s">
        <v>23</v>
      </c>
      <c r="F136" s="8">
        <v>1.6053360000000001</v>
      </c>
      <c r="G136" s="9">
        <v>5.7999999999999996E-3</v>
      </c>
      <c r="H136" s="10">
        <f t="shared" si="0"/>
        <v>5.8</v>
      </c>
      <c r="I136" s="7">
        <v>1</v>
      </c>
      <c r="J136" s="11">
        <f t="shared" si="1"/>
        <v>5.8</v>
      </c>
      <c r="K136" s="8">
        <f t="shared" si="2"/>
        <v>276.78206896551728</v>
      </c>
      <c r="L136" s="7">
        <v>200</v>
      </c>
      <c r="M136" s="8">
        <f t="shared" si="3"/>
        <v>1.3839103448275865</v>
      </c>
    </row>
    <row r="137" spans="1:13" ht="15.75" hidden="1" customHeight="1" x14ac:dyDescent="0.3">
      <c r="A137" s="7">
        <v>2020</v>
      </c>
      <c r="B137" s="7">
        <v>3</v>
      </c>
      <c r="C137" s="7" t="s">
        <v>31</v>
      </c>
      <c r="D137" s="7" t="s">
        <v>34</v>
      </c>
      <c r="E137" s="7" t="s">
        <v>18</v>
      </c>
      <c r="F137" s="8">
        <v>93.23621</v>
      </c>
      <c r="G137" s="9">
        <v>0.30649999999999999</v>
      </c>
      <c r="H137" s="10">
        <f t="shared" si="0"/>
        <v>306.5</v>
      </c>
      <c r="I137" s="7">
        <v>1</v>
      </c>
      <c r="J137" s="11">
        <f t="shared" si="1"/>
        <v>306.5</v>
      </c>
      <c r="K137" s="8">
        <f t="shared" si="2"/>
        <v>304.19644371941274</v>
      </c>
      <c r="L137" s="7">
        <f t="shared" ref="L137:L138" si="13">(400+599)/2</f>
        <v>499.5</v>
      </c>
      <c r="M137" s="8">
        <f t="shared" si="3"/>
        <v>0.60900188932815369</v>
      </c>
    </row>
    <row r="138" spans="1:13" ht="15.75" hidden="1" customHeight="1" x14ac:dyDescent="0.3">
      <c r="A138" s="7">
        <v>2020</v>
      </c>
      <c r="B138" s="7">
        <v>3</v>
      </c>
      <c r="C138" s="7" t="s">
        <v>31</v>
      </c>
      <c r="D138" s="7" t="s">
        <v>26</v>
      </c>
      <c r="E138" s="7" t="s">
        <v>18</v>
      </c>
      <c r="F138" s="8">
        <v>48.423850999999999</v>
      </c>
      <c r="G138" s="9">
        <v>0.42</v>
      </c>
      <c r="H138" s="10">
        <f t="shared" si="0"/>
        <v>420</v>
      </c>
      <c r="I138" s="7">
        <v>292</v>
      </c>
      <c r="J138" s="11">
        <f t="shared" si="1"/>
        <v>1.4383561643835616</v>
      </c>
      <c r="K138" s="8">
        <f t="shared" si="2"/>
        <v>115.29488333333333</v>
      </c>
      <c r="L138" s="7">
        <f t="shared" si="13"/>
        <v>499.5</v>
      </c>
      <c r="M138" s="8">
        <f t="shared" si="3"/>
        <v>0.23082058725392057</v>
      </c>
    </row>
    <row r="139" spans="1:13" ht="15.75" hidden="1" customHeight="1" x14ac:dyDescent="0.3">
      <c r="A139" s="7">
        <v>2020</v>
      </c>
      <c r="B139" s="7">
        <v>3</v>
      </c>
      <c r="C139" s="7" t="s">
        <v>37</v>
      </c>
      <c r="D139" s="7" t="s">
        <v>15</v>
      </c>
      <c r="E139" s="7" t="s">
        <v>16</v>
      </c>
      <c r="F139" s="8">
        <v>4860.2618430000002</v>
      </c>
      <c r="G139" s="9">
        <v>80.834900000000005</v>
      </c>
      <c r="H139" s="10">
        <f t="shared" si="0"/>
        <v>80834.900000000009</v>
      </c>
      <c r="I139" s="7">
        <v>11268</v>
      </c>
      <c r="J139" s="11">
        <f t="shared" si="1"/>
        <v>7.1738462903798377</v>
      </c>
      <c r="K139" s="8">
        <f t="shared" si="2"/>
        <v>60.125785310552743</v>
      </c>
      <c r="L139" s="7">
        <f>(200+249)/2</f>
        <v>224.5</v>
      </c>
      <c r="M139" s="8">
        <f t="shared" si="3"/>
        <v>0.26782086998019039</v>
      </c>
    </row>
    <row r="140" spans="1:13" ht="15.75" hidden="1" customHeight="1" x14ac:dyDescent="0.3">
      <c r="A140" s="7">
        <v>2020</v>
      </c>
      <c r="B140" s="7">
        <v>3</v>
      </c>
      <c r="C140" s="7" t="s">
        <v>37</v>
      </c>
      <c r="D140" s="7" t="s">
        <v>15</v>
      </c>
      <c r="E140" s="7" t="s">
        <v>17</v>
      </c>
      <c r="F140" s="8">
        <v>9525.2732039999992</v>
      </c>
      <c r="G140" s="9">
        <v>98.055300000000003</v>
      </c>
      <c r="H140" s="10">
        <f t="shared" si="0"/>
        <v>98055.3</v>
      </c>
      <c r="I140" s="7">
        <v>8169</v>
      </c>
      <c r="J140" s="11">
        <f t="shared" si="1"/>
        <v>12.003341902313625</v>
      </c>
      <c r="K140" s="8">
        <f t="shared" si="2"/>
        <v>97.141849588956418</v>
      </c>
      <c r="L140" s="7">
        <f>(350+399)/2</f>
        <v>374.5</v>
      </c>
      <c r="M140" s="8">
        <f t="shared" si="3"/>
        <v>0.25939078661937626</v>
      </c>
    </row>
    <row r="141" spans="1:13" ht="15.75" hidden="1" customHeight="1" x14ac:dyDescent="0.3">
      <c r="A141" s="7">
        <v>2020</v>
      </c>
      <c r="B141" s="7">
        <v>3</v>
      </c>
      <c r="C141" s="7" t="s">
        <v>37</v>
      </c>
      <c r="D141" s="7" t="s">
        <v>15</v>
      </c>
      <c r="E141" s="7" t="s">
        <v>18</v>
      </c>
      <c r="F141" s="8">
        <v>5053.812038</v>
      </c>
      <c r="G141" s="9">
        <v>41.277500000000003</v>
      </c>
      <c r="H141" s="10">
        <f t="shared" si="0"/>
        <v>41277.5</v>
      </c>
      <c r="I141" s="7">
        <v>2632</v>
      </c>
      <c r="J141" s="11">
        <f t="shared" si="1"/>
        <v>15.682940729483283</v>
      </c>
      <c r="K141" s="8">
        <f t="shared" si="2"/>
        <v>122.43503211192538</v>
      </c>
      <c r="L141" s="7">
        <f>(400+599)/2</f>
        <v>499.5</v>
      </c>
      <c r="M141" s="8">
        <f t="shared" si="3"/>
        <v>0.245115179403254</v>
      </c>
    </row>
    <row r="142" spans="1:13" ht="15.75" hidden="1" customHeight="1" x14ac:dyDescent="0.3">
      <c r="A142" s="7">
        <v>2020</v>
      </c>
      <c r="B142" s="7">
        <v>3</v>
      </c>
      <c r="C142" s="7" t="s">
        <v>37</v>
      </c>
      <c r="D142" s="7" t="s">
        <v>15</v>
      </c>
      <c r="E142" s="7" t="s">
        <v>19</v>
      </c>
      <c r="F142" s="8">
        <v>13.352451</v>
      </c>
      <c r="G142" s="9">
        <v>8.4400000000000003E-2</v>
      </c>
      <c r="H142" s="10">
        <f t="shared" si="0"/>
        <v>84.4</v>
      </c>
      <c r="I142" s="7">
        <v>65</v>
      </c>
      <c r="J142" s="11">
        <f t="shared" si="1"/>
        <v>1.2984615384615386</v>
      </c>
      <c r="K142" s="8">
        <f t="shared" si="2"/>
        <v>158.20439573459714</v>
      </c>
      <c r="L142" s="7">
        <f>(600+899)/2</f>
        <v>749.5</v>
      </c>
      <c r="M142" s="8">
        <f t="shared" si="3"/>
        <v>0.21107991425563327</v>
      </c>
    </row>
    <row r="143" spans="1:13" ht="15.75" hidden="1" customHeight="1" x14ac:dyDescent="0.3">
      <c r="A143" s="7">
        <v>2020</v>
      </c>
      <c r="B143" s="7">
        <v>3</v>
      </c>
      <c r="C143" s="7" t="s">
        <v>37</v>
      </c>
      <c r="D143" s="7" t="s">
        <v>20</v>
      </c>
      <c r="E143" s="7" t="s">
        <v>18</v>
      </c>
      <c r="F143" s="8">
        <v>4874.6838100000004</v>
      </c>
      <c r="G143" s="9">
        <v>22.785900000000002</v>
      </c>
      <c r="H143" s="10">
        <f t="shared" si="0"/>
        <v>22785.9</v>
      </c>
      <c r="I143" s="7">
        <v>2764</v>
      </c>
      <c r="J143" s="11">
        <f t="shared" si="1"/>
        <v>8.2438133140376273</v>
      </c>
      <c r="K143" s="8">
        <f t="shared" si="2"/>
        <v>213.9342229185593</v>
      </c>
      <c r="L143" s="7">
        <f>(400+599)/2</f>
        <v>499.5</v>
      </c>
      <c r="M143" s="8">
        <f t="shared" si="3"/>
        <v>0.4282967425796983</v>
      </c>
    </row>
    <row r="144" spans="1:13" ht="15.75" hidden="1" customHeight="1" x14ac:dyDescent="0.3">
      <c r="A144" s="7">
        <v>2020</v>
      </c>
      <c r="B144" s="7">
        <v>3</v>
      </c>
      <c r="C144" s="7" t="s">
        <v>37</v>
      </c>
      <c r="D144" s="7" t="s">
        <v>21</v>
      </c>
      <c r="E144" s="7" t="s">
        <v>16</v>
      </c>
      <c r="F144" s="8">
        <v>518.47326399999997</v>
      </c>
      <c r="G144" s="9">
        <v>8.6386000000000003</v>
      </c>
      <c r="H144" s="10">
        <f t="shared" si="0"/>
        <v>8638.6</v>
      </c>
      <c r="I144" s="7">
        <v>1811</v>
      </c>
      <c r="J144" s="11">
        <f t="shared" si="1"/>
        <v>4.7700717835450028</v>
      </c>
      <c r="K144" s="8">
        <f t="shared" si="2"/>
        <v>60.018204801703973</v>
      </c>
      <c r="L144" s="7">
        <f>(200+249)/2</f>
        <v>224.5</v>
      </c>
      <c r="M144" s="8">
        <f t="shared" si="3"/>
        <v>0.26734166949534066</v>
      </c>
    </row>
    <row r="145" spans="1:13" ht="15.75" hidden="1" customHeight="1" x14ac:dyDescent="0.3">
      <c r="A145" s="7">
        <v>2020</v>
      </c>
      <c r="B145" s="7">
        <v>3</v>
      </c>
      <c r="C145" s="7" t="s">
        <v>37</v>
      </c>
      <c r="D145" s="7" t="s">
        <v>21</v>
      </c>
      <c r="E145" s="7" t="s">
        <v>18</v>
      </c>
      <c r="F145" s="8">
        <v>855.17175999999995</v>
      </c>
      <c r="G145" s="9">
        <v>4.9756999999999998</v>
      </c>
      <c r="H145" s="10">
        <f t="shared" si="0"/>
        <v>4975.7</v>
      </c>
      <c r="I145" s="7">
        <v>1471</v>
      </c>
      <c r="J145" s="11">
        <f t="shared" si="1"/>
        <v>3.382528891910265</v>
      </c>
      <c r="K145" s="8">
        <f t="shared" si="2"/>
        <v>171.86963844283216</v>
      </c>
      <c r="L145" s="7">
        <f>(400+599)/2</f>
        <v>499.5</v>
      </c>
      <c r="M145" s="8">
        <f t="shared" si="3"/>
        <v>0.34408336024591024</v>
      </c>
    </row>
    <row r="146" spans="1:13" ht="15.75" hidden="1" customHeight="1" x14ac:dyDescent="0.3">
      <c r="A146" s="7">
        <v>2020</v>
      </c>
      <c r="B146" s="7">
        <v>3</v>
      </c>
      <c r="C146" s="7" t="s">
        <v>37</v>
      </c>
      <c r="D146" s="7" t="s">
        <v>25</v>
      </c>
      <c r="E146" s="7" t="s">
        <v>17</v>
      </c>
      <c r="F146" s="8">
        <v>1306.620265</v>
      </c>
      <c r="G146" s="9">
        <v>20.995999999999999</v>
      </c>
      <c r="H146" s="10">
        <f t="shared" si="0"/>
        <v>20996</v>
      </c>
      <c r="I146" s="7">
        <v>3778</v>
      </c>
      <c r="J146" s="11">
        <f t="shared" si="1"/>
        <v>5.5574377977766014</v>
      </c>
      <c r="K146" s="8">
        <f t="shared" si="2"/>
        <v>62.231866307868167</v>
      </c>
      <c r="L146" s="7">
        <f t="shared" ref="L146:L147" si="14">(350+399)/2</f>
        <v>374.5</v>
      </c>
      <c r="M146" s="8">
        <f t="shared" si="3"/>
        <v>0.16617320776466801</v>
      </c>
    </row>
    <row r="147" spans="1:13" ht="15.75" hidden="1" customHeight="1" x14ac:dyDescent="0.3">
      <c r="A147" s="7">
        <v>2020</v>
      </c>
      <c r="B147" s="7">
        <v>3</v>
      </c>
      <c r="C147" s="7" t="s">
        <v>37</v>
      </c>
      <c r="D147" s="7" t="s">
        <v>24</v>
      </c>
      <c r="E147" s="7" t="s">
        <v>17</v>
      </c>
      <c r="F147" s="8">
        <v>1124.5899529999999</v>
      </c>
      <c r="G147" s="9">
        <v>8.5074000000000005</v>
      </c>
      <c r="H147" s="10">
        <f t="shared" si="0"/>
        <v>8507.4</v>
      </c>
      <c r="I147" s="7">
        <v>869</v>
      </c>
      <c r="J147" s="11">
        <f t="shared" si="1"/>
        <v>9.7898734177215179</v>
      </c>
      <c r="K147" s="8">
        <f t="shared" si="2"/>
        <v>132.18961762700707</v>
      </c>
      <c r="L147" s="7">
        <f t="shared" si="14"/>
        <v>374.5</v>
      </c>
      <c r="M147" s="8">
        <f t="shared" si="3"/>
        <v>0.35297628204808296</v>
      </c>
    </row>
    <row r="148" spans="1:13" ht="15.75" hidden="1" customHeight="1" x14ac:dyDescent="0.3">
      <c r="A148" s="7">
        <v>2020</v>
      </c>
      <c r="B148" s="7">
        <v>3</v>
      </c>
      <c r="C148" s="7" t="s">
        <v>37</v>
      </c>
      <c r="D148" s="7" t="s">
        <v>44</v>
      </c>
      <c r="E148" s="7" t="s">
        <v>18</v>
      </c>
      <c r="F148" s="8">
        <v>811.186105</v>
      </c>
      <c r="G148" s="9">
        <v>6.3936999999999999</v>
      </c>
      <c r="H148" s="10">
        <f t="shared" si="0"/>
        <v>6393.7</v>
      </c>
      <c r="I148" s="7">
        <v>2485</v>
      </c>
      <c r="J148" s="11">
        <f t="shared" si="1"/>
        <v>2.5729175050301811</v>
      </c>
      <c r="K148" s="8">
        <f t="shared" si="2"/>
        <v>126.87271923925114</v>
      </c>
      <c r="L148" s="7">
        <f>(400+599)/2</f>
        <v>499.5</v>
      </c>
      <c r="M148" s="8">
        <f t="shared" si="3"/>
        <v>0.25399943791641871</v>
      </c>
    </row>
    <row r="149" spans="1:13" ht="15.75" hidden="1" customHeight="1" x14ac:dyDescent="0.3">
      <c r="A149" s="7">
        <v>2020</v>
      </c>
      <c r="B149" s="7">
        <v>3</v>
      </c>
      <c r="C149" s="7" t="s">
        <v>37</v>
      </c>
      <c r="D149" s="7" t="s">
        <v>38</v>
      </c>
      <c r="E149" s="7" t="s">
        <v>23</v>
      </c>
      <c r="F149" s="8">
        <v>700.96811600000001</v>
      </c>
      <c r="G149" s="9">
        <v>2.5575999999999999</v>
      </c>
      <c r="H149" s="10">
        <f t="shared" si="0"/>
        <v>2557.6</v>
      </c>
      <c r="I149" s="7">
        <v>111</v>
      </c>
      <c r="J149" s="11">
        <f t="shared" si="1"/>
        <v>23.041441441441442</v>
      </c>
      <c r="K149" s="8">
        <f t="shared" si="2"/>
        <v>274.07261338755086</v>
      </c>
      <c r="L149" s="7">
        <v>200</v>
      </c>
      <c r="M149" s="8">
        <f t="shared" si="3"/>
        <v>1.3703630669377542</v>
      </c>
    </row>
    <row r="150" spans="1:13" ht="15.75" hidden="1" customHeight="1" x14ac:dyDescent="0.3">
      <c r="A150" s="7">
        <v>2020</v>
      </c>
      <c r="B150" s="7">
        <v>3</v>
      </c>
      <c r="C150" s="7" t="s">
        <v>37</v>
      </c>
      <c r="D150" s="7" t="s">
        <v>38</v>
      </c>
      <c r="E150" s="7" t="s">
        <v>17</v>
      </c>
      <c r="F150" s="8">
        <v>13.251863999999999</v>
      </c>
      <c r="G150" s="9">
        <v>4.1200000000000001E-2</v>
      </c>
      <c r="H150" s="10">
        <f t="shared" si="0"/>
        <v>41.2</v>
      </c>
      <c r="I150" s="7">
        <v>6</v>
      </c>
      <c r="J150" s="11">
        <f t="shared" si="1"/>
        <v>6.8666666666666671</v>
      </c>
      <c r="K150" s="8">
        <f t="shared" si="2"/>
        <v>321.64718446601938</v>
      </c>
      <c r="L150" s="7">
        <f>(350+399)/2</f>
        <v>374.5</v>
      </c>
      <c r="M150" s="8">
        <f t="shared" si="3"/>
        <v>0.85887098655812921</v>
      </c>
    </row>
    <row r="151" spans="1:13" ht="15.75" hidden="1" customHeight="1" x14ac:dyDescent="0.3">
      <c r="A151" s="7">
        <v>2020</v>
      </c>
      <c r="B151" s="7">
        <v>3</v>
      </c>
      <c r="C151" s="7" t="s">
        <v>37</v>
      </c>
      <c r="D151" s="7" t="s">
        <v>38</v>
      </c>
      <c r="E151" s="7" t="s">
        <v>18</v>
      </c>
      <c r="F151" s="8">
        <v>39.988526</v>
      </c>
      <c r="G151" s="9">
        <v>8.1799999999999998E-2</v>
      </c>
      <c r="H151" s="10">
        <f t="shared" si="0"/>
        <v>81.8</v>
      </c>
      <c r="I151" s="7">
        <v>47</v>
      </c>
      <c r="J151" s="11">
        <f t="shared" si="1"/>
        <v>1.7404255319148936</v>
      </c>
      <c r="K151" s="8">
        <f t="shared" si="2"/>
        <v>488.85728606356969</v>
      </c>
      <c r="L151" s="7">
        <f>(400+599)/2</f>
        <v>499.5</v>
      </c>
      <c r="M151" s="8">
        <f t="shared" si="3"/>
        <v>0.97869326539253187</v>
      </c>
    </row>
    <row r="152" spans="1:13" ht="15.75" hidden="1" customHeight="1" x14ac:dyDescent="0.3">
      <c r="A152" s="7">
        <v>2020</v>
      </c>
      <c r="B152" s="7">
        <v>3</v>
      </c>
      <c r="C152" s="7" t="s">
        <v>37</v>
      </c>
      <c r="D152" s="7" t="s">
        <v>34</v>
      </c>
      <c r="E152" s="7" t="s">
        <v>23</v>
      </c>
      <c r="F152" s="8">
        <v>7.8845869999999998</v>
      </c>
      <c r="G152" s="9">
        <v>3.2199999999999999E-2</v>
      </c>
      <c r="H152" s="10">
        <f t="shared" si="0"/>
        <v>32.200000000000003</v>
      </c>
      <c r="I152" s="7">
        <v>21</v>
      </c>
      <c r="J152" s="11">
        <f t="shared" si="1"/>
        <v>1.5333333333333334</v>
      </c>
      <c r="K152" s="8">
        <f t="shared" si="2"/>
        <v>244.862950310559</v>
      </c>
      <c r="L152" s="7">
        <v>200</v>
      </c>
      <c r="M152" s="8">
        <f t="shared" si="3"/>
        <v>1.224314751552795</v>
      </c>
    </row>
    <row r="153" spans="1:13" ht="15.75" hidden="1" customHeight="1" x14ac:dyDescent="0.3">
      <c r="A153" s="7">
        <v>2020</v>
      </c>
      <c r="B153" s="7">
        <v>3</v>
      </c>
      <c r="C153" s="7" t="s">
        <v>37</v>
      </c>
      <c r="D153" s="7" t="s">
        <v>34</v>
      </c>
      <c r="E153" s="7" t="s">
        <v>18</v>
      </c>
      <c r="F153" s="8">
        <v>603.62510699999996</v>
      </c>
      <c r="G153" s="9">
        <v>2.1444999999999999</v>
      </c>
      <c r="H153" s="10">
        <f t="shared" si="0"/>
        <v>2144.5</v>
      </c>
      <c r="I153" s="7">
        <v>257</v>
      </c>
      <c r="J153" s="11">
        <f t="shared" si="1"/>
        <v>8.3443579766536971</v>
      </c>
      <c r="K153" s="8">
        <f t="shared" si="2"/>
        <v>281.47591839589649</v>
      </c>
      <c r="L153" s="7">
        <f>(400+599)/2</f>
        <v>499.5</v>
      </c>
      <c r="M153" s="8">
        <f t="shared" si="3"/>
        <v>0.56351535214393689</v>
      </c>
    </row>
    <row r="154" spans="1:13" ht="15.75" hidden="1" customHeight="1" x14ac:dyDescent="0.3">
      <c r="A154" s="7">
        <v>2020</v>
      </c>
      <c r="B154" s="7">
        <v>3</v>
      </c>
      <c r="C154" s="7" t="s">
        <v>37</v>
      </c>
      <c r="D154" s="7" t="s">
        <v>39</v>
      </c>
      <c r="E154" s="7" t="s">
        <v>17</v>
      </c>
      <c r="F154" s="8">
        <v>25.981501999999999</v>
      </c>
      <c r="G154" s="9">
        <v>5.7700000000000001E-2</v>
      </c>
      <c r="H154" s="10">
        <f t="shared" si="0"/>
        <v>57.7</v>
      </c>
      <c r="I154" s="7">
        <v>1</v>
      </c>
      <c r="J154" s="11">
        <f t="shared" si="1"/>
        <v>57.7</v>
      </c>
      <c r="K154" s="8">
        <f t="shared" si="2"/>
        <v>450.28599653379547</v>
      </c>
      <c r="L154" s="7">
        <f>(350+399)/2</f>
        <v>374.5</v>
      </c>
      <c r="M154" s="8">
        <f t="shared" si="3"/>
        <v>1.2023658118392402</v>
      </c>
    </row>
    <row r="155" spans="1:13" ht="15.75" hidden="1" customHeight="1" x14ac:dyDescent="0.3">
      <c r="A155" s="7">
        <v>2020</v>
      </c>
      <c r="B155" s="7">
        <v>3</v>
      </c>
      <c r="C155" s="7" t="s">
        <v>37</v>
      </c>
      <c r="D155" s="7" t="s">
        <v>39</v>
      </c>
      <c r="E155" s="7" t="s">
        <v>18</v>
      </c>
      <c r="F155" s="8">
        <v>290.24293999999998</v>
      </c>
      <c r="G155" s="9">
        <v>0.54579999999999995</v>
      </c>
      <c r="H155" s="10">
        <f t="shared" si="0"/>
        <v>545.79999999999995</v>
      </c>
      <c r="I155" s="7">
        <v>1</v>
      </c>
      <c r="J155" s="11">
        <f t="shared" si="1"/>
        <v>545.79999999999995</v>
      </c>
      <c r="K155" s="8">
        <f t="shared" si="2"/>
        <v>531.77526566507879</v>
      </c>
      <c r="L155" s="7">
        <f>(400+599)/2</f>
        <v>499.5</v>
      </c>
      <c r="M155" s="8">
        <f t="shared" si="3"/>
        <v>1.0646151464766342</v>
      </c>
    </row>
    <row r="156" spans="1:13" ht="15.75" hidden="1" customHeight="1" x14ac:dyDescent="0.3">
      <c r="A156" s="7">
        <v>2020</v>
      </c>
      <c r="B156" s="7">
        <v>3</v>
      </c>
      <c r="C156" s="7" t="s">
        <v>37</v>
      </c>
      <c r="D156" s="7" t="s">
        <v>42</v>
      </c>
      <c r="E156" s="7" t="s">
        <v>23</v>
      </c>
      <c r="F156" s="8">
        <v>4.9662999999999999E-2</v>
      </c>
      <c r="G156" s="9">
        <v>4.0000000000000002E-4</v>
      </c>
      <c r="H156" s="10">
        <f t="shared" si="0"/>
        <v>0.4</v>
      </c>
      <c r="I156" s="7">
        <v>1</v>
      </c>
      <c r="J156" s="11">
        <f t="shared" si="1"/>
        <v>0.4</v>
      </c>
      <c r="K156" s="8">
        <f t="shared" si="2"/>
        <v>124.15749999999998</v>
      </c>
      <c r="L156" s="7">
        <v>200</v>
      </c>
      <c r="M156" s="8">
        <f t="shared" si="3"/>
        <v>0.62078749999999994</v>
      </c>
    </row>
    <row r="157" spans="1:13" ht="15.75" hidden="1" customHeight="1" x14ac:dyDescent="0.3">
      <c r="A157" s="7">
        <v>2020</v>
      </c>
      <c r="B157" s="7">
        <v>3</v>
      </c>
      <c r="C157" s="7" t="s">
        <v>37</v>
      </c>
      <c r="D157" s="7" t="s">
        <v>42</v>
      </c>
      <c r="E157" s="7" t="s">
        <v>17</v>
      </c>
      <c r="F157" s="8">
        <v>238.90414200000001</v>
      </c>
      <c r="G157" s="9">
        <v>1.3841000000000001</v>
      </c>
      <c r="H157" s="10">
        <f t="shared" si="0"/>
        <v>1384.1000000000001</v>
      </c>
      <c r="I157" s="7">
        <v>158</v>
      </c>
      <c r="J157" s="11">
        <f t="shared" si="1"/>
        <v>8.7601265822784811</v>
      </c>
      <c r="K157" s="8">
        <f t="shared" si="2"/>
        <v>172.60612816992992</v>
      </c>
      <c r="L157" s="7">
        <f>(350+399)/2</f>
        <v>374.5</v>
      </c>
      <c r="M157" s="8">
        <f t="shared" si="3"/>
        <v>0.46089753850448578</v>
      </c>
    </row>
    <row r="158" spans="1:13" ht="15.75" hidden="1" customHeight="1" x14ac:dyDescent="0.3">
      <c r="A158" s="7">
        <v>2020</v>
      </c>
      <c r="B158" s="7">
        <v>4</v>
      </c>
      <c r="C158" s="7" t="s">
        <v>14</v>
      </c>
      <c r="D158" s="7" t="s">
        <v>15</v>
      </c>
      <c r="E158" s="7" t="s">
        <v>16</v>
      </c>
      <c r="F158" s="8">
        <v>819.69867699999998</v>
      </c>
      <c r="G158" s="9">
        <v>13.180899999999999</v>
      </c>
      <c r="H158" s="10">
        <f t="shared" si="0"/>
        <v>13180.9</v>
      </c>
      <c r="I158" s="7">
        <v>478</v>
      </c>
      <c r="J158" s="11">
        <f t="shared" si="1"/>
        <v>27.575104602510461</v>
      </c>
      <c r="K158" s="8">
        <f t="shared" si="2"/>
        <v>62.188369307103464</v>
      </c>
      <c r="L158" s="7">
        <f>(200+249)/2</f>
        <v>224.5</v>
      </c>
      <c r="M158" s="8">
        <f t="shared" si="3"/>
        <v>0.27700832653498203</v>
      </c>
    </row>
    <row r="159" spans="1:13" ht="15.75" customHeight="1" x14ac:dyDescent="0.3">
      <c r="A159" s="7">
        <v>2020</v>
      </c>
      <c r="B159" s="7">
        <v>4</v>
      </c>
      <c r="C159" s="7" t="s">
        <v>14</v>
      </c>
      <c r="D159" s="7" t="s">
        <v>15</v>
      </c>
      <c r="E159" s="7" t="s">
        <v>17</v>
      </c>
      <c r="F159" s="8">
        <v>4806.2020419999999</v>
      </c>
      <c r="G159" s="9">
        <v>54.853700000000003</v>
      </c>
      <c r="H159" s="10">
        <f t="shared" si="0"/>
        <v>54853.700000000004</v>
      </c>
      <c r="I159" s="7">
        <v>786</v>
      </c>
      <c r="J159" s="11">
        <f t="shared" si="1"/>
        <v>69.788422391857509</v>
      </c>
      <c r="K159" s="8">
        <f t="shared" si="2"/>
        <v>87.618557034438879</v>
      </c>
      <c r="L159" s="7">
        <f>(350+399)/2</f>
        <v>374.5</v>
      </c>
      <c r="M159" s="8">
        <f t="shared" si="3"/>
        <v>0.23396143400384214</v>
      </c>
    </row>
    <row r="160" spans="1:13" ht="15.75" customHeight="1" x14ac:dyDescent="0.3">
      <c r="A160" s="7">
        <v>2020</v>
      </c>
      <c r="B160" s="7">
        <v>4</v>
      </c>
      <c r="C160" s="7" t="s">
        <v>14</v>
      </c>
      <c r="D160" s="7" t="s">
        <v>15</v>
      </c>
      <c r="E160" s="7" t="s">
        <v>18</v>
      </c>
      <c r="F160" s="8">
        <v>5104.9096810000001</v>
      </c>
      <c r="G160" s="9">
        <v>48.549799999999998</v>
      </c>
      <c r="H160" s="10">
        <f t="shared" si="0"/>
        <v>48549.799999999996</v>
      </c>
      <c r="I160" s="7">
        <v>663</v>
      </c>
      <c r="J160" s="11">
        <f t="shared" si="1"/>
        <v>73.227450980392149</v>
      </c>
      <c r="K160" s="8">
        <f t="shared" si="2"/>
        <v>105.14790341051869</v>
      </c>
      <c r="L160" s="7">
        <f>(400+599)/2</f>
        <v>499.5</v>
      </c>
      <c r="M160" s="8">
        <f t="shared" si="3"/>
        <v>0.21050631313417156</v>
      </c>
    </row>
    <row r="161" spans="1:13" ht="15.75" customHeight="1" x14ac:dyDescent="0.3">
      <c r="A161" s="7">
        <v>2020</v>
      </c>
      <c r="B161" s="7">
        <v>4</v>
      </c>
      <c r="C161" s="7" t="s">
        <v>14</v>
      </c>
      <c r="D161" s="7" t="s">
        <v>15</v>
      </c>
      <c r="E161" s="7" t="s">
        <v>19</v>
      </c>
      <c r="F161" s="8">
        <v>129.17522600000001</v>
      </c>
      <c r="G161" s="9">
        <v>1.0820000000000001</v>
      </c>
      <c r="H161" s="10">
        <f t="shared" si="0"/>
        <v>1082</v>
      </c>
      <c r="I161" s="7">
        <v>23</v>
      </c>
      <c r="J161" s="11">
        <f t="shared" si="1"/>
        <v>47.043478260869563</v>
      </c>
      <c r="K161" s="8">
        <f t="shared" si="2"/>
        <v>119.38560628465804</v>
      </c>
      <c r="L161" s="7">
        <f>(600+899)/2</f>
        <v>749.5</v>
      </c>
      <c r="M161" s="8">
        <f t="shared" si="3"/>
        <v>0.15928699971268584</v>
      </c>
    </row>
    <row r="162" spans="1:13" ht="15.75" customHeight="1" x14ac:dyDescent="0.3">
      <c r="A162" s="7">
        <v>2020</v>
      </c>
      <c r="B162" s="7">
        <v>4</v>
      </c>
      <c r="C162" s="7" t="s">
        <v>14</v>
      </c>
      <c r="D162" s="7" t="s">
        <v>20</v>
      </c>
      <c r="E162" s="7" t="s">
        <v>18</v>
      </c>
      <c r="F162" s="8">
        <v>3008.3285460000002</v>
      </c>
      <c r="G162" s="9">
        <v>14.688700000000001</v>
      </c>
      <c r="H162" s="10">
        <f t="shared" si="0"/>
        <v>14688.7</v>
      </c>
      <c r="I162" s="7">
        <v>671</v>
      </c>
      <c r="J162" s="11">
        <f t="shared" si="1"/>
        <v>21.890760059612521</v>
      </c>
      <c r="K162" s="8">
        <f t="shared" si="2"/>
        <v>204.80563603314113</v>
      </c>
      <c r="L162" s="7">
        <f>(400+599)/2</f>
        <v>499.5</v>
      </c>
      <c r="M162" s="8">
        <f t="shared" si="3"/>
        <v>0.41002129335964188</v>
      </c>
    </row>
    <row r="163" spans="1:13" ht="15.75" hidden="1" customHeight="1" x14ac:dyDescent="0.3">
      <c r="A163" s="7">
        <v>2020</v>
      </c>
      <c r="B163" s="7">
        <v>4</v>
      </c>
      <c r="C163" s="7" t="s">
        <v>14</v>
      </c>
      <c r="D163" s="7" t="s">
        <v>21</v>
      </c>
      <c r="E163" s="7" t="s">
        <v>16</v>
      </c>
      <c r="F163" s="8">
        <v>634.09897699999999</v>
      </c>
      <c r="G163" s="9">
        <v>10.8278</v>
      </c>
      <c r="H163" s="10">
        <f t="shared" si="0"/>
        <v>10827.8</v>
      </c>
      <c r="I163" s="7">
        <v>482</v>
      </c>
      <c r="J163" s="11">
        <f t="shared" si="1"/>
        <v>22.464315352697096</v>
      </c>
      <c r="K163" s="8">
        <f t="shared" si="2"/>
        <v>58.562124993073382</v>
      </c>
      <c r="L163" s="7">
        <f>(200+249)/2</f>
        <v>224.5</v>
      </c>
      <c r="M163" s="8">
        <f t="shared" si="3"/>
        <v>0.26085579061502623</v>
      </c>
    </row>
    <row r="164" spans="1:13" ht="15.75" customHeight="1" x14ac:dyDescent="0.3">
      <c r="A164" s="7">
        <v>2020</v>
      </c>
      <c r="B164" s="7">
        <v>4</v>
      </c>
      <c r="C164" s="7" t="s">
        <v>14</v>
      </c>
      <c r="D164" s="7" t="s">
        <v>21</v>
      </c>
      <c r="E164" s="7" t="s">
        <v>32</v>
      </c>
      <c r="F164" s="8">
        <v>7.0280000000000004E-3</v>
      </c>
      <c r="G164" s="9">
        <v>1E-4</v>
      </c>
      <c r="H164" s="10">
        <f t="shared" si="0"/>
        <v>0.1</v>
      </c>
      <c r="I164" s="7">
        <v>1</v>
      </c>
      <c r="J164" s="11">
        <f t="shared" si="1"/>
        <v>0.1</v>
      </c>
      <c r="K164" s="8">
        <f t="shared" si="2"/>
        <v>70.28</v>
      </c>
      <c r="L164" s="7">
        <f>(300+349)/2</f>
        <v>324.5</v>
      </c>
      <c r="M164" s="8">
        <f t="shared" si="3"/>
        <v>0.21657935285053931</v>
      </c>
    </row>
    <row r="165" spans="1:13" ht="15.75" customHeight="1" x14ac:dyDescent="0.3">
      <c r="A165" s="7">
        <v>2020</v>
      </c>
      <c r="B165" s="7">
        <v>4</v>
      </c>
      <c r="C165" s="7" t="s">
        <v>14</v>
      </c>
      <c r="D165" s="7" t="s">
        <v>21</v>
      </c>
      <c r="E165" s="7" t="s">
        <v>18</v>
      </c>
      <c r="F165" s="8">
        <v>337.34259300000002</v>
      </c>
      <c r="G165" s="9">
        <v>2.0152000000000001</v>
      </c>
      <c r="H165" s="10">
        <f t="shared" si="0"/>
        <v>2015.2</v>
      </c>
      <c r="I165" s="7">
        <v>312</v>
      </c>
      <c r="J165" s="11">
        <f t="shared" si="1"/>
        <v>6.4589743589743591</v>
      </c>
      <c r="K165" s="8">
        <f t="shared" si="2"/>
        <v>167.3990636165145</v>
      </c>
      <c r="L165" s="7">
        <f>(400+599)/2</f>
        <v>499.5</v>
      </c>
      <c r="M165" s="8">
        <f t="shared" si="3"/>
        <v>0.33513326049352249</v>
      </c>
    </row>
    <row r="166" spans="1:13" ht="15.75" customHeight="1" x14ac:dyDescent="0.3">
      <c r="A166" s="7">
        <v>2020</v>
      </c>
      <c r="B166" s="7">
        <v>4</v>
      </c>
      <c r="C166" s="7" t="s">
        <v>14</v>
      </c>
      <c r="D166" s="7" t="s">
        <v>21</v>
      </c>
      <c r="E166" s="7" t="s">
        <v>19</v>
      </c>
      <c r="F166" s="8">
        <v>1.6112000000000001E-2</v>
      </c>
      <c r="G166" s="9">
        <v>1E-4</v>
      </c>
      <c r="H166" s="10">
        <f t="shared" si="0"/>
        <v>0.1</v>
      </c>
      <c r="I166" s="7">
        <v>2</v>
      </c>
      <c r="J166" s="11">
        <f t="shared" si="1"/>
        <v>0.05</v>
      </c>
      <c r="K166" s="8">
        <f t="shared" si="2"/>
        <v>161.12</v>
      </c>
      <c r="L166" s="7">
        <f>(600+899)/2</f>
        <v>749.5</v>
      </c>
      <c r="M166" s="8">
        <f t="shared" si="3"/>
        <v>0.21496997998665779</v>
      </c>
    </row>
    <row r="167" spans="1:13" ht="15.75" customHeight="1" x14ac:dyDescent="0.3">
      <c r="A167" s="7">
        <v>2020</v>
      </c>
      <c r="B167" s="7">
        <v>4</v>
      </c>
      <c r="C167" s="7" t="s">
        <v>14</v>
      </c>
      <c r="D167" s="7" t="s">
        <v>22</v>
      </c>
      <c r="E167" s="7" t="s">
        <v>23</v>
      </c>
      <c r="F167" s="8">
        <v>285.83133199999997</v>
      </c>
      <c r="G167" s="9">
        <v>2.9287999999999998</v>
      </c>
      <c r="H167" s="10">
        <f t="shared" si="0"/>
        <v>2928.7999999999997</v>
      </c>
      <c r="I167" s="7">
        <v>94</v>
      </c>
      <c r="J167" s="11">
        <f t="shared" si="1"/>
        <v>31.157446808510635</v>
      </c>
      <c r="K167" s="8">
        <f t="shared" si="2"/>
        <v>97.593325594099966</v>
      </c>
      <c r="L167" s="7">
        <v>200</v>
      </c>
      <c r="M167" s="8">
        <f t="shared" si="3"/>
        <v>0.48796662797049983</v>
      </c>
    </row>
    <row r="168" spans="1:13" ht="15.75" customHeight="1" x14ac:dyDescent="0.3">
      <c r="A168" s="7">
        <v>2020</v>
      </c>
      <c r="B168" s="7">
        <v>4</v>
      </c>
      <c r="C168" s="7" t="s">
        <v>14</v>
      </c>
      <c r="D168" s="7" t="s">
        <v>24</v>
      </c>
      <c r="E168" s="7" t="s">
        <v>17</v>
      </c>
      <c r="F168" s="8">
        <v>283.72120799999999</v>
      </c>
      <c r="G168" s="9">
        <v>1.8156000000000001</v>
      </c>
      <c r="H168" s="10">
        <f t="shared" si="0"/>
        <v>1815.6000000000001</v>
      </c>
      <c r="I168" s="7">
        <v>115</v>
      </c>
      <c r="J168" s="11">
        <f t="shared" si="1"/>
        <v>15.787826086956523</v>
      </c>
      <c r="K168" s="8">
        <f t="shared" si="2"/>
        <v>156.268565763384</v>
      </c>
      <c r="L168" s="7">
        <f t="shared" ref="L168:L169" si="15">(350+399)/2</f>
        <v>374.5</v>
      </c>
      <c r="M168" s="8">
        <f t="shared" si="3"/>
        <v>0.41727253875402937</v>
      </c>
    </row>
    <row r="169" spans="1:13" ht="15.75" customHeight="1" x14ac:dyDescent="0.3">
      <c r="A169" s="7">
        <v>2020</v>
      </c>
      <c r="B169" s="7">
        <v>4</v>
      </c>
      <c r="C169" s="7" t="s">
        <v>14</v>
      </c>
      <c r="D169" s="7" t="s">
        <v>25</v>
      </c>
      <c r="E169" s="7" t="s">
        <v>17</v>
      </c>
      <c r="F169" s="8">
        <v>172.71895000000001</v>
      </c>
      <c r="G169" s="9">
        <v>2.3170999999999999</v>
      </c>
      <c r="H169" s="10">
        <f t="shared" si="0"/>
        <v>2317.1</v>
      </c>
      <c r="I169" s="7">
        <v>119</v>
      </c>
      <c r="J169" s="11">
        <f t="shared" si="1"/>
        <v>19.471428571428572</v>
      </c>
      <c r="K169" s="8">
        <f t="shared" si="2"/>
        <v>74.54099952526866</v>
      </c>
      <c r="L169" s="7">
        <f t="shared" si="15"/>
        <v>374.5</v>
      </c>
      <c r="M169" s="8">
        <f t="shared" si="3"/>
        <v>0.19904138725038362</v>
      </c>
    </row>
    <row r="170" spans="1:13" ht="15.75" customHeight="1" x14ac:dyDescent="0.3">
      <c r="A170" s="7">
        <v>2020</v>
      </c>
      <c r="B170" s="7">
        <v>4</v>
      </c>
      <c r="C170" s="7" t="s">
        <v>14</v>
      </c>
      <c r="D170" s="7" t="s">
        <v>26</v>
      </c>
      <c r="E170" s="7" t="s">
        <v>27</v>
      </c>
      <c r="F170" s="8">
        <v>3.6488230000000001</v>
      </c>
      <c r="G170" s="9">
        <v>1.11E-2</v>
      </c>
      <c r="H170" s="10">
        <f t="shared" si="0"/>
        <v>11.1</v>
      </c>
      <c r="I170" s="7">
        <v>4</v>
      </c>
      <c r="J170" s="11">
        <f t="shared" si="1"/>
        <v>2.7749999999999999</v>
      </c>
      <c r="K170" s="8">
        <f t="shared" si="2"/>
        <v>328.7227927927928</v>
      </c>
      <c r="L170" s="7">
        <f>(250+299)/2</f>
        <v>274.5</v>
      </c>
      <c r="M170" s="8">
        <f t="shared" si="3"/>
        <v>1.1975329427788444</v>
      </c>
    </row>
    <row r="171" spans="1:13" ht="15.75" customHeight="1" x14ac:dyDescent="0.3">
      <c r="A171" s="7">
        <v>2020</v>
      </c>
      <c r="B171" s="7">
        <v>4</v>
      </c>
      <c r="C171" s="7" t="s">
        <v>14</v>
      </c>
      <c r="D171" s="7" t="s">
        <v>26</v>
      </c>
      <c r="E171" s="7" t="s">
        <v>18</v>
      </c>
      <c r="F171" s="8">
        <v>102.900452</v>
      </c>
      <c r="G171" s="9">
        <v>0.85609999999999997</v>
      </c>
      <c r="H171" s="10">
        <f t="shared" si="0"/>
        <v>856.1</v>
      </c>
      <c r="I171" s="7">
        <v>113</v>
      </c>
      <c r="J171" s="11">
        <f t="shared" si="1"/>
        <v>7.5761061946902659</v>
      </c>
      <c r="K171" s="8">
        <f t="shared" si="2"/>
        <v>120.19676673285832</v>
      </c>
      <c r="L171" s="7">
        <f t="shared" ref="L171:L172" si="16">(400+599)/2</f>
        <v>499.5</v>
      </c>
      <c r="M171" s="8">
        <f t="shared" si="3"/>
        <v>0.24063416763334999</v>
      </c>
    </row>
    <row r="172" spans="1:13" ht="15.75" customHeight="1" x14ac:dyDescent="0.3">
      <c r="A172" s="7">
        <v>2020</v>
      </c>
      <c r="B172" s="7">
        <v>4</v>
      </c>
      <c r="C172" s="7" t="s">
        <v>14</v>
      </c>
      <c r="D172" s="7" t="s">
        <v>28</v>
      </c>
      <c r="E172" s="7" t="s">
        <v>18</v>
      </c>
      <c r="F172" s="8">
        <v>68.126831999999993</v>
      </c>
      <c r="G172" s="9">
        <v>0.30159999999999998</v>
      </c>
      <c r="H172" s="10">
        <f t="shared" si="0"/>
        <v>301.59999999999997</v>
      </c>
      <c r="I172" s="7">
        <v>115</v>
      </c>
      <c r="J172" s="11">
        <f t="shared" si="1"/>
        <v>2.6226086956521737</v>
      </c>
      <c r="K172" s="8">
        <f t="shared" si="2"/>
        <v>225.88472148541112</v>
      </c>
      <c r="L172" s="7">
        <f t="shared" si="16"/>
        <v>499.5</v>
      </c>
      <c r="M172" s="8">
        <f t="shared" si="3"/>
        <v>0.45222166463545771</v>
      </c>
    </row>
    <row r="173" spans="1:13" ht="15.75" customHeight="1" x14ac:dyDescent="0.3">
      <c r="A173" s="7">
        <v>2020</v>
      </c>
      <c r="B173" s="7">
        <v>4</v>
      </c>
      <c r="C173" s="7" t="s">
        <v>14</v>
      </c>
      <c r="D173" s="7" t="s">
        <v>29</v>
      </c>
      <c r="E173" s="7" t="s">
        <v>23</v>
      </c>
      <c r="F173" s="8">
        <v>41.763936999999999</v>
      </c>
      <c r="G173" s="9">
        <v>0.2712</v>
      </c>
      <c r="H173" s="10">
        <f t="shared" si="0"/>
        <v>271.2</v>
      </c>
      <c r="I173" s="7">
        <v>1</v>
      </c>
      <c r="J173" s="11">
        <f t="shared" si="1"/>
        <v>271.2</v>
      </c>
      <c r="K173" s="8">
        <f t="shared" si="2"/>
        <v>153.99681784660766</v>
      </c>
      <c r="L173" s="7">
        <v>200</v>
      </c>
      <c r="M173" s="8">
        <f t="shared" si="3"/>
        <v>0.76998408923303829</v>
      </c>
    </row>
    <row r="174" spans="1:13" ht="15.75" customHeight="1" x14ac:dyDescent="0.3">
      <c r="A174" s="7">
        <v>2020</v>
      </c>
      <c r="B174" s="7">
        <v>4</v>
      </c>
      <c r="C174" s="7" t="s">
        <v>14</v>
      </c>
      <c r="D174" s="7" t="s">
        <v>30</v>
      </c>
      <c r="E174" s="7" t="s">
        <v>18</v>
      </c>
      <c r="F174" s="8">
        <v>30.341988000000001</v>
      </c>
      <c r="G174" s="9">
        <v>0.22370000000000001</v>
      </c>
      <c r="H174" s="10">
        <f t="shared" si="0"/>
        <v>223.70000000000002</v>
      </c>
      <c r="I174" s="7">
        <v>1</v>
      </c>
      <c r="J174" s="11">
        <f t="shared" si="1"/>
        <v>223.70000000000002</v>
      </c>
      <c r="K174" s="8">
        <f t="shared" si="2"/>
        <v>135.63696021457309</v>
      </c>
      <c r="L174" s="7">
        <f>(400+599)/2</f>
        <v>499.5</v>
      </c>
      <c r="M174" s="8">
        <f t="shared" si="3"/>
        <v>0.27154546589504125</v>
      </c>
    </row>
    <row r="175" spans="1:13" ht="15.75" hidden="1" customHeight="1" x14ac:dyDescent="0.3">
      <c r="A175" s="7">
        <v>2020</v>
      </c>
      <c r="B175" s="7">
        <v>4</v>
      </c>
      <c r="C175" s="7" t="s">
        <v>31</v>
      </c>
      <c r="D175" s="7" t="s">
        <v>15</v>
      </c>
      <c r="E175" s="7" t="s">
        <v>16</v>
      </c>
      <c r="F175" s="8">
        <v>4037.9033639999998</v>
      </c>
      <c r="G175" s="9">
        <v>65.924999999999997</v>
      </c>
      <c r="H175" s="10">
        <f t="shared" si="0"/>
        <v>65925</v>
      </c>
      <c r="I175" s="7">
        <v>8193</v>
      </c>
      <c r="J175" s="11">
        <f t="shared" si="1"/>
        <v>8.0465031124130348</v>
      </c>
      <c r="K175" s="8">
        <f t="shared" si="2"/>
        <v>61.249956222980657</v>
      </c>
      <c r="L175" s="7">
        <f>(200+249)/2</f>
        <v>224.5</v>
      </c>
      <c r="M175" s="8">
        <f t="shared" si="3"/>
        <v>0.27282831279724123</v>
      </c>
    </row>
    <row r="176" spans="1:13" ht="15.75" hidden="1" customHeight="1" x14ac:dyDescent="0.3">
      <c r="A176" s="7">
        <v>2020</v>
      </c>
      <c r="B176" s="7">
        <v>4</v>
      </c>
      <c r="C176" s="7" t="s">
        <v>31</v>
      </c>
      <c r="D176" s="7" t="s">
        <v>15</v>
      </c>
      <c r="E176" s="7" t="s">
        <v>32</v>
      </c>
      <c r="F176" s="8">
        <v>0.17146700000000001</v>
      </c>
      <c r="G176" s="9">
        <v>1.5E-3</v>
      </c>
      <c r="H176" s="10">
        <f t="shared" si="0"/>
        <v>1.5</v>
      </c>
      <c r="I176" s="7">
        <v>2</v>
      </c>
      <c r="J176" s="11">
        <f t="shared" si="1"/>
        <v>0.75</v>
      </c>
      <c r="K176" s="8">
        <f t="shared" si="2"/>
        <v>114.31133333333334</v>
      </c>
      <c r="L176" s="7">
        <f>(300+349)/2</f>
        <v>324.5</v>
      </c>
      <c r="M176" s="8">
        <f t="shared" si="3"/>
        <v>0.35226913199794557</v>
      </c>
    </row>
    <row r="177" spans="1:13" ht="15.75" hidden="1" customHeight="1" x14ac:dyDescent="0.3">
      <c r="A177" s="7">
        <v>2020</v>
      </c>
      <c r="B177" s="7">
        <v>4</v>
      </c>
      <c r="C177" s="7" t="s">
        <v>31</v>
      </c>
      <c r="D177" s="7" t="s">
        <v>15</v>
      </c>
      <c r="E177" s="7" t="s">
        <v>17</v>
      </c>
      <c r="F177" s="8">
        <v>6338.200409</v>
      </c>
      <c r="G177" s="9">
        <v>62.98</v>
      </c>
      <c r="H177" s="10">
        <f t="shared" si="0"/>
        <v>62980</v>
      </c>
      <c r="I177" s="7">
        <v>8792</v>
      </c>
      <c r="J177" s="11">
        <f t="shared" si="1"/>
        <v>7.1633303002729756</v>
      </c>
      <c r="K177" s="8">
        <f t="shared" si="2"/>
        <v>100.63830436646555</v>
      </c>
      <c r="L177" s="7">
        <f>(350+399)/2</f>
        <v>374.5</v>
      </c>
      <c r="M177" s="8">
        <f t="shared" si="3"/>
        <v>0.26872711446319236</v>
      </c>
    </row>
    <row r="178" spans="1:13" ht="15.75" hidden="1" customHeight="1" x14ac:dyDescent="0.3">
      <c r="A178" s="7">
        <v>2020</v>
      </c>
      <c r="B178" s="7">
        <v>4</v>
      </c>
      <c r="C178" s="7" t="s">
        <v>31</v>
      </c>
      <c r="D178" s="7" t="s">
        <v>15</v>
      </c>
      <c r="E178" s="7" t="s">
        <v>18</v>
      </c>
      <c r="F178" s="8">
        <v>880.14063499999997</v>
      </c>
      <c r="G178" s="9">
        <v>6.1917999999999997</v>
      </c>
      <c r="H178" s="10">
        <f t="shared" si="0"/>
        <v>6191.8</v>
      </c>
      <c r="I178" s="7">
        <v>1462</v>
      </c>
      <c r="J178" s="11">
        <f t="shared" si="1"/>
        <v>4.2351573187414502</v>
      </c>
      <c r="K178" s="8">
        <f t="shared" si="2"/>
        <v>142.14616670435092</v>
      </c>
      <c r="L178" s="7">
        <f>(400+599)/2</f>
        <v>499.5</v>
      </c>
      <c r="M178" s="8">
        <f t="shared" si="3"/>
        <v>0.28457691031902088</v>
      </c>
    </row>
    <row r="179" spans="1:13" ht="15.75" hidden="1" customHeight="1" x14ac:dyDescent="0.3">
      <c r="A179" s="7">
        <v>2020</v>
      </c>
      <c r="B179" s="7">
        <v>4</v>
      </c>
      <c r="C179" s="7" t="s">
        <v>31</v>
      </c>
      <c r="D179" s="7" t="s">
        <v>15</v>
      </c>
      <c r="E179" s="7" t="s">
        <v>19</v>
      </c>
      <c r="F179" s="8">
        <v>80.219931000000003</v>
      </c>
      <c r="G179" s="9">
        <v>0.50439999999999996</v>
      </c>
      <c r="H179" s="10">
        <f t="shared" si="0"/>
        <v>504.4</v>
      </c>
      <c r="I179" s="7">
        <v>323</v>
      </c>
      <c r="J179" s="11">
        <f t="shared" si="1"/>
        <v>1.561609907120743</v>
      </c>
      <c r="K179" s="8">
        <f t="shared" si="2"/>
        <v>159.04030729579699</v>
      </c>
      <c r="L179" s="7">
        <f>(600+899)/2</f>
        <v>749.5</v>
      </c>
      <c r="M179" s="8">
        <f t="shared" si="3"/>
        <v>0.21219520653208404</v>
      </c>
    </row>
    <row r="180" spans="1:13" ht="15.75" hidden="1" customHeight="1" x14ac:dyDescent="0.3">
      <c r="A180" s="7">
        <v>2020</v>
      </c>
      <c r="B180" s="7">
        <v>4</v>
      </c>
      <c r="C180" s="7" t="s">
        <v>31</v>
      </c>
      <c r="D180" s="7" t="s">
        <v>20</v>
      </c>
      <c r="E180" s="7" t="s">
        <v>18</v>
      </c>
      <c r="F180" s="8">
        <v>1553.383466</v>
      </c>
      <c r="G180" s="9">
        <v>8.3434000000000008</v>
      </c>
      <c r="H180" s="10">
        <f t="shared" si="0"/>
        <v>8343.4000000000015</v>
      </c>
      <c r="I180" s="7">
        <v>1496</v>
      </c>
      <c r="J180" s="11">
        <f t="shared" si="1"/>
        <v>5.577139037433156</v>
      </c>
      <c r="K180" s="8">
        <f t="shared" si="2"/>
        <v>186.18110914015867</v>
      </c>
      <c r="L180" s="7">
        <f>(400+599)/2</f>
        <v>499.5</v>
      </c>
      <c r="M180" s="8">
        <f t="shared" si="3"/>
        <v>0.37273495323355088</v>
      </c>
    </row>
    <row r="181" spans="1:13" ht="15.75" hidden="1" customHeight="1" x14ac:dyDescent="0.3">
      <c r="A181" s="7">
        <v>2020</v>
      </c>
      <c r="B181" s="7">
        <v>4</v>
      </c>
      <c r="C181" s="7" t="s">
        <v>31</v>
      </c>
      <c r="D181" s="7" t="s">
        <v>25</v>
      </c>
      <c r="E181" s="7" t="s">
        <v>17</v>
      </c>
      <c r="F181" s="8">
        <v>1076.4419350000001</v>
      </c>
      <c r="G181" s="9">
        <v>17.1067</v>
      </c>
      <c r="H181" s="10">
        <f t="shared" si="0"/>
        <v>17106.7</v>
      </c>
      <c r="I181" s="7">
        <v>2626</v>
      </c>
      <c r="J181" s="11">
        <f t="shared" si="1"/>
        <v>6.514356435643565</v>
      </c>
      <c r="K181" s="8">
        <f t="shared" si="2"/>
        <v>62.92516587068225</v>
      </c>
      <c r="L181" s="7">
        <f>(350+399)/2</f>
        <v>374.5</v>
      </c>
      <c r="M181" s="8">
        <f t="shared" si="3"/>
        <v>0.16802447495509279</v>
      </c>
    </row>
    <row r="182" spans="1:13" ht="15.75" hidden="1" customHeight="1" x14ac:dyDescent="0.3">
      <c r="A182" s="7">
        <v>2020</v>
      </c>
      <c r="B182" s="7">
        <v>4</v>
      </c>
      <c r="C182" s="7" t="s">
        <v>31</v>
      </c>
      <c r="D182" s="7" t="s">
        <v>21</v>
      </c>
      <c r="E182" s="7" t="s">
        <v>16</v>
      </c>
      <c r="F182" s="8">
        <v>225.61309</v>
      </c>
      <c r="G182" s="9">
        <v>3.1583999999999999</v>
      </c>
      <c r="H182" s="10">
        <f t="shared" si="0"/>
        <v>3158.4</v>
      </c>
      <c r="I182" s="7">
        <v>1774</v>
      </c>
      <c r="J182" s="11">
        <f t="shared" si="1"/>
        <v>1.7803833145434047</v>
      </c>
      <c r="K182" s="8">
        <f t="shared" si="2"/>
        <v>71.432715932117532</v>
      </c>
      <c r="L182" s="7">
        <f>(200+249)/2</f>
        <v>224.5</v>
      </c>
      <c r="M182" s="8">
        <f t="shared" si="3"/>
        <v>0.31818581706956583</v>
      </c>
    </row>
    <row r="183" spans="1:13" ht="15.75" hidden="1" customHeight="1" x14ac:dyDescent="0.3">
      <c r="A183" s="7">
        <v>2020</v>
      </c>
      <c r="B183" s="7">
        <v>4</v>
      </c>
      <c r="C183" s="7" t="s">
        <v>31</v>
      </c>
      <c r="D183" s="7" t="s">
        <v>21</v>
      </c>
      <c r="E183" s="7" t="s">
        <v>18</v>
      </c>
      <c r="F183" s="8">
        <v>242.389454</v>
      </c>
      <c r="G183" s="9">
        <v>1.2491000000000001</v>
      </c>
      <c r="H183" s="10">
        <f t="shared" si="0"/>
        <v>1249.1000000000001</v>
      </c>
      <c r="I183" s="7">
        <v>581</v>
      </c>
      <c r="J183" s="11">
        <f t="shared" si="1"/>
        <v>2.1499139414802069</v>
      </c>
      <c r="K183" s="8">
        <f t="shared" si="2"/>
        <v>194.0512801216876</v>
      </c>
      <c r="L183" s="7">
        <f t="shared" ref="L183:L184" si="17">(400+599)/2</f>
        <v>499.5</v>
      </c>
      <c r="M183" s="8">
        <f t="shared" si="3"/>
        <v>0.38849105129466988</v>
      </c>
    </row>
    <row r="184" spans="1:13" ht="15.75" hidden="1" customHeight="1" x14ac:dyDescent="0.3">
      <c r="A184" s="7">
        <v>2020</v>
      </c>
      <c r="B184" s="7">
        <v>4</v>
      </c>
      <c r="C184" s="7" t="s">
        <v>31</v>
      </c>
      <c r="D184" s="7" t="s">
        <v>44</v>
      </c>
      <c r="E184" s="7" t="s">
        <v>18</v>
      </c>
      <c r="F184" s="8">
        <v>258.553945</v>
      </c>
      <c r="G184" s="9">
        <v>2.3393999999999999</v>
      </c>
      <c r="H184" s="10">
        <f t="shared" si="0"/>
        <v>2339.4</v>
      </c>
      <c r="I184" s="7">
        <v>996</v>
      </c>
      <c r="J184" s="11">
        <f t="shared" si="1"/>
        <v>2.3487951807228917</v>
      </c>
      <c r="K184" s="8">
        <f t="shared" si="2"/>
        <v>110.5214777293323</v>
      </c>
      <c r="L184" s="7">
        <f t="shared" si="17"/>
        <v>499.5</v>
      </c>
      <c r="M184" s="8">
        <f t="shared" si="3"/>
        <v>0.22126421967834295</v>
      </c>
    </row>
    <row r="185" spans="1:13" ht="15.75" hidden="1" customHeight="1" x14ac:dyDescent="0.3">
      <c r="A185" s="7">
        <v>2020</v>
      </c>
      <c r="B185" s="7">
        <v>4</v>
      </c>
      <c r="C185" s="7" t="s">
        <v>31</v>
      </c>
      <c r="D185" s="7" t="s">
        <v>24</v>
      </c>
      <c r="E185" s="7" t="s">
        <v>17</v>
      </c>
      <c r="F185" s="8">
        <v>186.01915199999999</v>
      </c>
      <c r="G185" s="9">
        <v>1.1032999999999999</v>
      </c>
      <c r="H185" s="10">
        <f t="shared" si="0"/>
        <v>1103.3</v>
      </c>
      <c r="I185" s="7">
        <v>416</v>
      </c>
      <c r="J185" s="11">
        <f t="shared" si="1"/>
        <v>2.6521634615384615</v>
      </c>
      <c r="K185" s="8">
        <f t="shared" si="2"/>
        <v>168.60251246261217</v>
      </c>
      <c r="L185" s="7">
        <f>(350+399)/2</f>
        <v>374.5</v>
      </c>
      <c r="M185" s="8">
        <f t="shared" si="3"/>
        <v>0.4502069758681233</v>
      </c>
    </row>
    <row r="186" spans="1:13" ht="15.75" hidden="1" customHeight="1" x14ac:dyDescent="0.3">
      <c r="A186" s="7">
        <v>2020</v>
      </c>
      <c r="B186" s="7">
        <v>4</v>
      </c>
      <c r="C186" s="7" t="s">
        <v>31</v>
      </c>
      <c r="D186" s="7" t="s">
        <v>22</v>
      </c>
      <c r="E186" s="7" t="s">
        <v>23</v>
      </c>
      <c r="F186" s="8">
        <v>98.750619999999998</v>
      </c>
      <c r="G186" s="9">
        <v>1.1104000000000001</v>
      </c>
      <c r="H186" s="10">
        <f t="shared" si="0"/>
        <v>1110.4000000000001</v>
      </c>
      <c r="I186" s="7">
        <v>243</v>
      </c>
      <c r="J186" s="11">
        <f t="shared" si="1"/>
        <v>4.5695473251028806</v>
      </c>
      <c r="K186" s="8">
        <f t="shared" si="2"/>
        <v>88.932474783861664</v>
      </c>
      <c r="L186" s="7">
        <v>200</v>
      </c>
      <c r="M186" s="8">
        <f t="shared" si="3"/>
        <v>0.4446623739193083</v>
      </c>
    </row>
    <row r="187" spans="1:13" ht="15.75" hidden="1" customHeight="1" x14ac:dyDescent="0.3">
      <c r="A187" s="7">
        <v>2020</v>
      </c>
      <c r="B187" s="7">
        <v>4</v>
      </c>
      <c r="C187" s="7" t="s">
        <v>31</v>
      </c>
      <c r="D187" s="7" t="s">
        <v>45</v>
      </c>
      <c r="E187" s="7" t="s">
        <v>18</v>
      </c>
      <c r="F187" s="8">
        <v>58.388658999999997</v>
      </c>
      <c r="G187" s="9">
        <v>0.33460000000000001</v>
      </c>
      <c r="H187" s="10">
        <f t="shared" si="0"/>
        <v>334.6</v>
      </c>
      <c r="I187" s="7">
        <v>1</v>
      </c>
      <c r="J187" s="11">
        <f t="shared" si="1"/>
        <v>334.6</v>
      </c>
      <c r="K187" s="8">
        <f t="shared" si="2"/>
        <v>174.50286610878661</v>
      </c>
      <c r="L187" s="7">
        <f t="shared" ref="L187:L188" si="18">(400+599)/2</f>
        <v>499.5</v>
      </c>
      <c r="M187" s="8">
        <f t="shared" si="3"/>
        <v>0.34935508730487808</v>
      </c>
    </row>
    <row r="188" spans="1:13" ht="15.75" hidden="1" customHeight="1" x14ac:dyDescent="0.3">
      <c r="A188" s="7">
        <v>2020</v>
      </c>
      <c r="B188" s="7">
        <v>4</v>
      </c>
      <c r="C188" s="7" t="s">
        <v>31</v>
      </c>
      <c r="D188" s="7" t="s">
        <v>28</v>
      </c>
      <c r="E188" s="7" t="s">
        <v>18</v>
      </c>
      <c r="F188" s="8">
        <v>55.786411000000001</v>
      </c>
      <c r="G188" s="9">
        <v>0.21260000000000001</v>
      </c>
      <c r="H188" s="10">
        <f t="shared" si="0"/>
        <v>212.60000000000002</v>
      </c>
      <c r="I188" s="7">
        <v>114</v>
      </c>
      <c r="J188" s="11">
        <f t="shared" si="1"/>
        <v>1.8649122807017546</v>
      </c>
      <c r="K188" s="8">
        <f t="shared" si="2"/>
        <v>262.40080432737534</v>
      </c>
      <c r="L188" s="7">
        <f t="shared" si="18"/>
        <v>499.5</v>
      </c>
      <c r="M188" s="8">
        <f t="shared" si="3"/>
        <v>0.52532693559034105</v>
      </c>
    </row>
    <row r="189" spans="1:13" ht="15.75" hidden="1" customHeight="1" x14ac:dyDescent="0.3">
      <c r="A189" s="7">
        <v>2020</v>
      </c>
      <c r="B189" s="7">
        <v>4</v>
      </c>
      <c r="C189" s="7" t="s">
        <v>31</v>
      </c>
      <c r="D189" s="7" t="s">
        <v>26</v>
      </c>
      <c r="E189" s="7" t="s">
        <v>27</v>
      </c>
      <c r="F189" s="8">
        <v>0.25945600000000002</v>
      </c>
      <c r="G189" s="9">
        <v>6.9999999999999999E-4</v>
      </c>
      <c r="H189" s="10">
        <f t="shared" si="0"/>
        <v>0.7</v>
      </c>
      <c r="I189" s="7">
        <v>2</v>
      </c>
      <c r="J189" s="11">
        <f t="shared" si="1"/>
        <v>0.35</v>
      </c>
      <c r="K189" s="8">
        <f t="shared" si="2"/>
        <v>370.6514285714286</v>
      </c>
      <c r="L189" s="7">
        <f>(250+299)/2</f>
        <v>274.5</v>
      </c>
      <c r="M189" s="8">
        <f t="shared" si="3"/>
        <v>1.3502784283112153</v>
      </c>
    </row>
    <row r="190" spans="1:13" ht="15.75" hidden="1" customHeight="1" x14ac:dyDescent="0.3">
      <c r="A190" s="7">
        <v>2020</v>
      </c>
      <c r="B190" s="7">
        <v>4</v>
      </c>
      <c r="C190" s="7" t="s">
        <v>31</v>
      </c>
      <c r="D190" s="7" t="s">
        <v>26</v>
      </c>
      <c r="E190" s="7" t="s">
        <v>18</v>
      </c>
      <c r="F190" s="8">
        <v>50.164253000000002</v>
      </c>
      <c r="G190" s="9">
        <v>0.46750000000000003</v>
      </c>
      <c r="H190" s="10">
        <f t="shared" si="0"/>
        <v>467.5</v>
      </c>
      <c r="I190" s="7">
        <v>317</v>
      </c>
      <c r="J190" s="11">
        <f t="shared" si="1"/>
        <v>1.474763406940063</v>
      </c>
      <c r="K190" s="8">
        <f t="shared" si="2"/>
        <v>107.30321497326203</v>
      </c>
      <c r="L190" s="7">
        <f>(400+599)/2</f>
        <v>499.5</v>
      </c>
      <c r="M190" s="8">
        <f t="shared" si="3"/>
        <v>0.21482125119772177</v>
      </c>
    </row>
    <row r="191" spans="1:13" ht="15.75" hidden="1" customHeight="1" x14ac:dyDescent="0.3">
      <c r="A191" s="7">
        <v>2020</v>
      </c>
      <c r="B191" s="7">
        <v>4</v>
      </c>
      <c r="C191" s="7" t="s">
        <v>37</v>
      </c>
      <c r="D191" s="7" t="s">
        <v>15</v>
      </c>
      <c r="E191" s="7" t="s">
        <v>16</v>
      </c>
      <c r="F191" s="8">
        <v>8413.2672139999995</v>
      </c>
      <c r="G191" s="9">
        <v>156.61250000000001</v>
      </c>
      <c r="H191" s="10">
        <f t="shared" si="0"/>
        <v>156612.5</v>
      </c>
      <c r="I191" s="7">
        <v>11161</v>
      </c>
      <c r="J191" s="11">
        <f t="shared" si="1"/>
        <v>14.032120777708091</v>
      </c>
      <c r="K191" s="8">
        <f t="shared" si="2"/>
        <v>53.720279122036871</v>
      </c>
      <c r="L191" s="7">
        <f>(200+249)/2</f>
        <v>224.5</v>
      </c>
      <c r="M191" s="8">
        <f t="shared" si="3"/>
        <v>0.23928854842778116</v>
      </c>
    </row>
    <row r="192" spans="1:13" ht="15.75" hidden="1" customHeight="1" x14ac:dyDescent="0.3">
      <c r="A192" s="7">
        <v>2020</v>
      </c>
      <c r="B192" s="7">
        <v>4</v>
      </c>
      <c r="C192" s="7" t="s">
        <v>37</v>
      </c>
      <c r="D192" s="7" t="s">
        <v>15</v>
      </c>
      <c r="E192" s="7" t="s">
        <v>17</v>
      </c>
      <c r="F192" s="8">
        <v>8971.8432489999996</v>
      </c>
      <c r="G192" s="9">
        <v>95.596599999999995</v>
      </c>
      <c r="H192" s="10">
        <f t="shared" si="0"/>
        <v>95596.599999999991</v>
      </c>
      <c r="I192" s="7">
        <v>8314</v>
      </c>
      <c r="J192" s="11">
        <f t="shared" si="1"/>
        <v>11.498267981717584</v>
      </c>
      <c r="K192" s="8">
        <f t="shared" si="2"/>
        <v>93.851070529705027</v>
      </c>
      <c r="L192" s="7">
        <f>(350+399)/2</f>
        <v>374.5</v>
      </c>
      <c r="M192" s="8">
        <f t="shared" si="3"/>
        <v>0.25060365962538056</v>
      </c>
    </row>
    <row r="193" spans="1:13" ht="15.75" hidden="1" customHeight="1" x14ac:dyDescent="0.3">
      <c r="A193" s="7">
        <v>2020</v>
      </c>
      <c r="B193" s="7">
        <v>4</v>
      </c>
      <c r="C193" s="7" t="s">
        <v>37</v>
      </c>
      <c r="D193" s="7" t="s">
        <v>15</v>
      </c>
      <c r="E193" s="7" t="s">
        <v>18</v>
      </c>
      <c r="F193" s="8">
        <v>2762.4430390000002</v>
      </c>
      <c r="G193" s="9">
        <v>20.340399999999999</v>
      </c>
      <c r="H193" s="10">
        <f t="shared" si="0"/>
        <v>20340.399999999998</v>
      </c>
      <c r="I193" s="7">
        <v>2421</v>
      </c>
      <c r="J193" s="11">
        <f t="shared" si="1"/>
        <v>8.4016522098306474</v>
      </c>
      <c r="K193" s="8">
        <f t="shared" si="2"/>
        <v>135.81065460856229</v>
      </c>
      <c r="L193" s="7">
        <f>(400+599)/2</f>
        <v>499.5</v>
      </c>
      <c r="M193" s="8">
        <f t="shared" si="3"/>
        <v>0.27189320241954412</v>
      </c>
    </row>
    <row r="194" spans="1:13" ht="15.75" hidden="1" customHeight="1" x14ac:dyDescent="0.3">
      <c r="A194" s="7">
        <v>2020</v>
      </c>
      <c r="B194" s="7">
        <v>4</v>
      </c>
      <c r="C194" s="7" t="s">
        <v>37</v>
      </c>
      <c r="D194" s="7" t="s">
        <v>15</v>
      </c>
      <c r="E194" s="7" t="s">
        <v>19</v>
      </c>
      <c r="F194" s="8">
        <v>33.022278</v>
      </c>
      <c r="G194" s="9">
        <v>0.2203</v>
      </c>
      <c r="H194" s="10">
        <f t="shared" si="0"/>
        <v>220.29999999999998</v>
      </c>
      <c r="I194" s="7">
        <v>65</v>
      </c>
      <c r="J194" s="11">
        <f t="shared" si="1"/>
        <v>3.3892307692307688</v>
      </c>
      <c r="K194" s="8">
        <f t="shared" si="2"/>
        <v>149.89685882886974</v>
      </c>
      <c r="L194" s="7">
        <f>(600+899)/2</f>
        <v>749.5</v>
      </c>
      <c r="M194" s="8">
        <f t="shared" si="3"/>
        <v>0.19999580897781152</v>
      </c>
    </row>
    <row r="195" spans="1:13" ht="15.75" hidden="1" customHeight="1" x14ac:dyDescent="0.3">
      <c r="A195" s="7">
        <v>2020</v>
      </c>
      <c r="B195" s="7">
        <v>4</v>
      </c>
      <c r="C195" s="7" t="s">
        <v>37</v>
      </c>
      <c r="D195" s="7" t="s">
        <v>20</v>
      </c>
      <c r="E195" s="7" t="s">
        <v>18</v>
      </c>
      <c r="F195" s="8">
        <v>5927.9103999999998</v>
      </c>
      <c r="G195" s="9">
        <v>32.749200000000002</v>
      </c>
      <c r="H195" s="10">
        <f t="shared" si="0"/>
        <v>32749.200000000001</v>
      </c>
      <c r="I195" s="7">
        <v>2316</v>
      </c>
      <c r="J195" s="11">
        <f t="shared" si="1"/>
        <v>14.140414507772022</v>
      </c>
      <c r="K195" s="8">
        <f t="shared" si="2"/>
        <v>181.00931931161676</v>
      </c>
      <c r="L195" s="7">
        <f>(400+599)/2</f>
        <v>499.5</v>
      </c>
      <c r="M195" s="8">
        <f t="shared" si="3"/>
        <v>0.36238101964287639</v>
      </c>
    </row>
    <row r="196" spans="1:13" ht="15.75" hidden="1" customHeight="1" x14ac:dyDescent="0.3">
      <c r="A196" s="7">
        <v>2020</v>
      </c>
      <c r="B196" s="7">
        <v>4</v>
      </c>
      <c r="C196" s="7" t="s">
        <v>37</v>
      </c>
      <c r="D196" s="7" t="s">
        <v>25</v>
      </c>
      <c r="E196" s="7" t="s">
        <v>17</v>
      </c>
      <c r="F196" s="8">
        <v>1168.5843609999999</v>
      </c>
      <c r="G196" s="9">
        <v>18.3218</v>
      </c>
      <c r="H196" s="10">
        <f t="shared" si="0"/>
        <v>18321.8</v>
      </c>
      <c r="I196" s="7">
        <v>2651</v>
      </c>
      <c r="J196" s="11">
        <f t="shared" si="1"/>
        <v>6.9112787627310448</v>
      </c>
      <c r="K196" s="8">
        <f t="shared" si="2"/>
        <v>63.781089248872924</v>
      </c>
      <c r="L196" s="7">
        <f>(350+399)/2</f>
        <v>374.5</v>
      </c>
      <c r="M196" s="8">
        <f t="shared" si="3"/>
        <v>0.17030998464318536</v>
      </c>
    </row>
    <row r="197" spans="1:13" ht="15.75" hidden="1" customHeight="1" x14ac:dyDescent="0.3">
      <c r="A197" s="7">
        <v>2020</v>
      </c>
      <c r="B197" s="7">
        <v>4</v>
      </c>
      <c r="C197" s="7" t="s">
        <v>37</v>
      </c>
      <c r="D197" s="7" t="s">
        <v>21</v>
      </c>
      <c r="E197" s="7" t="s">
        <v>16</v>
      </c>
      <c r="F197" s="8">
        <v>343.43048499999998</v>
      </c>
      <c r="G197" s="9">
        <v>4.8246000000000002</v>
      </c>
      <c r="H197" s="10">
        <f t="shared" si="0"/>
        <v>4824.6000000000004</v>
      </c>
      <c r="I197" s="7">
        <v>1399</v>
      </c>
      <c r="J197" s="11">
        <f t="shared" si="1"/>
        <v>3.4486061472480345</v>
      </c>
      <c r="K197" s="8">
        <f t="shared" si="2"/>
        <v>71.183203788915137</v>
      </c>
      <c r="L197" s="7">
        <f>(200+249)/2</f>
        <v>224.5</v>
      </c>
      <c r="M197" s="8">
        <f t="shared" si="3"/>
        <v>0.3170744044049672</v>
      </c>
    </row>
    <row r="198" spans="1:13" ht="15.75" hidden="1" customHeight="1" x14ac:dyDescent="0.3">
      <c r="A198" s="7">
        <v>2020</v>
      </c>
      <c r="B198" s="7">
        <v>4</v>
      </c>
      <c r="C198" s="7" t="s">
        <v>37</v>
      </c>
      <c r="D198" s="7" t="s">
        <v>21</v>
      </c>
      <c r="E198" s="7" t="s">
        <v>18</v>
      </c>
      <c r="F198" s="8">
        <v>654.63754700000004</v>
      </c>
      <c r="G198" s="9">
        <v>3.4998</v>
      </c>
      <c r="H198" s="10">
        <f t="shared" si="0"/>
        <v>3499.8</v>
      </c>
      <c r="I198" s="7">
        <v>1473</v>
      </c>
      <c r="J198" s="11">
        <f t="shared" si="1"/>
        <v>2.3759674134419555</v>
      </c>
      <c r="K198" s="8">
        <f t="shared" si="2"/>
        <v>187.04998771358365</v>
      </c>
      <c r="L198" s="7">
        <f>(400+599)/2</f>
        <v>499.5</v>
      </c>
      <c r="M198" s="8">
        <f t="shared" si="3"/>
        <v>0.37447444987704431</v>
      </c>
    </row>
    <row r="199" spans="1:13" ht="15.75" hidden="1" customHeight="1" x14ac:dyDescent="0.3">
      <c r="A199" s="7">
        <v>2020</v>
      </c>
      <c r="B199" s="7">
        <v>4</v>
      </c>
      <c r="C199" s="7" t="s">
        <v>37</v>
      </c>
      <c r="D199" s="7" t="s">
        <v>24</v>
      </c>
      <c r="E199" s="7" t="s">
        <v>17</v>
      </c>
      <c r="F199" s="8">
        <v>722.76364899999999</v>
      </c>
      <c r="G199" s="9">
        <v>4.6311</v>
      </c>
      <c r="H199" s="10">
        <f t="shared" si="0"/>
        <v>4631.1000000000004</v>
      </c>
      <c r="I199" s="7">
        <v>743</v>
      </c>
      <c r="J199" s="11">
        <f t="shared" si="1"/>
        <v>6.2329744279946171</v>
      </c>
      <c r="K199" s="8">
        <f t="shared" si="2"/>
        <v>156.06738118373605</v>
      </c>
      <c r="L199" s="7">
        <f>(350+399)/2</f>
        <v>374.5</v>
      </c>
      <c r="M199" s="8">
        <f t="shared" si="3"/>
        <v>0.41673533026364767</v>
      </c>
    </row>
    <row r="200" spans="1:13" ht="15.75" hidden="1" customHeight="1" x14ac:dyDescent="0.3">
      <c r="A200" s="7">
        <v>2020</v>
      </c>
      <c r="B200" s="7">
        <v>4</v>
      </c>
      <c r="C200" s="7" t="s">
        <v>37</v>
      </c>
      <c r="D200" s="7" t="s">
        <v>44</v>
      </c>
      <c r="E200" s="7" t="s">
        <v>18</v>
      </c>
      <c r="F200" s="8">
        <v>649.04098299999998</v>
      </c>
      <c r="G200" s="9">
        <v>5.7053000000000003</v>
      </c>
      <c r="H200" s="10">
        <f t="shared" si="0"/>
        <v>5705.3</v>
      </c>
      <c r="I200" s="7">
        <v>2566</v>
      </c>
      <c r="J200" s="11">
        <f t="shared" si="1"/>
        <v>2.2234216679657055</v>
      </c>
      <c r="K200" s="8">
        <f t="shared" si="2"/>
        <v>113.76106129388462</v>
      </c>
      <c r="L200" s="7">
        <f>(400+599)/2</f>
        <v>499.5</v>
      </c>
      <c r="M200" s="8">
        <f t="shared" si="3"/>
        <v>0.22774987246022949</v>
      </c>
    </row>
    <row r="201" spans="1:13" ht="15.75" hidden="1" customHeight="1" x14ac:dyDescent="0.3">
      <c r="A201" s="7">
        <v>2020</v>
      </c>
      <c r="B201" s="7">
        <v>4</v>
      </c>
      <c r="C201" s="7" t="s">
        <v>37</v>
      </c>
      <c r="D201" s="7" t="s">
        <v>38</v>
      </c>
      <c r="E201" s="7" t="s">
        <v>23</v>
      </c>
      <c r="F201" s="8">
        <v>457.457559</v>
      </c>
      <c r="G201" s="9">
        <v>1.6919999999999999</v>
      </c>
      <c r="H201" s="10">
        <f t="shared" si="0"/>
        <v>1692</v>
      </c>
      <c r="I201" s="7">
        <v>115</v>
      </c>
      <c r="J201" s="11">
        <f t="shared" si="1"/>
        <v>14.71304347826087</v>
      </c>
      <c r="K201" s="8">
        <f t="shared" si="2"/>
        <v>270.36498758865247</v>
      </c>
      <c r="L201" s="7">
        <v>200</v>
      </c>
      <c r="M201" s="8">
        <f t="shared" si="3"/>
        <v>1.3518249379432623</v>
      </c>
    </row>
    <row r="202" spans="1:13" ht="15.75" hidden="1" customHeight="1" x14ac:dyDescent="0.3">
      <c r="A202" s="7">
        <v>2020</v>
      </c>
      <c r="B202" s="7">
        <v>4</v>
      </c>
      <c r="C202" s="7" t="s">
        <v>37</v>
      </c>
      <c r="D202" s="7" t="s">
        <v>38</v>
      </c>
      <c r="E202" s="7" t="s">
        <v>17</v>
      </c>
      <c r="F202" s="8">
        <v>7.4160680000000001</v>
      </c>
      <c r="G202" s="9">
        <v>2.3199999999999998E-2</v>
      </c>
      <c r="H202" s="10">
        <f t="shared" si="0"/>
        <v>23.2</v>
      </c>
      <c r="I202" s="7">
        <v>6</v>
      </c>
      <c r="J202" s="11">
        <f t="shared" si="1"/>
        <v>3.8666666666666667</v>
      </c>
      <c r="K202" s="8">
        <f t="shared" si="2"/>
        <v>319.65810344827588</v>
      </c>
      <c r="L202" s="7">
        <f>(350+399)/2</f>
        <v>374.5</v>
      </c>
      <c r="M202" s="8">
        <f t="shared" si="3"/>
        <v>0.85355968878044297</v>
      </c>
    </row>
    <row r="203" spans="1:13" ht="15.75" hidden="1" customHeight="1" x14ac:dyDescent="0.3">
      <c r="A203" s="7">
        <v>2020</v>
      </c>
      <c r="B203" s="7">
        <v>4</v>
      </c>
      <c r="C203" s="7" t="s">
        <v>37</v>
      </c>
      <c r="D203" s="7" t="s">
        <v>38</v>
      </c>
      <c r="E203" s="7" t="s">
        <v>18</v>
      </c>
      <c r="F203" s="8">
        <v>31.154171000000002</v>
      </c>
      <c r="G203" s="9">
        <v>6.3899999999999998E-2</v>
      </c>
      <c r="H203" s="10">
        <f t="shared" si="0"/>
        <v>63.9</v>
      </c>
      <c r="I203" s="7">
        <v>54</v>
      </c>
      <c r="J203" s="11">
        <f t="shared" si="1"/>
        <v>1.1833333333333333</v>
      </c>
      <c r="K203" s="8">
        <f t="shared" si="2"/>
        <v>487.54571205007829</v>
      </c>
      <c r="L203" s="7">
        <f>(400+599)/2</f>
        <v>499.5</v>
      </c>
      <c r="M203" s="8">
        <f t="shared" si="3"/>
        <v>0.97606749159174833</v>
      </c>
    </row>
    <row r="204" spans="1:13" ht="15.75" hidden="1" customHeight="1" x14ac:dyDescent="0.3">
      <c r="A204" s="7">
        <v>2020</v>
      </c>
      <c r="B204" s="7">
        <v>4</v>
      </c>
      <c r="C204" s="7" t="s">
        <v>37</v>
      </c>
      <c r="D204" s="7" t="s">
        <v>34</v>
      </c>
      <c r="E204" s="7" t="s">
        <v>23</v>
      </c>
      <c r="F204" s="8">
        <v>10.945539999999999</v>
      </c>
      <c r="G204" s="9">
        <v>8.77E-2</v>
      </c>
      <c r="H204" s="10">
        <f t="shared" si="0"/>
        <v>87.7</v>
      </c>
      <c r="I204" s="7">
        <v>28</v>
      </c>
      <c r="J204" s="11">
        <f t="shared" si="1"/>
        <v>3.1321428571428571</v>
      </c>
      <c r="K204" s="8">
        <f t="shared" si="2"/>
        <v>124.80661345496009</v>
      </c>
      <c r="L204" s="7">
        <v>200</v>
      </c>
      <c r="M204" s="8">
        <f t="shared" si="3"/>
        <v>0.62403306727480046</v>
      </c>
    </row>
    <row r="205" spans="1:13" ht="15.75" hidden="1" customHeight="1" x14ac:dyDescent="0.3">
      <c r="A205" s="7">
        <v>2020</v>
      </c>
      <c r="B205" s="7">
        <v>4</v>
      </c>
      <c r="C205" s="7" t="s">
        <v>37</v>
      </c>
      <c r="D205" s="7" t="s">
        <v>34</v>
      </c>
      <c r="E205" s="7" t="s">
        <v>17</v>
      </c>
      <c r="F205" s="8">
        <v>0.250637</v>
      </c>
      <c r="G205" s="9">
        <v>6.9999999999999999E-4</v>
      </c>
      <c r="H205" s="10">
        <f t="shared" si="0"/>
        <v>0.7</v>
      </c>
      <c r="I205" s="7">
        <v>1</v>
      </c>
      <c r="J205" s="11">
        <f t="shared" si="1"/>
        <v>0.7</v>
      </c>
      <c r="K205" s="8">
        <f t="shared" si="2"/>
        <v>358.05285714285714</v>
      </c>
      <c r="L205" s="7">
        <f>(350+399)/2</f>
        <v>374.5</v>
      </c>
      <c r="M205" s="8">
        <f t="shared" si="3"/>
        <v>0.95608239557505248</v>
      </c>
    </row>
    <row r="206" spans="1:13" ht="15.75" hidden="1" customHeight="1" x14ac:dyDescent="0.3">
      <c r="A206" s="7">
        <v>2020</v>
      </c>
      <c r="B206" s="7">
        <v>4</v>
      </c>
      <c r="C206" s="7" t="s">
        <v>37</v>
      </c>
      <c r="D206" s="7" t="s">
        <v>34</v>
      </c>
      <c r="E206" s="7" t="s">
        <v>18</v>
      </c>
      <c r="F206" s="8">
        <v>455.09659900000003</v>
      </c>
      <c r="G206" s="9">
        <v>1.7914000000000001</v>
      </c>
      <c r="H206" s="10">
        <f t="shared" si="0"/>
        <v>1791.4</v>
      </c>
      <c r="I206" s="7">
        <v>262</v>
      </c>
      <c r="J206" s="11">
        <f t="shared" si="1"/>
        <v>6.8374045801526719</v>
      </c>
      <c r="K206" s="8">
        <f t="shared" si="2"/>
        <v>254.04521547393099</v>
      </c>
      <c r="L206" s="7">
        <f>(400+599)/2</f>
        <v>499.5</v>
      </c>
      <c r="M206" s="8">
        <f t="shared" si="3"/>
        <v>0.50859902997783979</v>
      </c>
    </row>
    <row r="207" spans="1:13" ht="15.75" hidden="1" customHeight="1" x14ac:dyDescent="0.3">
      <c r="A207" s="7">
        <v>2020</v>
      </c>
      <c r="B207" s="7">
        <v>4</v>
      </c>
      <c r="C207" s="7" t="s">
        <v>37</v>
      </c>
      <c r="D207" s="7" t="s">
        <v>39</v>
      </c>
      <c r="E207" s="7" t="s">
        <v>17</v>
      </c>
      <c r="F207" s="8">
        <v>27.194769999999998</v>
      </c>
      <c r="G207" s="9">
        <v>5.9700000000000003E-2</v>
      </c>
      <c r="H207" s="10">
        <f t="shared" si="0"/>
        <v>59.7</v>
      </c>
      <c r="I207" s="7">
        <v>1</v>
      </c>
      <c r="J207" s="11">
        <f t="shared" si="1"/>
        <v>59.7</v>
      </c>
      <c r="K207" s="8">
        <f t="shared" si="2"/>
        <v>455.52378559463983</v>
      </c>
      <c r="L207" s="7">
        <f>(350+399)/2</f>
        <v>374.5</v>
      </c>
      <c r="M207" s="8">
        <f t="shared" si="3"/>
        <v>1.2163518974489715</v>
      </c>
    </row>
    <row r="208" spans="1:13" ht="15.75" hidden="1" customHeight="1" x14ac:dyDescent="0.3">
      <c r="A208" s="7">
        <v>2020</v>
      </c>
      <c r="B208" s="7">
        <v>4</v>
      </c>
      <c r="C208" s="7" t="s">
        <v>37</v>
      </c>
      <c r="D208" s="7" t="s">
        <v>39</v>
      </c>
      <c r="E208" s="7" t="s">
        <v>18</v>
      </c>
      <c r="F208" s="8">
        <v>360.11203</v>
      </c>
      <c r="G208" s="9">
        <v>0.7026</v>
      </c>
      <c r="H208" s="10">
        <f t="shared" si="0"/>
        <v>702.6</v>
      </c>
      <c r="I208" s="7">
        <v>1</v>
      </c>
      <c r="J208" s="11">
        <f t="shared" si="1"/>
        <v>702.6</v>
      </c>
      <c r="K208" s="8">
        <f t="shared" si="2"/>
        <v>512.54202960432679</v>
      </c>
      <c r="L208" s="7">
        <f>(400+599)/2</f>
        <v>499.5</v>
      </c>
      <c r="M208" s="8">
        <f t="shared" si="3"/>
        <v>1.0261101693780317</v>
      </c>
    </row>
    <row r="209" spans="1:13" ht="15.75" hidden="1" customHeight="1" x14ac:dyDescent="0.3">
      <c r="A209" s="7">
        <v>2020</v>
      </c>
      <c r="B209" s="7">
        <v>4</v>
      </c>
      <c r="C209" s="7" t="s">
        <v>37</v>
      </c>
      <c r="D209" s="7" t="s">
        <v>40</v>
      </c>
      <c r="E209" s="7" t="s">
        <v>23</v>
      </c>
      <c r="F209" s="8">
        <v>54.916409000000002</v>
      </c>
      <c r="G209" s="9">
        <v>0.35120000000000001</v>
      </c>
      <c r="H209" s="10">
        <f t="shared" si="0"/>
        <v>351.2</v>
      </c>
      <c r="I209" s="7">
        <v>1</v>
      </c>
      <c r="J209" s="11">
        <f t="shared" si="1"/>
        <v>351.2</v>
      </c>
      <c r="K209" s="8">
        <f t="shared" si="2"/>
        <v>156.36790717539864</v>
      </c>
      <c r="L209" s="7">
        <v>200</v>
      </c>
      <c r="M209" s="8">
        <f t="shared" si="3"/>
        <v>0.78183953587699317</v>
      </c>
    </row>
    <row r="210" spans="1:13" ht="15.75" hidden="1" customHeight="1" x14ac:dyDescent="0.3">
      <c r="A210" s="7">
        <v>2020</v>
      </c>
      <c r="B210" s="7">
        <v>4</v>
      </c>
      <c r="C210" s="7" t="s">
        <v>37</v>
      </c>
      <c r="D210" s="7" t="s">
        <v>40</v>
      </c>
      <c r="E210" s="7" t="s">
        <v>17</v>
      </c>
      <c r="F210" s="8">
        <v>129.90525500000001</v>
      </c>
      <c r="G210" s="9">
        <v>0.62539999999999996</v>
      </c>
      <c r="H210" s="10">
        <f t="shared" si="0"/>
        <v>625.4</v>
      </c>
      <c r="I210" s="7">
        <v>1</v>
      </c>
      <c r="J210" s="11">
        <f t="shared" si="1"/>
        <v>625.4</v>
      </c>
      <c r="K210" s="8">
        <f t="shared" si="2"/>
        <v>207.71547009913658</v>
      </c>
      <c r="L210" s="7">
        <f>(350+399)/2</f>
        <v>374.5</v>
      </c>
      <c r="M210" s="8">
        <f t="shared" si="3"/>
        <v>0.55464745019796147</v>
      </c>
    </row>
    <row r="211" spans="1:13" ht="15.75" hidden="1" customHeight="1" x14ac:dyDescent="0.3">
      <c r="A211" s="7">
        <v>2020</v>
      </c>
      <c r="B211" s="7">
        <v>5</v>
      </c>
      <c r="C211" s="7" t="s">
        <v>14</v>
      </c>
      <c r="D211" s="7" t="s">
        <v>15</v>
      </c>
      <c r="E211" s="7" t="s">
        <v>16</v>
      </c>
      <c r="F211" s="8">
        <v>1261.464109</v>
      </c>
      <c r="G211" s="9">
        <v>22.357600000000001</v>
      </c>
      <c r="H211" s="10">
        <f t="shared" si="0"/>
        <v>22357.600000000002</v>
      </c>
      <c r="I211" s="7">
        <v>572</v>
      </c>
      <c r="J211" s="11">
        <f t="shared" si="1"/>
        <v>39.086713286713291</v>
      </c>
      <c r="K211" s="8">
        <f t="shared" si="2"/>
        <v>56.422161099581345</v>
      </c>
      <c r="L211" s="7">
        <f>(200+249)/2</f>
        <v>224.5</v>
      </c>
      <c r="M211" s="8">
        <f t="shared" si="3"/>
        <v>0.25132365745915969</v>
      </c>
    </row>
    <row r="212" spans="1:13" ht="15.75" customHeight="1" x14ac:dyDescent="0.3">
      <c r="A212" s="7">
        <v>2020</v>
      </c>
      <c r="B212" s="7">
        <v>5</v>
      </c>
      <c r="C212" s="7" t="s">
        <v>14</v>
      </c>
      <c r="D212" s="7" t="s">
        <v>15</v>
      </c>
      <c r="E212" s="7" t="s">
        <v>17</v>
      </c>
      <c r="F212" s="8">
        <v>5056.0814950000004</v>
      </c>
      <c r="G212" s="9">
        <v>57.154000000000003</v>
      </c>
      <c r="H212" s="10">
        <f t="shared" si="0"/>
        <v>57154</v>
      </c>
      <c r="I212" s="7">
        <v>778</v>
      </c>
      <c r="J212" s="11">
        <f t="shared" si="1"/>
        <v>73.462724935732652</v>
      </c>
      <c r="K212" s="8">
        <f t="shared" si="2"/>
        <v>88.464175648248599</v>
      </c>
      <c r="L212" s="7">
        <f>(350+399)/2</f>
        <v>374.5</v>
      </c>
      <c r="M212" s="8">
        <f t="shared" si="3"/>
        <v>0.23621942763217249</v>
      </c>
    </row>
    <row r="213" spans="1:13" ht="15.75" customHeight="1" x14ac:dyDescent="0.3">
      <c r="A213" s="7">
        <v>2020</v>
      </c>
      <c r="B213" s="7">
        <v>5</v>
      </c>
      <c r="C213" s="7" t="s">
        <v>14</v>
      </c>
      <c r="D213" s="7" t="s">
        <v>15</v>
      </c>
      <c r="E213" s="7" t="s">
        <v>18</v>
      </c>
      <c r="F213" s="8">
        <v>3514.2886619999999</v>
      </c>
      <c r="G213" s="9">
        <v>29.5413</v>
      </c>
      <c r="H213" s="10">
        <f t="shared" si="0"/>
        <v>29541.3</v>
      </c>
      <c r="I213" s="7">
        <v>641</v>
      </c>
      <c r="J213" s="11">
        <f t="shared" si="1"/>
        <v>46.086271450858035</v>
      </c>
      <c r="K213" s="8">
        <f t="shared" si="2"/>
        <v>118.96188258472037</v>
      </c>
      <c r="L213" s="7">
        <f>(400+599)/2</f>
        <v>499.5</v>
      </c>
      <c r="M213" s="8">
        <f t="shared" si="3"/>
        <v>0.23816192709653727</v>
      </c>
    </row>
    <row r="214" spans="1:13" ht="15.75" customHeight="1" x14ac:dyDescent="0.3">
      <c r="A214" s="7">
        <v>2020</v>
      </c>
      <c r="B214" s="7">
        <v>5</v>
      </c>
      <c r="C214" s="7" t="s">
        <v>14</v>
      </c>
      <c r="D214" s="7" t="s">
        <v>15</v>
      </c>
      <c r="E214" s="7" t="s">
        <v>19</v>
      </c>
      <c r="F214" s="8">
        <v>67.328507000000002</v>
      </c>
      <c r="G214" s="9">
        <v>0.35449999999999998</v>
      </c>
      <c r="H214" s="10">
        <f t="shared" si="0"/>
        <v>354.5</v>
      </c>
      <c r="I214" s="7">
        <v>22</v>
      </c>
      <c r="J214" s="11">
        <f t="shared" si="1"/>
        <v>16.113636363636363</v>
      </c>
      <c r="K214" s="8">
        <f t="shared" si="2"/>
        <v>189.92526657263753</v>
      </c>
      <c r="L214" s="7">
        <f>(600+899)/2</f>
        <v>749.5</v>
      </c>
      <c r="M214" s="8">
        <f t="shared" si="3"/>
        <v>0.25340262384608075</v>
      </c>
    </row>
    <row r="215" spans="1:13" ht="15.75" customHeight="1" x14ac:dyDescent="0.3">
      <c r="A215" s="7">
        <v>2020</v>
      </c>
      <c r="B215" s="7">
        <v>5</v>
      </c>
      <c r="C215" s="7" t="s">
        <v>14</v>
      </c>
      <c r="D215" s="7" t="s">
        <v>20</v>
      </c>
      <c r="E215" s="7" t="s">
        <v>18</v>
      </c>
      <c r="F215" s="8">
        <v>3209.643513</v>
      </c>
      <c r="G215" s="9">
        <v>17.095099999999999</v>
      </c>
      <c r="H215" s="10">
        <f t="shared" si="0"/>
        <v>17095.099999999999</v>
      </c>
      <c r="I215" s="7">
        <v>633</v>
      </c>
      <c r="J215" s="11">
        <f t="shared" si="1"/>
        <v>27.00647709320695</v>
      </c>
      <c r="K215" s="8">
        <f t="shared" si="2"/>
        <v>187.75225140537347</v>
      </c>
      <c r="L215" s="7">
        <f>(400+599)/2</f>
        <v>499.5</v>
      </c>
      <c r="M215" s="8">
        <f t="shared" si="3"/>
        <v>0.3758803831939409</v>
      </c>
    </row>
    <row r="216" spans="1:13" ht="15.75" hidden="1" customHeight="1" x14ac:dyDescent="0.3">
      <c r="A216" s="7">
        <v>2020</v>
      </c>
      <c r="B216" s="7">
        <v>5</v>
      </c>
      <c r="C216" s="7" t="s">
        <v>14</v>
      </c>
      <c r="D216" s="7" t="s">
        <v>21</v>
      </c>
      <c r="E216" s="7" t="s">
        <v>16</v>
      </c>
      <c r="F216" s="8">
        <v>665.216812</v>
      </c>
      <c r="G216" s="9">
        <v>12.0351</v>
      </c>
      <c r="H216" s="10">
        <f t="shared" si="0"/>
        <v>12035.1</v>
      </c>
      <c r="I216" s="7">
        <v>478</v>
      </c>
      <c r="J216" s="11">
        <f t="shared" si="1"/>
        <v>25.178033472803349</v>
      </c>
      <c r="K216" s="8">
        <f t="shared" si="2"/>
        <v>55.273060630987693</v>
      </c>
      <c r="L216" s="7">
        <f>(200+249)/2</f>
        <v>224.5</v>
      </c>
      <c r="M216" s="8">
        <f t="shared" si="3"/>
        <v>0.24620516984849752</v>
      </c>
    </row>
    <row r="217" spans="1:13" ht="15.75" customHeight="1" x14ac:dyDescent="0.3">
      <c r="A217" s="7">
        <v>2020</v>
      </c>
      <c r="B217" s="7">
        <v>5</v>
      </c>
      <c r="C217" s="7" t="s">
        <v>14</v>
      </c>
      <c r="D217" s="7" t="s">
        <v>21</v>
      </c>
      <c r="E217" s="7" t="s">
        <v>18</v>
      </c>
      <c r="F217" s="8">
        <v>280.36658499999999</v>
      </c>
      <c r="G217" s="9">
        <v>1.8037000000000001</v>
      </c>
      <c r="H217" s="10">
        <f t="shared" si="0"/>
        <v>1803.7</v>
      </c>
      <c r="I217" s="7">
        <v>285</v>
      </c>
      <c r="J217" s="11">
        <f t="shared" si="1"/>
        <v>6.3287719298245619</v>
      </c>
      <c r="K217" s="8">
        <f t="shared" si="2"/>
        <v>155.43969895215389</v>
      </c>
      <c r="L217" s="7">
        <f>(400+599)/2</f>
        <v>499.5</v>
      </c>
      <c r="M217" s="8">
        <f t="shared" si="3"/>
        <v>0.31119058849280057</v>
      </c>
    </row>
    <row r="218" spans="1:13" ht="15.75" customHeight="1" x14ac:dyDescent="0.3">
      <c r="A218" s="7">
        <v>2020</v>
      </c>
      <c r="B218" s="7">
        <v>5</v>
      </c>
      <c r="C218" s="7" t="s">
        <v>14</v>
      </c>
      <c r="D218" s="7" t="s">
        <v>24</v>
      </c>
      <c r="E218" s="7" t="s">
        <v>17</v>
      </c>
      <c r="F218" s="8">
        <v>330.982913</v>
      </c>
      <c r="G218" s="9">
        <v>2.1726000000000001</v>
      </c>
      <c r="H218" s="10">
        <f t="shared" si="0"/>
        <v>2172.6</v>
      </c>
      <c r="I218" s="7">
        <v>138</v>
      </c>
      <c r="J218" s="11">
        <f t="shared" si="1"/>
        <v>15.743478260869564</v>
      </c>
      <c r="K218" s="8">
        <f t="shared" si="2"/>
        <v>152.34415585013346</v>
      </c>
      <c r="L218" s="7">
        <f>(350+399)/2</f>
        <v>374.5</v>
      </c>
      <c r="M218" s="8">
        <f t="shared" si="3"/>
        <v>0.40679347356510936</v>
      </c>
    </row>
    <row r="219" spans="1:13" ht="15.75" customHeight="1" x14ac:dyDescent="0.3">
      <c r="A219" s="7">
        <v>2020</v>
      </c>
      <c r="B219" s="7">
        <v>5</v>
      </c>
      <c r="C219" s="7" t="s">
        <v>14</v>
      </c>
      <c r="D219" s="7" t="s">
        <v>22</v>
      </c>
      <c r="E219" s="7" t="s">
        <v>23</v>
      </c>
      <c r="F219" s="8">
        <v>305.89853199999999</v>
      </c>
      <c r="G219" s="9">
        <v>3.2212999999999998</v>
      </c>
      <c r="H219" s="10">
        <f t="shared" si="0"/>
        <v>3221.2999999999997</v>
      </c>
      <c r="I219" s="7">
        <v>95</v>
      </c>
      <c r="J219" s="11">
        <f t="shared" si="1"/>
        <v>33.908421052631574</v>
      </c>
      <c r="K219" s="8">
        <f t="shared" si="2"/>
        <v>94.96120572439699</v>
      </c>
      <c r="L219" s="7">
        <v>200</v>
      </c>
      <c r="M219" s="8">
        <f t="shared" si="3"/>
        <v>0.47480602862198495</v>
      </c>
    </row>
    <row r="220" spans="1:13" ht="15.75" customHeight="1" x14ac:dyDescent="0.3">
      <c r="A220" s="7">
        <v>2020</v>
      </c>
      <c r="B220" s="7">
        <v>5</v>
      </c>
      <c r="C220" s="7" t="s">
        <v>14</v>
      </c>
      <c r="D220" s="7" t="s">
        <v>25</v>
      </c>
      <c r="E220" s="7" t="s">
        <v>17</v>
      </c>
      <c r="F220" s="8">
        <v>140.87174899999999</v>
      </c>
      <c r="G220" s="9">
        <v>1.8592</v>
      </c>
      <c r="H220" s="10">
        <f t="shared" si="0"/>
        <v>1859.2</v>
      </c>
      <c r="I220" s="7">
        <v>115</v>
      </c>
      <c r="J220" s="11">
        <f t="shared" si="1"/>
        <v>16.166956521739131</v>
      </c>
      <c r="K220" s="8">
        <f t="shared" si="2"/>
        <v>75.770088747848533</v>
      </c>
      <c r="L220" s="7">
        <f>(350+399)/2</f>
        <v>374.5</v>
      </c>
      <c r="M220" s="8">
        <f t="shared" si="3"/>
        <v>0.20232333444018299</v>
      </c>
    </row>
    <row r="221" spans="1:13" ht="15.75" customHeight="1" x14ac:dyDescent="0.3">
      <c r="A221" s="7">
        <v>2020</v>
      </c>
      <c r="B221" s="7">
        <v>5</v>
      </c>
      <c r="C221" s="7" t="s">
        <v>14</v>
      </c>
      <c r="D221" s="7" t="s">
        <v>28</v>
      </c>
      <c r="E221" s="7" t="s">
        <v>18</v>
      </c>
      <c r="F221" s="8">
        <v>126.123622</v>
      </c>
      <c r="G221" s="9">
        <v>0.65090000000000003</v>
      </c>
      <c r="H221" s="10">
        <f t="shared" si="0"/>
        <v>650.90000000000009</v>
      </c>
      <c r="I221" s="7">
        <v>138</v>
      </c>
      <c r="J221" s="11">
        <f t="shared" si="1"/>
        <v>4.7166666666666677</v>
      </c>
      <c r="K221" s="8">
        <f t="shared" si="2"/>
        <v>193.76804731909661</v>
      </c>
      <c r="L221" s="7">
        <f>(400+599)/2</f>
        <v>499.5</v>
      </c>
      <c r="M221" s="8">
        <f t="shared" si="3"/>
        <v>0.38792401865685006</v>
      </c>
    </row>
    <row r="222" spans="1:13" ht="15.75" customHeight="1" x14ac:dyDescent="0.3">
      <c r="A222" s="7">
        <v>2020</v>
      </c>
      <c r="B222" s="7">
        <v>5</v>
      </c>
      <c r="C222" s="7" t="s">
        <v>14</v>
      </c>
      <c r="D222" s="7" t="s">
        <v>26</v>
      </c>
      <c r="E222" s="7" t="s">
        <v>27</v>
      </c>
      <c r="F222" s="8">
        <v>2.6134539999999999</v>
      </c>
      <c r="G222" s="9">
        <v>8.0999999999999996E-3</v>
      </c>
      <c r="H222" s="10">
        <f t="shared" si="0"/>
        <v>8.1</v>
      </c>
      <c r="I222" s="7">
        <v>3</v>
      </c>
      <c r="J222" s="11">
        <f t="shared" si="1"/>
        <v>2.6999999999999997</v>
      </c>
      <c r="K222" s="8">
        <f t="shared" si="2"/>
        <v>322.64864197530864</v>
      </c>
      <c r="L222" s="7">
        <f>(250+299)/2</f>
        <v>274.5</v>
      </c>
      <c r="M222" s="8">
        <f t="shared" si="3"/>
        <v>1.1754048887989386</v>
      </c>
    </row>
    <row r="223" spans="1:13" ht="15.75" customHeight="1" x14ac:dyDescent="0.3">
      <c r="A223" s="7">
        <v>2020</v>
      </c>
      <c r="B223" s="7">
        <v>5</v>
      </c>
      <c r="C223" s="7" t="s">
        <v>14</v>
      </c>
      <c r="D223" s="7" t="s">
        <v>26</v>
      </c>
      <c r="E223" s="7" t="s">
        <v>18</v>
      </c>
      <c r="F223" s="8">
        <v>92.107812999999993</v>
      </c>
      <c r="G223" s="9">
        <v>0.76259999999999994</v>
      </c>
      <c r="H223" s="10">
        <f t="shared" si="0"/>
        <v>762.59999999999991</v>
      </c>
      <c r="I223" s="7">
        <v>115</v>
      </c>
      <c r="J223" s="11">
        <f t="shared" si="1"/>
        <v>6.6313043478260862</v>
      </c>
      <c r="K223" s="8">
        <f t="shared" si="2"/>
        <v>120.78129163388408</v>
      </c>
      <c r="L223" s="7">
        <f>(400+599)/2</f>
        <v>499.5</v>
      </c>
      <c r="M223" s="8">
        <f t="shared" si="3"/>
        <v>0.24180438765542359</v>
      </c>
    </row>
    <row r="224" spans="1:13" ht="15.75" customHeight="1" x14ac:dyDescent="0.3">
      <c r="A224" s="7">
        <v>2020</v>
      </c>
      <c r="B224" s="7">
        <v>5</v>
      </c>
      <c r="C224" s="7" t="s">
        <v>14</v>
      </c>
      <c r="D224" s="7" t="s">
        <v>29</v>
      </c>
      <c r="E224" s="7" t="s">
        <v>23</v>
      </c>
      <c r="F224" s="8">
        <v>37.023186000000003</v>
      </c>
      <c r="G224" s="9">
        <v>0.23960000000000001</v>
      </c>
      <c r="H224" s="10">
        <f t="shared" si="0"/>
        <v>239.6</v>
      </c>
      <c r="I224" s="7">
        <v>1</v>
      </c>
      <c r="J224" s="11">
        <f t="shared" si="1"/>
        <v>239.6</v>
      </c>
      <c r="K224" s="8">
        <f t="shared" si="2"/>
        <v>154.52080968280467</v>
      </c>
      <c r="L224" s="7">
        <v>200</v>
      </c>
      <c r="M224" s="8">
        <f t="shared" si="3"/>
        <v>0.7726040484140233</v>
      </c>
    </row>
    <row r="225" spans="1:13" ht="15.75" customHeight="1" x14ac:dyDescent="0.3">
      <c r="A225" s="7">
        <v>2020</v>
      </c>
      <c r="B225" s="7">
        <v>5</v>
      </c>
      <c r="C225" s="7" t="s">
        <v>14</v>
      </c>
      <c r="D225" s="7" t="s">
        <v>29</v>
      </c>
      <c r="E225" s="7" t="s">
        <v>17</v>
      </c>
      <c r="F225" s="8">
        <v>0.119351</v>
      </c>
      <c r="G225" s="9">
        <v>1.1000000000000001E-3</v>
      </c>
      <c r="H225" s="10">
        <f t="shared" si="0"/>
        <v>1.1000000000000001</v>
      </c>
      <c r="I225" s="7">
        <v>1</v>
      </c>
      <c r="J225" s="11">
        <f t="shared" si="1"/>
        <v>1.1000000000000001</v>
      </c>
      <c r="K225" s="8">
        <f t="shared" si="2"/>
        <v>108.50090909090909</v>
      </c>
      <c r="L225" s="7">
        <f>(350+399)/2</f>
        <v>374.5</v>
      </c>
      <c r="M225" s="8">
        <f t="shared" si="3"/>
        <v>0.28972205364728731</v>
      </c>
    </row>
    <row r="226" spans="1:13" ht="15.75" customHeight="1" x14ac:dyDescent="0.3">
      <c r="A226" s="7">
        <v>2020</v>
      </c>
      <c r="B226" s="7">
        <v>5</v>
      </c>
      <c r="C226" s="7" t="s">
        <v>14</v>
      </c>
      <c r="D226" s="7" t="s">
        <v>46</v>
      </c>
      <c r="E226" s="7" t="s">
        <v>18</v>
      </c>
      <c r="F226" s="8">
        <v>35.477459000000003</v>
      </c>
      <c r="G226" s="9">
        <v>0.1731</v>
      </c>
      <c r="H226" s="10">
        <f t="shared" si="0"/>
        <v>173.1</v>
      </c>
      <c r="I226" s="7">
        <v>46</v>
      </c>
      <c r="J226" s="11">
        <f t="shared" si="1"/>
        <v>3.7630434782608693</v>
      </c>
      <c r="K226" s="8">
        <f t="shared" si="2"/>
        <v>204.95354708261121</v>
      </c>
      <c r="L226" s="7">
        <f>(400+599)/2</f>
        <v>499.5</v>
      </c>
      <c r="M226" s="8">
        <f t="shared" si="3"/>
        <v>0.41031741157679924</v>
      </c>
    </row>
    <row r="227" spans="1:13" ht="15.75" hidden="1" customHeight="1" x14ac:dyDescent="0.3">
      <c r="A227" s="7">
        <v>2020</v>
      </c>
      <c r="B227" s="7">
        <v>5</v>
      </c>
      <c r="C227" s="7" t="s">
        <v>31</v>
      </c>
      <c r="D227" s="7" t="s">
        <v>15</v>
      </c>
      <c r="E227" s="7" t="s">
        <v>16</v>
      </c>
      <c r="F227" s="8">
        <v>3886.4907410000001</v>
      </c>
      <c r="G227" s="9">
        <v>62.294499999999999</v>
      </c>
      <c r="H227" s="10">
        <f t="shared" si="0"/>
        <v>62294.5</v>
      </c>
      <c r="I227" s="7">
        <v>7742</v>
      </c>
      <c r="J227" s="11">
        <f t="shared" si="1"/>
        <v>8.0463058641177998</v>
      </c>
      <c r="K227" s="8">
        <f t="shared" si="2"/>
        <v>62.388986844745524</v>
      </c>
      <c r="L227" s="7">
        <f>(200+249)/2</f>
        <v>224.5</v>
      </c>
      <c r="M227" s="8">
        <f t="shared" si="3"/>
        <v>0.27790194585632749</v>
      </c>
    </row>
    <row r="228" spans="1:13" ht="15.75" hidden="1" customHeight="1" x14ac:dyDescent="0.3">
      <c r="A228" s="7">
        <v>2020</v>
      </c>
      <c r="B228" s="7">
        <v>5</v>
      </c>
      <c r="C228" s="7" t="s">
        <v>31</v>
      </c>
      <c r="D228" s="7" t="s">
        <v>15</v>
      </c>
      <c r="E228" s="7" t="s">
        <v>32</v>
      </c>
      <c r="F228" s="8">
        <v>7.6649999999999996E-2</v>
      </c>
      <c r="G228" s="9">
        <v>6.9999999999999999E-4</v>
      </c>
      <c r="H228" s="10">
        <f t="shared" si="0"/>
        <v>0.7</v>
      </c>
      <c r="I228" s="7">
        <v>1</v>
      </c>
      <c r="J228" s="11">
        <f t="shared" si="1"/>
        <v>0.7</v>
      </c>
      <c r="K228" s="8">
        <f t="shared" si="2"/>
        <v>109.5</v>
      </c>
      <c r="L228" s="7">
        <f>(300+349)/2</f>
        <v>324.5</v>
      </c>
      <c r="M228" s="8">
        <f t="shared" si="3"/>
        <v>0.33744221879815101</v>
      </c>
    </row>
    <row r="229" spans="1:13" ht="15.75" hidden="1" customHeight="1" x14ac:dyDescent="0.3">
      <c r="A229" s="7">
        <v>2020</v>
      </c>
      <c r="B229" s="7">
        <v>5</v>
      </c>
      <c r="C229" s="7" t="s">
        <v>31</v>
      </c>
      <c r="D229" s="7" t="s">
        <v>15</v>
      </c>
      <c r="E229" s="7" t="s">
        <v>17</v>
      </c>
      <c r="F229" s="8">
        <v>6461.6048849999997</v>
      </c>
      <c r="G229" s="9">
        <v>65.035300000000007</v>
      </c>
      <c r="H229" s="10">
        <f t="shared" si="0"/>
        <v>65035.3</v>
      </c>
      <c r="I229" s="7">
        <v>8213</v>
      </c>
      <c r="J229" s="11">
        <f t="shared" si="1"/>
        <v>7.9185802995251438</v>
      </c>
      <c r="K229" s="8">
        <f t="shared" si="2"/>
        <v>99.355348326216671</v>
      </c>
      <c r="L229" s="7">
        <f>(350+399)/2</f>
        <v>374.5</v>
      </c>
      <c r="M229" s="8">
        <f t="shared" si="3"/>
        <v>0.26530133064410327</v>
      </c>
    </row>
    <row r="230" spans="1:13" ht="15.75" hidden="1" customHeight="1" x14ac:dyDescent="0.3">
      <c r="A230" s="7">
        <v>2020</v>
      </c>
      <c r="B230" s="7">
        <v>5</v>
      </c>
      <c r="C230" s="7" t="s">
        <v>31</v>
      </c>
      <c r="D230" s="7" t="s">
        <v>15</v>
      </c>
      <c r="E230" s="7" t="s">
        <v>18</v>
      </c>
      <c r="F230" s="8">
        <v>978.03047000000004</v>
      </c>
      <c r="G230" s="9">
        <v>7.0789999999999997</v>
      </c>
      <c r="H230" s="10">
        <f t="shared" si="0"/>
        <v>7079</v>
      </c>
      <c r="I230" s="7">
        <v>1256</v>
      </c>
      <c r="J230" s="11">
        <f t="shared" si="1"/>
        <v>5.6361464968152868</v>
      </c>
      <c r="K230" s="8">
        <f t="shared" si="2"/>
        <v>138.15941093374772</v>
      </c>
      <c r="L230" s="7">
        <f>(400+599)/2</f>
        <v>499.5</v>
      </c>
      <c r="M230" s="8">
        <f t="shared" si="3"/>
        <v>0.27659541728478021</v>
      </c>
    </row>
    <row r="231" spans="1:13" ht="15.75" hidden="1" customHeight="1" x14ac:dyDescent="0.3">
      <c r="A231" s="7">
        <v>2020</v>
      </c>
      <c r="B231" s="7">
        <v>5</v>
      </c>
      <c r="C231" s="7" t="s">
        <v>31</v>
      </c>
      <c r="D231" s="7" t="s">
        <v>15</v>
      </c>
      <c r="E231" s="7" t="s">
        <v>19</v>
      </c>
      <c r="F231" s="8">
        <v>71.137856999999997</v>
      </c>
      <c r="G231" s="9">
        <v>0.41880000000000001</v>
      </c>
      <c r="H231" s="10">
        <f t="shared" si="0"/>
        <v>418.8</v>
      </c>
      <c r="I231" s="7">
        <v>337</v>
      </c>
      <c r="J231" s="11">
        <f t="shared" si="1"/>
        <v>1.2427299703264096</v>
      </c>
      <c r="K231" s="8">
        <f t="shared" si="2"/>
        <v>169.8611676217765</v>
      </c>
      <c r="L231" s="7">
        <f>(600+899)/2</f>
        <v>749.5</v>
      </c>
      <c r="M231" s="8">
        <f t="shared" si="3"/>
        <v>0.22663264525920815</v>
      </c>
    </row>
    <row r="232" spans="1:13" ht="15.75" hidden="1" customHeight="1" x14ac:dyDescent="0.3">
      <c r="A232" s="7">
        <v>2020</v>
      </c>
      <c r="B232" s="7">
        <v>5</v>
      </c>
      <c r="C232" s="7" t="s">
        <v>31</v>
      </c>
      <c r="D232" s="7" t="s">
        <v>20</v>
      </c>
      <c r="E232" s="7" t="s">
        <v>18</v>
      </c>
      <c r="F232" s="8">
        <v>1704.141979</v>
      </c>
      <c r="G232" s="9">
        <v>9.4710999999999999</v>
      </c>
      <c r="H232" s="10">
        <f t="shared" si="0"/>
        <v>9471.1</v>
      </c>
      <c r="I232" s="7">
        <v>1342</v>
      </c>
      <c r="J232" s="11">
        <f t="shared" si="1"/>
        <v>7.0574515648286145</v>
      </c>
      <c r="K232" s="8">
        <f t="shared" si="2"/>
        <v>179.93073444478466</v>
      </c>
      <c r="L232" s="7">
        <f>(400+599)/2</f>
        <v>499.5</v>
      </c>
      <c r="M232" s="8">
        <f t="shared" si="3"/>
        <v>0.36022169058014947</v>
      </c>
    </row>
    <row r="233" spans="1:13" ht="15.75" hidden="1" customHeight="1" x14ac:dyDescent="0.3">
      <c r="A233" s="7">
        <v>2020</v>
      </c>
      <c r="B233" s="7">
        <v>5</v>
      </c>
      <c r="C233" s="7" t="s">
        <v>31</v>
      </c>
      <c r="D233" s="7" t="s">
        <v>25</v>
      </c>
      <c r="E233" s="7" t="s">
        <v>17</v>
      </c>
      <c r="F233" s="8">
        <v>881.70830999999998</v>
      </c>
      <c r="G233" s="9">
        <v>14.6881</v>
      </c>
      <c r="H233" s="10">
        <f t="shared" si="0"/>
        <v>14688.1</v>
      </c>
      <c r="I233" s="7">
        <v>2351</v>
      </c>
      <c r="J233" s="11">
        <f t="shared" si="1"/>
        <v>6.2475967673330501</v>
      </c>
      <c r="K233" s="8">
        <f t="shared" si="2"/>
        <v>60.028751846733066</v>
      </c>
      <c r="L233" s="7">
        <f>(350+399)/2</f>
        <v>374.5</v>
      </c>
      <c r="M233" s="8">
        <f t="shared" si="3"/>
        <v>0.16029039211410698</v>
      </c>
    </row>
    <row r="234" spans="1:13" ht="15.75" hidden="1" customHeight="1" x14ac:dyDescent="0.3">
      <c r="A234" s="7">
        <v>2020</v>
      </c>
      <c r="B234" s="7">
        <v>5</v>
      </c>
      <c r="C234" s="7" t="s">
        <v>31</v>
      </c>
      <c r="D234" s="7" t="s">
        <v>21</v>
      </c>
      <c r="E234" s="7" t="s">
        <v>16</v>
      </c>
      <c r="F234" s="8">
        <v>283.98974800000002</v>
      </c>
      <c r="G234" s="9">
        <v>3.7982</v>
      </c>
      <c r="H234" s="10">
        <f t="shared" si="0"/>
        <v>3798.2</v>
      </c>
      <c r="I234" s="7">
        <v>1569</v>
      </c>
      <c r="J234" s="11">
        <f t="shared" si="1"/>
        <v>2.4207775653282346</v>
      </c>
      <c r="K234" s="8">
        <f t="shared" si="2"/>
        <v>74.769561371175826</v>
      </c>
      <c r="L234" s="7">
        <f>(200+249)/2</f>
        <v>224.5</v>
      </c>
      <c r="M234" s="8">
        <f t="shared" si="3"/>
        <v>0.333049271141095</v>
      </c>
    </row>
    <row r="235" spans="1:13" ht="15.75" hidden="1" customHeight="1" x14ac:dyDescent="0.3">
      <c r="A235" s="7">
        <v>2020</v>
      </c>
      <c r="B235" s="7">
        <v>5</v>
      </c>
      <c r="C235" s="7" t="s">
        <v>31</v>
      </c>
      <c r="D235" s="7" t="s">
        <v>21</v>
      </c>
      <c r="E235" s="7" t="s">
        <v>18</v>
      </c>
      <c r="F235" s="8">
        <v>112.811286</v>
      </c>
      <c r="G235" s="9">
        <v>0.60529999999999995</v>
      </c>
      <c r="H235" s="10">
        <f t="shared" si="0"/>
        <v>605.29999999999995</v>
      </c>
      <c r="I235" s="7">
        <v>331</v>
      </c>
      <c r="J235" s="11">
        <f t="shared" si="1"/>
        <v>1.8287009063444108</v>
      </c>
      <c r="K235" s="8">
        <f t="shared" si="2"/>
        <v>186.3725194118619</v>
      </c>
      <c r="L235" s="7">
        <f>(400+599)/2</f>
        <v>499.5</v>
      </c>
      <c r="M235" s="8">
        <f t="shared" si="3"/>
        <v>0.3731181569807045</v>
      </c>
    </row>
    <row r="236" spans="1:13" ht="15.75" hidden="1" customHeight="1" x14ac:dyDescent="0.3">
      <c r="A236" s="7">
        <v>2020</v>
      </c>
      <c r="B236" s="7">
        <v>5</v>
      </c>
      <c r="C236" s="7" t="s">
        <v>31</v>
      </c>
      <c r="D236" s="7" t="s">
        <v>24</v>
      </c>
      <c r="E236" s="7" t="s">
        <v>17</v>
      </c>
      <c r="F236" s="8">
        <v>224.94618399999999</v>
      </c>
      <c r="G236" s="9">
        <v>1.528</v>
      </c>
      <c r="H236" s="10">
        <f t="shared" si="0"/>
        <v>1528</v>
      </c>
      <c r="I236" s="7">
        <v>327</v>
      </c>
      <c r="J236" s="11">
        <f t="shared" si="1"/>
        <v>4.6727828746177371</v>
      </c>
      <c r="K236" s="8">
        <f t="shared" si="2"/>
        <v>147.2160890052356</v>
      </c>
      <c r="L236" s="7">
        <f>(350+399)/2</f>
        <v>374.5</v>
      </c>
      <c r="M236" s="8">
        <f t="shared" si="3"/>
        <v>0.39310037117552898</v>
      </c>
    </row>
    <row r="237" spans="1:13" ht="15.75" hidden="1" customHeight="1" x14ac:dyDescent="0.3">
      <c r="A237" s="7">
        <v>2020</v>
      </c>
      <c r="B237" s="7">
        <v>5</v>
      </c>
      <c r="C237" s="7" t="s">
        <v>31</v>
      </c>
      <c r="D237" s="7" t="s">
        <v>44</v>
      </c>
      <c r="E237" s="7" t="s">
        <v>18</v>
      </c>
      <c r="F237" s="8">
        <v>137.34274099999999</v>
      </c>
      <c r="G237" s="9">
        <v>1.2909999999999999</v>
      </c>
      <c r="H237" s="10">
        <f t="shared" si="0"/>
        <v>1291</v>
      </c>
      <c r="I237" s="7">
        <v>781</v>
      </c>
      <c r="J237" s="11">
        <f t="shared" si="1"/>
        <v>1.6530089628681177</v>
      </c>
      <c r="K237" s="8">
        <f t="shared" si="2"/>
        <v>106.38477226955848</v>
      </c>
      <c r="L237" s="7">
        <f>(400+599)/2</f>
        <v>499.5</v>
      </c>
      <c r="M237" s="8">
        <f t="shared" si="3"/>
        <v>0.21298252706618315</v>
      </c>
    </row>
    <row r="238" spans="1:13" ht="15.75" hidden="1" customHeight="1" x14ac:dyDescent="0.3">
      <c r="A238" s="7">
        <v>2020</v>
      </c>
      <c r="B238" s="7">
        <v>5</v>
      </c>
      <c r="C238" s="7" t="s">
        <v>31</v>
      </c>
      <c r="D238" s="7" t="s">
        <v>22</v>
      </c>
      <c r="E238" s="7" t="s">
        <v>23</v>
      </c>
      <c r="F238" s="8">
        <v>128.12374399999999</v>
      </c>
      <c r="G238" s="9">
        <v>1.3652</v>
      </c>
      <c r="H238" s="10">
        <f t="shared" si="0"/>
        <v>1365.2</v>
      </c>
      <c r="I238" s="7">
        <v>245</v>
      </c>
      <c r="J238" s="11">
        <f t="shared" si="1"/>
        <v>5.5722448979591839</v>
      </c>
      <c r="K238" s="8">
        <f t="shared" si="2"/>
        <v>93.849797831819501</v>
      </c>
      <c r="L238" s="7">
        <v>200</v>
      </c>
      <c r="M238" s="8">
        <f t="shared" si="3"/>
        <v>0.46924898915909752</v>
      </c>
    </row>
    <row r="239" spans="1:13" ht="15.75" hidden="1" customHeight="1" x14ac:dyDescent="0.3">
      <c r="A239" s="7">
        <v>2020</v>
      </c>
      <c r="B239" s="7">
        <v>5</v>
      </c>
      <c r="C239" s="7" t="s">
        <v>31</v>
      </c>
      <c r="D239" s="7" t="s">
        <v>26</v>
      </c>
      <c r="E239" s="7" t="s">
        <v>27</v>
      </c>
      <c r="F239" s="8">
        <v>0.42992900000000001</v>
      </c>
      <c r="G239" s="9">
        <v>1.2999999999999999E-3</v>
      </c>
      <c r="H239" s="10">
        <f t="shared" si="0"/>
        <v>1.3</v>
      </c>
      <c r="I239" s="7">
        <v>2</v>
      </c>
      <c r="J239" s="11">
        <f t="shared" si="1"/>
        <v>0.65</v>
      </c>
      <c r="K239" s="8">
        <f t="shared" si="2"/>
        <v>330.7146153846154</v>
      </c>
      <c r="L239" s="7">
        <f>(250+299)/2</f>
        <v>274.5</v>
      </c>
      <c r="M239" s="8">
        <f t="shared" si="3"/>
        <v>1.204789127084209</v>
      </c>
    </row>
    <row r="240" spans="1:13" ht="15.75" hidden="1" customHeight="1" x14ac:dyDescent="0.3">
      <c r="A240" s="7">
        <v>2020</v>
      </c>
      <c r="B240" s="7">
        <v>5</v>
      </c>
      <c r="C240" s="7" t="s">
        <v>31</v>
      </c>
      <c r="D240" s="7" t="s">
        <v>26</v>
      </c>
      <c r="E240" s="7" t="s">
        <v>18</v>
      </c>
      <c r="F240" s="8">
        <v>65.790073000000007</v>
      </c>
      <c r="G240" s="9">
        <v>0.55410000000000004</v>
      </c>
      <c r="H240" s="10">
        <f t="shared" si="0"/>
        <v>554.1</v>
      </c>
      <c r="I240" s="7">
        <v>334</v>
      </c>
      <c r="J240" s="11">
        <f t="shared" si="1"/>
        <v>1.6589820359281438</v>
      </c>
      <c r="K240" s="8">
        <f t="shared" si="2"/>
        <v>118.73321241653132</v>
      </c>
      <c r="L240" s="7">
        <f>(400+599)/2</f>
        <v>499.5</v>
      </c>
      <c r="M240" s="8">
        <f t="shared" si="3"/>
        <v>0.23770412896202467</v>
      </c>
    </row>
    <row r="241" spans="1:13" ht="15.75" hidden="1" customHeight="1" x14ac:dyDescent="0.3">
      <c r="A241" s="7">
        <v>2020</v>
      </c>
      <c r="B241" s="7">
        <v>5</v>
      </c>
      <c r="C241" s="7" t="s">
        <v>31</v>
      </c>
      <c r="D241" s="7" t="s">
        <v>47</v>
      </c>
      <c r="E241" s="7" t="s">
        <v>17</v>
      </c>
      <c r="F241" s="8">
        <v>42.527850000000001</v>
      </c>
      <c r="G241" s="9">
        <v>0.70879999999999999</v>
      </c>
      <c r="H241" s="10">
        <f t="shared" si="0"/>
        <v>708.8</v>
      </c>
      <c r="I241" s="7">
        <v>188</v>
      </c>
      <c r="J241" s="11">
        <f t="shared" si="1"/>
        <v>3.7702127659574467</v>
      </c>
      <c r="K241" s="8">
        <f t="shared" si="2"/>
        <v>59.999788374717838</v>
      </c>
      <c r="L241" s="7">
        <f>(350+399)/2</f>
        <v>374.5</v>
      </c>
      <c r="M241" s="8">
        <f t="shared" si="3"/>
        <v>0.16021305307000758</v>
      </c>
    </row>
    <row r="242" spans="1:13" ht="15.75" hidden="1" customHeight="1" x14ac:dyDescent="0.3">
      <c r="A242" s="7">
        <v>2020</v>
      </c>
      <c r="B242" s="7">
        <v>5</v>
      </c>
      <c r="C242" s="7" t="s">
        <v>31</v>
      </c>
      <c r="D242" s="7" t="s">
        <v>28</v>
      </c>
      <c r="E242" s="7" t="s">
        <v>18</v>
      </c>
      <c r="F242" s="8">
        <v>41.459525999999997</v>
      </c>
      <c r="G242" s="9">
        <v>0.14530000000000001</v>
      </c>
      <c r="H242" s="10">
        <f t="shared" si="0"/>
        <v>145.30000000000001</v>
      </c>
      <c r="I242" s="7">
        <v>1</v>
      </c>
      <c r="J242" s="11">
        <f t="shared" si="1"/>
        <v>145.30000000000001</v>
      </c>
      <c r="K242" s="8">
        <f t="shared" si="2"/>
        <v>285.33741225051614</v>
      </c>
      <c r="L242" s="7">
        <f>(400+599)/2</f>
        <v>499.5</v>
      </c>
      <c r="M242" s="8">
        <f t="shared" si="3"/>
        <v>0.57124607057160393</v>
      </c>
    </row>
    <row r="243" spans="1:13" ht="15.75" hidden="1" customHeight="1" x14ac:dyDescent="0.3">
      <c r="A243" s="7">
        <v>2020</v>
      </c>
      <c r="B243" s="7">
        <v>5</v>
      </c>
      <c r="C243" s="7" t="s">
        <v>37</v>
      </c>
      <c r="D243" s="7" t="s">
        <v>15</v>
      </c>
      <c r="E243" s="7" t="s">
        <v>16</v>
      </c>
      <c r="F243" s="8">
        <v>6964.6412339999997</v>
      </c>
      <c r="G243" s="9">
        <v>126.6888</v>
      </c>
      <c r="H243" s="10">
        <f t="shared" si="0"/>
        <v>126688.8</v>
      </c>
      <c r="I243" s="7">
        <v>11236</v>
      </c>
      <c r="J243" s="11">
        <f t="shared" si="1"/>
        <v>11.275258098967605</v>
      </c>
      <c r="K243" s="8">
        <f t="shared" si="2"/>
        <v>54.974403688408131</v>
      </c>
      <c r="L243" s="7">
        <f>(200+249)/2</f>
        <v>224.5</v>
      </c>
      <c r="M243" s="8">
        <f t="shared" si="3"/>
        <v>0.24487484939157297</v>
      </c>
    </row>
    <row r="244" spans="1:13" ht="15.75" hidden="1" customHeight="1" x14ac:dyDescent="0.3">
      <c r="A244" s="7">
        <v>2020</v>
      </c>
      <c r="B244" s="7">
        <v>5</v>
      </c>
      <c r="C244" s="7" t="s">
        <v>37</v>
      </c>
      <c r="D244" s="7" t="s">
        <v>15</v>
      </c>
      <c r="E244" s="7" t="s">
        <v>17</v>
      </c>
      <c r="F244" s="8">
        <v>7894.581306</v>
      </c>
      <c r="G244" s="9">
        <v>87.388900000000007</v>
      </c>
      <c r="H244" s="10">
        <f t="shared" si="0"/>
        <v>87388.900000000009</v>
      </c>
      <c r="I244" s="7">
        <v>7935</v>
      </c>
      <c r="J244" s="11">
        <f t="shared" si="1"/>
        <v>11.013093887838691</v>
      </c>
      <c r="K244" s="8">
        <f t="shared" si="2"/>
        <v>90.338490426129624</v>
      </c>
      <c r="L244" s="7">
        <f>(350+399)/2</f>
        <v>374.5</v>
      </c>
      <c r="M244" s="8">
        <f t="shared" si="3"/>
        <v>0.24122427350101369</v>
      </c>
    </row>
    <row r="245" spans="1:13" ht="15.75" hidden="1" customHeight="1" x14ac:dyDescent="0.3">
      <c r="A245" s="7">
        <v>2020</v>
      </c>
      <c r="B245" s="7">
        <v>5</v>
      </c>
      <c r="C245" s="7" t="s">
        <v>37</v>
      </c>
      <c r="D245" s="7" t="s">
        <v>15</v>
      </c>
      <c r="E245" s="7" t="s">
        <v>18</v>
      </c>
      <c r="F245" s="8">
        <v>2313.4474599999999</v>
      </c>
      <c r="G245" s="9">
        <v>17.531400000000001</v>
      </c>
      <c r="H245" s="10">
        <f t="shared" si="0"/>
        <v>17531.400000000001</v>
      </c>
      <c r="I245" s="7">
        <v>2129</v>
      </c>
      <c r="J245" s="11">
        <f t="shared" si="1"/>
        <v>8.2345702207609222</v>
      </c>
      <c r="K245" s="8">
        <f t="shared" si="2"/>
        <v>131.96022337063781</v>
      </c>
      <c r="L245" s="7">
        <f>(400+599)/2</f>
        <v>499.5</v>
      </c>
      <c r="M245" s="8">
        <f t="shared" si="3"/>
        <v>0.26418463137264825</v>
      </c>
    </row>
    <row r="246" spans="1:13" ht="15.75" hidden="1" customHeight="1" x14ac:dyDescent="0.3">
      <c r="A246" s="7">
        <v>2020</v>
      </c>
      <c r="B246" s="7">
        <v>5</v>
      </c>
      <c r="C246" s="7" t="s">
        <v>37</v>
      </c>
      <c r="D246" s="7" t="s">
        <v>15</v>
      </c>
      <c r="E246" s="7" t="s">
        <v>19</v>
      </c>
      <c r="F246" s="8">
        <v>10.340630000000001</v>
      </c>
      <c r="G246" s="9">
        <v>7.5399999999999995E-2</v>
      </c>
      <c r="H246" s="10">
        <f t="shared" si="0"/>
        <v>75.399999999999991</v>
      </c>
      <c r="I246" s="7">
        <v>34</v>
      </c>
      <c r="J246" s="11">
        <f t="shared" si="1"/>
        <v>2.2176470588235291</v>
      </c>
      <c r="K246" s="8">
        <f t="shared" si="2"/>
        <v>137.14363395225467</v>
      </c>
      <c r="L246" s="7">
        <f>(600+899)/2</f>
        <v>749.5</v>
      </c>
      <c r="M246" s="8">
        <f t="shared" si="3"/>
        <v>0.18298016537992617</v>
      </c>
    </row>
    <row r="247" spans="1:13" ht="15.75" hidden="1" customHeight="1" x14ac:dyDescent="0.3">
      <c r="A247" s="7">
        <v>2020</v>
      </c>
      <c r="B247" s="7">
        <v>5</v>
      </c>
      <c r="C247" s="7" t="s">
        <v>37</v>
      </c>
      <c r="D247" s="7" t="s">
        <v>20</v>
      </c>
      <c r="E247" s="7" t="s">
        <v>18</v>
      </c>
      <c r="F247" s="8">
        <v>4815.3788020000002</v>
      </c>
      <c r="G247" s="9">
        <v>23.846399999999999</v>
      </c>
      <c r="H247" s="10">
        <f t="shared" si="0"/>
        <v>23846.399999999998</v>
      </c>
      <c r="I247" s="7">
        <v>2262</v>
      </c>
      <c r="J247" s="11">
        <f t="shared" si="1"/>
        <v>10.542175066312996</v>
      </c>
      <c r="K247" s="8">
        <f t="shared" si="2"/>
        <v>201.93315561258723</v>
      </c>
      <c r="L247" s="7">
        <f>(400+599)/2</f>
        <v>499.5</v>
      </c>
      <c r="M247" s="8">
        <f t="shared" si="3"/>
        <v>0.40427058180698144</v>
      </c>
    </row>
    <row r="248" spans="1:13" ht="15.75" hidden="1" customHeight="1" x14ac:dyDescent="0.3">
      <c r="A248" s="7">
        <v>2020</v>
      </c>
      <c r="B248" s="7">
        <v>5</v>
      </c>
      <c r="C248" s="7" t="s">
        <v>37</v>
      </c>
      <c r="D248" s="7" t="s">
        <v>21</v>
      </c>
      <c r="E248" s="7" t="s">
        <v>16</v>
      </c>
      <c r="F248" s="8">
        <v>493.35294499999998</v>
      </c>
      <c r="G248" s="9">
        <v>8.3301999999999996</v>
      </c>
      <c r="H248" s="10">
        <f t="shared" si="0"/>
        <v>8330.1999999999989</v>
      </c>
      <c r="I248" s="7">
        <v>1621</v>
      </c>
      <c r="J248" s="11">
        <f t="shared" si="1"/>
        <v>5.1389265885256012</v>
      </c>
      <c r="K248" s="8">
        <f t="shared" si="2"/>
        <v>59.224621857818541</v>
      </c>
      <c r="L248" s="7">
        <f>(200+249)/2</f>
        <v>224.5</v>
      </c>
      <c r="M248" s="8">
        <f t="shared" si="3"/>
        <v>0.26380677887669729</v>
      </c>
    </row>
    <row r="249" spans="1:13" ht="15.75" hidden="1" customHeight="1" x14ac:dyDescent="0.3">
      <c r="A249" s="7">
        <v>2020</v>
      </c>
      <c r="B249" s="7">
        <v>5</v>
      </c>
      <c r="C249" s="7" t="s">
        <v>37</v>
      </c>
      <c r="D249" s="7" t="s">
        <v>21</v>
      </c>
      <c r="E249" s="7" t="s">
        <v>18</v>
      </c>
      <c r="F249" s="8">
        <v>655.26460299999997</v>
      </c>
      <c r="G249" s="9">
        <v>3.6335999999999999</v>
      </c>
      <c r="H249" s="10">
        <f t="shared" si="0"/>
        <v>3633.6</v>
      </c>
      <c r="I249" s="7">
        <v>1225</v>
      </c>
      <c r="J249" s="11">
        <f t="shared" si="1"/>
        <v>2.9662040816326529</v>
      </c>
      <c r="K249" s="8">
        <f t="shared" si="2"/>
        <v>180.33482028841919</v>
      </c>
      <c r="L249" s="7">
        <f>(400+599)/2</f>
        <v>499.5</v>
      </c>
      <c r="M249" s="8">
        <f t="shared" si="3"/>
        <v>0.36103067124808647</v>
      </c>
    </row>
    <row r="250" spans="1:13" ht="15.75" hidden="1" customHeight="1" x14ac:dyDescent="0.3">
      <c r="A250" s="7">
        <v>2020</v>
      </c>
      <c r="B250" s="7">
        <v>5</v>
      </c>
      <c r="C250" s="7" t="s">
        <v>37</v>
      </c>
      <c r="D250" s="7" t="s">
        <v>25</v>
      </c>
      <c r="E250" s="7" t="s">
        <v>17</v>
      </c>
      <c r="F250" s="8">
        <v>985.10154799999998</v>
      </c>
      <c r="G250" s="9">
        <v>16.150099999999998</v>
      </c>
      <c r="H250" s="10">
        <f t="shared" si="0"/>
        <v>16150.099999999999</v>
      </c>
      <c r="I250" s="7">
        <v>2217</v>
      </c>
      <c r="J250" s="11">
        <f t="shared" si="1"/>
        <v>7.2846639603067205</v>
      </c>
      <c r="K250" s="8">
        <f t="shared" si="2"/>
        <v>60.996622188097909</v>
      </c>
      <c r="L250" s="7">
        <f t="shared" ref="L250:L251" si="19">(350+399)/2</f>
        <v>374.5</v>
      </c>
      <c r="M250" s="8">
        <f t="shared" si="3"/>
        <v>0.16287482560239763</v>
      </c>
    </row>
    <row r="251" spans="1:13" ht="15.75" hidden="1" customHeight="1" x14ac:dyDescent="0.3">
      <c r="A251" s="7">
        <v>2020</v>
      </c>
      <c r="B251" s="7">
        <v>5</v>
      </c>
      <c r="C251" s="7" t="s">
        <v>37</v>
      </c>
      <c r="D251" s="7" t="s">
        <v>24</v>
      </c>
      <c r="E251" s="7" t="s">
        <v>17</v>
      </c>
      <c r="F251" s="8">
        <v>868.844336</v>
      </c>
      <c r="G251" s="9">
        <v>6.3243</v>
      </c>
      <c r="H251" s="10">
        <f t="shared" si="0"/>
        <v>6324.3</v>
      </c>
      <c r="I251" s="7">
        <v>827</v>
      </c>
      <c r="J251" s="11">
        <f t="shared" si="1"/>
        <v>7.6472793228536879</v>
      </c>
      <c r="K251" s="8">
        <f t="shared" si="2"/>
        <v>137.38189775943582</v>
      </c>
      <c r="L251" s="7">
        <f t="shared" si="19"/>
        <v>374.5</v>
      </c>
      <c r="M251" s="8">
        <f t="shared" si="3"/>
        <v>0.36684084848981524</v>
      </c>
    </row>
    <row r="252" spans="1:13" ht="15.75" hidden="1" customHeight="1" x14ac:dyDescent="0.3">
      <c r="A252" s="7">
        <v>2020</v>
      </c>
      <c r="B252" s="7">
        <v>5</v>
      </c>
      <c r="C252" s="7" t="s">
        <v>37</v>
      </c>
      <c r="D252" s="7" t="s">
        <v>38</v>
      </c>
      <c r="E252" s="7" t="s">
        <v>23</v>
      </c>
      <c r="F252" s="8">
        <v>390.84283699999997</v>
      </c>
      <c r="G252" s="9">
        <v>1.4770000000000001</v>
      </c>
      <c r="H252" s="10">
        <f t="shared" si="0"/>
        <v>1477</v>
      </c>
      <c r="I252" s="7">
        <v>116</v>
      </c>
      <c r="J252" s="11">
        <f t="shared" si="1"/>
        <v>12.732758620689655</v>
      </c>
      <c r="K252" s="8">
        <f t="shared" si="2"/>
        <v>264.61938862559236</v>
      </c>
      <c r="L252" s="7">
        <v>200</v>
      </c>
      <c r="M252" s="8">
        <f t="shared" si="3"/>
        <v>1.3230969431279618</v>
      </c>
    </row>
    <row r="253" spans="1:13" ht="15.75" hidden="1" customHeight="1" x14ac:dyDescent="0.3">
      <c r="A253" s="7">
        <v>2020</v>
      </c>
      <c r="B253" s="7">
        <v>5</v>
      </c>
      <c r="C253" s="7" t="s">
        <v>37</v>
      </c>
      <c r="D253" s="7" t="s">
        <v>38</v>
      </c>
      <c r="E253" s="7" t="s">
        <v>17</v>
      </c>
      <c r="F253" s="8">
        <v>8.9621270000000006</v>
      </c>
      <c r="G253" s="9">
        <v>2.6700000000000002E-2</v>
      </c>
      <c r="H253" s="10">
        <f t="shared" si="0"/>
        <v>26.700000000000003</v>
      </c>
      <c r="I253" s="7">
        <v>5</v>
      </c>
      <c r="J253" s="11">
        <f t="shared" si="1"/>
        <v>5.3400000000000007</v>
      </c>
      <c r="K253" s="8">
        <f t="shared" si="2"/>
        <v>335.66018726591761</v>
      </c>
      <c r="L253" s="7">
        <f>(350+399)/2</f>
        <v>374.5</v>
      </c>
      <c r="M253" s="8">
        <f t="shared" si="3"/>
        <v>0.89628888455518718</v>
      </c>
    </row>
    <row r="254" spans="1:13" ht="15.75" hidden="1" customHeight="1" x14ac:dyDescent="0.3">
      <c r="A254" s="7">
        <v>2020</v>
      </c>
      <c r="B254" s="7">
        <v>5</v>
      </c>
      <c r="C254" s="7" t="s">
        <v>37</v>
      </c>
      <c r="D254" s="7" t="s">
        <v>38</v>
      </c>
      <c r="E254" s="7" t="s">
        <v>18</v>
      </c>
      <c r="F254" s="8">
        <v>38.584693999999999</v>
      </c>
      <c r="G254" s="9">
        <v>7.9000000000000001E-2</v>
      </c>
      <c r="H254" s="10">
        <f t="shared" si="0"/>
        <v>79</v>
      </c>
      <c r="I254" s="7">
        <v>48</v>
      </c>
      <c r="J254" s="11">
        <f t="shared" si="1"/>
        <v>1.6458333333333333</v>
      </c>
      <c r="K254" s="8">
        <f t="shared" si="2"/>
        <v>488.41384810126578</v>
      </c>
      <c r="L254" s="7">
        <f>(400+599)/2</f>
        <v>499.5</v>
      </c>
      <c r="M254" s="8">
        <f t="shared" si="3"/>
        <v>0.97780550170423586</v>
      </c>
    </row>
    <row r="255" spans="1:13" ht="15.75" hidden="1" customHeight="1" x14ac:dyDescent="0.3">
      <c r="A255" s="7">
        <v>2020</v>
      </c>
      <c r="B255" s="7">
        <v>5</v>
      </c>
      <c r="C255" s="7" t="s">
        <v>37</v>
      </c>
      <c r="D255" s="7" t="s">
        <v>34</v>
      </c>
      <c r="E255" s="7" t="s">
        <v>23</v>
      </c>
      <c r="F255" s="8">
        <v>5.7183679999999999</v>
      </c>
      <c r="G255" s="9">
        <v>3.5700000000000003E-2</v>
      </c>
      <c r="H255" s="10">
        <f t="shared" si="0"/>
        <v>35.700000000000003</v>
      </c>
      <c r="I255" s="7">
        <v>14</v>
      </c>
      <c r="J255" s="11">
        <f t="shared" si="1"/>
        <v>2.5500000000000003</v>
      </c>
      <c r="K255" s="8">
        <f t="shared" si="2"/>
        <v>160.17837535014004</v>
      </c>
      <c r="L255" s="7">
        <v>200</v>
      </c>
      <c r="M255" s="8">
        <f t="shared" si="3"/>
        <v>0.80089187675070017</v>
      </c>
    </row>
    <row r="256" spans="1:13" ht="15.75" hidden="1" customHeight="1" x14ac:dyDescent="0.3">
      <c r="A256" s="7">
        <v>2020</v>
      </c>
      <c r="B256" s="7">
        <v>5</v>
      </c>
      <c r="C256" s="7" t="s">
        <v>37</v>
      </c>
      <c r="D256" s="7" t="s">
        <v>34</v>
      </c>
      <c r="E256" s="7" t="s">
        <v>18</v>
      </c>
      <c r="F256" s="8">
        <v>365.60741100000001</v>
      </c>
      <c r="G256" s="9">
        <v>1.3731</v>
      </c>
      <c r="H256" s="10">
        <f t="shared" si="0"/>
        <v>1373.1</v>
      </c>
      <c r="I256" s="7">
        <v>212</v>
      </c>
      <c r="J256" s="11">
        <f t="shared" si="1"/>
        <v>6.4768867924528299</v>
      </c>
      <c r="K256" s="8">
        <f t="shared" si="2"/>
        <v>266.26422766003935</v>
      </c>
      <c r="L256" s="7">
        <f t="shared" ref="L256:L257" si="20">(400+599)/2</f>
        <v>499.5</v>
      </c>
      <c r="M256" s="8">
        <f t="shared" si="3"/>
        <v>0.53306151683691561</v>
      </c>
    </row>
    <row r="257" spans="1:13" ht="15.75" hidden="1" customHeight="1" x14ac:dyDescent="0.3">
      <c r="A257" s="7">
        <v>2020</v>
      </c>
      <c r="B257" s="7">
        <v>5</v>
      </c>
      <c r="C257" s="7" t="s">
        <v>37</v>
      </c>
      <c r="D257" s="7" t="s">
        <v>44</v>
      </c>
      <c r="E257" s="7" t="s">
        <v>18</v>
      </c>
      <c r="F257" s="8">
        <v>358.536068</v>
      </c>
      <c r="G257" s="9">
        <v>3.2629000000000001</v>
      </c>
      <c r="H257" s="10">
        <f t="shared" si="0"/>
        <v>3262.9</v>
      </c>
      <c r="I257" s="7">
        <v>1966</v>
      </c>
      <c r="J257" s="11">
        <f t="shared" si="1"/>
        <v>1.6596642929806715</v>
      </c>
      <c r="K257" s="8">
        <f t="shared" si="2"/>
        <v>109.88264059578901</v>
      </c>
      <c r="L257" s="7">
        <f t="shared" si="20"/>
        <v>499.5</v>
      </c>
      <c r="M257" s="8">
        <f t="shared" si="3"/>
        <v>0.21998526645803607</v>
      </c>
    </row>
    <row r="258" spans="1:13" ht="15.75" hidden="1" customHeight="1" x14ac:dyDescent="0.3">
      <c r="A258" s="7">
        <v>2020</v>
      </c>
      <c r="B258" s="7">
        <v>5</v>
      </c>
      <c r="C258" s="7" t="s">
        <v>37</v>
      </c>
      <c r="D258" s="7" t="s">
        <v>43</v>
      </c>
      <c r="E258" s="7" t="s">
        <v>32</v>
      </c>
      <c r="F258" s="8">
        <v>46.870564999999999</v>
      </c>
      <c r="G258" s="9">
        <v>0.24979999999999999</v>
      </c>
      <c r="H258" s="10">
        <f t="shared" si="0"/>
        <v>249.79999999999998</v>
      </c>
      <c r="I258" s="7">
        <v>1</v>
      </c>
      <c r="J258" s="11">
        <f t="shared" si="1"/>
        <v>249.79999999999998</v>
      </c>
      <c r="K258" s="8">
        <f t="shared" si="2"/>
        <v>187.63236589271418</v>
      </c>
      <c r="L258" s="7">
        <f>(300+349)/2</f>
        <v>324.5</v>
      </c>
      <c r="M258" s="8">
        <f t="shared" si="3"/>
        <v>0.57821992570944281</v>
      </c>
    </row>
    <row r="259" spans="1:13" ht="15.75" hidden="1" customHeight="1" x14ac:dyDescent="0.3">
      <c r="A259" s="7">
        <v>2020</v>
      </c>
      <c r="B259" s="7">
        <v>5</v>
      </c>
      <c r="C259" s="7" t="s">
        <v>37</v>
      </c>
      <c r="D259" s="7" t="s">
        <v>43</v>
      </c>
      <c r="E259" s="7" t="s">
        <v>18</v>
      </c>
      <c r="F259" s="8">
        <v>215.20880700000001</v>
      </c>
      <c r="G259" s="9">
        <v>0.48520000000000002</v>
      </c>
      <c r="H259" s="10">
        <f t="shared" si="0"/>
        <v>485.20000000000005</v>
      </c>
      <c r="I259" s="7">
        <v>1</v>
      </c>
      <c r="J259" s="11">
        <f t="shared" si="1"/>
        <v>485.20000000000005</v>
      </c>
      <c r="K259" s="8">
        <f t="shared" si="2"/>
        <v>443.54659315746085</v>
      </c>
      <c r="L259" s="7">
        <f>(400+599)/2</f>
        <v>499.5</v>
      </c>
      <c r="M259" s="8">
        <f t="shared" si="3"/>
        <v>0.88798116748240408</v>
      </c>
    </row>
    <row r="260" spans="1:13" ht="15.75" hidden="1" customHeight="1" x14ac:dyDescent="0.3">
      <c r="A260" s="7">
        <v>2020</v>
      </c>
      <c r="B260" s="7">
        <v>5</v>
      </c>
      <c r="C260" s="7" t="s">
        <v>37</v>
      </c>
      <c r="D260" s="7" t="s">
        <v>39</v>
      </c>
      <c r="E260" s="7" t="s">
        <v>17</v>
      </c>
      <c r="F260" s="8">
        <v>29.755378</v>
      </c>
      <c r="G260" s="9">
        <v>6.54E-2</v>
      </c>
      <c r="H260" s="10">
        <f t="shared" si="0"/>
        <v>65.400000000000006</v>
      </c>
      <c r="I260" s="7">
        <v>1</v>
      </c>
      <c r="J260" s="11">
        <f t="shared" si="1"/>
        <v>65.400000000000006</v>
      </c>
      <c r="K260" s="8">
        <f t="shared" si="2"/>
        <v>454.97519877675842</v>
      </c>
      <c r="L260" s="7">
        <f>(350+399)/2</f>
        <v>374.5</v>
      </c>
      <c r="M260" s="8">
        <f t="shared" si="3"/>
        <v>1.2148870461328662</v>
      </c>
    </row>
    <row r="261" spans="1:13" ht="15.75" hidden="1" customHeight="1" x14ac:dyDescent="0.3">
      <c r="A261" s="7">
        <v>2020</v>
      </c>
      <c r="B261" s="7">
        <v>5</v>
      </c>
      <c r="C261" s="7" t="s">
        <v>37</v>
      </c>
      <c r="D261" s="7" t="s">
        <v>39</v>
      </c>
      <c r="E261" s="7" t="s">
        <v>18</v>
      </c>
      <c r="F261" s="8">
        <v>173.02641199999999</v>
      </c>
      <c r="G261" s="9">
        <v>0.313</v>
      </c>
      <c r="H261" s="10">
        <f t="shared" si="0"/>
        <v>313</v>
      </c>
      <c r="I261" s="7">
        <v>1</v>
      </c>
      <c r="J261" s="11">
        <f t="shared" si="1"/>
        <v>313</v>
      </c>
      <c r="K261" s="8">
        <f t="shared" si="2"/>
        <v>552.80003833865817</v>
      </c>
      <c r="L261" s="7">
        <f>(400+599)/2</f>
        <v>499.5</v>
      </c>
      <c r="M261" s="8">
        <f t="shared" si="3"/>
        <v>1.1067067834607771</v>
      </c>
    </row>
    <row r="262" spans="1:13" ht="15.75" hidden="1" customHeight="1" x14ac:dyDescent="0.3">
      <c r="A262" s="7">
        <v>2020</v>
      </c>
      <c r="B262" s="7">
        <v>6</v>
      </c>
      <c r="C262" s="7" t="s">
        <v>14</v>
      </c>
      <c r="D262" s="7" t="s">
        <v>15</v>
      </c>
      <c r="E262" s="7" t="s">
        <v>16</v>
      </c>
      <c r="F262" s="8">
        <v>1029.598821</v>
      </c>
      <c r="G262" s="9">
        <v>17.445499999999999</v>
      </c>
      <c r="H262" s="10">
        <f t="shared" si="0"/>
        <v>17445.5</v>
      </c>
      <c r="I262" s="7">
        <v>598</v>
      </c>
      <c r="J262" s="11">
        <f t="shared" si="1"/>
        <v>29.173076923076923</v>
      </c>
      <c r="K262" s="8">
        <f t="shared" si="2"/>
        <v>59.018017311054429</v>
      </c>
      <c r="L262" s="7">
        <f>(200+249)/2</f>
        <v>224.5</v>
      </c>
      <c r="M262" s="8">
        <f t="shared" si="3"/>
        <v>0.26288649136327141</v>
      </c>
    </row>
    <row r="263" spans="1:13" ht="15.75" customHeight="1" x14ac:dyDescent="0.3">
      <c r="A263" s="7">
        <v>2020</v>
      </c>
      <c r="B263" s="7">
        <v>6</v>
      </c>
      <c r="C263" s="7" t="s">
        <v>14</v>
      </c>
      <c r="D263" s="7" t="s">
        <v>15</v>
      </c>
      <c r="E263" s="7" t="s">
        <v>17</v>
      </c>
      <c r="F263" s="8">
        <v>4036.5836749999999</v>
      </c>
      <c r="G263" s="9">
        <v>45.063200000000002</v>
      </c>
      <c r="H263" s="10">
        <f t="shared" si="0"/>
        <v>45063.200000000004</v>
      </c>
      <c r="I263" s="7">
        <v>719</v>
      </c>
      <c r="J263" s="11">
        <f t="shared" si="1"/>
        <v>62.674826147426991</v>
      </c>
      <c r="K263" s="8">
        <f t="shared" si="2"/>
        <v>89.576054851852504</v>
      </c>
      <c r="L263" s="7">
        <f>(350+399)/2</f>
        <v>374.5</v>
      </c>
      <c r="M263" s="8">
        <f t="shared" si="3"/>
        <v>0.23918839746823098</v>
      </c>
    </row>
    <row r="264" spans="1:13" ht="15.75" customHeight="1" x14ac:dyDescent="0.3">
      <c r="A264" s="7">
        <v>2020</v>
      </c>
      <c r="B264" s="7">
        <v>6</v>
      </c>
      <c r="C264" s="7" t="s">
        <v>14</v>
      </c>
      <c r="D264" s="7" t="s">
        <v>15</v>
      </c>
      <c r="E264" s="7" t="s">
        <v>18</v>
      </c>
      <c r="F264" s="8">
        <v>5268.2994339999996</v>
      </c>
      <c r="G264" s="9">
        <v>50.0413</v>
      </c>
      <c r="H264" s="10">
        <f t="shared" si="0"/>
        <v>50041.3</v>
      </c>
      <c r="I264" s="7">
        <v>621</v>
      </c>
      <c r="J264" s="11">
        <f t="shared" si="1"/>
        <v>80.581803542673114</v>
      </c>
      <c r="K264" s="8">
        <f t="shared" si="2"/>
        <v>105.27902820270455</v>
      </c>
      <c r="L264" s="7">
        <f>(400+599)/2</f>
        <v>499.5</v>
      </c>
      <c r="M264" s="8">
        <f t="shared" si="3"/>
        <v>0.21076882523063975</v>
      </c>
    </row>
    <row r="265" spans="1:13" ht="15.75" customHeight="1" x14ac:dyDescent="0.3">
      <c r="A265" s="7">
        <v>2020</v>
      </c>
      <c r="B265" s="7">
        <v>6</v>
      </c>
      <c r="C265" s="7" t="s">
        <v>14</v>
      </c>
      <c r="D265" s="7" t="s">
        <v>15</v>
      </c>
      <c r="E265" s="7" t="s">
        <v>19</v>
      </c>
      <c r="F265" s="8">
        <v>213.29415299999999</v>
      </c>
      <c r="G265" s="9">
        <v>2.0630000000000002</v>
      </c>
      <c r="H265" s="10">
        <f t="shared" si="0"/>
        <v>2063</v>
      </c>
      <c r="I265" s="7">
        <v>22</v>
      </c>
      <c r="J265" s="11">
        <f t="shared" si="1"/>
        <v>93.772727272727266</v>
      </c>
      <c r="K265" s="8">
        <f t="shared" si="2"/>
        <v>103.39028259815801</v>
      </c>
      <c r="L265" s="7">
        <f>(600+899)/2</f>
        <v>749.5</v>
      </c>
      <c r="M265" s="8">
        <f t="shared" si="3"/>
        <v>0.13794567391348633</v>
      </c>
    </row>
    <row r="266" spans="1:13" ht="15.75" customHeight="1" x14ac:dyDescent="0.3">
      <c r="A266" s="7">
        <v>2020</v>
      </c>
      <c r="B266" s="7">
        <v>6</v>
      </c>
      <c r="C266" s="7" t="s">
        <v>14</v>
      </c>
      <c r="D266" s="7" t="s">
        <v>20</v>
      </c>
      <c r="E266" s="7" t="s">
        <v>18</v>
      </c>
      <c r="F266" s="8">
        <v>2643.4169510000002</v>
      </c>
      <c r="G266" s="9">
        <v>13.2913</v>
      </c>
      <c r="H266" s="10">
        <f t="shared" si="0"/>
        <v>13291.3</v>
      </c>
      <c r="I266" s="7">
        <v>581</v>
      </c>
      <c r="J266" s="11">
        <f t="shared" si="1"/>
        <v>22.876592082616177</v>
      </c>
      <c r="K266" s="8">
        <f t="shared" si="2"/>
        <v>198.88325077306209</v>
      </c>
      <c r="L266" s="7">
        <f>(400+599)/2</f>
        <v>499.5</v>
      </c>
      <c r="M266" s="8">
        <f t="shared" si="3"/>
        <v>0.39816466621233654</v>
      </c>
    </row>
    <row r="267" spans="1:13" ht="15.75" hidden="1" customHeight="1" x14ac:dyDescent="0.3">
      <c r="A267" s="7">
        <v>2020</v>
      </c>
      <c r="B267" s="7">
        <v>6</v>
      </c>
      <c r="C267" s="7" t="s">
        <v>14</v>
      </c>
      <c r="D267" s="7" t="s">
        <v>21</v>
      </c>
      <c r="E267" s="7" t="s">
        <v>16</v>
      </c>
      <c r="F267" s="8">
        <v>622.22899800000005</v>
      </c>
      <c r="G267" s="9">
        <v>10.7218</v>
      </c>
      <c r="H267" s="10">
        <f t="shared" si="0"/>
        <v>10721.8</v>
      </c>
      <c r="I267" s="7">
        <v>491</v>
      </c>
      <c r="J267" s="11">
        <f t="shared" si="1"/>
        <v>21.836659877800408</v>
      </c>
      <c r="K267" s="8">
        <f t="shared" si="2"/>
        <v>58.034005297617945</v>
      </c>
      <c r="L267" s="7">
        <f>(200+249)/2</f>
        <v>224.5</v>
      </c>
      <c r="M267" s="8">
        <f t="shared" si="3"/>
        <v>0.25850336435464566</v>
      </c>
    </row>
    <row r="268" spans="1:13" ht="15.75" customHeight="1" x14ac:dyDescent="0.3">
      <c r="A268" s="7">
        <v>2020</v>
      </c>
      <c r="B268" s="7">
        <v>6</v>
      </c>
      <c r="C268" s="7" t="s">
        <v>14</v>
      </c>
      <c r="D268" s="7" t="s">
        <v>21</v>
      </c>
      <c r="E268" s="7" t="s">
        <v>18</v>
      </c>
      <c r="F268" s="8">
        <v>160.39298400000001</v>
      </c>
      <c r="G268" s="9">
        <v>1.0215000000000001</v>
      </c>
      <c r="H268" s="10">
        <f t="shared" si="0"/>
        <v>1021.5000000000001</v>
      </c>
      <c r="I268" s="7">
        <v>222</v>
      </c>
      <c r="J268" s="11">
        <f t="shared" si="1"/>
        <v>4.6013513513513518</v>
      </c>
      <c r="K268" s="8">
        <f t="shared" si="2"/>
        <v>157.0171160058737</v>
      </c>
      <c r="L268" s="7">
        <f>(400+599)/2</f>
        <v>499.5</v>
      </c>
      <c r="M268" s="8">
        <f t="shared" si="3"/>
        <v>0.31434858059233972</v>
      </c>
    </row>
    <row r="269" spans="1:13" ht="15.75" customHeight="1" x14ac:dyDescent="0.3">
      <c r="A269" s="7">
        <v>2020</v>
      </c>
      <c r="B269" s="7">
        <v>6</v>
      </c>
      <c r="C269" s="7" t="s">
        <v>14</v>
      </c>
      <c r="D269" s="7" t="s">
        <v>24</v>
      </c>
      <c r="E269" s="7" t="s">
        <v>17</v>
      </c>
      <c r="F269" s="8">
        <v>391.48222600000003</v>
      </c>
      <c r="G269" s="9">
        <v>2.7663000000000002</v>
      </c>
      <c r="H269" s="10">
        <f t="shared" si="0"/>
        <v>2766.3</v>
      </c>
      <c r="I269" s="7">
        <v>151</v>
      </c>
      <c r="J269" s="11">
        <f t="shared" si="1"/>
        <v>18.319867549668874</v>
      </c>
      <c r="K269" s="8">
        <f t="shared" si="2"/>
        <v>141.5183552037017</v>
      </c>
      <c r="L269" s="7">
        <f>(350+399)/2</f>
        <v>374.5</v>
      </c>
      <c r="M269" s="8">
        <f t="shared" si="3"/>
        <v>0.3778861287148243</v>
      </c>
    </row>
    <row r="270" spans="1:13" ht="15.75" customHeight="1" x14ac:dyDescent="0.3">
      <c r="A270" s="7">
        <v>2020</v>
      </c>
      <c r="B270" s="7">
        <v>6</v>
      </c>
      <c r="C270" s="7" t="s">
        <v>14</v>
      </c>
      <c r="D270" s="7" t="s">
        <v>22</v>
      </c>
      <c r="E270" s="7" t="s">
        <v>23</v>
      </c>
      <c r="F270" s="8">
        <v>360.47724399999998</v>
      </c>
      <c r="G270" s="9">
        <v>3.9369999999999998</v>
      </c>
      <c r="H270" s="10">
        <f t="shared" si="0"/>
        <v>3937</v>
      </c>
      <c r="I270" s="7">
        <v>98</v>
      </c>
      <c r="J270" s="11">
        <f t="shared" si="1"/>
        <v>40.173469387755105</v>
      </c>
      <c r="K270" s="8">
        <f t="shared" si="2"/>
        <v>91.561403098806196</v>
      </c>
      <c r="L270" s="7">
        <v>200</v>
      </c>
      <c r="M270" s="8">
        <f t="shared" si="3"/>
        <v>0.45780701549403097</v>
      </c>
    </row>
    <row r="271" spans="1:13" ht="15.75" customHeight="1" x14ac:dyDescent="0.3">
      <c r="A271" s="7">
        <v>2020</v>
      </c>
      <c r="B271" s="7">
        <v>6</v>
      </c>
      <c r="C271" s="7" t="s">
        <v>14</v>
      </c>
      <c r="D271" s="7" t="s">
        <v>25</v>
      </c>
      <c r="E271" s="7" t="s">
        <v>17</v>
      </c>
      <c r="F271" s="8">
        <v>156.110209</v>
      </c>
      <c r="G271" s="9">
        <v>2.1413000000000002</v>
      </c>
      <c r="H271" s="10">
        <f t="shared" si="0"/>
        <v>2141.3000000000002</v>
      </c>
      <c r="I271" s="7">
        <v>111</v>
      </c>
      <c r="J271" s="11">
        <f t="shared" si="1"/>
        <v>19.290990990990991</v>
      </c>
      <c r="K271" s="8">
        <f t="shared" si="2"/>
        <v>72.90440806986409</v>
      </c>
      <c r="L271" s="7">
        <f>(350+399)/2</f>
        <v>374.5</v>
      </c>
      <c r="M271" s="8">
        <f t="shared" si="3"/>
        <v>0.19467131660844883</v>
      </c>
    </row>
    <row r="272" spans="1:13" ht="15.75" customHeight="1" x14ac:dyDescent="0.3">
      <c r="A272" s="7">
        <v>2020</v>
      </c>
      <c r="B272" s="7">
        <v>6</v>
      </c>
      <c r="C272" s="7" t="s">
        <v>14</v>
      </c>
      <c r="D272" s="7" t="s">
        <v>28</v>
      </c>
      <c r="E272" s="7" t="s">
        <v>18</v>
      </c>
      <c r="F272" s="8">
        <v>117.64838</v>
      </c>
      <c r="G272" s="9">
        <v>0.5585</v>
      </c>
      <c r="H272" s="10">
        <f t="shared" si="0"/>
        <v>558.5</v>
      </c>
      <c r="I272" s="7">
        <v>164</v>
      </c>
      <c r="J272" s="11">
        <f t="shared" si="1"/>
        <v>3.4054878048780486</v>
      </c>
      <c r="K272" s="8">
        <f t="shared" si="2"/>
        <v>210.6506356311549</v>
      </c>
      <c r="L272" s="7">
        <f>(400+599)/2</f>
        <v>499.5</v>
      </c>
      <c r="M272" s="8">
        <f t="shared" si="3"/>
        <v>0.42172299425656634</v>
      </c>
    </row>
    <row r="273" spans="1:13" ht="15.75" customHeight="1" x14ac:dyDescent="0.3">
      <c r="A273" s="7">
        <v>2020</v>
      </c>
      <c r="B273" s="7">
        <v>6</v>
      </c>
      <c r="C273" s="7" t="s">
        <v>14</v>
      </c>
      <c r="D273" s="7" t="s">
        <v>26</v>
      </c>
      <c r="E273" s="7" t="s">
        <v>27</v>
      </c>
      <c r="F273" s="8">
        <v>1.560646</v>
      </c>
      <c r="G273" s="9">
        <v>4.7999999999999996E-3</v>
      </c>
      <c r="H273" s="10">
        <f t="shared" si="0"/>
        <v>4.8</v>
      </c>
      <c r="I273" s="7">
        <v>4</v>
      </c>
      <c r="J273" s="11">
        <f t="shared" si="1"/>
        <v>1.2</v>
      </c>
      <c r="K273" s="8">
        <f t="shared" si="2"/>
        <v>325.13458333333335</v>
      </c>
      <c r="L273" s="7">
        <f>(250+299)/2</f>
        <v>274.5</v>
      </c>
      <c r="M273" s="8">
        <f t="shared" si="3"/>
        <v>1.1844611414693382</v>
      </c>
    </row>
    <row r="274" spans="1:13" ht="15.75" customHeight="1" x14ac:dyDescent="0.3">
      <c r="A274" s="7">
        <v>2020</v>
      </c>
      <c r="B274" s="7">
        <v>6</v>
      </c>
      <c r="C274" s="7" t="s">
        <v>14</v>
      </c>
      <c r="D274" s="7" t="s">
        <v>26</v>
      </c>
      <c r="E274" s="7" t="s">
        <v>18</v>
      </c>
      <c r="F274" s="8">
        <v>92.905343000000002</v>
      </c>
      <c r="G274" s="9">
        <v>0.76719999999999999</v>
      </c>
      <c r="H274" s="10">
        <f t="shared" si="0"/>
        <v>767.2</v>
      </c>
      <c r="I274" s="7">
        <v>117</v>
      </c>
      <c r="J274" s="11">
        <f t="shared" si="1"/>
        <v>6.5572649572649579</v>
      </c>
      <c r="K274" s="8">
        <f t="shared" si="2"/>
        <v>121.09664103232534</v>
      </c>
      <c r="L274" s="7">
        <f>(400+599)/2</f>
        <v>499.5</v>
      </c>
      <c r="M274" s="8">
        <f t="shared" si="3"/>
        <v>0.24243571778243311</v>
      </c>
    </row>
    <row r="275" spans="1:13" ht="15.75" customHeight="1" x14ac:dyDescent="0.3">
      <c r="A275" s="7">
        <v>2020</v>
      </c>
      <c r="B275" s="7">
        <v>6</v>
      </c>
      <c r="C275" s="7" t="s">
        <v>14</v>
      </c>
      <c r="D275" s="7" t="s">
        <v>38</v>
      </c>
      <c r="E275" s="7" t="s">
        <v>23</v>
      </c>
      <c r="F275" s="8">
        <v>55.474507000000003</v>
      </c>
      <c r="G275" s="9">
        <v>1.1305000000000001</v>
      </c>
      <c r="H275" s="10">
        <f t="shared" si="0"/>
        <v>1130.5</v>
      </c>
      <c r="I275" s="7">
        <v>82</v>
      </c>
      <c r="J275" s="11">
        <f t="shared" si="1"/>
        <v>13.786585365853659</v>
      </c>
      <c r="K275" s="8">
        <f t="shared" si="2"/>
        <v>49.070771340114995</v>
      </c>
      <c r="L275" s="7">
        <v>200</v>
      </c>
      <c r="M275" s="8">
        <f t="shared" si="3"/>
        <v>0.24535385670057497</v>
      </c>
    </row>
    <row r="276" spans="1:13" ht="15.75" customHeight="1" x14ac:dyDescent="0.3">
      <c r="A276" s="7">
        <v>2020</v>
      </c>
      <c r="B276" s="7">
        <v>6</v>
      </c>
      <c r="C276" s="7" t="s">
        <v>14</v>
      </c>
      <c r="D276" s="7" t="s">
        <v>38</v>
      </c>
      <c r="E276" s="7" t="s">
        <v>17</v>
      </c>
      <c r="F276" s="8">
        <v>0.42528700000000003</v>
      </c>
      <c r="G276" s="9">
        <v>1.2999999999999999E-3</v>
      </c>
      <c r="H276" s="10">
        <f t="shared" si="0"/>
        <v>1.3</v>
      </c>
      <c r="I276" s="7">
        <v>1</v>
      </c>
      <c r="J276" s="11">
        <f t="shared" si="1"/>
        <v>1.3</v>
      </c>
      <c r="K276" s="8">
        <f t="shared" si="2"/>
        <v>327.1438461538462</v>
      </c>
      <c r="L276" s="7">
        <f>(350+399)/2</f>
        <v>374.5</v>
      </c>
      <c r="M276" s="8">
        <f t="shared" si="3"/>
        <v>0.87354832083804057</v>
      </c>
    </row>
    <row r="277" spans="1:13" ht="15.75" customHeight="1" x14ac:dyDescent="0.3">
      <c r="A277" s="7">
        <v>2020</v>
      </c>
      <c r="B277" s="7">
        <v>6</v>
      </c>
      <c r="C277" s="7" t="s">
        <v>14</v>
      </c>
      <c r="D277" s="7" t="s">
        <v>46</v>
      </c>
      <c r="E277" s="7" t="s">
        <v>18</v>
      </c>
      <c r="F277" s="8">
        <v>44.131594</v>
      </c>
      <c r="G277" s="9">
        <v>0.21099999999999999</v>
      </c>
      <c r="H277" s="10">
        <f t="shared" si="0"/>
        <v>211</v>
      </c>
      <c r="I277" s="7">
        <v>1</v>
      </c>
      <c r="J277" s="11">
        <f t="shared" si="1"/>
        <v>211</v>
      </c>
      <c r="K277" s="8">
        <f t="shared" si="2"/>
        <v>209.15447393364929</v>
      </c>
      <c r="L277" s="7">
        <f>(400+599)/2</f>
        <v>499.5</v>
      </c>
      <c r="M277" s="8">
        <f t="shared" si="3"/>
        <v>0.4187276755428414</v>
      </c>
    </row>
    <row r="278" spans="1:13" ht="15.75" hidden="1" customHeight="1" x14ac:dyDescent="0.3">
      <c r="A278" s="7">
        <v>2020</v>
      </c>
      <c r="B278" s="7">
        <v>6</v>
      </c>
      <c r="C278" s="7" t="s">
        <v>31</v>
      </c>
      <c r="D278" s="7" t="s">
        <v>15</v>
      </c>
      <c r="E278" s="7" t="s">
        <v>16</v>
      </c>
      <c r="F278" s="8">
        <v>3056.350782</v>
      </c>
      <c r="G278" s="9">
        <v>45.3431</v>
      </c>
      <c r="H278" s="10">
        <f t="shared" si="0"/>
        <v>45343.1</v>
      </c>
      <c r="I278" s="7">
        <v>7767</v>
      </c>
      <c r="J278" s="11">
        <f t="shared" si="1"/>
        <v>5.8379168276039657</v>
      </c>
      <c r="K278" s="8">
        <f t="shared" si="2"/>
        <v>67.40498073576795</v>
      </c>
      <c r="L278" s="7">
        <f>(200+249)/2</f>
        <v>224.5</v>
      </c>
      <c r="M278" s="8">
        <f t="shared" si="3"/>
        <v>0.30024490305464563</v>
      </c>
    </row>
    <row r="279" spans="1:13" ht="15.75" hidden="1" customHeight="1" x14ac:dyDescent="0.3">
      <c r="A279" s="7">
        <v>2020</v>
      </c>
      <c r="B279" s="7">
        <v>6</v>
      </c>
      <c r="C279" s="7" t="s">
        <v>31</v>
      </c>
      <c r="D279" s="7" t="s">
        <v>15</v>
      </c>
      <c r="E279" s="7" t="s">
        <v>32</v>
      </c>
      <c r="F279" s="8">
        <v>0.142293</v>
      </c>
      <c r="G279" s="9">
        <v>1.2999999999999999E-3</v>
      </c>
      <c r="H279" s="10">
        <f t="shared" si="0"/>
        <v>1.3</v>
      </c>
      <c r="I279" s="7">
        <v>2</v>
      </c>
      <c r="J279" s="11">
        <f t="shared" si="1"/>
        <v>0.65</v>
      </c>
      <c r="K279" s="8">
        <f t="shared" si="2"/>
        <v>109.45615384615385</v>
      </c>
      <c r="L279" s="7">
        <f>(300+349)/2</f>
        <v>324.5</v>
      </c>
      <c r="M279" s="8">
        <f t="shared" si="3"/>
        <v>0.33730709967998107</v>
      </c>
    </row>
    <row r="280" spans="1:13" ht="15.75" hidden="1" customHeight="1" x14ac:dyDescent="0.3">
      <c r="A280" s="7">
        <v>2020</v>
      </c>
      <c r="B280" s="7">
        <v>6</v>
      </c>
      <c r="C280" s="7" t="s">
        <v>31</v>
      </c>
      <c r="D280" s="7" t="s">
        <v>15</v>
      </c>
      <c r="E280" s="7" t="s">
        <v>17</v>
      </c>
      <c r="F280" s="8">
        <v>6777.6139649999996</v>
      </c>
      <c r="G280" s="9">
        <v>76.652299999999997</v>
      </c>
      <c r="H280" s="10">
        <f t="shared" si="0"/>
        <v>76652.3</v>
      </c>
      <c r="I280" s="7">
        <v>8911</v>
      </c>
      <c r="J280" s="11">
        <f t="shared" si="1"/>
        <v>8.6019863090562225</v>
      </c>
      <c r="K280" s="8">
        <f t="shared" si="2"/>
        <v>88.420229595198052</v>
      </c>
      <c r="L280" s="7">
        <f>(350+399)/2</f>
        <v>374.5</v>
      </c>
      <c r="M280" s="8">
        <f t="shared" si="3"/>
        <v>0.23610208169612296</v>
      </c>
    </row>
    <row r="281" spans="1:13" ht="15.75" hidden="1" customHeight="1" x14ac:dyDescent="0.3">
      <c r="A281" s="7">
        <v>2020</v>
      </c>
      <c r="B281" s="7">
        <v>6</v>
      </c>
      <c r="C281" s="7" t="s">
        <v>31</v>
      </c>
      <c r="D281" s="7" t="s">
        <v>15</v>
      </c>
      <c r="E281" s="7" t="s">
        <v>18</v>
      </c>
      <c r="F281" s="8">
        <v>822.03046200000006</v>
      </c>
      <c r="G281" s="9">
        <v>5.9657999999999998</v>
      </c>
      <c r="H281" s="10">
        <f t="shared" si="0"/>
        <v>5965.8</v>
      </c>
      <c r="I281" s="7">
        <v>1481</v>
      </c>
      <c r="J281" s="11">
        <f t="shared" si="1"/>
        <v>4.0282241728561781</v>
      </c>
      <c r="K281" s="8">
        <f t="shared" si="2"/>
        <v>137.79048275168461</v>
      </c>
      <c r="L281" s="7">
        <f>(400+599)/2</f>
        <v>499.5</v>
      </c>
      <c r="M281" s="8">
        <f t="shared" si="3"/>
        <v>0.27585682232569492</v>
      </c>
    </row>
    <row r="282" spans="1:13" ht="15.75" hidden="1" customHeight="1" x14ac:dyDescent="0.3">
      <c r="A282" s="7">
        <v>2020</v>
      </c>
      <c r="B282" s="7">
        <v>6</v>
      </c>
      <c r="C282" s="7" t="s">
        <v>31</v>
      </c>
      <c r="D282" s="7" t="s">
        <v>15</v>
      </c>
      <c r="E282" s="7" t="s">
        <v>19</v>
      </c>
      <c r="F282" s="8">
        <v>66.629109999999997</v>
      </c>
      <c r="G282" s="9">
        <v>0.41570000000000001</v>
      </c>
      <c r="H282" s="10">
        <f t="shared" si="0"/>
        <v>415.7</v>
      </c>
      <c r="I282" s="7">
        <v>318</v>
      </c>
      <c r="J282" s="11">
        <f t="shared" si="1"/>
        <v>1.3072327044025156</v>
      </c>
      <c r="K282" s="8">
        <f t="shared" si="2"/>
        <v>160.28171758479672</v>
      </c>
      <c r="L282" s="7">
        <f>(600+899)/2</f>
        <v>749.5</v>
      </c>
      <c r="M282" s="8">
        <f t="shared" si="3"/>
        <v>0.21385152446270411</v>
      </c>
    </row>
    <row r="283" spans="1:13" ht="15.75" hidden="1" customHeight="1" x14ac:dyDescent="0.3">
      <c r="A283" s="7">
        <v>2020</v>
      </c>
      <c r="B283" s="7">
        <v>6</v>
      </c>
      <c r="C283" s="7" t="s">
        <v>31</v>
      </c>
      <c r="D283" s="7" t="s">
        <v>20</v>
      </c>
      <c r="E283" s="7" t="s">
        <v>18</v>
      </c>
      <c r="F283" s="8">
        <v>1161.256081</v>
      </c>
      <c r="G283" s="9">
        <v>5.8056000000000001</v>
      </c>
      <c r="H283" s="10">
        <f t="shared" si="0"/>
        <v>5805.6</v>
      </c>
      <c r="I283" s="7">
        <v>1295</v>
      </c>
      <c r="J283" s="11">
        <f t="shared" si="1"/>
        <v>4.483088803088803</v>
      </c>
      <c r="K283" s="8">
        <f t="shared" si="2"/>
        <v>200.02343961003169</v>
      </c>
      <c r="L283" s="7">
        <f>(400+599)/2</f>
        <v>499.5</v>
      </c>
      <c r="M283" s="8">
        <f t="shared" si="3"/>
        <v>0.40044732654660997</v>
      </c>
    </row>
    <row r="284" spans="1:13" ht="15.75" hidden="1" customHeight="1" x14ac:dyDescent="0.3">
      <c r="A284" s="7">
        <v>2020</v>
      </c>
      <c r="B284" s="7">
        <v>6</v>
      </c>
      <c r="C284" s="7" t="s">
        <v>31</v>
      </c>
      <c r="D284" s="7" t="s">
        <v>25</v>
      </c>
      <c r="E284" s="7" t="s">
        <v>17</v>
      </c>
      <c r="F284" s="8">
        <v>1016.720657</v>
      </c>
      <c r="G284" s="9">
        <v>18.790299999999998</v>
      </c>
      <c r="H284" s="10">
        <f t="shared" si="0"/>
        <v>18790.3</v>
      </c>
      <c r="I284" s="7">
        <v>2174</v>
      </c>
      <c r="J284" s="11">
        <f t="shared" si="1"/>
        <v>8.6431922723091077</v>
      </c>
      <c r="K284" s="8">
        <f t="shared" si="2"/>
        <v>54.108803850923088</v>
      </c>
      <c r="L284" s="7">
        <f>(350+399)/2</f>
        <v>374.5</v>
      </c>
      <c r="M284" s="8">
        <f t="shared" si="3"/>
        <v>0.14448278731888675</v>
      </c>
    </row>
    <row r="285" spans="1:13" ht="15.75" hidden="1" customHeight="1" x14ac:dyDescent="0.3">
      <c r="A285" s="7">
        <v>2020</v>
      </c>
      <c r="B285" s="7">
        <v>6</v>
      </c>
      <c r="C285" s="7" t="s">
        <v>31</v>
      </c>
      <c r="D285" s="7" t="s">
        <v>21</v>
      </c>
      <c r="E285" s="7" t="s">
        <v>16</v>
      </c>
      <c r="F285" s="8">
        <v>262.77419300000003</v>
      </c>
      <c r="G285" s="9">
        <v>3.3243999999999998</v>
      </c>
      <c r="H285" s="10">
        <f t="shared" si="0"/>
        <v>3324.3999999999996</v>
      </c>
      <c r="I285" s="7">
        <v>1783</v>
      </c>
      <c r="J285" s="11">
        <f t="shared" si="1"/>
        <v>1.8644980370162645</v>
      </c>
      <c r="K285" s="8">
        <f t="shared" si="2"/>
        <v>79.04409607748768</v>
      </c>
      <c r="L285" s="7">
        <f>(200+249)/2</f>
        <v>224.5</v>
      </c>
      <c r="M285" s="8">
        <f t="shared" si="3"/>
        <v>0.35208951482177142</v>
      </c>
    </row>
    <row r="286" spans="1:13" ht="15.75" hidden="1" customHeight="1" x14ac:dyDescent="0.3">
      <c r="A286" s="7">
        <v>2020</v>
      </c>
      <c r="B286" s="7">
        <v>6</v>
      </c>
      <c r="C286" s="7" t="s">
        <v>31</v>
      </c>
      <c r="D286" s="7" t="s">
        <v>21</v>
      </c>
      <c r="E286" s="7" t="s">
        <v>18</v>
      </c>
      <c r="F286" s="8">
        <v>119.82169399999999</v>
      </c>
      <c r="G286" s="9">
        <v>0.58250000000000002</v>
      </c>
      <c r="H286" s="10">
        <f t="shared" si="0"/>
        <v>582.5</v>
      </c>
      <c r="I286" s="7">
        <v>235</v>
      </c>
      <c r="J286" s="11">
        <f t="shared" si="1"/>
        <v>2.478723404255319</v>
      </c>
      <c r="K286" s="8">
        <f t="shared" si="2"/>
        <v>205.70247896995707</v>
      </c>
      <c r="L286" s="7">
        <f>(400+599)/2</f>
        <v>499.5</v>
      </c>
      <c r="M286" s="8">
        <f t="shared" si="3"/>
        <v>0.4118167747146288</v>
      </c>
    </row>
    <row r="287" spans="1:13" ht="15.75" hidden="1" customHeight="1" x14ac:dyDescent="0.3">
      <c r="A287" s="7">
        <v>2020</v>
      </c>
      <c r="B287" s="7">
        <v>6</v>
      </c>
      <c r="C287" s="7" t="s">
        <v>31</v>
      </c>
      <c r="D287" s="7" t="s">
        <v>24</v>
      </c>
      <c r="E287" s="7" t="s">
        <v>17</v>
      </c>
      <c r="F287" s="8">
        <v>236.517256</v>
      </c>
      <c r="G287" s="9">
        <v>1.3844000000000001</v>
      </c>
      <c r="H287" s="10">
        <f t="shared" si="0"/>
        <v>1384.4</v>
      </c>
      <c r="I287" s="7">
        <v>321</v>
      </c>
      <c r="J287" s="11">
        <f t="shared" si="1"/>
        <v>4.3127725856697818</v>
      </c>
      <c r="K287" s="8">
        <f t="shared" si="2"/>
        <v>170.844594047963</v>
      </c>
      <c r="L287" s="7">
        <f>(350+399)/2</f>
        <v>374.5</v>
      </c>
      <c r="M287" s="8">
        <f t="shared" si="3"/>
        <v>0.45619384258468093</v>
      </c>
    </row>
    <row r="288" spans="1:13" ht="15.75" hidden="1" customHeight="1" x14ac:dyDescent="0.3">
      <c r="A288" s="7">
        <v>2020</v>
      </c>
      <c r="B288" s="7">
        <v>6</v>
      </c>
      <c r="C288" s="7" t="s">
        <v>31</v>
      </c>
      <c r="D288" s="7" t="s">
        <v>22</v>
      </c>
      <c r="E288" s="7" t="s">
        <v>23</v>
      </c>
      <c r="F288" s="8">
        <v>120.12206</v>
      </c>
      <c r="G288" s="9">
        <v>1.34</v>
      </c>
      <c r="H288" s="10">
        <f t="shared" si="0"/>
        <v>1340</v>
      </c>
      <c r="I288" s="7">
        <v>367</v>
      </c>
      <c r="J288" s="11">
        <f t="shared" si="1"/>
        <v>3.6512261580381473</v>
      </c>
      <c r="K288" s="8">
        <f t="shared" si="2"/>
        <v>89.643328358208947</v>
      </c>
      <c r="L288" s="7">
        <v>200</v>
      </c>
      <c r="M288" s="8">
        <f t="shared" si="3"/>
        <v>0.44821664179104476</v>
      </c>
    </row>
    <row r="289" spans="1:13" ht="15.75" hidden="1" customHeight="1" x14ac:dyDescent="0.3">
      <c r="A289" s="7">
        <v>2020</v>
      </c>
      <c r="B289" s="7">
        <v>6</v>
      </c>
      <c r="C289" s="7" t="s">
        <v>31</v>
      </c>
      <c r="D289" s="7" t="s">
        <v>44</v>
      </c>
      <c r="E289" s="7" t="s">
        <v>18</v>
      </c>
      <c r="F289" s="8">
        <v>92.652782999999999</v>
      </c>
      <c r="G289" s="9">
        <v>0.88939999999999997</v>
      </c>
      <c r="H289" s="10">
        <f t="shared" si="0"/>
        <v>889.4</v>
      </c>
      <c r="I289" s="7">
        <v>618</v>
      </c>
      <c r="J289" s="11">
        <f t="shared" si="1"/>
        <v>1.43915857605178</v>
      </c>
      <c r="K289" s="8">
        <f t="shared" si="2"/>
        <v>104.17448054868451</v>
      </c>
      <c r="L289" s="7">
        <f>(400+599)/2</f>
        <v>499.5</v>
      </c>
      <c r="M289" s="8">
        <f t="shared" si="3"/>
        <v>0.20855751861598501</v>
      </c>
    </row>
    <row r="290" spans="1:13" ht="15.75" hidden="1" customHeight="1" x14ac:dyDescent="0.3">
      <c r="A290" s="7">
        <v>2020</v>
      </c>
      <c r="B290" s="7">
        <v>6</v>
      </c>
      <c r="C290" s="7" t="s">
        <v>31</v>
      </c>
      <c r="D290" s="7" t="s">
        <v>26</v>
      </c>
      <c r="E290" s="7" t="s">
        <v>27</v>
      </c>
      <c r="F290" s="8">
        <v>1.081717</v>
      </c>
      <c r="G290" s="9">
        <v>2.7000000000000001E-3</v>
      </c>
      <c r="H290" s="10">
        <f t="shared" si="0"/>
        <v>2.7</v>
      </c>
      <c r="I290" s="7">
        <v>2</v>
      </c>
      <c r="J290" s="11">
        <f t="shared" si="1"/>
        <v>1.35</v>
      </c>
      <c r="K290" s="8">
        <f t="shared" si="2"/>
        <v>400.6359259259259</v>
      </c>
      <c r="L290" s="7">
        <f>(250+299)/2</f>
        <v>274.5</v>
      </c>
      <c r="M290" s="8">
        <f t="shared" si="3"/>
        <v>1.4595115698576535</v>
      </c>
    </row>
    <row r="291" spans="1:13" ht="15.75" hidden="1" customHeight="1" x14ac:dyDescent="0.3">
      <c r="A291" s="7">
        <v>2020</v>
      </c>
      <c r="B291" s="7">
        <v>6</v>
      </c>
      <c r="C291" s="7" t="s">
        <v>31</v>
      </c>
      <c r="D291" s="7" t="s">
        <v>26</v>
      </c>
      <c r="E291" s="7" t="s">
        <v>18</v>
      </c>
      <c r="F291" s="8">
        <v>56.308770000000003</v>
      </c>
      <c r="G291" s="9">
        <v>0.51570000000000005</v>
      </c>
      <c r="H291" s="10">
        <f t="shared" si="0"/>
        <v>515.70000000000005</v>
      </c>
      <c r="I291" s="7">
        <v>338</v>
      </c>
      <c r="J291" s="11">
        <f t="shared" si="1"/>
        <v>1.5257396449704144</v>
      </c>
      <c r="K291" s="8">
        <f t="shared" si="2"/>
        <v>109.1890052356021</v>
      </c>
      <c r="L291" s="7">
        <f>(400+599)/2</f>
        <v>499.5</v>
      </c>
      <c r="M291" s="8">
        <f t="shared" si="3"/>
        <v>0.21859660707828246</v>
      </c>
    </row>
    <row r="292" spans="1:13" ht="15.75" hidden="1" customHeight="1" x14ac:dyDescent="0.3">
      <c r="A292" s="7">
        <v>2020</v>
      </c>
      <c r="B292" s="7">
        <v>6</v>
      </c>
      <c r="C292" s="7" t="s">
        <v>31</v>
      </c>
      <c r="D292" s="7" t="s">
        <v>35</v>
      </c>
      <c r="E292" s="7" t="s">
        <v>27</v>
      </c>
      <c r="F292" s="8">
        <v>49.519426000000003</v>
      </c>
      <c r="G292" s="9">
        <v>1.0837000000000001</v>
      </c>
      <c r="H292" s="10">
        <f t="shared" si="0"/>
        <v>1083.7</v>
      </c>
      <c r="I292" s="7">
        <v>711</v>
      </c>
      <c r="J292" s="11">
        <f t="shared" si="1"/>
        <v>1.5241912798874824</v>
      </c>
      <c r="K292" s="8">
        <f t="shared" si="2"/>
        <v>45.694773461290026</v>
      </c>
      <c r="L292" s="7">
        <f>(250+299)/2</f>
        <v>274.5</v>
      </c>
      <c r="M292" s="8">
        <f t="shared" si="3"/>
        <v>0.16646547709030976</v>
      </c>
    </row>
    <row r="293" spans="1:13" ht="15.75" hidden="1" customHeight="1" x14ac:dyDescent="0.3">
      <c r="A293" s="7">
        <v>2020</v>
      </c>
      <c r="B293" s="7">
        <v>6</v>
      </c>
      <c r="C293" s="7" t="s">
        <v>31</v>
      </c>
      <c r="D293" s="7" t="s">
        <v>36</v>
      </c>
      <c r="E293" s="7" t="s">
        <v>18</v>
      </c>
      <c r="F293" s="8">
        <v>47.024197000000001</v>
      </c>
      <c r="G293" s="9">
        <v>0.53869999999999996</v>
      </c>
      <c r="H293" s="10">
        <f t="shared" si="0"/>
        <v>538.69999999999993</v>
      </c>
      <c r="I293" s="7">
        <v>121</v>
      </c>
      <c r="J293" s="11">
        <f t="shared" si="1"/>
        <v>4.452066115702479</v>
      </c>
      <c r="K293" s="8">
        <f t="shared" si="2"/>
        <v>87.291993688509379</v>
      </c>
      <c r="L293" s="7">
        <f>(400+599)/2</f>
        <v>499.5</v>
      </c>
      <c r="M293" s="8">
        <f t="shared" si="3"/>
        <v>0.17475874612314191</v>
      </c>
    </row>
    <row r="294" spans="1:13" ht="15.75" hidden="1" customHeight="1" x14ac:dyDescent="0.3">
      <c r="A294" s="7">
        <v>2020</v>
      </c>
      <c r="B294" s="7">
        <v>6</v>
      </c>
      <c r="C294" s="7" t="s">
        <v>37</v>
      </c>
      <c r="D294" s="7" t="s">
        <v>15</v>
      </c>
      <c r="E294" s="7" t="s">
        <v>16</v>
      </c>
      <c r="F294" s="8">
        <v>4901.7206390000001</v>
      </c>
      <c r="G294" s="9">
        <v>75.933400000000006</v>
      </c>
      <c r="H294" s="10">
        <f t="shared" si="0"/>
        <v>75933.400000000009</v>
      </c>
      <c r="I294" s="7">
        <v>11136</v>
      </c>
      <c r="J294" s="11">
        <f t="shared" si="1"/>
        <v>6.8187320402298859</v>
      </c>
      <c r="K294" s="8">
        <f t="shared" si="2"/>
        <v>64.552892916687512</v>
      </c>
      <c r="L294" s="7">
        <f>(200+249)/2</f>
        <v>224.5</v>
      </c>
      <c r="M294" s="8">
        <f t="shared" si="3"/>
        <v>0.28754072568680406</v>
      </c>
    </row>
    <row r="295" spans="1:13" ht="15.75" hidden="1" customHeight="1" x14ac:dyDescent="0.3">
      <c r="A295" s="7">
        <v>2020</v>
      </c>
      <c r="B295" s="7">
        <v>6</v>
      </c>
      <c r="C295" s="7" t="s">
        <v>37</v>
      </c>
      <c r="D295" s="7" t="s">
        <v>15</v>
      </c>
      <c r="E295" s="7" t="s">
        <v>17</v>
      </c>
      <c r="F295" s="8">
        <v>7862.0244970000003</v>
      </c>
      <c r="G295" s="9">
        <v>96.819900000000004</v>
      </c>
      <c r="H295" s="10">
        <f t="shared" si="0"/>
        <v>96819.900000000009</v>
      </c>
      <c r="I295" s="7">
        <v>8213</v>
      </c>
      <c r="J295" s="11">
        <f t="shared" si="1"/>
        <v>11.788615609399733</v>
      </c>
      <c r="K295" s="8">
        <f t="shared" si="2"/>
        <v>81.202567829547434</v>
      </c>
      <c r="L295" s="7">
        <f>(350+399)/2</f>
        <v>374.5</v>
      </c>
      <c r="M295" s="8">
        <f t="shared" si="3"/>
        <v>0.21682928659425216</v>
      </c>
    </row>
    <row r="296" spans="1:13" ht="15.75" hidden="1" customHeight="1" x14ac:dyDescent="0.3">
      <c r="A296" s="7">
        <v>2020</v>
      </c>
      <c r="B296" s="7">
        <v>6</v>
      </c>
      <c r="C296" s="7" t="s">
        <v>37</v>
      </c>
      <c r="D296" s="7" t="s">
        <v>15</v>
      </c>
      <c r="E296" s="7" t="s">
        <v>18</v>
      </c>
      <c r="F296" s="8">
        <v>1864.033093</v>
      </c>
      <c r="G296" s="9">
        <v>14.841699999999999</v>
      </c>
      <c r="H296" s="10">
        <f t="shared" si="0"/>
        <v>14841.699999999999</v>
      </c>
      <c r="I296" s="7">
        <v>1811</v>
      </c>
      <c r="J296" s="11">
        <f t="shared" si="1"/>
        <v>8.1953064605190491</v>
      </c>
      <c r="K296" s="8">
        <f t="shared" si="2"/>
        <v>125.59431150070411</v>
      </c>
      <c r="L296" s="7">
        <f>(400+599)/2</f>
        <v>499.5</v>
      </c>
      <c r="M296" s="8">
        <f t="shared" si="3"/>
        <v>0.2514400630644727</v>
      </c>
    </row>
    <row r="297" spans="1:13" ht="15.75" hidden="1" customHeight="1" x14ac:dyDescent="0.3">
      <c r="A297" s="7">
        <v>2020</v>
      </c>
      <c r="B297" s="7">
        <v>6</v>
      </c>
      <c r="C297" s="7" t="s">
        <v>37</v>
      </c>
      <c r="D297" s="7" t="s">
        <v>15</v>
      </c>
      <c r="E297" s="7" t="s">
        <v>19</v>
      </c>
      <c r="F297" s="8">
        <v>15.912793000000001</v>
      </c>
      <c r="G297" s="9">
        <v>0.1094</v>
      </c>
      <c r="H297" s="10">
        <f t="shared" si="0"/>
        <v>109.39999999999999</v>
      </c>
      <c r="I297" s="7">
        <v>71</v>
      </c>
      <c r="J297" s="11">
        <f t="shared" si="1"/>
        <v>1.5408450704225352</v>
      </c>
      <c r="K297" s="8">
        <f t="shared" si="2"/>
        <v>145.4551462522852</v>
      </c>
      <c r="L297" s="7">
        <f>(600+899)/2</f>
        <v>749.5</v>
      </c>
      <c r="M297" s="8">
        <f t="shared" si="3"/>
        <v>0.19406957471952663</v>
      </c>
    </row>
    <row r="298" spans="1:13" ht="15.75" hidden="1" customHeight="1" x14ac:dyDescent="0.3">
      <c r="A298" s="7">
        <v>2020</v>
      </c>
      <c r="B298" s="7">
        <v>6</v>
      </c>
      <c r="C298" s="7" t="s">
        <v>37</v>
      </c>
      <c r="D298" s="7" t="s">
        <v>20</v>
      </c>
      <c r="E298" s="7" t="s">
        <v>18</v>
      </c>
      <c r="F298" s="8">
        <v>4241.4783729999999</v>
      </c>
      <c r="G298" s="9">
        <v>20.441199999999998</v>
      </c>
      <c r="H298" s="10">
        <f t="shared" si="0"/>
        <v>20441.199999999997</v>
      </c>
      <c r="I298" s="7">
        <v>2246</v>
      </c>
      <c r="J298" s="11">
        <f t="shared" si="1"/>
        <v>9.1011576135351717</v>
      </c>
      <c r="K298" s="8">
        <f t="shared" si="2"/>
        <v>207.4965448701642</v>
      </c>
      <c r="L298" s="7">
        <f>(400+599)/2</f>
        <v>499.5</v>
      </c>
      <c r="M298" s="8">
        <f t="shared" si="3"/>
        <v>0.41540849823856696</v>
      </c>
    </row>
    <row r="299" spans="1:13" ht="15.75" hidden="1" customHeight="1" x14ac:dyDescent="0.3">
      <c r="A299" s="7">
        <v>2020</v>
      </c>
      <c r="B299" s="7">
        <v>6</v>
      </c>
      <c r="C299" s="7" t="s">
        <v>37</v>
      </c>
      <c r="D299" s="7" t="s">
        <v>25</v>
      </c>
      <c r="E299" s="7" t="s">
        <v>17</v>
      </c>
      <c r="F299" s="8">
        <v>1824.2965959999999</v>
      </c>
      <c r="G299" s="9">
        <v>31.279399999999999</v>
      </c>
      <c r="H299" s="10">
        <f t="shared" si="0"/>
        <v>31279.399999999998</v>
      </c>
      <c r="I299" s="7">
        <v>2191</v>
      </c>
      <c r="J299" s="11">
        <f t="shared" si="1"/>
        <v>14.276312186216339</v>
      </c>
      <c r="K299" s="8">
        <f t="shared" si="2"/>
        <v>58.322621150022059</v>
      </c>
      <c r="L299" s="7">
        <f t="shared" ref="L299:L300" si="21">(350+399)/2</f>
        <v>374.5</v>
      </c>
      <c r="M299" s="8">
        <f t="shared" si="3"/>
        <v>0.15573463591461165</v>
      </c>
    </row>
    <row r="300" spans="1:13" ht="15.75" hidden="1" customHeight="1" x14ac:dyDescent="0.3">
      <c r="A300" s="7">
        <v>2020</v>
      </c>
      <c r="B300" s="7">
        <v>6</v>
      </c>
      <c r="C300" s="7" t="s">
        <v>37</v>
      </c>
      <c r="D300" s="7" t="s">
        <v>24</v>
      </c>
      <c r="E300" s="7" t="s">
        <v>17</v>
      </c>
      <c r="F300" s="8">
        <v>1209.3945510000001</v>
      </c>
      <c r="G300" s="9">
        <v>8.0562000000000005</v>
      </c>
      <c r="H300" s="10">
        <f t="shared" si="0"/>
        <v>8056.2000000000007</v>
      </c>
      <c r="I300" s="7">
        <v>631</v>
      </c>
      <c r="J300" s="11">
        <f t="shared" si="1"/>
        <v>12.767353407290017</v>
      </c>
      <c r="K300" s="8">
        <f t="shared" si="2"/>
        <v>150.11972778729427</v>
      </c>
      <c r="L300" s="7">
        <f t="shared" si="21"/>
        <v>374.5</v>
      </c>
      <c r="M300" s="8">
        <f t="shared" si="3"/>
        <v>0.40085374576046534</v>
      </c>
    </row>
    <row r="301" spans="1:13" ht="15.75" hidden="1" customHeight="1" x14ac:dyDescent="0.3">
      <c r="A301" s="7">
        <v>2020</v>
      </c>
      <c r="B301" s="7">
        <v>6</v>
      </c>
      <c r="C301" s="7" t="s">
        <v>37</v>
      </c>
      <c r="D301" s="7" t="s">
        <v>21</v>
      </c>
      <c r="E301" s="7" t="s">
        <v>16</v>
      </c>
      <c r="F301" s="8">
        <v>302.101449</v>
      </c>
      <c r="G301" s="9">
        <v>4.3128000000000002</v>
      </c>
      <c r="H301" s="10">
        <f t="shared" si="0"/>
        <v>4312.8</v>
      </c>
      <c r="I301" s="7">
        <v>1587</v>
      </c>
      <c r="J301" s="11">
        <f t="shared" si="1"/>
        <v>2.7175803402646506</v>
      </c>
      <c r="K301" s="8">
        <f t="shared" si="2"/>
        <v>70.047637033945463</v>
      </c>
      <c r="L301" s="7">
        <f>(200+249)/2</f>
        <v>224.5</v>
      </c>
      <c r="M301" s="8">
        <f t="shared" si="3"/>
        <v>0.31201620059663904</v>
      </c>
    </row>
    <row r="302" spans="1:13" ht="15.75" hidden="1" customHeight="1" x14ac:dyDescent="0.3">
      <c r="A302" s="7">
        <v>2020</v>
      </c>
      <c r="B302" s="7">
        <v>6</v>
      </c>
      <c r="C302" s="7" t="s">
        <v>37</v>
      </c>
      <c r="D302" s="7" t="s">
        <v>21</v>
      </c>
      <c r="E302" s="7" t="s">
        <v>18</v>
      </c>
      <c r="F302" s="8">
        <v>565.05665799999997</v>
      </c>
      <c r="G302" s="9">
        <v>3.1105</v>
      </c>
      <c r="H302" s="10">
        <f t="shared" si="0"/>
        <v>3110.5</v>
      </c>
      <c r="I302" s="7">
        <v>1188</v>
      </c>
      <c r="J302" s="11">
        <f t="shared" si="1"/>
        <v>2.6182659932659931</v>
      </c>
      <c r="K302" s="8">
        <f t="shared" si="2"/>
        <v>181.66103777527726</v>
      </c>
      <c r="L302" s="7">
        <f>(400+599)/2</f>
        <v>499.5</v>
      </c>
      <c r="M302" s="8">
        <f t="shared" si="3"/>
        <v>0.36368576131186642</v>
      </c>
    </row>
    <row r="303" spans="1:13" ht="15.75" hidden="1" customHeight="1" x14ac:dyDescent="0.3">
      <c r="A303" s="7">
        <v>2020</v>
      </c>
      <c r="B303" s="7">
        <v>6</v>
      </c>
      <c r="C303" s="7" t="s">
        <v>37</v>
      </c>
      <c r="D303" s="7" t="s">
        <v>38</v>
      </c>
      <c r="E303" s="7" t="s">
        <v>23</v>
      </c>
      <c r="F303" s="8">
        <v>476.18338699999998</v>
      </c>
      <c r="G303" s="9">
        <v>1.7588999999999999</v>
      </c>
      <c r="H303" s="10">
        <f t="shared" si="0"/>
        <v>1758.8999999999999</v>
      </c>
      <c r="I303" s="7">
        <v>97</v>
      </c>
      <c r="J303" s="11">
        <f t="shared" si="1"/>
        <v>18.132989690721647</v>
      </c>
      <c r="K303" s="8">
        <f t="shared" si="2"/>
        <v>270.7279475808744</v>
      </c>
      <c r="L303" s="7">
        <v>200</v>
      </c>
      <c r="M303" s="8">
        <f t="shared" si="3"/>
        <v>1.3536397379043721</v>
      </c>
    </row>
    <row r="304" spans="1:13" ht="15.75" hidden="1" customHeight="1" x14ac:dyDescent="0.3">
      <c r="A304" s="7">
        <v>2020</v>
      </c>
      <c r="B304" s="7">
        <v>6</v>
      </c>
      <c r="C304" s="7" t="s">
        <v>37</v>
      </c>
      <c r="D304" s="7" t="s">
        <v>38</v>
      </c>
      <c r="E304" s="7" t="s">
        <v>17</v>
      </c>
      <c r="F304" s="8">
        <v>7.8485170000000002</v>
      </c>
      <c r="G304" s="9">
        <v>2.4500000000000001E-2</v>
      </c>
      <c r="H304" s="10">
        <f t="shared" si="0"/>
        <v>24.5</v>
      </c>
      <c r="I304" s="7">
        <v>6</v>
      </c>
      <c r="J304" s="11">
        <f t="shared" si="1"/>
        <v>4.083333333333333</v>
      </c>
      <c r="K304" s="8">
        <f t="shared" si="2"/>
        <v>320.34763265306123</v>
      </c>
      <c r="L304" s="7">
        <f>(350+399)/2</f>
        <v>374.5</v>
      </c>
      <c r="M304" s="8">
        <f t="shared" si="3"/>
        <v>0.85540088825917548</v>
      </c>
    </row>
    <row r="305" spans="1:13" ht="15.75" hidden="1" customHeight="1" x14ac:dyDescent="0.3">
      <c r="A305" s="7">
        <v>2020</v>
      </c>
      <c r="B305" s="7">
        <v>6</v>
      </c>
      <c r="C305" s="7" t="s">
        <v>37</v>
      </c>
      <c r="D305" s="7" t="s">
        <v>38</v>
      </c>
      <c r="E305" s="7" t="s">
        <v>18</v>
      </c>
      <c r="F305" s="8">
        <v>27.373598000000001</v>
      </c>
      <c r="G305" s="9">
        <v>5.5800000000000002E-2</v>
      </c>
      <c r="H305" s="10">
        <f t="shared" si="0"/>
        <v>55.800000000000004</v>
      </c>
      <c r="I305" s="7">
        <v>43</v>
      </c>
      <c r="J305" s="11">
        <f t="shared" si="1"/>
        <v>1.2976744186046512</v>
      </c>
      <c r="K305" s="8">
        <f t="shared" si="2"/>
        <v>490.56627240143371</v>
      </c>
      <c r="L305" s="7">
        <f>(400+599)/2</f>
        <v>499.5</v>
      </c>
      <c r="M305" s="8">
        <f t="shared" si="3"/>
        <v>0.98211465946232979</v>
      </c>
    </row>
    <row r="306" spans="1:13" ht="15.75" hidden="1" customHeight="1" x14ac:dyDescent="0.3">
      <c r="A306" s="7">
        <v>2020</v>
      </c>
      <c r="B306" s="7">
        <v>6</v>
      </c>
      <c r="C306" s="7" t="s">
        <v>37</v>
      </c>
      <c r="D306" s="7" t="s">
        <v>34</v>
      </c>
      <c r="E306" s="7" t="s">
        <v>23</v>
      </c>
      <c r="F306" s="8">
        <v>3.2805589999999998</v>
      </c>
      <c r="G306" s="9">
        <v>1.35E-2</v>
      </c>
      <c r="H306" s="10">
        <f t="shared" si="0"/>
        <v>13.5</v>
      </c>
      <c r="I306" s="7">
        <v>7</v>
      </c>
      <c r="J306" s="11">
        <f t="shared" si="1"/>
        <v>1.9285714285714286</v>
      </c>
      <c r="K306" s="8">
        <f t="shared" si="2"/>
        <v>243.00437037037037</v>
      </c>
      <c r="L306" s="7">
        <v>200</v>
      </c>
      <c r="M306" s="8">
        <f t="shared" si="3"/>
        <v>1.2150218518518519</v>
      </c>
    </row>
    <row r="307" spans="1:13" ht="15.75" hidden="1" customHeight="1" x14ac:dyDescent="0.3">
      <c r="A307" s="7">
        <v>2020</v>
      </c>
      <c r="B307" s="7">
        <v>6</v>
      </c>
      <c r="C307" s="7" t="s">
        <v>37</v>
      </c>
      <c r="D307" s="7" t="s">
        <v>34</v>
      </c>
      <c r="E307" s="7" t="s">
        <v>18</v>
      </c>
      <c r="F307" s="8">
        <v>371.495588</v>
      </c>
      <c r="G307" s="9">
        <v>1.3282</v>
      </c>
      <c r="H307" s="10">
        <f t="shared" si="0"/>
        <v>1328.2</v>
      </c>
      <c r="I307" s="7">
        <v>221</v>
      </c>
      <c r="J307" s="11">
        <f t="shared" si="1"/>
        <v>6.0099547511312217</v>
      </c>
      <c r="K307" s="8">
        <f t="shared" si="2"/>
        <v>279.69853034181597</v>
      </c>
      <c r="L307" s="7">
        <f t="shared" ref="L307:L308" si="22">(400+599)/2</f>
        <v>499.5</v>
      </c>
      <c r="M307" s="8">
        <f t="shared" si="3"/>
        <v>0.55995701770133322</v>
      </c>
    </row>
    <row r="308" spans="1:13" ht="15.75" hidden="1" customHeight="1" x14ac:dyDescent="0.3">
      <c r="A308" s="7">
        <v>2020</v>
      </c>
      <c r="B308" s="7">
        <v>6</v>
      </c>
      <c r="C308" s="7" t="s">
        <v>37</v>
      </c>
      <c r="D308" s="7" t="s">
        <v>44</v>
      </c>
      <c r="E308" s="7" t="s">
        <v>18</v>
      </c>
      <c r="F308" s="8">
        <v>223.75804600000001</v>
      </c>
      <c r="G308" s="9">
        <v>2.1193</v>
      </c>
      <c r="H308" s="10">
        <f t="shared" si="0"/>
        <v>2119.3000000000002</v>
      </c>
      <c r="I308" s="7">
        <v>1456</v>
      </c>
      <c r="J308" s="11">
        <f t="shared" si="1"/>
        <v>1.4555631868131869</v>
      </c>
      <c r="K308" s="8">
        <f t="shared" si="2"/>
        <v>105.5811098004058</v>
      </c>
      <c r="L308" s="7">
        <f t="shared" si="22"/>
        <v>499.5</v>
      </c>
      <c r="M308" s="8">
        <f t="shared" si="3"/>
        <v>0.21137359319400562</v>
      </c>
    </row>
    <row r="309" spans="1:13" ht="15.75" hidden="1" customHeight="1" x14ac:dyDescent="0.3">
      <c r="A309" s="7">
        <v>2020</v>
      </c>
      <c r="B309" s="7">
        <v>6</v>
      </c>
      <c r="C309" s="7" t="s">
        <v>37</v>
      </c>
      <c r="D309" s="7" t="s">
        <v>40</v>
      </c>
      <c r="E309" s="7" t="s">
        <v>23</v>
      </c>
      <c r="F309" s="8">
        <v>60.613095000000001</v>
      </c>
      <c r="G309" s="9">
        <v>0.39269999999999999</v>
      </c>
      <c r="H309" s="10">
        <f t="shared" si="0"/>
        <v>392.7</v>
      </c>
      <c r="I309" s="7">
        <v>1</v>
      </c>
      <c r="J309" s="11">
        <f t="shared" si="1"/>
        <v>392.7</v>
      </c>
      <c r="K309" s="8">
        <f t="shared" si="2"/>
        <v>154.34961802902981</v>
      </c>
      <c r="L309" s="7">
        <v>200</v>
      </c>
      <c r="M309" s="8">
        <f t="shared" si="3"/>
        <v>0.77174809014514911</v>
      </c>
    </row>
    <row r="310" spans="1:13" ht="15.75" hidden="1" customHeight="1" x14ac:dyDescent="0.3">
      <c r="A310" s="7">
        <v>2020</v>
      </c>
      <c r="B310" s="7">
        <v>6</v>
      </c>
      <c r="C310" s="7" t="s">
        <v>37</v>
      </c>
      <c r="D310" s="7" t="s">
        <v>40</v>
      </c>
      <c r="E310" s="7" t="s">
        <v>17</v>
      </c>
      <c r="F310" s="8">
        <v>120.995908</v>
      </c>
      <c r="G310" s="9">
        <v>0.55210000000000004</v>
      </c>
      <c r="H310" s="10">
        <f t="shared" si="0"/>
        <v>552.1</v>
      </c>
      <c r="I310" s="7">
        <v>1</v>
      </c>
      <c r="J310" s="11">
        <f t="shared" si="1"/>
        <v>552.1</v>
      </c>
      <c r="K310" s="8">
        <f t="shared" si="2"/>
        <v>219.15578337257742</v>
      </c>
      <c r="L310" s="7">
        <f>(350+399)/2</f>
        <v>374.5</v>
      </c>
      <c r="M310" s="8">
        <f t="shared" si="3"/>
        <v>0.58519568323785687</v>
      </c>
    </row>
    <row r="311" spans="1:13" ht="15.75" hidden="1" customHeight="1" x14ac:dyDescent="0.3">
      <c r="A311" s="7">
        <v>2020</v>
      </c>
      <c r="B311" s="7">
        <v>6</v>
      </c>
      <c r="C311" s="7" t="s">
        <v>37</v>
      </c>
      <c r="D311" s="7" t="s">
        <v>43</v>
      </c>
      <c r="E311" s="7" t="s">
        <v>32</v>
      </c>
      <c r="F311" s="8">
        <v>24.489549</v>
      </c>
      <c r="G311" s="9">
        <v>0.12820000000000001</v>
      </c>
      <c r="H311" s="10">
        <f t="shared" si="0"/>
        <v>128.20000000000002</v>
      </c>
      <c r="I311" s="7">
        <v>1</v>
      </c>
      <c r="J311" s="11">
        <f t="shared" si="1"/>
        <v>128.20000000000002</v>
      </c>
      <c r="K311" s="8">
        <f t="shared" si="2"/>
        <v>191.02612324492978</v>
      </c>
      <c r="L311" s="7">
        <f>(300+349)/2</f>
        <v>324.5</v>
      </c>
      <c r="M311" s="8">
        <f t="shared" si="3"/>
        <v>0.5886783459011703</v>
      </c>
    </row>
    <row r="312" spans="1:13" ht="15.75" hidden="1" customHeight="1" x14ac:dyDescent="0.3">
      <c r="A312" s="7">
        <v>2020</v>
      </c>
      <c r="B312" s="7">
        <v>6</v>
      </c>
      <c r="C312" s="7" t="s">
        <v>37</v>
      </c>
      <c r="D312" s="7" t="s">
        <v>43</v>
      </c>
      <c r="E312" s="7" t="s">
        <v>18</v>
      </c>
      <c r="F312" s="8">
        <v>149.10901799999999</v>
      </c>
      <c r="G312" s="9">
        <v>0.33360000000000001</v>
      </c>
      <c r="H312" s="10">
        <f t="shared" si="0"/>
        <v>333.6</v>
      </c>
      <c r="I312" s="7">
        <v>1</v>
      </c>
      <c r="J312" s="11">
        <f t="shared" si="1"/>
        <v>333.6</v>
      </c>
      <c r="K312" s="8">
        <f t="shared" si="2"/>
        <v>446.96947841726615</v>
      </c>
      <c r="L312" s="7">
        <f>(400+599)/2</f>
        <v>499.5</v>
      </c>
      <c r="M312" s="8">
        <f t="shared" si="3"/>
        <v>0.89483379062515744</v>
      </c>
    </row>
    <row r="313" spans="1:13" ht="15.75" hidden="1" customHeight="1" x14ac:dyDescent="0.3">
      <c r="A313" s="7">
        <v>2020</v>
      </c>
      <c r="B313" s="7">
        <v>7</v>
      </c>
      <c r="C313" s="7" t="s">
        <v>14</v>
      </c>
      <c r="D313" s="7" t="s">
        <v>15</v>
      </c>
      <c r="E313" s="7" t="s">
        <v>16</v>
      </c>
      <c r="F313" s="8">
        <v>870.32508299999995</v>
      </c>
      <c r="G313" s="9">
        <v>15.116899999999999</v>
      </c>
      <c r="H313" s="10">
        <f t="shared" si="0"/>
        <v>15116.9</v>
      </c>
      <c r="I313" s="7">
        <v>618</v>
      </c>
      <c r="J313" s="11">
        <f t="shared" si="1"/>
        <v>24.461003236245954</v>
      </c>
      <c r="K313" s="8">
        <f t="shared" si="2"/>
        <v>57.572986723468432</v>
      </c>
      <c r="L313" s="7">
        <f>(200+249)/2</f>
        <v>224.5</v>
      </c>
      <c r="M313" s="8">
        <f t="shared" si="3"/>
        <v>0.25644982950320017</v>
      </c>
    </row>
    <row r="314" spans="1:13" ht="15.75" customHeight="1" x14ac:dyDescent="0.3">
      <c r="A314" s="7">
        <v>2020</v>
      </c>
      <c r="B314" s="7">
        <v>7</v>
      </c>
      <c r="C314" s="7" t="s">
        <v>14</v>
      </c>
      <c r="D314" s="7" t="s">
        <v>15</v>
      </c>
      <c r="E314" s="7" t="s">
        <v>17</v>
      </c>
      <c r="F314" s="8">
        <v>7403.3548629999996</v>
      </c>
      <c r="G314" s="9">
        <v>87.891099999999994</v>
      </c>
      <c r="H314" s="10">
        <f t="shared" si="0"/>
        <v>87891.099999999991</v>
      </c>
      <c r="I314" s="7">
        <v>714</v>
      </c>
      <c r="J314" s="11">
        <f t="shared" si="1"/>
        <v>123.09677871148457</v>
      </c>
      <c r="K314" s="8">
        <f t="shared" si="2"/>
        <v>84.233271207209825</v>
      </c>
      <c r="L314" s="7">
        <f>(350+399)/2</f>
        <v>374.5</v>
      </c>
      <c r="M314" s="8">
        <f t="shared" si="3"/>
        <v>0.22492195248921182</v>
      </c>
    </row>
    <row r="315" spans="1:13" ht="15.75" customHeight="1" x14ac:dyDescent="0.3">
      <c r="A315" s="7">
        <v>2020</v>
      </c>
      <c r="B315" s="7">
        <v>7</v>
      </c>
      <c r="C315" s="7" t="s">
        <v>14</v>
      </c>
      <c r="D315" s="7" t="s">
        <v>15</v>
      </c>
      <c r="E315" s="7" t="s">
        <v>18</v>
      </c>
      <c r="F315" s="8">
        <v>2552.4830870000001</v>
      </c>
      <c r="G315" s="9">
        <v>21.0883</v>
      </c>
      <c r="H315" s="10">
        <f t="shared" si="0"/>
        <v>21088.3</v>
      </c>
      <c r="I315" s="7">
        <v>578</v>
      </c>
      <c r="J315" s="11">
        <f t="shared" si="1"/>
        <v>36.484948096885809</v>
      </c>
      <c r="K315" s="8">
        <f t="shared" si="2"/>
        <v>121.03787820734721</v>
      </c>
      <c r="L315" s="7">
        <f>(400+599)/2</f>
        <v>499.5</v>
      </c>
      <c r="M315" s="8">
        <f t="shared" si="3"/>
        <v>0.2423180744891836</v>
      </c>
    </row>
    <row r="316" spans="1:13" ht="15.75" customHeight="1" x14ac:dyDescent="0.3">
      <c r="A316" s="7">
        <v>2020</v>
      </c>
      <c r="B316" s="7">
        <v>7</v>
      </c>
      <c r="C316" s="7" t="s">
        <v>14</v>
      </c>
      <c r="D316" s="7" t="s">
        <v>15</v>
      </c>
      <c r="E316" s="7" t="s">
        <v>19</v>
      </c>
      <c r="F316" s="8">
        <v>6.2832290000000004</v>
      </c>
      <c r="G316" s="9">
        <v>3.56E-2</v>
      </c>
      <c r="H316" s="10">
        <f t="shared" si="0"/>
        <v>35.6</v>
      </c>
      <c r="I316" s="7">
        <v>11</v>
      </c>
      <c r="J316" s="11">
        <f t="shared" si="1"/>
        <v>3.2363636363636363</v>
      </c>
      <c r="K316" s="8">
        <f t="shared" si="2"/>
        <v>176.4951966292135</v>
      </c>
      <c r="L316" s="7">
        <f>(600+899)/2</f>
        <v>749.5</v>
      </c>
      <c r="M316" s="8">
        <f t="shared" si="3"/>
        <v>0.23548391811769645</v>
      </c>
    </row>
    <row r="317" spans="1:13" ht="15.75" customHeight="1" x14ac:dyDescent="0.3">
      <c r="A317" s="7">
        <v>2020</v>
      </c>
      <c r="B317" s="7">
        <v>7</v>
      </c>
      <c r="C317" s="7" t="s">
        <v>14</v>
      </c>
      <c r="D317" s="7" t="s">
        <v>20</v>
      </c>
      <c r="E317" s="7" t="s">
        <v>18</v>
      </c>
      <c r="F317" s="8">
        <v>2822.8310240000001</v>
      </c>
      <c r="G317" s="9">
        <v>14.491899999999999</v>
      </c>
      <c r="H317" s="10">
        <f t="shared" si="0"/>
        <v>14491.9</v>
      </c>
      <c r="I317" s="7">
        <v>575</v>
      </c>
      <c r="J317" s="11">
        <f t="shared" si="1"/>
        <v>25.203304347826087</v>
      </c>
      <c r="K317" s="8">
        <f t="shared" si="2"/>
        <v>194.78681359932102</v>
      </c>
      <c r="L317" s="7">
        <f>(400+599)/2</f>
        <v>499.5</v>
      </c>
      <c r="M317" s="8">
        <f t="shared" si="3"/>
        <v>0.38996359078943149</v>
      </c>
    </row>
    <row r="318" spans="1:13" ht="15.75" hidden="1" customHeight="1" x14ac:dyDescent="0.3">
      <c r="A318" s="7">
        <v>2020</v>
      </c>
      <c r="B318" s="7">
        <v>7</v>
      </c>
      <c r="C318" s="7" t="s">
        <v>14</v>
      </c>
      <c r="D318" s="7" t="s">
        <v>21</v>
      </c>
      <c r="E318" s="7" t="s">
        <v>16</v>
      </c>
      <c r="F318" s="8">
        <v>472.15317099999999</v>
      </c>
      <c r="G318" s="9">
        <v>7.9988000000000001</v>
      </c>
      <c r="H318" s="10">
        <f t="shared" si="0"/>
        <v>7998.8</v>
      </c>
      <c r="I318" s="7">
        <v>475</v>
      </c>
      <c r="J318" s="11">
        <f t="shared" si="1"/>
        <v>16.839578947368423</v>
      </c>
      <c r="K318" s="8">
        <f t="shared" si="2"/>
        <v>59.02800057508626</v>
      </c>
      <c r="L318" s="7">
        <f>(200+249)/2</f>
        <v>224.5</v>
      </c>
      <c r="M318" s="8">
        <f t="shared" si="3"/>
        <v>0.2629309602453731</v>
      </c>
    </row>
    <row r="319" spans="1:13" ht="15.75" customHeight="1" x14ac:dyDescent="0.3">
      <c r="A319" s="7">
        <v>2020</v>
      </c>
      <c r="B319" s="7">
        <v>7</v>
      </c>
      <c r="C319" s="7" t="s">
        <v>14</v>
      </c>
      <c r="D319" s="7" t="s">
        <v>21</v>
      </c>
      <c r="E319" s="7" t="s">
        <v>18</v>
      </c>
      <c r="F319" s="8">
        <v>116.37331399999999</v>
      </c>
      <c r="G319" s="9">
        <v>0.70979999999999999</v>
      </c>
      <c r="H319" s="10">
        <f t="shared" si="0"/>
        <v>709.8</v>
      </c>
      <c r="I319" s="7">
        <v>166</v>
      </c>
      <c r="J319" s="11">
        <f t="shared" si="1"/>
        <v>4.2759036144578308</v>
      </c>
      <c r="K319" s="8">
        <f t="shared" si="2"/>
        <v>163.95225979149055</v>
      </c>
      <c r="L319" s="7">
        <f>(400+599)/2</f>
        <v>499.5</v>
      </c>
      <c r="M319" s="8">
        <f t="shared" si="3"/>
        <v>0.3282327523353164</v>
      </c>
    </row>
    <row r="320" spans="1:13" ht="15.75" customHeight="1" x14ac:dyDescent="0.3">
      <c r="A320" s="7">
        <v>2020</v>
      </c>
      <c r="B320" s="7">
        <v>7</v>
      </c>
      <c r="C320" s="7" t="s">
        <v>14</v>
      </c>
      <c r="D320" s="7" t="s">
        <v>24</v>
      </c>
      <c r="E320" s="7" t="s">
        <v>17</v>
      </c>
      <c r="F320" s="8">
        <v>382.44563799999997</v>
      </c>
      <c r="G320" s="9">
        <v>2.7746</v>
      </c>
      <c r="H320" s="10">
        <f t="shared" si="0"/>
        <v>2774.6</v>
      </c>
      <c r="I320" s="7">
        <v>151</v>
      </c>
      <c r="J320" s="11">
        <f t="shared" si="1"/>
        <v>18.374834437086093</v>
      </c>
      <c r="K320" s="8">
        <f t="shared" si="2"/>
        <v>137.83811648525912</v>
      </c>
      <c r="L320" s="7">
        <f>(350+399)/2</f>
        <v>374.5</v>
      </c>
      <c r="M320" s="8">
        <f t="shared" si="3"/>
        <v>0.36805905603540484</v>
      </c>
    </row>
    <row r="321" spans="1:13" ht="15.75" customHeight="1" x14ac:dyDescent="0.3">
      <c r="A321" s="7">
        <v>2020</v>
      </c>
      <c r="B321" s="7">
        <v>7</v>
      </c>
      <c r="C321" s="7" t="s">
        <v>14</v>
      </c>
      <c r="D321" s="7" t="s">
        <v>22</v>
      </c>
      <c r="E321" s="7" t="s">
        <v>23</v>
      </c>
      <c r="F321" s="8">
        <v>290.43078500000001</v>
      </c>
      <c r="G321" s="9">
        <v>3.0070999999999999</v>
      </c>
      <c r="H321" s="10">
        <f t="shared" si="0"/>
        <v>3007.1</v>
      </c>
      <c r="I321" s="7">
        <v>97</v>
      </c>
      <c r="J321" s="11">
        <f t="shared" si="1"/>
        <v>31.00103092783505</v>
      </c>
      <c r="K321" s="8">
        <f t="shared" si="2"/>
        <v>96.581685012137953</v>
      </c>
      <c r="L321" s="7">
        <v>200</v>
      </c>
      <c r="M321" s="8">
        <f t="shared" si="3"/>
        <v>0.48290842506068976</v>
      </c>
    </row>
    <row r="322" spans="1:13" ht="15.75" customHeight="1" x14ac:dyDescent="0.3">
      <c r="A322" s="7">
        <v>2020</v>
      </c>
      <c r="B322" s="7">
        <v>7</v>
      </c>
      <c r="C322" s="7" t="s">
        <v>14</v>
      </c>
      <c r="D322" s="7" t="s">
        <v>25</v>
      </c>
      <c r="E322" s="7" t="s">
        <v>17</v>
      </c>
      <c r="F322" s="8">
        <v>201.709554</v>
      </c>
      <c r="G322" s="9">
        <v>3.0331999999999999</v>
      </c>
      <c r="H322" s="10">
        <f t="shared" si="0"/>
        <v>3033.2</v>
      </c>
      <c r="I322" s="7">
        <v>172</v>
      </c>
      <c r="J322" s="11">
        <f t="shared" si="1"/>
        <v>17.634883720930233</v>
      </c>
      <c r="K322" s="8">
        <f t="shared" si="2"/>
        <v>66.500578267176579</v>
      </c>
      <c r="L322" s="7">
        <f>(350+399)/2</f>
        <v>374.5</v>
      </c>
      <c r="M322" s="8">
        <f t="shared" si="3"/>
        <v>0.17757163756255429</v>
      </c>
    </row>
    <row r="323" spans="1:13" ht="15.75" customHeight="1" x14ac:dyDescent="0.3">
      <c r="A323" s="7">
        <v>2020</v>
      </c>
      <c r="B323" s="7">
        <v>7</v>
      </c>
      <c r="C323" s="7" t="s">
        <v>14</v>
      </c>
      <c r="D323" s="7" t="s">
        <v>28</v>
      </c>
      <c r="E323" s="7" t="s">
        <v>18</v>
      </c>
      <c r="F323" s="8">
        <v>112.794113</v>
      </c>
      <c r="G323" s="9">
        <v>0.55979999999999996</v>
      </c>
      <c r="H323" s="10">
        <f t="shared" si="0"/>
        <v>559.79999999999995</v>
      </c>
      <c r="I323" s="7">
        <v>183</v>
      </c>
      <c r="J323" s="11">
        <f t="shared" si="1"/>
        <v>3.0590163934426227</v>
      </c>
      <c r="K323" s="8">
        <f t="shared" si="2"/>
        <v>201.49001964987497</v>
      </c>
      <c r="L323" s="7">
        <f>(400+599)/2</f>
        <v>499.5</v>
      </c>
      <c r="M323" s="8">
        <f t="shared" si="3"/>
        <v>0.40338342272247241</v>
      </c>
    </row>
    <row r="324" spans="1:13" ht="15.75" customHeight="1" x14ac:dyDescent="0.3">
      <c r="A324" s="7">
        <v>2020</v>
      </c>
      <c r="B324" s="7">
        <v>7</v>
      </c>
      <c r="C324" s="7" t="s">
        <v>14</v>
      </c>
      <c r="D324" s="7" t="s">
        <v>26</v>
      </c>
      <c r="E324" s="7" t="s">
        <v>27</v>
      </c>
      <c r="F324" s="8">
        <v>1.9862649999999999</v>
      </c>
      <c r="G324" s="9">
        <v>6.1999999999999998E-3</v>
      </c>
      <c r="H324" s="10">
        <f t="shared" si="0"/>
        <v>6.2</v>
      </c>
      <c r="I324" s="7">
        <v>3</v>
      </c>
      <c r="J324" s="11">
        <f t="shared" si="1"/>
        <v>2.0666666666666669</v>
      </c>
      <c r="K324" s="8">
        <f t="shared" si="2"/>
        <v>320.36532258064517</v>
      </c>
      <c r="L324" s="7">
        <f>(250+299)/2</f>
        <v>274.5</v>
      </c>
      <c r="M324" s="8">
        <f t="shared" si="3"/>
        <v>1.1670867853575415</v>
      </c>
    </row>
    <row r="325" spans="1:13" ht="15.75" customHeight="1" x14ac:dyDescent="0.3">
      <c r="A325" s="7">
        <v>2020</v>
      </c>
      <c r="B325" s="7">
        <v>7</v>
      </c>
      <c r="C325" s="7" t="s">
        <v>14</v>
      </c>
      <c r="D325" s="7" t="s">
        <v>26</v>
      </c>
      <c r="E325" s="7" t="s">
        <v>18</v>
      </c>
      <c r="F325" s="8">
        <v>93.897745999999998</v>
      </c>
      <c r="G325" s="9">
        <v>0.78590000000000004</v>
      </c>
      <c r="H325" s="10">
        <f t="shared" si="0"/>
        <v>785.90000000000009</v>
      </c>
      <c r="I325" s="7">
        <v>117</v>
      </c>
      <c r="J325" s="11">
        <f t="shared" si="1"/>
        <v>6.7170940170940181</v>
      </c>
      <c r="K325" s="8">
        <f t="shared" si="2"/>
        <v>119.47798193154344</v>
      </c>
      <c r="L325" s="7">
        <f t="shared" ref="L325:L326" si="23">(400+599)/2</f>
        <v>499.5</v>
      </c>
      <c r="M325" s="8">
        <f t="shared" si="3"/>
        <v>0.239195159022109</v>
      </c>
    </row>
    <row r="326" spans="1:13" ht="15.75" customHeight="1" x14ac:dyDescent="0.3">
      <c r="A326" s="7">
        <v>2020</v>
      </c>
      <c r="B326" s="7">
        <v>7</v>
      </c>
      <c r="C326" s="7" t="s">
        <v>14</v>
      </c>
      <c r="D326" s="7" t="s">
        <v>46</v>
      </c>
      <c r="E326" s="7" t="s">
        <v>18</v>
      </c>
      <c r="F326" s="8">
        <v>47.412948999999998</v>
      </c>
      <c r="G326" s="9">
        <v>0.22650000000000001</v>
      </c>
      <c r="H326" s="10">
        <f t="shared" si="0"/>
        <v>226.5</v>
      </c>
      <c r="I326" s="7">
        <v>57</v>
      </c>
      <c r="J326" s="11">
        <f t="shared" si="1"/>
        <v>3.9736842105263159</v>
      </c>
      <c r="K326" s="8">
        <f t="shared" si="2"/>
        <v>209.32869315673287</v>
      </c>
      <c r="L326" s="7">
        <f t="shared" si="23"/>
        <v>499.5</v>
      </c>
      <c r="M326" s="8">
        <f t="shared" si="3"/>
        <v>0.419076462776242</v>
      </c>
    </row>
    <row r="327" spans="1:13" ht="15.75" customHeight="1" x14ac:dyDescent="0.3">
      <c r="A327" s="7">
        <v>2020</v>
      </c>
      <c r="B327" s="7">
        <v>7</v>
      </c>
      <c r="C327" s="7" t="s">
        <v>14</v>
      </c>
      <c r="D327" s="7" t="s">
        <v>29</v>
      </c>
      <c r="E327" s="7" t="s">
        <v>23</v>
      </c>
      <c r="F327" s="8">
        <v>35.509419000000001</v>
      </c>
      <c r="G327" s="9">
        <v>0.2089</v>
      </c>
      <c r="H327" s="10">
        <f t="shared" si="0"/>
        <v>208.9</v>
      </c>
      <c r="I327" s="7">
        <v>1</v>
      </c>
      <c r="J327" s="11">
        <f t="shared" si="1"/>
        <v>208.9</v>
      </c>
      <c r="K327" s="8">
        <f t="shared" si="2"/>
        <v>169.98285782671135</v>
      </c>
      <c r="L327" s="7">
        <v>200</v>
      </c>
      <c r="M327" s="8">
        <f t="shared" si="3"/>
        <v>0.84991428913355671</v>
      </c>
    </row>
    <row r="328" spans="1:13" ht="15.75" customHeight="1" x14ac:dyDescent="0.3">
      <c r="A328" s="7">
        <v>2020</v>
      </c>
      <c r="B328" s="7">
        <v>7</v>
      </c>
      <c r="C328" s="7" t="s">
        <v>14</v>
      </c>
      <c r="D328" s="7" t="s">
        <v>29</v>
      </c>
      <c r="E328" s="7" t="s">
        <v>17</v>
      </c>
      <c r="F328" s="8">
        <v>0.14985200000000001</v>
      </c>
      <c r="G328" s="9">
        <v>1.1000000000000001E-3</v>
      </c>
      <c r="H328" s="10">
        <f t="shared" si="0"/>
        <v>1.1000000000000001</v>
      </c>
      <c r="I328" s="7">
        <v>1</v>
      </c>
      <c r="J328" s="11">
        <f t="shared" si="1"/>
        <v>1.1000000000000001</v>
      </c>
      <c r="K328" s="8">
        <f t="shared" si="2"/>
        <v>136.2290909090909</v>
      </c>
      <c r="L328" s="7">
        <f>(350+399)/2</f>
        <v>374.5</v>
      </c>
      <c r="M328" s="8">
        <f t="shared" si="3"/>
        <v>0.36376259254763926</v>
      </c>
    </row>
    <row r="329" spans="1:13" ht="15.75" hidden="1" customHeight="1" x14ac:dyDescent="0.3">
      <c r="A329" s="7">
        <v>2020</v>
      </c>
      <c r="B329" s="7">
        <v>7</v>
      </c>
      <c r="C329" s="7" t="s">
        <v>31</v>
      </c>
      <c r="D329" s="7" t="s">
        <v>15</v>
      </c>
      <c r="E329" s="7" t="s">
        <v>16</v>
      </c>
      <c r="F329" s="8">
        <v>3398.4730479999998</v>
      </c>
      <c r="G329" s="9">
        <v>50.706299999999999</v>
      </c>
      <c r="H329" s="10">
        <f t="shared" si="0"/>
        <v>50706.299999999996</v>
      </c>
      <c r="I329" s="7">
        <v>8349</v>
      </c>
      <c r="J329" s="11">
        <f t="shared" si="1"/>
        <v>6.0733381243262663</v>
      </c>
      <c r="K329" s="8">
        <f t="shared" si="2"/>
        <v>67.022698323482487</v>
      </c>
      <c r="L329" s="7">
        <f>(200+249)/2</f>
        <v>224.5</v>
      </c>
      <c r="M329" s="8">
        <f t="shared" si="3"/>
        <v>0.29854208607341864</v>
      </c>
    </row>
    <row r="330" spans="1:13" ht="15.75" hidden="1" customHeight="1" x14ac:dyDescent="0.3">
      <c r="A330" s="7">
        <v>2020</v>
      </c>
      <c r="B330" s="7">
        <v>7</v>
      </c>
      <c r="C330" s="7" t="s">
        <v>31</v>
      </c>
      <c r="D330" s="7" t="s">
        <v>15</v>
      </c>
      <c r="E330" s="7" t="s">
        <v>32</v>
      </c>
      <c r="F330" s="8">
        <v>1.0940999999999999E-2</v>
      </c>
      <c r="G330" s="9">
        <v>1E-4</v>
      </c>
      <c r="H330" s="10">
        <f t="shared" si="0"/>
        <v>0.1</v>
      </c>
      <c r="I330" s="7">
        <v>1</v>
      </c>
      <c r="J330" s="11">
        <f t="shared" si="1"/>
        <v>0.1</v>
      </c>
      <c r="K330" s="8">
        <f t="shared" si="2"/>
        <v>109.40999999999998</v>
      </c>
      <c r="L330" s="7">
        <f>(300+349)/2</f>
        <v>324.5</v>
      </c>
      <c r="M330" s="8">
        <f t="shared" si="3"/>
        <v>0.33716486902927578</v>
      </c>
    </row>
    <row r="331" spans="1:13" ht="15.75" hidden="1" customHeight="1" x14ac:dyDescent="0.3">
      <c r="A331" s="7">
        <v>2020</v>
      </c>
      <c r="B331" s="7">
        <v>7</v>
      </c>
      <c r="C331" s="7" t="s">
        <v>31</v>
      </c>
      <c r="D331" s="7" t="s">
        <v>15</v>
      </c>
      <c r="E331" s="7" t="s">
        <v>17</v>
      </c>
      <c r="F331" s="8">
        <v>5999.0034340000002</v>
      </c>
      <c r="G331" s="9">
        <v>63.533499999999997</v>
      </c>
      <c r="H331" s="10">
        <f t="shared" si="0"/>
        <v>63533.5</v>
      </c>
      <c r="I331" s="7">
        <v>8631</v>
      </c>
      <c r="J331" s="11">
        <f t="shared" si="1"/>
        <v>7.361082145753679</v>
      </c>
      <c r="K331" s="8">
        <f t="shared" si="2"/>
        <v>94.422681482997163</v>
      </c>
      <c r="L331" s="7">
        <f>(350+399)/2</f>
        <v>374.5</v>
      </c>
      <c r="M331" s="8">
        <f t="shared" si="3"/>
        <v>0.2521299906088042</v>
      </c>
    </row>
    <row r="332" spans="1:13" ht="15.75" hidden="1" customHeight="1" x14ac:dyDescent="0.3">
      <c r="A332" s="7">
        <v>2020</v>
      </c>
      <c r="B332" s="7">
        <v>7</v>
      </c>
      <c r="C332" s="7" t="s">
        <v>31</v>
      </c>
      <c r="D332" s="7" t="s">
        <v>15</v>
      </c>
      <c r="E332" s="7" t="s">
        <v>18</v>
      </c>
      <c r="F332" s="8">
        <v>909.79536099999996</v>
      </c>
      <c r="G332" s="9">
        <v>6.4630000000000001</v>
      </c>
      <c r="H332" s="10">
        <f t="shared" si="0"/>
        <v>6463</v>
      </c>
      <c r="I332" s="7">
        <v>1457</v>
      </c>
      <c r="J332" s="11">
        <f t="shared" si="1"/>
        <v>4.4358270418668493</v>
      </c>
      <c r="K332" s="8">
        <f t="shared" si="2"/>
        <v>140.76982221878384</v>
      </c>
      <c r="L332" s="7">
        <f>(400+599)/2</f>
        <v>499.5</v>
      </c>
      <c r="M332" s="8">
        <f t="shared" si="3"/>
        <v>0.28182146590347118</v>
      </c>
    </row>
    <row r="333" spans="1:13" ht="15.75" hidden="1" customHeight="1" x14ac:dyDescent="0.3">
      <c r="A333" s="7">
        <v>2020</v>
      </c>
      <c r="B333" s="7">
        <v>7</v>
      </c>
      <c r="C333" s="7" t="s">
        <v>31</v>
      </c>
      <c r="D333" s="7" t="s">
        <v>15</v>
      </c>
      <c r="E333" s="7" t="s">
        <v>19</v>
      </c>
      <c r="F333" s="8">
        <v>79.825210999999996</v>
      </c>
      <c r="G333" s="9">
        <v>0.46260000000000001</v>
      </c>
      <c r="H333" s="10">
        <f t="shared" si="0"/>
        <v>462.6</v>
      </c>
      <c r="I333" s="7">
        <v>317</v>
      </c>
      <c r="J333" s="11">
        <f t="shared" si="1"/>
        <v>1.4593059936908519</v>
      </c>
      <c r="K333" s="8">
        <f t="shared" si="2"/>
        <v>172.55774102896669</v>
      </c>
      <c r="L333" s="7">
        <f>(600+899)/2</f>
        <v>749.5</v>
      </c>
      <c r="M333" s="8">
        <f t="shared" si="3"/>
        <v>0.23023047502197022</v>
      </c>
    </row>
    <row r="334" spans="1:13" ht="15.75" hidden="1" customHeight="1" x14ac:dyDescent="0.3">
      <c r="A334" s="7">
        <v>2020</v>
      </c>
      <c r="B334" s="7">
        <v>7</v>
      </c>
      <c r="C334" s="7" t="s">
        <v>31</v>
      </c>
      <c r="D334" s="7" t="s">
        <v>20</v>
      </c>
      <c r="E334" s="7" t="s">
        <v>18</v>
      </c>
      <c r="F334" s="8">
        <v>1518.623836</v>
      </c>
      <c r="G334" s="9">
        <v>7.2123999999999997</v>
      </c>
      <c r="H334" s="10">
        <f t="shared" si="0"/>
        <v>7212.4</v>
      </c>
      <c r="I334" s="7">
        <v>1343</v>
      </c>
      <c r="J334" s="11">
        <f t="shared" si="1"/>
        <v>5.3703648548026806</v>
      </c>
      <c r="K334" s="8">
        <f t="shared" si="2"/>
        <v>210.55735067383949</v>
      </c>
      <c r="L334" s="7">
        <f>(400+599)/2</f>
        <v>499.5</v>
      </c>
      <c r="M334" s="8">
        <f t="shared" si="3"/>
        <v>0.42153623758526426</v>
      </c>
    </row>
    <row r="335" spans="1:13" ht="15.75" hidden="1" customHeight="1" x14ac:dyDescent="0.3">
      <c r="A335" s="7">
        <v>2020</v>
      </c>
      <c r="B335" s="7">
        <v>7</v>
      </c>
      <c r="C335" s="7" t="s">
        <v>31</v>
      </c>
      <c r="D335" s="7" t="s">
        <v>25</v>
      </c>
      <c r="E335" s="7" t="s">
        <v>17</v>
      </c>
      <c r="F335" s="8">
        <v>612.199476</v>
      </c>
      <c r="G335" s="9">
        <v>8.89</v>
      </c>
      <c r="H335" s="10">
        <f t="shared" si="0"/>
        <v>8890</v>
      </c>
      <c r="I335" s="7">
        <v>1973</v>
      </c>
      <c r="J335" s="11">
        <f t="shared" si="1"/>
        <v>4.5058286872782567</v>
      </c>
      <c r="K335" s="8">
        <f t="shared" si="2"/>
        <v>68.863833070866136</v>
      </c>
      <c r="L335" s="7">
        <f>(350+399)/2</f>
        <v>374.5</v>
      </c>
      <c r="M335" s="8">
        <f t="shared" si="3"/>
        <v>0.18388206427467593</v>
      </c>
    </row>
    <row r="336" spans="1:13" ht="15.75" hidden="1" customHeight="1" x14ac:dyDescent="0.3">
      <c r="A336" s="7">
        <v>2020</v>
      </c>
      <c r="B336" s="7">
        <v>7</v>
      </c>
      <c r="C336" s="7" t="s">
        <v>31</v>
      </c>
      <c r="D336" s="7" t="s">
        <v>21</v>
      </c>
      <c r="E336" s="7" t="s">
        <v>16</v>
      </c>
      <c r="F336" s="8">
        <v>235.936746</v>
      </c>
      <c r="G336" s="9">
        <v>2.8536999999999999</v>
      </c>
      <c r="H336" s="10">
        <f t="shared" si="0"/>
        <v>2853.7</v>
      </c>
      <c r="I336" s="7">
        <v>1216</v>
      </c>
      <c r="J336" s="11">
        <f t="shared" si="1"/>
        <v>2.3467927631578944</v>
      </c>
      <c r="K336" s="8">
        <f t="shared" si="2"/>
        <v>82.677487472404252</v>
      </c>
      <c r="L336" s="7">
        <f>(200+249)/2</f>
        <v>224.5</v>
      </c>
      <c r="M336" s="8">
        <f t="shared" si="3"/>
        <v>0.36827388629133295</v>
      </c>
    </row>
    <row r="337" spans="1:13" ht="15.75" hidden="1" customHeight="1" x14ac:dyDescent="0.3">
      <c r="A337" s="7">
        <v>2020</v>
      </c>
      <c r="B337" s="7">
        <v>7</v>
      </c>
      <c r="C337" s="7" t="s">
        <v>31</v>
      </c>
      <c r="D337" s="7" t="s">
        <v>21</v>
      </c>
      <c r="E337" s="7" t="s">
        <v>18</v>
      </c>
      <c r="F337" s="8">
        <v>193.56644</v>
      </c>
      <c r="G337" s="9">
        <v>1.1923999999999999</v>
      </c>
      <c r="H337" s="10">
        <f t="shared" si="0"/>
        <v>1192.3999999999999</v>
      </c>
      <c r="I337" s="7">
        <v>292</v>
      </c>
      <c r="J337" s="11">
        <f t="shared" si="1"/>
        <v>4.0835616438356164</v>
      </c>
      <c r="K337" s="8">
        <f t="shared" si="2"/>
        <v>162.33347869842336</v>
      </c>
      <c r="L337" s="7">
        <f>(400+599)/2</f>
        <v>499.5</v>
      </c>
      <c r="M337" s="8">
        <f t="shared" si="3"/>
        <v>0.32499194934619291</v>
      </c>
    </row>
    <row r="338" spans="1:13" ht="15.75" hidden="1" customHeight="1" x14ac:dyDescent="0.3">
      <c r="A338" s="7">
        <v>2020</v>
      </c>
      <c r="B338" s="7">
        <v>7</v>
      </c>
      <c r="C338" s="7" t="s">
        <v>31</v>
      </c>
      <c r="D338" s="7" t="s">
        <v>24</v>
      </c>
      <c r="E338" s="7" t="s">
        <v>17</v>
      </c>
      <c r="F338" s="8">
        <v>132.96428599999999</v>
      </c>
      <c r="G338" s="9">
        <v>0.79969999999999997</v>
      </c>
      <c r="H338" s="10">
        <f t="shared" si="0"/>
        <v>799.69999999999993</v>
      </c>
      <c r="I338" s="7">
        <v>484</v>
      </c>
      <c r="J338" s="11">
        <f t="shared" si="1"/>
        <v>1.6522727272727271</v>
      </c>
      <c r="K338" s="8">
        <f t="shared" si="2"/>
        <v>166.26770789045892</v>
      </c>
      <c r="L338" s="7">
        <f>(350+399)/2</f>
        <v>374.5</v>
      </c>
      <c r="M338" s="8">
        <f t="shared" si="3"/>
        <v>0.44397251773153251</v>
      </c>
    </row>
    <row r="339" spans="1:13" ht="15.75" hidden="1" customHeight="1" x14ac:dyDescent="0.3">
      <c r="A339" s="7">
        <v>2020</v>
      </c>
      <c r="B339" s="7">
        <v>7</v>
      </c>
      <c r="C339" s="7" t="s">
        <v>31</v>
      </c>
      <c r="D339" s="7" t="s">
        <v>22</v>
      </c>
      <c r="E339" s="7" t="s">
        <v>23</v>
      </c>
      <c r="F339" s="8">
        <v>119.129525</v>
      </c>
      <c r="G339" s="9">
        <v>1.3448</v>
      </c>
      <c r="H339" s="10">
        <f t="shared" si="0"/>
        <v>1344.8</v>
      </c>
      <c r="I339" s="7">
        <v>394</v>
      </c>
      <c r="J339" s="11">
        <f t="shared" si="1"/>
        <v>3.4131979695431469</v>
      </c>
      <c r="K339" s="8">
        <f t="shared" si="2"/>
        <v>88.585310083283758</v>
      </c>
      <c r="L339" s="7">
        <v>200</v>
      </c>
      <c r="M339" s="8">
        <f t="shared" si="3"/>
        <v>0.44292655041641882</v>
      </c>
    </row>
    <row r="340" spans="1:13" ht="15.75" hidden="1" customHeight="1" x14ac:dyDescent="0.3">
      <c r="A340" s="7">
        <v>2020</v>
      </c>
      <c r="B340" s="7">
        <v>7</v>
      </c>
      <c r="C340" s="7" t="s">
        <v>31</v>
      </c>
      <c r="D340" s="7" t="s">
        <v>48</v>
      </c>
      <c r="E340" s="7" t="s">
        <v>17</v>
      </c>
      <c r="F340" s="8">
        <v>86.020452000000006</v>
      </c>
      <c r="G340" s="9">
        <v>0.42970000000000003</v>
      </c>
      <c r="H340" s="10">
        <f t="shared" si="0"/>
        <v>429.70000000000005</v>
      </c>
      <c r="I340" s="7">
        <v>1</v>
      </c>
      <c r="J340" s="11">
        <f t="shared" si="1"/>
        <v>429.70000000000005</v>
      </c>
      <c r="K340" s="8">
        <f t="shared" si="2"/>
        <v>200.18722829881312</v>
      </c>
      <c r="L340" s="7">
        <f>(350+399)/2</f>
        <v>374.5</v>
      </c>
      <c r="M340" s="8">
        <f t="shared" si="3"/>
        <v>0.53454533591138353</v>
      </c>
    </row>
    <row r="341" spans="1:13" ht="15.75" hidden="1" customHeight="1" x14ac:dyDescent="0.3">
      <c r="A341" s="7">
        <v>2020</v>
      </c>
      <c r="B341" s="7">
        <v>7</v>
      </c>
      <c r="C341" s="7" t="s">
        <v>31</v>
      </c>
      <c r="D341" s="7" t="s">
        <v>26</v>
      </c>
      <c r="E341" s="7" t="s">
        <v>27</v>
      </c>
      <c r="F341" s="8">
        <v>1.9222790000000001</v>
      </c>
      <c r="G341" s="9">
        <v>5.3E-3</v>
      </c>
      <c r="H341" s="10">
        <f t="shared" si="0"/>
        <v>5.3</v>
      </c>
      <c r="I341" s="7">
        <v>2</v>
      </c>
      <c r="J341" s="11">
        <f t="shared" si="1"/>
        <v>2.65</v>
      </c>
      <c r="K341" s="8">
        <f t="shared" si="2"/>
        <v>362.69415094339627</v>
      </c>
      <c r="L341" s="7">
        <f>(250+299)/2</f>
        <v>274.5</v>
      </c>
      <c r="M341" s="8">
        <f t="shared" si="3"/>
        <v>1.3212901673712067</v>
      </c>
    </row>
    <row r="342" spans="1:13" ht="15.75" hidden="1" customHeight="1" x14ac:dyDescent="0.3">
      <c r="A342" s="7">
        <v>2020</v>
      </c>
      <c r="B342" s="7">
        <v>7</v>
      </c>
      <c r="C342" s="7" t="s">
        <v>31</v>
      </c>
      <c r="D342" s="7" t="s">
        <v>26</v>
      </c>
      <c r="E342" s="7" t="s">
        <v>18</v>
      </c>
      <c r="F342" s="8">
        <v>70.732262000000006</v>
      </c>
      <c r="G342" s="9">
        <v>0.64539999999999997</v>
      </c>
      <c r="H342" s="10">
        <f t="shared" si="0"/>
        <v>645.4</v>
      </c>
      <c r="I342" s="7">
        <v>422</v>
      </c>
      <c r="J342" s="11">
        <f t="shared" si="1"/>
        <v>1.5293838862559241</v>
      </c>
      <c r="K342" s="8">
        <f t="shared" si="2"/>
        <v>109.59445615122407</v>
      </c>
      <c r="L342" s="7">
        <f>(400+599)/2</f>
        <v>499.5</v>
      </c>
      <c r="M342" s="8">
        <f t="shared" si="3"/>
        <v>0.2194083206230712</v>
      </c>
    </row>
    <row r="343" spans="1:13" ht="15.75" hidden="1" customHeight="1" x14ac:dyDescent="0.3">
      <c r="A343" s="7">
        <v>2020</v>
      </c>
      <c r="B343" s="7">
        <v>7</v>
      </c>
      <c r="C343" s="7" t="s">
        <v>31</v>
      </c>
      <c r="D343" s="7" t="s">
        <v>34</v>
      </c>
      <c r="E343" s="7" t="s">
        <v>23</v>
      </c>
      <c r="F343" s="8">
        <v>10.112935</v>
      </c>
      <c r="G343" s="9">
        <v>2.9899999999999999E-2</v>
      </c>
      <c r="H343" s="10">
        <f t="shared" si="0"/>
        <v>29.9</v>
      </c>
      <c r="I343" s="7">
        <v>1</v>
      </c>
      <c r="J343" s="11">
        <f t="shared" si="1"/>
        <v>29.9</v>
      </c>
      <c r="K343" s="8">
        <f t="shared" si="2"/>
        <v>338.22525083612044</v>
      </c>
      <c r="L343" s="7">
        <v>200</v>
      </c>
      <c r="M343" s="8">
        <f t="shared" si="3"/>
        <v>1.6911262541806023</v>
      </c>
    </row>
    <row r="344" spans="1:13" ht="15.75" hidden="1" customHeight="1" x14ac:dyDescent="0.3">
      <c r="A344" s="7">
        <v>2020</v>
      </c>
      <c r="B344" s="7">
        <v>7</v>
      </c>
      <c r="C344" s="7" t="s">
        <v>31</v>
      </c>
      <c r="D344" s="7" t="s">
        <v>34</v>
      </c>
      <c r="E344" s="7" t="s">
        <v>18</v>
      </c>
      <c r="F344" s="8">
        <v>46.945756000000003</v>
      </c>
      <c r="G344" s="9">
        <v>0.1454</v>
      </c>
      <c r="H344" s="10">
        <f t="shared" si="0"/>
        <v>145.4</v>
      </c>
      <c r="I344" s="7">
        <v>1</v>
      </c>
      <c r="J344" s="11">
        <f t="shared" si="1"/>
        <v>145.4</v>
      </c>
      <c r="K344" s="8">
        <f t="shared" si="2"/>
        <v>322.87314993122425</v>
      </c>
      <c r="L344" s="7">
        <f t="shared" ref="L344:L345" si="24">(400+599)/2</f>
        <v>499.5</v>
      </c>
      <c r="M344" s="8">
        <f t="shared" si="3"/>
        <v>0.64639269255500353</v>
      </c>
    </row>
    <row r="345" spans="1:13" ht="15.75" hidden="1" customHeight="1" x14ac:dyDescent="0.3">
      <c r="A345" s="7">
        <v>2020</v>
      </c>
      <c r="B345" s="7">
        <v>7</v>
      </c>
      <c r="C345" s="7" t="s">
        <v>31</v>
      </c>
      <c r="D345" s="7" t="s">
        <v>44</v>
      </c>
      <c r="E345" s="7" t="s">
        <v>18</v>
      </c>
      <c r="F345" s="8">
        <v>51.738093999999997</v>
      </c>
      <c r="G345" s="9">
        <v>0.48580000000000001</v>
      </c>
      <c r="H345" s="10">
        <f t="shared" si="0"/>
        <v>485.8</v>
      </c>
      <c r="I345" s="7">
        <v>411</v>
      </c>
      <c r="J345" s="11">
        <f t="shared" si="1"/>
        <v>1.1819951338199515</v>
      </c>
      <c r="K345" s="8">
        <f t="shared" si="2"/>
        <v>106.50081103334705</v>
      </c>
      <c r="L345" s="7">
        <f t="shared" si="24"/>
        <v>499.5</v>
      </c>
      <c r="M345" s="8">
        <f t="shared" si="3"/>
        <v>0.21321483690359769</v>
      </c>
    </row>
    <row r="346" spans="1:13" ht="15.75" hidden="1" customHeight="1" x14ac:dyDescent="0.3">
      <c r="A346" s="7">
        <v>2020</v>
      </c>
      <c r="B346" s="7">
        <v>7</v>
      </c>
      <c r="C346" s="7" t="s">
        <v>37</v>
      </c>
      <c r="D346" s="7" t="s">
        <v>15</v>
      </c>
      <c r="E346" s="7" t="s">
        <v>16</v>
      </c>
      <c r="F346" s="8">
        <v>5422.0549819999997</v>
      </c>
      <c r="G346" s="9">
        <v>86.102199999999996</v>
      </c>
      <c r="H346" s="10">
        <f t="shared" si="0"/>
        <v>86102.2</v>
      </c>
      <c r="I346" s="7">
        <v>11371</v>
      </c>
      <c r="J346" s="11">
        <f t="shared" si="1"/>
        <v>7.5720868876967726</v>
      </c>
      <c r="K346" s="8">
        <f t="shared" si="2"/>
        <v>62.972316410033656</v>
      </c>
      <c r="L346" s="7">
        <f>(200+249)/2</f>
        <v>224.5</v>
      </c>
      <c r="M346" s="8">
        <f t="shared" si="3"/>
        <v>0.28050029581306751</v>
      </c>
    </row>
    <row r="347" spans="1:13" ht="15.75" hidden="1" customHeight="1" x14ac:dyDescent="0.3">
      <c r="A347" s="7">
        <v>2020</v>
      </c>
      <c r="B347" s="7">
        <v>7</v>
      </c>
      <c r="C347" s="7" t="s">
        <v>37</v>
      </c>
      <c r="D347" s="7" t="s">
        <v>15</v>
      </c>
      <c r="E347" s="7" t="s">
        <v>17</v>
      </c>
      <c r="F347" s="8">
        <v>5977.6977690000003</v>
      </c>
      <c r="G347" s="9">
        <v>67.732699999999994</v>
      </c>
      <c r="H347" s="10">
        <f t="shared" si="0"/>
        <v>67732.7</v>
      </c>
      <c r="I347" s="7">
        <v>7935</v>
      </c>
      <c r="J347" s="11">
        <f t="shared" si="1"/>
        <v>8.5359420289855077</v>
      </c>
      <c r="K347" s="8">
        <f t="shared" si="2"/>
        <v>88.254237155760819</v>
      </c>
      <c r="L347" s="7">
        <f>(350+399)/2</f>
        <v>374.5</v>
      </c>
      <c r="M347" s="8">
        <f t="shared" si="3"/>
        <v>0.23565884420763902</v>
      </c>
    </row>
    <row r="348" spans="1:13" ht="15.75" hidden="1" customHeight="1" x14ac:dyDescent="0.3">
      <c r="A348" s="7">
        <v>2020</v>
      </c>
      <c r="B348" s="7">
        <v>7</v>
      </c>
      <c r="C348" s="7" t="s">
        <v>37</v>
      </c>
      <c r="D348" s="7" t="s">
        <v>15</v>
      </c>
      <c r="E348" s="7" t="s">
        <v>18</v>
      </c>
      <c r="F348" s="8">
        <v>1411.1791639999999</v>
      </c>
      <c r="G348" s="9">
        <v>11.1159</v>
      </c>
      <c r="H348" s="10">
        <f t="shared" si="0"/>
        <v>11115.9</v>
      </c>
      <c r="I348" s="7">
        <v>1569</v>
      </c>
      <c r="J348" s="11">
        <f t="shared" si="1"/>
        <v>7.0847036328871891</v>
      </c>
      <c r="K348" s="8">
        <f t="shared" si="2"/>
        <v>126.95140870284906</v>
      </c>
      <c r="L348" s="7">
        <f>(400+599)/2</f>
        <v>499.5</v>
      </c>
      <c r="M348" s="8">
        <f t="shared" si="3"/>
        <v>0.25415697438007823</v>
      </c>
    </row>
    <row r="349" spans="1:13" ht="15.75" hidden="1" customHeight="1" x14ac:dyDescent="0.3">
      <c r="A349" s="7">
        <v>2020</v>
      </c>
      <c r="B349" s="7">
        <v>7</v>
      </c>
      <c r="C349" s="7" t="s">
        <v>37</v>
      </c>
      <c r="D349" s="7" t="s">
        <v>15</v>
      </c>
      <c r="E349" s="7" t="s">
        <v>19</v>
      </c>
      <c r="F349" s="8">
        <v>147.30012199999999</v>
      </c>
      <c r="G349" s="9">
        <v>1.0494000000000001</v>
      </c>
      <c r="H349" s="10">
        <f t="shared" si="0"/>
        <v>1049.4000000000001</v>
      </c>
      <c r="I349" s="7">
        <v>117</v>
      </c>
      <c r="J349" s="11">
        <f t="shared" si="1"/>
        <v>8.9692307692307693</v>
      </c>
      <c r="K349" s="8">
        <f t="shared" si="2"/>
        <v>140.36603964169998</v>
      </c>
      <c r="L349" s="7">
        <f>(600+899)/2</f>
        <v>749.5</v>
      </c>
      <c r="M349" s="8">
        <f t="shared" si="3"/>
        <v>0.18727957257064709</v>
      </c>
    </row>
    <row r="350" spans="1:13" ht="15.75" hidden="1" customHeight="1" x14ac:dyDescent="0.3">
      <c r="A350" s="7">
        <v>2020</v>
      </c>
      <c r="B350" s="7">
        <v>7</v>
      </c>
      <c r="C350" s="7" t="s">
        <v>37</v>
      </c>
      <c r="D350" s="7" t="s">
        <v>20</v>
      </c>
      <c r="E350" s="7" t="s">
        <v>18</v>
      </c>
      <c r="F350" s="8">
        <v>6144.1652510000004</v>
      </c>
      <c r="G350" s="9">
        <v>36.377099999999999</v>
      </c>
      <c r="H350" s="10">
        <f t="shared" si="0"/>
        <v>36377.1</v>
      </c>
      <c r="I350" s="7">
        <v>2354</v>
      </c>
      <c r="J350" s="11">
        <f t="shared" si="1"/>
        <v>15.453313508920985</v>
      </c>
      <c r="K350" s="8">
        <f t="shared" si="2"/>
        <v>168.90200843387737</v>
      </c>
      <c r="L350" s="7">
        <f>(400+599)/2</f>
        <v>499.5</v>
      </c>
      <c r="M350" s="8">
        <f t="shared" si="3"/>
        <v>0.33814215902678152</v>
      </c>
    </row>
    <row r="351" spans="1:13" ht="15.75" hidden="1" customHeight="1" x14ac:dyDescent="0.3">
      <c r="A351" s="7">
        <v>2020</v>
      </c>
      <c r="B351" s="7">
        <v>7</v>
      </c>
      <c r="C351" s="7" t="s">
        <v>37</v>
      </c>
      <c r="D351" s="7" t="s">
        <v>25</v>
      </c>
      <c r="E351" s="7" t="s">
        <v>17</v>
      </c>
      <c r="F351" s="8">
        <v>1520.411846</v>
      </c>
      <c r="G351" s="9">
        <v>21.8827</v>
      </c>
      <c r="H351" s="10">
        <f t="shared" si="0"/>
        <v>21882.7</v>
      </c>
      <c r="I351" s="7">
        <v>2163</v>
      </c>
      <c r="J351" s="11">
        <f t="shared" si="1"/>
        <v>10.116828478964402</v>
      </c>
      <c r="K351" s="8">
        <f t="shared" si="2"/>
        <v>69.480084541669896</v>
      </c>
      <c r="L351" s="7">
        <f>(350+399)/2</f>
        <v>374.5</v>
      </c>
      <c r="M351" s="8">
        <f t="shared" si="3"/>
        <v>0.18552759557188223</v>
      </c>
    </row>
    <row r="352" spans="1:13" ht="15.75" hidden="1" customHeight="1" x14ac:dyDescent="0.3">
      <c r="A352" s="7">
        <v>2020</v>
      </c>
      <c r="B352" s="7">
        <v>7</v>
      </c>
      <c r="C352" s="7" t="s">
        <v>37</v>
      </c>
      <c r="D352" s="7" t="s">
        <v>21</v>
      </c>
      <c r="E352" s="7" t="s">
        <v>16</v>
      </c>
      <c r="F352" s="8">
        <v>521.91700200000002</v>
      </c>
      <c r="G352" s="9">
        <v>8.3302999999999994</v>
      </c>
      <c r="H352" s="10">
        <f t="shared" si="0"/>
        <v>8330.2999999999993</v>
      </c>
      <c r="I352" s="7">
        <v>1689</v>
      </c>
      <c r="J352" s="11">
        <f t="shared" si="1"/>
        <v>4.9320899940793366</v>
      </c>
      <c r="K352" s="8">
        <f t="shared" si="2"/>
        <v>62.652845875898834</v>
      </c>
      <c r="L352" s="7">
        <f>(200+249)/2</f>
        <v>224.5</v>
      </c>
      <c r="M352" s="8">
        <f t="shared" si="3"/>
        <v>0.27907726448061843</v>
      </c>
    </row>
    <row r="353" spans="1:13" ht="15.75" hidden="1" customHeight="1" x14ac:dyDescent="0.3">
      <c r="A353" s="7">
        <v>2020</v>
      </c>
      <c r="B353" s="7">
        <v>7</v>
      </c>
      <c r="C353" s="7" t="s">
        <v>37</v>
      </c>
      <c r="D353" s="7" t="s">
        <v>21</v>
      </c>
      <c r="E353" s="7" t="s">
        <v>18</v>
      </c>
      <c r="F353" s="8">
        <v>499.18323700000002</v>
      </c>
      <c r="G353" s="9">
        <v>2.7616999999999998</v>
      </c>
      <c r="H353" s="10">
        <f t="shared" si="0"/>
        <v>2761.7</v>
      </c>
      <c r="I353" s="7">
        <v>1131</v>
      </c>
      <c r="J353" s="11">
        <f t="shared" si="1"/>
        <v>2.4418213969938107</v>
      </c>
      <c r="K353" s="8">
        <f t="shared" si="2"/>
        <v>180.75215881522251</v>
      </c>
      <c r="L353" s="7">
        <f>(400+599)/2</f>
        <v>499.5</v>
      </c>
      <c r="M353" s="8">
        <f t="shared" si="3"/>
        <v>0.36186618381425928</v>
      </c>
    </row>
    <row r="354" spans="1:13" ht="15.75" hidden="1" customHeight="1" x14ac:dyDescent="0.3">
      <c r="A354" s="7">
        <v>2020</v>
      </c>
      <c r="B354" s="7">
        <v>7</v>
      </c>
      <c r="C354" s="7" t="s">
        <v>37</v>
      </c>
      <c r="D354" s="7" t="s">
        <v>24</v>
      </c>
      <c r="E354" s="7" t="s">
        <v>17</v>
      </c>
      <c r="F354" s="8">
        <v>411.200988</v>
      </c>
      <c r="G354" s="9">
        <v>2.5478999999999998</v>
      </c>
      <c r="H354" s="10">
        <f t="shared" si="0"/>
        <v>2547.8999999999996</v>
      </c>
      <c r="I354" s="7">
        <v>718</v>
      </c>
      <c r="J354" s="11">
        <f t="shared" si="1"/>
        <v>3.5486072423398323</v>
      </c>
      <c r="K354" s="8">
        <f t="shared" si="2"/>
        <v>161.38819733898507</v>
      </c>
      <c r="L354" s="7">
        <f>(350+399)/2</f>
        <v>374.5</v>
      </c>
      <c r="M354" s="8">
        <f t="shared" si="3"/>
        <v>0.43094311706004024</v>
      </c>
    </row>
    <row r="355" spans="1:13" ht="15.75" hidden="1" customHeight="1" x14ac:dyDescent="0.3">
      <c r="A355" s="7">
        <v>2020</v>
      </c>
      <c r="B355" s="7">
        <v>7</v>
      </c>
      <c r="C355" s="7" t="s">
        <v>37</v>
      </c>
      <c r="D355" s="7" t="s">
        <v>34</v>
      </c>
      <c r="E355" s="7" t="s">
        <v>23</v>
      </c>
      <c r="F355" s="8">
        <v>3.3484560000000001</v>
      </c>
      <c r="G355" s="9">
        <v>0.02</v>
      </c>
      <c r="H355" s="10">
        <f t="shared" si="0"/>
        <v>20</v>
      </c>
      <c r="I355" s="7">
        <v>7</v>
      </c>
      <c r="J355" s="11">
        <f t="shared" si="1"/>
        <v>2.8571428571428572</v>
      </c>
      <c r="K355" s="8">
        <f t="shared" si="2"/>
        <v>167.4228</v>
      </c>
      <c r="L355" s="7">
        <v>200</v>
      </c>
      <c r="M355" s="8">
        <f t="shared" si="3"/>
        <v>0.83711400000000002</v>
      </c>
    </row>
    <row r="356" spans="1:13" ht="15.75" hidden="1" customHeight="1" x14ac:dyDescent="0.3">
      <c r="A356" s="7">
        <v>2020</v>
      </c>
      <c r="B356" s="7">
        <v>7</v>
      </c>
      <c r="C356" s="7" t="s">
        <v>37</v>
      </c>
      <c r="D356" s="7" t="s">
        <v>34</v>
      </c>
      <c r="E356" s="7" t="s">
        <v>17</v>
      </c>
      <c r="F356" s="8">
        <v>0.24201700000000001</v>
      </c>
      <c r="G356" s="9">
        <v>6.9999999999999999E-4</v>
      </c>
      <c r="H356" s="10">
        <f t="shared" si="0"/>
        <v>0.7</v>
      </c>
      <c r="I356" s="7">
        <v>1</v>
      </c>
      <c r="J356" s="11">
        <f t="shared" si="1"/>
        <v>0.7</v>
      </c>
      <c r="K356" s="8">
        <f t="shared" si="2"/>
        <v>345.73857142857145</v>
      </c>
      <c r="L356" s="7">
        <f>(350+399)/2</f>
        <v>374.5</v>
      </c>
      <c r="M356" s="8">
        <f t="shared" si="3"/>
        <v>0.92320045775319481</v>
      </c>
    </row>
    <row r="357" spans="1:13" ht="15.75" hidden="1" customHeight="1" x14ac:dyDescent="0.3">
      <c r="A357" s="7">
        <v>2020</v>
      </c>
      <c r="B357" s="7">
        <v>7</v>
      </c>
      <c r="C357" s="7" t="s">
        <v>37</v>
      </c>
      <c r="D357" s="7" t="s">
        <v>34</v>
      </c>
      <c r="E357" s="7" t="s">
        <v>18</v>
      </c>
      <c r="F357" s="8">
        <v>374.90537799999998</v>
      </c>
      <c r="G357" s="9">
        <v>1.3619000000000001</v>
      </c>
      <c r="H357" s="10">
        <f t="shared" si="0"/>
        <v>1361.9</v>
      </c>
      <c r="I357" s="7">
        <v>235</v>
      </c>
      <c r="J357" s="11">
        <f t="shared" si="1"/>
        <v>5.7953191489361702</v>
      </c>
      <c r="K357" s="8">
        <f t="shared" si="2"/>
        <v>275.28113517879427</v>
      </c>
      <c r="L357" s="7">
        <f>(400+599)/2</f>
        <v>499.5</v>
      </c>
      <c r="M357" s="8">
        <f t="shared" si="3"/>
        <v>0.5511133837413299</v>
      </c>
    </row>
    <row r="358" spans="1:13" ht="15.75" hidden="1" customHeight="1" x14ac:dyDescent="0.3">
      <c r="A358" s="7">
        <v>2020</v>
      </c>
      <c r="B358" s="7">
        <v>7</v>
      </c>
      <c r="C358" s="7" t="s">
        <v>37</v>
      </c>
      <c r="D358" s="7" t="s">
        <v>38</v>
      </c>
      <c r="E358" s="7" t="s">
        <v>23</v>
      </c>
      <c r="F358" s="8">
        <v>298.57960200000002</v>
      </c>
      <c r="G358" s="9">
        <v>1.0443</v>
      </c>
      <c r="H358" s="10">
        <f t="shared" si="0"/>
        <v>1044.3</v>
      </c>
      <c r="I358" s="7">
        <v>96</v>
      </c>
      <c r="J358" s="11">
        <f t="shared" si="1"/>
        <v>10.878124999999999</v>
      </c>
      <c r="K358" s="8">
        <f t="shared" si="2"/>
        <v>285.91362826773917</v>
      </c>
      <c r="L358" s="7">
        <v>200</v>
      </c>
      <c r="M358" s="8">
        <f t="shared" si="3"/>
        <v>1.4295681413386958</v>
      </c>
    </row>
    <row r="359" spans="1:13" ht="15.75" hidden="1" customHeight="1" x14ac:dyDescent="0.3">
      <c r="A359" s="7">
        <v>2020</v>
      </c>
      <c r="B359" s="7">
        <v>7</v>
      </c>
      <c r="C359" s="7" t="s">
        <v>37</v>
      </c>
      <c r="D359" s="7" t="s">
        <v>38</v>
      </c>
      <c r="E359" s="7" t="s">
        <v>17</v>
      </c>
      <c r="F359" s="8">
        <v>9.6203470000000006</v>
      </c>
      <c r="G359" s="9">
        <v>4.4999999999999998E-2</v>
      </c>
      <c r="H359" s="10">
        <f t="shared" si="0"/>
        <v>45</v>
      </c>
      <c r="I359" s="7">
        <v>7</v>
      </c>
      <c r="J359" s="11">
        <f t="shared" si="1"/>
        <v>6.4285714285714288</v>
      </c>
      <c r="K359" s="8">
        <f t="shared" si="2"/>
        <v>213.78548888888892</v>
      </c>
      <c r="L359" s="7">
        <f>(350+399)/2</f>
        <v>374.5</v>
      </c>
      <c r="M359" s="8">
        <f t="shared" si="3"/>
        <v>0.57085577807446974</v>
      </c>
    </row>
    <row r="360" spans="1:13" ht="15.75" hidden="1" customHeight="1" x14ac:dyDescent="0.3">
      <c r="A360" s="7">
        <v>2020</v>
      </c>
      <c r="B360" s="7">
        <v>7</v>
      </c>
      <c r="C360" s="7" t="s">
        <v>37</v>
      </c>
      <c r="D360" s="7" t="s">
        <v>38</v>
      </c>
      <c r="E360" s="7" t="s">
        <v>18</v>
      </c>
      <c r="F360" s="8">
        <v>22.065598000000001</v>
      </c>
      <c r="G360" s="9">
        <v>4.5199999999999997E-2</v>
      </c>
      <c r="H360" s="10">
        <f t="shared" si="0"/>
        <v>45.199999999999996</v>
      </c>
      <c r="I360" s="7">
        <v>46</v>
      </c>
      <c r="J360" s="11">
        <f t="shared" si="1"/>
        <v>0.98260869565217379</v>
      </c>
      <c r="K360" s="8">
        <f t="shared" si="2"/>
        <v>488.17694690265495</v>
      </c>
      <c r="L360" s="7">
        <f>(400+599)/2</f>
        <v>499.5</v>
      </c>
      <c r="M360" s="8">
        <f t="shared" si="3"/>
        <v>0.9773312250303402</v>
      </c>
    </row>
    <row r="361" spans="1:13" ht="15.75" hidden="1" customHeight="1" x14ac:dyDescent="0.3">
      <c r="A361" s="7">
        <v>2020</v>
      </c>
      <c r="B361" s="7">
        <v>7</v>
      </c>
      <c r="C361" s="7" t="s">
        <v>37</v>
      </c>
      <c r="D361" s="7" t="s">
        <v>40</v>
      </c>
      <c r="E361" s="7" t="s">
        <v>23</v>
      </c>
      <c r="F361" s="8">
        <v>49.084923000000003</v>
      </c>
      <c r="G361" s="9">
        <v>0.29099999999999998</v>
      </c>
      <c r="H361" s="10">
        <f t="shared" si="0"/>
        <v>291</v>
      </c>
      <c r="I361" s="7">
        <v>1</v>
      </c>
      <c r="J361" s="11">
        <f t="shared" si="1"/>
        <v>291</v>
      </c>
      <c r="K361" s="8">
        <f t="shared" si="2"/>
        <v>168.6767113402062</v>
      </c>
      <c r="L361" s="7">
        <v>200</v>
      </c>
      <c r="M361" s="8">
        <f t="shared" si="3"/>
        <v>0.84338355670103093</v>
      </c>
    </row>
    <row r="362" spans="1:13" ht="15.75" hidden="1" customHeight="1" x14ac:dyDescent="0.3">
      <c r="A362" s="7">
        <v>2020</v>
      </c>
      <c r="B362" s="7">
        <v>7</v>
      </c>
      <c r="C362" s="7" t="s">
        <v>37</v>
      </c>
      <c r="D362" s="7" t="s">
        <v>40</v>
      </c>
      <c r="E362" s="7" t="s">
        <v>17</v>
      </c>
      <c r="F362" s="8">
        <v>140.649292</v>
      </c>
      <c r="G362" s="9">
        <v>0.65839999999999999</v>
      </c>
      <c r="H362" s="10">
        <f t="shared" si="0"/>
        <v>658.4</v>
      </c>
      <c r="I362" s="7">
        <v>1</v>
      </c>
      <c r="J362" s="11">
        <f t="shared" si="1"/>
        <v>658.4</v>
      </c>
      <c r="K362" s="8">
        <f t="shared" si="2"/>
        <v>213.62286148238155</v>
      </c>
      <c r="L362" s="7">
        <f>(350+399)/2</f>
        <v>374.5</v>
      </c>
      <c r="M362" s="8">
        <f t="shared" si="3"/>
        <v>0.57042152598766771</v>
      </c>
    </row>
    <row r="363" spans="1:13" ht="15.75" hidden="1" customHeight="1" x14ac:dyDescent="0.3">
      <c r="A363" s="7">
        <v>2020</v>
      </c>
      <c r="B363" s="7">
        <v>7</v>
      </c>
      <c r="C363" s="7" t="s">
        <v>37</v>
      </c>
      <c r="D363" s="7" t="s">
        <v>39</v>
      </c>
      <c r="E363" s="7" t="s">
        <v>23</v>
      </c>
      <c r="F363" s="8">
        <v>0.42455799999999999</v>
      </c>
      <c r="G363" s="9">
        <v>8.9999999999999998E-4</v>
      </c>
      <c r="H363" s="10">
        <f t="shared" si="0"/>
        <v>0.9</v>
      </c>
      <c r="I363" s="7">
        <v>1</v>
      </c>
      <c r="J363" s="11">
        <f t="shared" si="1"/>
        <v>0.9</v>
      </c>
      <c r="K363" s="8">
        <f t="shared" si="2"/>
        <v>471.73111111111109</v>
      </c>
      <c r="L363" s="7">
        <v>200</v>
      </c>
      <c r="M363" s="8">
        <f t="shared" si="3"/>
        <v>2.3586555555555555</v>
      </c>
    </row>
    <row r="364" spans="1:13" ht="15.75" hidden="1" customHeight="1" x14ac:dyDescent="0.3">
      <c r="A364" s="7">
        <v>2020</v>
      </c>
      <c r="B364" s="7">
        <v>7</v>
      </c>
      <c r="C364" s="7" t="s">
        <v>37</v>
      </c>
      <c r="D364" s="7" t="s">
        <v>39</v>
      </c>
      <c r="E364" s="7" t="s">
        <v>17</v>
      </c>
      <c r="F364" s="8">
        <v>20.850142000000002</v>
      </c>
      <c r="G364" s="9">
        <v>4.58E-2</v>
      </c>
      <c r="H364" s="10">
        <f t="shared" si="0"/>
        <v>45.8</v>
      </c>
      <c r="I364" s="7">
        <v>1</v>
      </c>
      <c r="J364" s="11">
        <f t="shared" si="1"/>
        <v>45.8</v>
      </c>
      <c r="K364" s="8">
        <f t="shared" si="2"/>
        <v>455.24327510917033</v>
      </c>
      <c r="L364" s="7">
        <f>(350+399)/2</f>
        <v>374.5</v>
      </c>
      <c r="M364" s="8">
        <f t="shared" si="3"/>
        <v>1.2156028707855016</v>
      </c>
    </row>
    <row r="365" spans="1:13" ht="15.75" hidden="1" customHeight="1" x14ac:dyDescent="0.3">
      <c r="A365" s="7">
        <v>2020</v>
      </c>
      <c r="B365" s="7">
        <v>7</v>
      </c>
      <c r="C365" s="7" t="s">
        <v>37</v>
      </c>
      <c r="D365" s="7" t="s">
        <v>39</v>
      </c>
      <c r="E365" s="7" t="s">
        <v>18</v>
      </c>
      <c r="F365" s="8">
        <v>140.824207</v>
      </c>
      <c r="G365" s="9">
        <v>0.26910000000000001</v>
      </c>
      <c r="H365" s="10">
        <f t="shared" si="0"/>
        <v>269.10000000000002</v>
      </c>
      <c r="I365" s="7">
        <v>1</v>
      </c>
      <c r="J365" s="11">
        <f t="shared" si="1"/>
        <v>269.10000000000002</v>
      </c>
      <c r="K365" s="8">
        <f t="shared" si="2"/>
        <v>523.31552211073949</v>
      </c>
      <c r="L365" s="7">
        <f>(400+599)/2</f>
        <v>499.5</v>
      </c>
      <c r="M365" s="8">
        <f t="shared" si="3"/>
        <v>1.0476787229444233</v>
      </c>
    </row>
    <row r="366" spans="1:13" ht="15.75" hidden="1" customHeight="1" x14ac:dyDescent="0.3">
      <c r="A366" s="7">
        <v>2020</v>
      </c>
      <c r="B366" s="7">
        <v>7</v>
      </c>
      <c r="C366" s="7" t="s">
        <v>37</v>
      </c>
      <c r="D366" s="7" t="s">
        <v>22</v>
      </c>
      <c r="E366" s="7" t="s">
        <v>23</v>
      </c>
      <c r="F366" s="8">
        <v>154.4753</v>
      </c>
      <c r="G366" s="9">
        <v>1.5679000000000001</v>
      </c>
      <c r="H366" s="10">
        <f t="shared" si="0"/>
        <v>1567.9</v>
      </c>
      <c r="I366" s="7">
        <v>211</v>
      </c>
      <c r="J366" s="11">
        <f t="shared" si="1"/>
        <v>7.430805687203792</v>
      </c>
      <c r="K366" s="8">
        <f t="shared" si="2"/>
        <v>98.52369411314497</v>
      </c>
      <c r="L366" s="7">
        <v>200</v>
      </c>
      <c r="M366" s="8">
        <f t="shared" si="3"/>
        <v>0.49261847056572483</v>
      </c>
    </row>
    <row r="367" spans="1:13" ht="15.75" hidden="1" customHeight="1" x14ac:dyDescent="0.3">
      <c r="A367" s="7">
        <v>2020</v>
      </c>
      <c r="B367" s="7">
        <v>8</v>
      </c>
      <c r="C367" s="7" t="s">
        <v>14</v>
      </c>
      <c r="D367" s="7" t="s">
        <v>15</v>
      </c>
      <c r="E367" s="7" t="s">
        <v>16</v>
      </c>
      <c r="F367" s="8">
        <v>839.67503699999997</v>
      </c>
      <c r="G367" s="9">
        <v>14.498900000000001</v>
      </c>
      <c r="H367" s="10">
        <f t="shared" si="0"/>
        <v>14498.900000000001</v>
      </c>
      <c r="I367" s="7">
        <v>529</v>
      </c>
      <c r="J367" s="11">
        <f t="shared" si="1"/>
        <v>27.408128544423445</v>
      </c>
      <c r="K367" s="8">
        <f t="shared" si="2"/>
        <v>57.91301664264185</v>
      </c>
      <c r="L367" s="7">
        <f>(200+249)/2</f>
        <v>224.5</v>
      </c>
      <c r="M367" s="8">
        <f t="shared" si="3"/>
        <v>0.25796443938815966</v>
      </c>
    </row>
    <row r="368" spans="1:13" ht="15.75" customHeight="1" x14ac:dyDescent="0.3">
      <c r="A368" s="7">
        <v>2020</v>
      </c>
      <c r="B368" s="7">
        <v>8</v>
      </c>
      <c r="C368" s="7" t="s">
        <v>14</v>
      </c>
      <c r="D368" s="7" t="s">
        <v>15</v>
      </c>
      <c r="E368" s="7" t="s">
        <v>17</v>
      </c>
      <c r="F368" s="8">
        <v>4545.6473779999997</v>
      </c>
      <c r="G368" s="9">
        <v>52.6967</v>
      </c>
      <c r="H368" s="10">
        <f t="shared" si="0"/>
        <v>52696.7</v>
      </c>
      <c r="I368" s="7">
        <v>697</v>
      </c>
      <c r="J368" s="11">
        <f t="shared" si="1"/>
        <v>75.605021520803433</v>
      </c>
      <c r="K368" s="8">
        <f t="shared" si="2"/>
        <v>86.260569978765261</v>
      </c>
      <c r="L368" s="7">
        <f>(350+399)/2</f>
        <v>374.5</v>
      </c>
      <c r="M368" s="8">
        <f t="shared" si="3"/>
        <v>0.23033530034383248</v>
      </c>
    </row>
    <row r="369" spans="1:13" ht="15.75" customHeight="1" x14ac:dyDescent="0.3">
      <c r="A369" s="7">
        <v>2020</v>
      </c>
      <c r="B369" s="7">
        <v>8</v>
      </c>
      <c r="C369" s="7" t="s">
        <v>14</v>
      </c>
      <c r="D369" s="7" t="s">
        <v>15</v>
      </c>
      <c r="E369" s="7" t="s">
        <v>18</v>
      </c>
      <c r="F369" s="8">
        <v>2912.2369319999998</v>
      </c>
      <c r="G369" s="9">
        <v>27.0943</v>
      </c>
      <c r="H369" s="10">
        <f t="shared" si="0"/>
        <v>27094.3</v>
      </c>
      <c r="I369" s="7">
        <v>516</v>
      </c>
      <c r="J369" s="11">
        <f t="shared" si="1"/>
        <v>52.508333333333333</v>
      </c>
      <c r="K369" s="8">
        <f t="shared" si="2"/>
        <v>107.48522501042653</v>
      </c>
      <c r="L369" s="7">
        <f>(400+599)/2</f>
        <v>499.5</v>
      </c>
      <c r="M369" s="8">
        <f t="shared" si="3"/>
        <v>0.21518563565650958</v>
      </c>
    </row>
    <row r="370" spans="1:13" ht="15.75" customHeight="1" x14ac:dyDescent="0.3">
      <c r="A370" s="7">
        <v>2020</v>
      </c>
      <c r="B370" s="7">
        <v>8</v>
      </c>
      <c r="C370" s="7" t="s">
        <v>14</v>
      </c>
      <c r="D370" s="7" t="s">
        <v>15</v>
      </c>
      <c r="E370" s="7" t="s">
        <v>19</v>
      </c>
      <c r="F370" s="8">
        <v>2.3439860000000001</v>
      </c>
      <c r="G370" s="9">
        <v>1.0999999999999999E-2</v>
      </c>
      <c r="H370" s="10">
        <f t="shared" si="0"/>
        <v>11</v>
      </c>
      <c r="I370" s="7">
        <v>5</v>
      </c>
      <c r="J370" s="11">
        <f t="shared" si="1"/>
        <v>2.2000000000000002</v>
      </c>
      <c r="K370" s="8">
        <f t="shared" si="2"/>
        <v>213.0896363636364</v>
      </c>
      <c r="L370" s="7">
        <f>(600+899)/2</f>
        <v>749.5</v>
      </c>
      <c r="M370" s="8">
        <f t="shared" si="3"/>
        <v>0.28430905452119598</v>
      </c>
    </row>
    <row r="371" spans="1:13" ht="15.75" customHeight="1" x14ac:dyDescent="0.3">
      <c r="A371" s="7">
        <v>2020</v>
      </c>
      <c r="B371" s="7">
        <v>8</v>
      </c>
      <c r="C371" s="7" t="s">
        <v>14</v>
      </c>
      <c r="D371" s="7" t="s">
        <v>20</v>
      </c>
      <c r="E371" s="7" t="s">
        <v>18</v>
      </c>
      <c r="F371" s="8">
        <v>3144.0329969999998</v>
      </c>
      <c r="G371" s="9">
        <v>15.988799999999999</v>
      </c>
      <c r="H371" s="10">
        <f t="shared" si="0"/>
        <v>15988.8</v>
      </c>
      <c r="I371" s="7">
        <v>581</v>
      </c>
      <c r="J371" s="11">
        <f t="shared" si="1"/>
        <v>27.51944922547332</v>
      </c>
      <c r="K371" s="8">
        <f t="shared" si="2"/>
        <v>196.6397101095767</v>
      </c>
      <c r="L371" s="7">
        <f>(400+599)/2</f>
        <v>499.5</v>
      </c>
      <c r="M371" s="8">
        <f t="shared" si="3"/>
        <v>0.39367309331246586</v>
      </c>
    </row>
    <row r="372" spans="1:13" ht="15.75" hidden="1" customHeight="1" x14ac:dyDescent="0.3">
      <c r="A372" s="7">
        <v>2020</v>
      </c>
      <c r="B372" s="7">
        <v>8</v>
      </c>
      <c r="C372" s="7" t="s">
        <v>14</v>
      </c>
      <c r="D372" s="7" t="s">
        <v>21</v>
      </c>
      <c r="E372" s="7" t="s">
        <v>16</v>
      </c>
      <c r="F372" s="8">
        <v>386.054146</v>
      </c>
      <c r="G372" s="9">
        <v>6.5110000000000001</v>
      </c>
      <c r="H372" s="10">
        <f t="shared" si="0"/>
        <v>6511</v>
      </c>
      <c r="I372" s="7">
        <v>461</v>
      </c>
      <c r="J372" s="11">
        <f t="shared" si="1"/>
        <v>14.123644251626898</v>
      </c>
      <c r="K372" s="8">
        <f t="shared" si="2"/>
        <v>59.292604208262937</v>
      </c>
      <c r="L372" s="7">
        <f>(200+249)/2</f>
        <v>224.5</v>
      </c>
      <c r="M372" s="8">
        <f t="shared" si="3"/>
        <v>0.26410959558246294</v>
      </c>
    </row>
    <row r="373" spans="1:13" ht="15.75" customHeight="1" x14ac:dyDescent="0.3">
      <c r="A373" s="7">
        <v>2020</v>
      </c>
      <c r="B373" s="7">
        <v>8</v>
      </c>
      <c r="C373" s="7" t="s">
        <v>14</v>
      </c>
      <c r="D373" s="7" t="s">
        <v>21</v>
      </c>
      <c r="E373" s="7" t="s">
        <v>18</v>
      </c>
      <c r="F373" s="8">
        <v>152.672372</v>
      </c>
      <c r="G373" s="9">
        <v>2.0055999999999998</v>
      </c>
      <c r="H373" s="10">
        <f t="shared" si="0"/>
        <v>2005.6</v>
      </c>
      <c r="I373" s="7">
        <v>116</v>
      </c>
      <c r="J373" s="11">
        <f t="shared" si="1"/>
        <v>17.289655172413791</v>
      </c>
      <c r="K373" s="8">
        <f t="shared" si="2"/>
        <v>76.123041483845242</v>
      </c>
      <c r="L373" s="7">
        <f>(400+599)/2</f>
        <v>499.5</v>
      </c>
      <c r="M373" s="8">
        <f t="shared" si="3"/>
        <v>0.15239848144913962</v>
      </c>
    </row>
    <row r="374" spans="1:13" ht="15.75" customHeight="1" x14ac:dyDescent="0.3">
      <c r="A374" s="7">
        <v>2020</v>
      </c>
      <c r="B374" s="7">
        <v>8</v>
      </c>
      <c r="C374" s="7" t="s">
        <v>14</v>
      </c>
      <c r="D374" s="7" t="s">
        <v>25</v>
      </c>
      <c r="E374" s="7" t="s">
        <v>17</v>
      </c>
      <c r="F374" s="8">
        <v>418.47555899999998</v>
      </c>
      <c r="G374" s="9">
        <v>8.5170999999999992</v>
      </c>
      <c r="H374" s="10">
        <f t="shared" si="0"/>
        <v>8517.0999999999985</v>
      </c>
      <c r="I374" s="7">
        <v>172</v>
      </c>
      <c r="J374" s="11">
        <f t="shared" si="1"/>
        <v>49.518023255813944</v>
      </c>
      <c r="K374" s="8">
        <f t="shared" si="2"/>
        <v>49.133573516807367</v>
      </c>
      <c r="L374" s="7">
        <f t="shared" ref="L374:L375" si="25">(350+399)/2</f>
        <v>374.5</v>
      </c>
      <c r="M374" s="8">
        <f t="shared" si="3"/>
        <v>0.13119779310228935</v>
      </c>
    </row>
    <row r="375" spans="1:13" ht="15.75" customHeight="1" x14ac:dyDescent="0.3">
      <c r="A375" s="7">
        <v>2020</v>
      </c>
      <c r="B375" s="7">
        <v>8</v>
      </c>
      <c r="C375" s="7" t="s">
        <v>14</v>
      </c>
      <c r="D375" s="7" t="s">
        <v>24</v>
      </c>
      <c r="E375" s="7" t="s">
        <v>17</v>
      </c>
      <c r="F375" s="8">
        <v>373.79846400000002</v>
      </c>
      <c r="G375" s="9">
        <v>2.5219999999999998</v>
      </c>
      <c r="H375" s="10">
        <f t="shared" si="0"/>
        <v>2522</v>
      </c>
      <c r="I375" s="7">
        <v>153</v>
      </c>
      <c r="J375" s="11">
        <f t="shared" si="1"/>
        <v>16.483660130718953</v>
      </c>
      <c r="K375" s="8">
        <f t="shared" si="2"/>
        <v>148.21509278350518</v>
      </c>
      <c r="L375" s="7">
        <f t="shared" si="25"/>
        <v>374.5</v>
      </c>
      <c r="M375" s="8">
        <f t="shared" si="3"/>
        <v>0.39576793800668941</v>
      </c>
    </row>
    <row r="376" spans="1:13" ht="15.75" customHeight="1" x14ac:dyDescent="0.3">
      <c r="A376" s="7">
        <v>2020</v>
      </c>
      <c r="B376" s="7">
        <v>8</v>
      </c>
      <c r="C376" s="7" t="s">
        <v>14</v>
      </c>
      <c r="D376" s="7" t="s">
        <v>22</v>
      </c>
      <c r="E376" s="7" t="s">
        <v>23</v>
      </c>
      <c r="F376" s="8">
        <v>284.90218499999997</v>
      </c>
      <c r="G376" s="9">
        <v>2.8443000000000001</v>
      </c>
      <c r="H376" s="10">
        <f t="shared" si="0"/>
        <v>2844.3</v>
      </c>
      <c r="I376" s="7">
        <v>97</v>
      </c>
      <c r="J376" s="11">
        <f t="shared" si="1"/>
        <v>29.322680412371135</v>
      </c>
      <c r="K376" s="8">
        <f t="shared" si="2"/>
        <v>100.16601096930702</v>
      </c>
      <c r="L376" s="7">
        <v>200</v>
      </c>
      <c r="M376" s="8">
        <f t="shared" si="3"/>
        <v>0.50083005484653509</v>
      </c>
    </row>
    <row r="377" spans="1:13" ht="15.75" customHeight="1" x14ac:dyDescent="0.3">
      <c r="A377" s="7">
        <v>2020</v>
      </c>
      <c r="B377" s="7">
        <v>8</v>
      </c>
      <c r="C377" s="7" t="s">
        <v>14</v>
      </c>
      <c r="D377" s="7" t="s">
        <v>28</v>
      </c>
      <c r="E377" s="7" t="s">
        <v>18</v>
      </c>
      <c r="F377" s="8">
        <v>127.709397</v>
      </c>
      <c r="G377" s="9">
        <v>0.69740000000000002</v>
      </c>
      <c r="H377" s="10">
        <f t="shared" si="0"/>
        <v>697.4</v>
      </c>
      <c r="I377" s="7">
        <v>187</v>
      </c>
      <c r="J377" s="11">
        <f t="shared" si="1"/>
        <v>3.7294117647058824</v>
      </c>
      <c r="K377" s="8">
        <f t="shared" si="2"/>
        <v>183.12216375107542</v>
      </c>
      <c r="L377" s="7">
        <f>(400+599)/2</f>
        <v>499.5</v>
      </c>
      <c r="M377" s="8">
        <f t="shared" si="3"/>
        <v>0.36661093844059145</v>
      </c>
    </row>
    <row r="378" spans="1:13" ht="15.75" customHeight="1" x14ac:dyDescent="0.3">
      <c r="A378" s="7">
        <v>2020</v>
      </c>
      <c r="B378" s="7">
        <v>8</v>
      </c>
      <c r="C378" s="7" t="s">
        <v>14</v>
      </c>
      <c r="D378" s="7" t="s">
        <v>26</v>
      </c>
      <c r="E378" s="7" t="s">
        <v>27</v>
      </c>
      <c r="F378" s="8">
        <v>2.4637349999999998</v>
      </c>
      <c r="G378" s="9">
        <v>7.6E-3</v>
      </c>
      <c r="H378" s="10">
        <f t="shared" si="0"/>
        <v>7.6</v>
      </c>
      <c r="I378" s="7">
        <v>3</v>
      </c>
      <c r="J378" s="11">
        <f t="shared" si="1"/>
        <v>2.5333333333333332</v>
      </c>
      <c r="K378" s="8">
        <f t="shared" si="2"/>
        <v>324.17565789473679</v>
      </c>
      <c r="L378" s="7">
        <f>(250+299)/2</f>
        <v>274.5</v>
      </c>
      <c r="M378" s="8">
        <f t="shared" si="3"/>
        <v>1.180967788323267</v>
      </c>
    </row>
    <row r="379" spans="1:13" ht="15.75" customHeight="1" x14ac:dyDescent="0.3">
      <c r="A379" s="7">
        <v>2020</v>
      </c>
      <c r="B379" s="7">
        <v>8</v>
      </c>
      <c r="C379" s="7" t="s">
        <v>14</v>
      </c>
      <c r="D379" s="7" t="s">
        <v>26</v>
      </c>
      <c r="E379" s="7" t="s">
        <v>18</v>
      </c>
      <c r="F379" s="8">
        <v>88.740459999999999</v>
      </c>
      <c r="G379" s="9">
        <v>0.73160000000000003</v>
      </c>
      <c r="H379" s="10">
        <f t="shared" si="0"/>
        <v>731.6</v>
      </c>
      <c r="I379" s="7">
        <v>116</v>
      </c>
      <c r="J379" s="11">
        <f t="shared" si="1"/>
        <v>6.3068965517241384</v>
      </c>
      <c r="K379" s="8">
        <f t="shared" si="2"/>
        <v>121.29641880809184</v>
      </c>
      <c r="L379" s="7">
        <f t="shared" ref="L379:L380" si="26">(400+599)/2</f>
        <v>499.5</v>
      </c>
      <c r="M379" s="8">
        <f t="shared" si="3"/>
        <v>0.24283567328947317</v>
      </c>
    </row>
    <row r="380" spans="1:13" ht="15.75" customHeight="1" x14ac:dyDescent="0.3">
      <c r="A380" s="7">
        <v>2020</v>
      </c>
      <c r="B380" s="7">
        <v>8</v>
      </c>
      <c r="C380" s="7" t="s">
        <v>14</v>
      </c>
      <c r="D380" s="7" t="s">
        <v>46</v>
      </c>
      <c r="E380" s="7" t="s">
        <v>18</v>
      </c>
      <c r="F380" s="8">
        <v>52.956798999999997</v>
      </c>
      <c r="G380" s="9">
        <v>0.25180000000000002</v>
      </c>
      <c r="H380" s="10">
        <f t="shared" si="0"/>
        <v>251.8</v>
      </c>
      <c r="I380" s="7">
        <v>57</v>
      </c>
      <c r="J380" s="11">
        <f t="shared" si="1"/>
        <v>4.4175438596491228</v>
      </c>
      <c r="K380" s="8">
        <f t="shared" si="2"/>
        <v>210.31294281175533</v>
      </c>
      <c r="L380" s="7">
        <f t="shared" si="26"/>
        <v>499.5</v>
      </c>
      <c r="M380" s="8">
        <f t="shared" si="3"/>
        <v>0.42104693255606673</v>
      </c>
    </row>
    <row r="381" spans="1:13" ht="15.75" customHeight="1" x14ac:dyDescent="0.3">
      <c r="A381" s="7">
        <v>2020</v>
      </c>
      <c r="B381" s="7">
        <v>8</v>
      </c>
      <c r="C381" s="7" t="s">
        <v>14</v>
      </c>
      <c r="D381" s="7" t="s">
        <v>30</v>
      </c>
      <c r="E381" s="7" t="s">
        <v>23</v>
      </c>
      <c r="F381" s="8">
        <v>24.720427000000001</v>
      </c>
      <c r="G381" s="9">
        <v>0.2349</v>
      </c>
      <c r="H381" s="10">
        <f t="shared" si="0"/>
        <v>234.9</v>
      </c>
      <c r="I381" s="7">
        <v>79</v>
      </c>
      <c r="J381" s="11">
        <f t="shared" si="1"/>
        <v>2.9734177215189872</v>
      </c>
      <c r="K381" s="8">
        <f t="shared" si="2"/>
        <v>105.23808854831844</v>
      </c>
      <c r="L381" s="7">
        <v>200</v>
      </c>
      <c r="M381" s="8">
        <f t="shared" si="3"/>
        <v>0.52619044274159221</v>
      </c>
    </row>
    <row r="382" spans="1:13" ht="15.75" customHeight="1" x14ac:dyDescent="0.3">
      <c r="A382" s="7">
        <v>2020</v>
      </c>
      <c r="B382" s="7">
        <v>8</v>
      </c>
      <c r="C382" s="7" t="s">
        <v>14</v>
      </c>
      <c r="D382" s="7" t="s">
        <v>30</v>
      </c>
      <c r="E382" s="7" t="s">
        <v>18</v>
      </c>
      <c r="F382" s="8">
        <v>9.5779779999999999</v>
      </c>
      <c r="G382" s="9">
        <v>8.0199999999999994E-2</v>
      </c>
      <c r="H382" s="10">
        <f t="shared" si="0"/>
        <v>80.199999999999989</v>
      </c>
      <c r="I382" s="7">
        <v>41</v>
      </c>
      <c r="J382" s="11">
        <f t="shared" si="1"/>
        <v>1.9560975609756095</v>
      </c>
      <c r="K382" s="8">
        <f t="shared" si="2"/>
        <v>119.42615960099751</v>
      </c>
      <c r="L382" s="7">
        <f>(400+599)/2</f>
        <v>499.5</v>
      </c>
      <c r="M382" s="8">
        <f t="shared" si="3"/>
        <v>0.23909141061260764</v>
      </c>
    </row>
    <row r="383" spans="1:13" ht="15.75" hidden="1" customHeight="1" x14ac:dyDescent="0.3">
      <c r="A383" s="7">
        <v>2020</v>
      </c>
      <c r="B383" s="7">
        <v>8</v>
      </c>
      <c r="C383" s="7" t="s">
        <v>31</v>
      </c>
      <c r="D383" s="7" t="s">
        <v>15</v>
      </c>
      <c r="E383" s="7" t="s">
        <v>16</v>
      </c>
      <c r="F383" s="8">
        <v>3827.9284269999998</v>
      </c>
      <c r="G383" s="9">
        <v>61.301000000000002</v>
      </c>
      <c r="H383" s="10">
        <f t="shared" si="0"/>
        <v>61301</v>
      </c>
      <c r="I383" s="7">
        <v>8388</v>
      </c>
      <c r="J383" s="11">
        <f t="shared" si="1"/>
        <v>7.3081783500238435</v>
      </c>
      <c r="K383" s="8">
        <f t="shared" si="2"/>
        <v>62.444795794522108</v>
      </c>
      <c r="L383" s="7">
        <f>(200+249)/2</f>
        <v>224.5</v>
      </c>
      <c r="M383" s="8">
        <f t="shared" si="3"/>
        <v>0.2781505380602321</v>
      </c>
    </row>
    <row r="384" spans="1:13" ht="15.75" hidden="1" customHeight="1" x14ac:dyDescent="0.3">
      <c r="A384" s="7">
        <v>2020</v>
      </c>
      <c r="B384" s="7">
        <v>8</v>
      </c>
      <c r="C384" s="7" t="s">
        <v>31</v>
      </c>
      <c r="D384" s="7" t="s">
        <v>15</v>
      </c>
      <c r="E384" s="7" t="s">
        <v>32</v>
      </c>
      <c r="F384" s="8">
        <v>0.54729000000000005</v>
      </c>
      <c r="G384" s="9">
        <v>4.7000000000000002E-3</v>
      </c>
      <c r="H384" s="10">
        <f t="shared" si="0"/>
        <v>4.7</v>
      </c>
      <c r="I384" s="7">
        <v>2</v>
      </c>
      <c r="J384" s="11">
        <f t="shared" si="1"/>
        <v>2.35</v>
      </c>
      <c r="K384" s="8">
        <f t="shared" si="2"/>
        <v>116.44468085106384</v>
      </c>
      <c r="L384" s="7">
        <f>(300+349)/2</f>
        <v>324.5</v>
      </c>
      <c r="M384" s="8">
        <f t="shared" si="3"/>
        <v>0.35884339245320135</v>
      </c>
    </row>
    <row r="385" spans="1:13" ht="15.75" hidden="1" customHeight="1" x14ac:dyDescent="0.3">
      <c r="A385" s="7">
        <v>2020</v>
      </c>
      <c r="B385" s="7">
        <v>8</v>
      </c>
      <c r="C385" s="7" t="s">
        <v>31</v>
      </c>
      <c r="D385" s="7" t="s">
        <v>15</v>
      </c>
      <c r="E385" s="7" t="s">
        <v>17</v>
      </c>
      <c r="F385" s="8">
        <v>6359.1611489999996</v>
      </c>
      <c r="G385" s="9">
        <v>70.338800000000006</v>
      </c>
      <c r="H385" s="10">
        <f t="shared" si="0"/>
        <v>70338.8</v>
      </c>
      <c r="I385" s="7">
        <v>9467</v>
      </c>
      <c r="J385" s="11">
        <f t="shared" si="1"/>
        <v>7.4298933136157181</v>
      </c>
      <c r="K385" s="8">
        <f t="shared" si="2"/>
        <v>90.407586552514388</v>
      </c>
      <c r="L385" s="7">
        <f>(350+399)/2</f>
        <v>374.5</v>
      </c>
      <c r="M385" s="8">
        <f t="shared" si="3"/>
        <v>0.24140877584115991</v>
      </c>
    </row>
    <row r="386" spans="1:13" ht="15.75" hidden="1" customHeight="1" x14ac:dyDescent="0.3">
      <c r="A386" s="7">
        <v>2020</v>
      </c>
      <c r="B386" s="7">
        <v>8</v>
      </c>
      <c r="C386" s="7" t="s">
        <v>31</v>
      </c>
      <c r="D386" s="7" t="s">
        <v>15</v>
      </c>
      <c r="E386" s="7" t="s">
        <v>18</v>
      </c>
      <c r="F386" s="8">
        <v>836.63046199999997</v>
      </c>
      <c r="G386" s="9">
        <v>5.8792999999999997</v>
      </c>
      <c r="H386" s="10">
        <f t="shared" si="0"/>
        <v>5879.3</v>
      </c>
      <c r="I386" s="7">
        <v>1318</v>
      </c>
      <c r="J386" s="11">
        <f t="shared" si="1"/>
        <v>4.4607738998482551</v>
      </c>
      <c r="K386" s="8">
        <f t="shared" si="2"/>
        <v>142.30103277601074</v>
      </c>
      <c r="L386" s="7">
        <f>(400+599)/2</f>
        <v>499.5</v>
      </c>
      <c r="M386" s="8">
        <f t="shared" si="3"/>
        <v>0.284886952504526</v>
      </c>
    </row>
    <row r="387" spans="1:13" ht="15.75" hidden="1" customHeight="1" x14ac:dyDescent="0.3">
      <c r="A387" s="7">
        <v>2020</v>
      </c>
      <c r="B387" s="7">
        <v>8</v>
      </c>
      <c r="C387" s="7" t="s">
        <v>31</v>
      </c>
      <c r="D387" s="7" t="s">
        <v>15</v>
      </c>
      <c r="E387" s="7" t="s">
        <v>19</v>
      </c>
      <c r="F387" s="8">
        <v>58.669398000000001</v>
      </c>
      <c r="G387" s="9">
        <v>0.36559999999999998</v>
      </c>
      <c r="H387" s="10">
        <f t="shared" si="0"/>
        <v>365.59999999999997</v>
      </c>
      <c r="I387" s="7">
        <v>317</v>
      </c>
      <c r="J387" s="11">
        <f t="shared" si="1"/>
        <v>1.1533123028391166</v>
      </c>
      <c r="K387" s="8">
        <f t="shared" si="2"/>
        <v>160.47428336980306</v>
      </c>
      <c r="L387" s="7">
        <f>(600+899)/2</f>
        <v>749.5</v>
      </c>
      <c r="M387" s="8">
        <f t="shared" si="3"/>
        <v>0.21410845012648841</v>
      </c>
    </row>
    <row r="388" spans="1:13" ht="15.75" hidden="1" customHeight="1" x14ac:dyDescent="0.3">
      <c r="A388" s="7">
        <v>2020</v>
      </c>
      <c r="B388" s="7">
        <v>8</v>
      </c>
      <c r="C388" s="7" t="s">
        <v>31</v>
      </c>
      <c r="D388" s="7" t="s">
        <v>20</v>
      </c>
      <c r="E388" s="7" t="s">
        <v>18</v>
      </c>
      <c r="F388" s="8">
        <v>1734.232667</v>
      </c>
      <c r="G388" s="9">
        <v>8.3404000000000007</v>
      </c>
      <c r="H388" s="10">
        <f t="shared" si="0"/>
        <v>8340.4000000000015</v>
      </c>
      <c r="I388" s="7">
        <v>1323</v>
      </c>
      <c r="J388" s="11">
        <f t="shared" si="1"/>
        <v>6.304157218442934</v>
      </c>
      <c r="K388" s="8">
        <f t="shared" si="2"/>
        <v>207.93159404824706</v>
      </c>
      <c r="L388" s="7">
        <f>(400+599)/2</f>
        <v>499.5</v>
      </c>
      <c r="M388" s="8">
        <f t="shared" si="3"/>
        <v>0.4162794675640582</v>
      </c>
    </row>
    <row r="389" spans="1:13" ht="15.75" hidden="1" customHeight="1" x14ac:dyDescent="0.3">
      <c r="A389" s="7">
        <v>2020</v>
      </c>
      <c r="B389" s="7">
        <v>8</v>
      </c>
      <c r="C389" s="7" t="s">
        <v>31</v>
      </c>
      <c r="D389" s="7" t="s">
        <v>25</v>
      </c>
      <c r="E389" s="7" t="s">
        <v>17</v>
      </c>
      <c r="F389" s="8">
        <v>797.20818899999995</v>
      </c>
      <c r="G389" s="9">
        <v>14.2728</v>
      </c>
      <c r="H389" s="10">
        <f t="shared" si="0"/>
        <v>14272.8</v>
      </c>
      <c r="I389" s="7">
        <v>2158</v>
      </c>
      <c r="J389" s="11">
        <f t="shared" si="1"/>
        <v>6.6139017608897124</v>
      </c>
      <c r="K389" s="8">
        <f t="shared" si="2"/>
        <v>55.855066209853703</v>
      </c>
      <c r="L389" s="7">
        <f>(350+399)/2</f>
        <v>374.5</v>
      </c>
      <c r="M389" s="8">
        <f t="shared" si="3"/>
        <v>0.14914570416516343</v>
      </c>
    </row>
    <row r="390" spans="1:13" ht="15.75" hidden="1" customHeight="1" x14ac:dyDescent="0.3">
      <c r="A390" s="7">
        <v>2020</v>
      </c>
      <c r="B390" s="7">
        <v>8</v>
      </c>
      <c r="C390" s="7" t="s">
        <v>31</v>
      </c>
      <c r="D390" s="7" t="s">
        <v>21</v>
      </c>
      <c r="E390" s="7" t="s">
        <v>16</v>
      </c>
      <c r="F390" s="8">
        <v>258.94276300000001</v>
      </c>
      <c r="G390" s="9">
        <v>3.2772999999999999</v>
      </c>
      <c r="H390" s="10">
        <f t="shared" si="0"/>
        <v>3277.2999999999997</v>
      </c>
      <c r="I390" s="7">
        <v>1415</v>
      </c>
      <c r="J390" s="11">
        <f t="shared" si="1"/>
        <v>2.3161130742049467</v>
      </c>
      <c r="K390" s="8">
        <f t="shared" si="2"/>
        <v>79.011003875141128</v>
      </c>
      <c r="L390" s="7">
        <f>(200+249)/2</f>
        <v>224.5</v>
      </c>
      <c r="M390" s="8">
        <f t="shared" si="3"/>
        <v>0.35194211080241039</v>
      </c>
    </row>
    <row r="391" spans="1:13" ht="15.75" hidden="1" customHeight="1" x14ac:dyDescent="0.3">
      <c r="A391" s="7">
        <v>2020</v>
      </c>
      <c r="B391" s="7">
        <v>8</v>
      </c>
      <c r="C391" s="7" t="s">
        <v>31</v>
      </c>
      <c r="D391" s="7" t="s">
        <v>21</v>
      </c>
      <c r="E391" s="7" t="s">
        <v>18</v>
      </c>
      <c r="F391" s="8">
        <v>129.59633500000001</v>
      </c>
      <c r="G391" s="9">
        <v>1.2451000000000001</v>
      </c>
      <c r="H391" s="10">
        <f t="shared" si="0"/>
        <v>1245.1000000000001</v>
      </c>
      <c r="I391" s="7">
        <v>251</v>
      </c>
      <c r="J391" s="11">
        <f t="shared" si="1"/>
        <v>4.9605577689243034</v>
      </c>
      <c r="K391" s="8">
        <f t="shared" si="2"/>
        <v>104.08508151955667</v>
      </c>
      <c r="L391" s="7">
        <f>(400+599)/2</f>
        <v>499.5</v>
      </c>
      <c r="M391" s="8">
        <f t="shared" si="3"/>
        <v>0.20837854158069402</v>
      </c>
    </row>
    <row r="392" spans="1:13" ht="15.75" hidden="1" customHeight="1" x14ac:dyDescent="0.3">
      <c r="A392" s="7">
        <v>2020</v>
      </c>
      <c r="B392" s="7">
        <v>8</v>
      </c>
      <c r="C392" s="7" t="s">
        <v>31</v>
      </c>
      <c r="D392" s="7" t="s">
        <v>24</v>
      </c>
      <c r="E392" s="7" t="s">
        <v>17</v>
      </c>
      <c r="F392" s="8">
        <v>178.45250200000001</v>
      </c>
      <c r="G392" s="9">
        <v>1.1263000000000001</v>
      </c>
      <c r="H392" s="10">
        <f t="shared" si="0"/>
        <v>1126.3000000000002</v>
      </c>
      <c r="I392" s="7">
        <v>419</v>
      </c>
      <c r="J392" s="11">
        <f t="shared" si="1"/>
        <v>2.6880668257756568</v>
      </c>
      <c r="K392" s="8">
        <f t="shared" si="2"/>
        <v>158.44135843025836</v>
      </c>
      <c r="L392" s="7">
        <f t="shared" ref="L392:L393" si="27">(350+399)/2</f>
        <v>374.5</v>
      </c>
      <c r="M392" s="8">
        <f t="shared" si="3"/>
        <v>0.423074388331798</v>
      </c>
    </row>
    <row r="393" spans="1:13" ht="15.75" hidden="1" customHeight="1" x14ac:dyDescent="0.3">
      <c r="A393" s="7">
        <v>2020</v>
      </c>
      <c r="B393" s="7">
        <v>8</v>
      </c>
      <c r="C393" s="7" t="s">
        <v>31</v>
      </c>
      <c r="D393" s="7" t="s">
        <v>33</v>
      </c>
      <c r="E393" s="7" t="s">
        <v>17</v>
      </c>
      <c r="F393" s="8">
        <v>112.748627</v>
      </c>
      <c r="G393" s="9">
        <v>0.51959999999999995</v>
      </c>
      <c r="H393" s="10">
        <f t="shared" si="0"/>
        <v>519.59999999999991</v>
      </c>
      <c r="I393" s="7">
        <v>1</v>
      </c>
      <c r="J393" s="11">
        <f t="shared" si="1"/>
        <v>519.59999999999991</v>
      </c>
      <c r="K393" s="8">
        <f t="shared" si="2"/>
        <v>216.99119899923019</v>
      </c>
      <c r="L393" s="7">
        <f t="shared" si="27"/>
        <v>374.5</v>
      </c>
      <c r="M393" s="8">
        <f t="shared" si="3"/>
        <v>0.57941575166683634</v>
      </c>
    </row>
    <row r="394" spans="1:13" ht="15.75" hidden="1" customHeight="1" x14ac:dyDescent="0.3">
      <c r="A394" s="7">
        <v>2020</v>
      </c>
      <c r="B394" s="7">
        <v>8</v>
      </c>
      <c r="C394" s="7" t="s">
        <v>31</v>
      </c>
      <c r="D394" s="7" t="s">
        <v>22</v>
      </c>
      <c r="E394" s="7" t="s">
        <v>23</v>
      </c>
      <c r="F394" s="8">
        <v>103.196774</v>
      </c>
      <c r="G394" s="9">
        <v>1.1651</v>
      </c>
      <c r="H394" s="10">
        <f t="shared" si="0"/>
        <v>1165.1000000000001</v>
      </c>
      <c r="I394" s="7">
        <v>256</v>
      </c>
      <c r="J394" s="11">
        <f t="shared" si="1"/>
        <v>4.5511718750000005</v>
      </c>
      <c r="K394" s="8">
        <f t="shared" si="2"/>
        <v>88.573319028409585</v>
      </c>
      <c r="L394" s="7">
        <v>200</v>
      </c>
      <c r="M394" s="8">
        <f t="shared" si="3"/>
        <v>0.4428665951420479</v>
      </c>
    </row>
    <row r="395" spans="1:13" ht="15.75" hidden="1" customHeight="1" x14ac:dyDescent="0.3">
      <c r="A395" s="7">
        <v>2020</v>
      </c>
      <c r="B395" s="7">
        <v>8</v>
      </c>
      <c r="C395" s="7" t="s">
        <v>31</v>
      </c>
      <c r="D395" s="7" t="s">
        <v>26</v>
      </c>
      <c r="E395" s="7" t="s">
        <v>27</v>
      </c>
      <c r="F395" s="8">
        <v>3.2979310000000002</v>
      </c>
      <c r="G395" s="9">
        <v>9.1000000000000004E-3</v>
      </c>
      <c r="H395" s="10">
        <f t="shared" si="0"/>
        <v>9.1</v>
      </c>
      <c r="I395" s="7">
        <v>4</v>
      </c>
      <c r="J395" s="11">
        <f t="shared" si="1"/>
        <v>2.2749999999999999</v>
      </c>
      <c r="K395" s="8">
        <f t="shared" si="2"/>
        <v>362.41</v>
      </c>
      <c r="L395" s="7">
        <f>(250+299)/2</f>
        <v>274.5</v>
      </c>
      <c r="M395" s="8">
        <f t="shared" si="3"/>
        <v>1.3202550091074683</v>
      </c>
    </row>
    <row r="396" spans="1:13" ht="15.75" hidden="1" customHeight="1" x14ac:dyDescent="0.3">
      <c r="A396" s="7">
        <v>2020</v>
      </c>
      <c r="B396" s="7">
        <v>8</v>
      </c>
      <c r="C396" s="7" t="s">
        <v>31</v>
      </c>
      <c r="D396" s="7" t="s">
        <v>26</v>
      </c>
      <c r="E396" s="7" t="s">
        <v>18</v>
      </c>
      <c r="F396" s="8">
        <v>85.608891</v>
      </c>
      <c r="G396" s="9">
        <v>0.70140000000000002</v>
      </c>
      <c r="H396" s="10">
        <f t="shared" si="0"/>
        <v>701.4</v>
      </c>
      <c r="I396" s="7">
        <v>397</v>
      </c>
      <c r="J396" s="11">
        <f t="shared" si="1"/>
        <v>1.7667506297229219</v>
      </c>
      <c r="K396" s="8">
        <f t="shared" si="2"/>
        <v>122.05430710008554</v>
      </c>
      <c r="L396" s="7">
        <f>(400+599)/2</f>
        <v>499.5</v>
      </c>
      <c r="M396" s="8">
        <f t="shared" si="3"/>
        <v>0.24435296716733843</v>
      </c>
    </row>
    <row r="397" spans="1:13" ht="15.75" hidden="1" customHeight="1" x14ac:dyDescent="0.3">
      <c r="A397" s="7">
        <v>2020</v>
      </c>
      <c r="B397" s="7">
        <v>8</v>
      </c>
      <c r="C397" s="7" t="s">
        <v>31</v>
      </c>
      <c r="D397" s="7" t="s">
        <v>49</v>
      </c>
      <c r="E397" s="7" t="s">
        <v>17</v>
      </c>
      <c r="F397" s="8">
        <v>84.815140999999997</v>
      </c>
      <c r="G397" s="9">
        <v>1.589</v>
      </c>
      <c r="H397" s="10">
        <f t="shared" si="0"/>
        <v>1589</v>
      </c>
      <c r="I397" s="7">
        <v>243</v>
      </c>
      <c r="J397" s="11">
        <f t="shared" si="1"/>
        <v>6.5390946502057616</v>
      </c>
      <c r="K397" s="8">
        <f t="shared" si="2"/>
        <v>53.376426054122092</v>
      </c>
      <c r="L397" s="7">
        <f>(350+399)/2</f>
        <v>374.5</v>
      </c>
      <c r="M397" s="8">
        <f t="shared" si="3"/>
        <v>0.1425271723741578</v>
      </c>
    </row>
    <row r="398" spans="1:13" ht="15.75" hidden="1" customHeight="1" x14ac:dyDescent="0.3">
      <c r="A398" s="7">
        <v>2020</v>
      </c>
      <c r="B398" s="7">
        <v>8</v>
      </c>
      <c r="C398" s="7" t="s">
        <v>31</v>
      </c>
      <c r="D398" s="7" t="s">
        <v>34</v>
      </c>
      <c r="E398" s="7" t="s">
        <v>23</v>
      </c>
      <c r="F398" s="8">
        <v>22.486045000000001</v>
      </c>
      <c r="G398" s="9">
        <v>6.6500000000000004E-2</v>
      </c>
      <c r="H398" s="10">
        <f t="shared" si="0"/>
        <v>66.5</v>
      </c>
      <c r="I398" s="7">
        <v>1</v>
      </c>
      <c r="J398" s="11">
        <f t="shared" si="1"/>
        <v>66.5</v>
      </c>
      <c r="K398" s="8">
        <f t="shared" si="2"/>
        <v>338.13601503759395</v>
      </c>
      <c r="L398" s="7">
        <v>200</v>
      </c>
      <c r="M398" s="8">
        <f t="shared" si="3"/>
        <v>1.6906800751879698</v>
      </c>
    </row>
    <row r="399" spans="1:13" ht="15.75" hidden="1" customHeight="1" x14ac:dyDescent="0.3">
      <c r="A399" s="7">
        <v>2020</v>
      </c>
      <c r="B399" s="7">
        <v>8</v>
      </c>
      <c r="C399" s="7" t="s">
        <v>31</v>
      </c>
      <c r="D399" s="7" t="s">
        <v>34</v>
      </c>
      <c r="E399" s="7" t="s">
        <v>18</v>
      </c>
      <c r="F399" s="8">
        <v>50.113329999999998</v>
      </c>
      <c r="G399" s="9">
        <v>0.15840000000000001</v>
      </c>
      <c r="H399" s="10">
        <f t="shared" si="0"/>
        <v>158.4</v>
      </c>
      <c r="I399" s="7">
        <v>1</v>
      </c>
      <c r="J399" s="11">
        <f t="shared" si="1"/>
        <v>158.4</v>
      </c>
      <c r="K399" s="8">
        <f t="shared" si="2"/>
        <v>316.37203282828278</v>
      </c>
      <c r="L399" s="7">
        <f>(400+599)/2</f>
        <v>499.5</v>
      </c>
      <c r="M399" s="8">
        <f t="shared" si="3"/>
        <v>0.63337744309966526</v>
      </c>
    </row>
    <row r="400" spans="1:13" ht="15.75" hidden="1" customHeight="1" x14ac:dyDescent="0.3">
      <c r="A400" s="7">
        <v>2020</v>
      </c>
      <c r="B400" s="7">
        <v>8</v>
      </c>
      <c r="C400" s="7" t="s">
        <v>37</v>
      </c>
      <c r="D400" s="7" t="s">
        <v>15</v>
      </c>
      <c r="E400" s="7" t="s">
        <v>16</v>
      </c>
      <c r="F400" s="8">
        <v>6709.7453949999999</v>
      </c>
      <c r="G400" s="9">
        <v>119.2838</v>
      </c>
      <c r="H400" s="10">
        <f t="shared" si="0"/>
        <v>119283.8</v>
      </c>
      <c r="I400" s="7">
        <v>11511</v>
      </c>
      <c r="J400" s="11">
        <f t="shared" si="1"/>
        <v>10.362592303014509</v>
      </c>
      <c r="K400" s="8">
        <f t="shared" si="2"/>
        <v>56.250265291682524</v>
      </c>
      <c r="L400" s="7">
        <f>(200+249)/2</f>
        <v>224.5</v>
      </c>
      <c r="M400" s="8">
        <f t="shared" si="3"/>
        <v>0.25055797457319612</v>
      </c>
    </row>
    <row r="401" spans="1:13" ht="15.75" hidden="1" customHeight="1" x14ac:dyDescent="0.3">
      <c r="A401" s="7">
        <v>2020</v>
      </c>
      <c r="B401" s="7">
        <v>8</v>
      </c>
      <c r="C401" s="7" t="s">
        <v>37</v>
      </c>
      <c r="D401" s="7" t="s">
        <v>15</v>
      </c>
      <c r="E401" s="7" t="s">
        <v>17</v>
      </c>
      <c r="F401" s="8">
        <v>7205.2934690000002</v>
      </c>
      <c r="G401" s="9">
        <v>88.321100000000001</v>
      </c>
      <c r="H401" s="10">
        <f t="shared" si="0"/>
        <v>88321.1</v>
      </c>
      <c r="I401" s="7">
        <v>7827</v>
      </c>
      <c r="J401" s="11">
        <f t="shared" si="1"/>
        <v>11.284157403858439</v>
      </c>
      <c r="K401" s="8">
        <f t="shared" si="2"/>
        <v>81.580658177943889</v>
      </c>
      <c r="L401" s="7">
        <f>(350+399)/2</f>
        <v>374.5</v>
      </c>
      <c r="M401" s="8">
        <f t="shared" si="3"/>
        <v>0.21783887363936952</v>
      </c>
    </row>
    <row r="402" spans="1:13" ht="15.75" hidden="1" customHeight="1" x14ac:dyDescent="0.3">
      <c r="A402" s="7">
        <v>2020</v>
      </c>
      <c r="B402" s="7">
        <v>8</v>
      </c>
      <c r="C402" s="7" t="s">
        <v>37</v>
      </c>
      <c r="D402" s="7" t="s">
        <v>15</v>
      </c>
      <c r="E402" s="7" t="s">
        <v>18</v>
      </c>
      <c r="F402" s="8">
        <v>1220.2290290000001</v>
      </c>
      <c r="G402" s="9">
        <v>9.9844000000000008</v>
      </c>
      <c r="H402" s="10">
        <f t="shared" si="0"/>
        <v>9984.4000000000015</v>
      </c>
      <c r="I402" s="7">
        <v>1231</v>
      </c>
      <c r="J402" s="11">
        <f t="shared" si="1"/>
        <v>8.1108042242079623</v>
      </c>
      <c r="K402" s="8">
        <f t="shared" si="2"/>
        <v>122.213556047434</v>
      </c>
      <c r="L402" s="7">
        <f>(400+599)/2</f>
        <v>499.5</v>
      </c>
      <c r="M402" s="8">
        <f t="shared" si="3"/>
        <v>0.24467178387874675</v>
      </c>
    </row>
    <row r="403" spans="1:13" ht="15.75" hidden="1" customHeight="1" x14ac:dyDescent="0.3">
      <c r="A403" s="7">
        <v>2020</v>
      </c>
      <c r="B403" s="7">
        <v>8</v>
      </c>
      <c r="C403" s="7" t="s">
        <v>37</v>
      </c>
      <c r="D403" s="7" t="s">
        <v>15</v>
      </c>
      <c r="E403" s="7" t="s">
        <v>19</v>
      </c>
      <c r="F403" s="8">
        <v>66.266283999999999</v>
      </c>
      <c r="G403" s="9">
        <v>0.43280000000000002</v>
      </c>
      <c r="H403" s="10">
        <f t="shared" si="0"/>
        <v>432.8</v>
      </c>
      <c r="I403" s="7">
        <v>117</v>
      </c>
      <c r="J403" s="11">
        <f t="shared" si="1"/>
        <v>3.6991452991452993</v>
      </c>
      <c r="K403" s="8">
        <f t="shared" si="2"/>
        <v>153.11063770794823</v>
      </c>
      <c r="L403" s="7">
        <f>(600+899)/2</f>
        <v>749.5</v>
      </c>
      <c r="M403" s="8">
        <f t="shared" si="3"/>
        <v>0.20428370608131852</v>
      </c>
    </row>
    <row r="404" spans="1:13" ht="15.75" hidden="1" customHeight="1" x14ac:dyDescent="0.3">
      <c r="A404" s="7">
        <v>2020</v>
      </c>
      <c r="B404" s="7">
        <v>8</v>
      </c>
      <c r="C404" s="7" t="s">
        <v>37</v>
      </c>
      <c r="D404" s="7" t="s">
        <v>20</v>
      </c>
      <c r="E404" s="7" t="s">
        <v>18</v>
      </c>
      <c r="F404" s="8">
        <v>6101.6734059999999</v>
      </c>
      <c r="G404" s="9">
        <v>34.6937</v>
      </c>
      <c r="H404" s="10">
        <f t="shared" si="0"/>
        <v>34693.699999999997</v>
      </c>
      <c r="I404" s="7">
        <v>2116</v>
      </c>
      <c r="J404" s="11">
        <f t="shared" si="1"/>
        <v>16.395888468809073</v>
      </c>
      <c r="K404" s="8">
        <f t="shared" si="2"/>
        <v>175.87266293303972</v>
      </c>
      <c r="L404" s="7">
        <f>(400+599)/2</f>
        <v>499.5</v>
      </c>
      <c r="M404" s="8">
        <f t="shared" si="3"/>
        <v>0.35209742328936883</v>
      </c>
    </row>
    <row r="405" spans="1:13" ht="15.75" hidden="1" customHeight="1" x14ac:dyDescent="0.3">
      <c r="A405" s="7">
        <v>2020</v>
      </c>
      <c r="B405" s="7">
        <v>8</v>
      </c>
      <c r="C405" s="7" t="s">
        <v>37</v>
      </c>
      <c r="D405" s="7" t="s">
        <v>25</v>
      </c>
      <c r="E405" s="7" t="s">
        <v>17</v>
      </c>
      <c r="F405" s="8">
        <v>1907.5230429999999</v>
      </c>
      <c r="G405" s="9">
        <v>31.6173</v>
      </c>
      <c r="H405" s="10">
        <f t="shared" si="0"/>
        <v>31617.3</v>
      </c>
      <c r="I405" s="7">
        <v>1997</v>
      </c>
      <c r="J405" s="11">
        <f t="shared" si="1"/>
        <v>15.832398597896844</v>
      </c>
      <c r="K405" s="8">
        <f t="shared" si="2"/>
        <v>60.331623604798637</v>
      </c>
      <c r="L405" s="7">
        <f>(350+399)/2</f>
        <v>374.5</v>
      </c>
      <c r="M405" s="8">
        <f t="shared" si="3"/>
        <v>0.16109912845073068</v>
      </c>
    </row>
    <row r="406" spans="1:13" ht="15.75" hidden="1" customHeight="1" x14ac:dyDescent="0.3">
      <c r="A406" s="7">
        <v>2020</v>
      </c>
      <c r="B406" s="7">
        <v>8</v>
      </c>
      <c r="C406" s="7" t="s">
        <v>37</v>
      </c>
      <c r="D406" s="7" t="s">
        <v>21</v>
      </c>
      <c r="E406" s="7" t="s">
        <v>16</v>
      </c>
      <c r="F406" s="8">
        <v>363.135918</v>
      </c>
      <c r="G406" s="9">
        <v>5.6584000000000003</v>
      </c>
      <c r="H406" s="10">
        <f t="shared" si="0"/>
        <v>5658.4000000000005</v>
      </c>
      <c r="I406" s="7">
        <v>1584</v>
      </c>
      <c r="J406" s="11">
        <f t="shared" si="1"/>
        <v>3.5722222222222224</v>
      </c>
      <c r="K406" s="8">
        <f t="shared" si="2"/>
        <v>64.176431146613879</v>
      </c>
      <c r="L406" s="7">
        <f>(200+249)/2</f>
        <v>224.5</v>
      </c>
      <c r="M406" s="8">
        <f t="shared" si="3"/>
        <v>0.28586383584237807</v>
      </c>
    </row>
    <row r="407" spans="1:13" ht="15.75" hidden="1" customHeight="1" x14ac:dyDescent="0.3">
      <c r="A407" s="7">
        <v>2020</v>
      </c>
      <c r="B407" s="7">
        <v>8</v>
      </c>
      <c r="C407" s="7" t="s">
        <v>37</v>
      </c>
      <c r="D407" s="7" t="s">
        <v>21</v>
      </c>
      <c r="E407" s="7" t="s">
        <v>18</v>
      </c>
      <c r="F407" s="8">
        <v>436.58911699999999</v>
      </c>
      <c r="G407" s="9">
        <v>3.9685000000000001</v>
      </c>
      <c r="H407" s="10">
        <f t="shared" si="0"/>
        <v>3968.5</v>
      </c>
      <c r="I407" s="7">
        <v>872</v>
      </c>
      <c r="J407" s="11">
        <f t="shared" si="1"/>
        <v>4.551032110091743</v>
      </c>
      <c r="K407" s="8">
        <f t="shared" si="2"/>
        <v>110.01363663852841</v>
      </c>
      <c r="L407" s="7">
        <f>(400+599)/2</f>
        <v>499.5</v>
      </c>
      <c r="M407" s="8">
        <f t="shared" si="3"/>
        <v>0.22024752079785467</v>
      </c>
    </row>
    <row r="408" spans="1:13" ht="15.75" hidden="1" customHeight="1" x14ac:dyDescent="0.3">
      <c r="A408" s="7">
        <v>2020</v>
      </c>
      <c r="B408" s="7">
        <v>8</v>
      </c>
      <c r="C408" s="7" t="s">
        <v>37</v>
      </c>
      <c r="D408" s="7" t="s">
        <v>24</v>
      </c>
      <c r="E408" s="7" t="s">
        <v>17</v>
      </c>
      <c r="F408" s="8">
        <v>415.78386399999999</v>
      </c>
      <c r="G408" s="9">
        <v>2.5182000000000002</v>
      </c>
      <c r="H408" s="10">
        <f t="shared" si="0"/>
        <v>2518.2000000000003</v>
      </c>
      <c r="I408" s="7">
        <v>479</v>
      </c>
      <c r="J408" s="11">
        <f t="shared" si="1"/>
        <v>5.2572025052192073</v>
      </c>
      <c r="K408" s="8">
        <f t="shared" si="2"/>
        <v>165.1115336351362</v>
      </c>
      <c r="L408" s="7">
        <f>(350+399)/2</f>
        <v>374.5</v>
      </c>
      <c r="M408" s="8">
        <f t="shared" si="3"/>
        <v>0.44088527005376821</v>
      </c>
    </row>
    <row r="409" spans="1:13" ht="15.75" hidden="1" customHeight="1" x14ac:dyDescent="0.3">
      <c r="A409" s="7">
        <v>2020</v>
      </c>
      <c r="B409" s="7">
        <v>8</v>
      </c>
      <c r="C409" s="7" t="s">
        <v>37</v>
      </c>
      <c r="D409" s="7" t="s">
        <v>38</v>
      </c>
      <c r="E409" s="7" t="s">
        <v>23</v>
      </c>
      <c r="F409" s="8">
        <v>347.71969200000001</v>
      </c>
      <c r="G409" s="9">
        <v>1.2499</v>
      </c>
      <c r="H409" s="10">
        <f t="shared" si="0"/>
        <v>1249.9000000000001</v>
      </c>
      <c r="I409" s="7">
        <v>91</v>
      </c>
      <c r="J409" s="11">
        <f t="shared" si="1"/>
        <v>13.735164835164836</v>
      </c>
      <c r="K409" s="8">
        <f t="shared" si="2"/>
        <v>278.19800944075524</v>
      </c>
      <c r="L409" s="7">
        <v>200</v>
      </c>
      <c r="M409" s="8">
        <f t="shared" si="3"/>
        <v>1.3909900472037762</v>
      </c>
    </row>
    <row r="410" spans="1:13" ht="15.75" hidden="1" customHeight="1" x14ac:dyDescent="0.3">
      <c r="A410" s="7">
        <v>2020</v>
      </c>
      <c r="B410" s="7">
        <v>8</v>
      </c>
      <c r="C410" s="7" t="s">
        <v>37</v>
      </c>
      <c r="D410" s="7" t="s">
        <v>38</v>
      </c>
      <c r="E410" s="7" t="s">
        <v>17</v>
      </c>
      <c r="F410" s="8">
        <v>9.3602290000000004</v>
      </c>
      <c r="G410" s="9">
        <v>3.0800000000000001E-2</v>
      </c>
      <c r="H410" s="10">
        <f t="shared" si="0"/>
        <v>30.8</v>
      </c>
      <c r="I410" s="7">
        <v>6</v>
      </c>
      <c r="J410" s="11">
        <f t="shared" si="1"/>
        <v>5.1333333333333337</v>
      </c>
      <c r="K410" s="8">
        <f t="shared" si="2"/>
        <v>303.90353896103898</v>
      </c>
      <c r="L410" s="7">
        <f>(350+399)/2</f>
        <v>374.5</v>
      </c>
      <c r="M410" s="8">
        <f t="shared" si="3"/>
        <v>0.81149142579716682</v>
      </c>
    </row>
    <row r="411" spans="1:13" ht="15.75" hidden="1" customHeight="1" x14ac:dyDescent="0.3">
      <c r="A411" s="7">
        <v>2020</v>
      </c>
      <c r="B411" s="7">
        <v>8</v>
      </c>
      <c r="C411" s="7" t="s">
        <v>37</v>
      </c>
      <c r="D411" s="7" t="s">
        <v>38</v>
      </c>
      <c r="E411" s="7" t="s">
        <v>18</v>
      </c>
      <c r="F411" s="8">
        <v>26.511486000000001</v>
      </c>
      <c r="G411" s="9">
        <v>5.3999999999999999E-2</v>
      </c>
      <c r="H411" s="10">
        <f t="shared" si="0"/>
        <v>54</v>
      </c>
      <c r="I411" s="7">
        <v>41</v>
      </c>
      <c r="J411" s="11">
        <f t="shared" si="1"/>
        <v>1.3170731707317074</v>
      </c>
      <c r="K411" s="8">
        <f t="shared" si="2"/>
        <v>490.95344444444447</v>
      </c>
      <c r="L411" s="7">
        <f>(400+599)/2</f>
        <v>499.5</v>
      </c>
      <c r="M411" s="8">
        <f t="shared" si="3"/>
        <v>0.98288977866755645</v>
      </c>
    </row>
    <row r="412" spans="1:13" ht="15.75" hidden="1" customHeight="1" x14ac:dyDescent="0.3">
      <c r="A412" s="7">
        <v>2020</v>
      </c>
      <c r="B412" s="7">
        <v>8</v>
      </c>
      <c r="C412" s="7" t="s">
        <v>37</v>
      </c>
      <c r="D412" s="7" t="s">
        <v>34</v>
      </c>
      <c r="E412" s="7" t="s">
        <v>23</v>
      </c>
      <c r="F412" s="8">
        <v>2.9158759999999999</v>
      </c>
      <c r="G412" s="9">
        <v>1.6400000000000001E-2</v>
      </c>
      <c r="H412" s="10">
        <f t="shared" si="0"/>
        <v>16.400000000000002</v>
      </c>
      <c r="I412" s="7">
        <v>7</v>
      </c>
      <c r="J412" s="11">
        <f t="shared" si="1"/>
        <v>2.342857142857143</v>
      </c>
      <c r="K412" s="8">
        <f t="shared" si="2"/>
        <v>177.79731707317072</v>
      </c>
      <c r="L412" s="7">
        <v>200</v>
      </c>
      <c r="M412" s="8">
        <f t="shared" si="3"/>
        <v>0.88898658536585362</v>
      </c>
    </row>
    <row r="413" spans="1:13" ht="15.75" hidden="1" customHeight="1" x14ac:dyDescent="0.3">
      <c r="A413" s="7">
        <v>2020</v>
      </c>
      <c r="B413" s="7">
        <v>8</v>
      </c>
      <c r="C413" s="7" t="s">
        <v>37</v>
      </c>
      <c r="D413" s="7" t="s">
        <v>34</v>
      </c>
      <c r="E413" s="7" t="s">
        <v>17</v>
      </c>
      <c r="F413" s="8">
        <v>0.183668</v>
      </c>
      <c r="G413" s="9">
        <v>6.9999999999999999E-4</v>
      </c>
      <c r="H413" s="10">
        <f t="shared" si="0"/>
        <v>0.7</v>
      </c>
      <c r="I413" s="7">
        <v>1</v>
      </c>
      <c r="J413" s="11">
        <f t="shared" si="1"/>
        <v>0.7</v>
      </c>
      <c r="K413" s="8">
        <f t="shared" si="2"/>
        <v>262.38285714285712</v>
      </c>
      <c r="L413" s="7">
        <f>(350+399)/2</f>
        <v>374.5</v>
      </c>
      <c r="M413" s="8">
        <f t="shared" si="3"/>
        <v>0.70062178142284948</v>
      </c>
    </row>
    <row r="414" spans="1:13" ht="15.75" hidden="1" customHeight="1" x14ac:dyDescent="0.3">
      <c r="A414" s="7">
        <v>2020</v>
      </c>
      <c r="B414" s="7">
        <v>8</v>
      </c>
      <c r="C414" s="7" t="s">
        <v>37</v>
      </c>
      <c r="D414" s="7" t="s">
        <v>34</v>
      </c>
      <c r="E414" s="7" t="s">
        <v>18</v>
      </c>
      <c r="F414" s="8">
        <v>345.45659899999998</v>
      </c>
      <c r="G414" s="9">
        <v>1.1977</v>
      </c>
      <c r="H414" s="10">
        <f t="shared" si="0"/>
        <v>1197.7</v>
      </c>
      <c r="I414" s="7">
        <v>211</v>
      </c>
      <c r="J414" s="11">
        <f t="shared" si="1"/>
        <v>5.6763033175355453</v>
      </c>
      <c r="K414" s="8">
        <f t="shared" si="2"/>
        <v>288.43332971528764</v>
      </c>
      <c r="L414" s="7">
        <f>(400+599)/2</f>
        <v>499.5</v>
      </c>
      <c r="M414" s="8">
        <f t="shared" si="3"/>
        <v>0.57744410353410935</v>
      </c>
    </row>
    <row r="415" spans="1:13" ht="15.75" hidden="1" customHeight="1" x14ac:dyDescent="0.3">
      <c r="A415" s="7">
        <v>2020</v>
      </c>
      <c r="B415" s="7">
        <v>8</v>
      </c>
      <c r="C415" s="7" t="s">
        <v>37</v>
      </c>
      <c r="D415" s="7" t="s">
        <v>39</v>
      </c>
      <c r="E415" s="7" t="s">
        <v>23</v>
      </c>
      <c r="F415" s="8">
        <v>0.23585100000000001</v>
      </c>
      <c r="G415" s="9">
        <v>5.0000000000000001E-4</v>
      </c>
      <c r="H415" s="10">
        <f t="shared" si="0"/>
        <v>0.5</v>
      </c>
      <c r="I415" s="7">
        <v>1</v>
      </c>
      <c r="J415" s="11">
        <f t="shared" si="1"/>
        <v>0.5</v>
      </c>
      <c r="K415" s="8">
        <f t="shared" si="2"/>
        <v>471.702</v>
      </c>
      <c r="L415" s="7">
        <v>200</v>
      </c>
      <c r="M415" s="8">
        <f t="shared" si="3"/>
        <v>2.3585099999999999</v>
      </c>
    </row>
    <row r="416" spans="1:13" ht="15.75" hidden="1" customHeight="1" x14ac:dyDescent="0.3">
      <c r="A416" s="7">
        <v>2020</v>
      </c>
      <c r="B416" s="7">
        <v>8</v>
      </c>
      <c r="C416" s="7" t="s">
        <v>37</v>
      </c>
      <c r="D416" s="7" t="s">
        <v>39</v>
      </c>
      <c r="E416" s="7" t="s">
        <v>17</v>
      </c>
      <c r="F416" s="8">
        <v>21.178290000000001</v>
      </c>
      <c r="G416" s="9">
        <v>4.9099999999999998E-2</v>
      </c>
      <c r="H416" s="10">
        <f t="shared" si="0"/>
        <v>49.099999999999994</v>
      </c>
      <c r="I416" s="7">
        <v>1</v>
      </c>
      <c r="J416" s="11">
        <f t="shared" si="1"/>
        <v>49.099999999999994</v>
      </c>
      <c r="K416" s="8">
        <f t="shared" si="2"/>
        <v>431.32973523421589</v>
      </c>
      <c r="L416" s="7">
        <f>(350+399)/2</f>
        <v>374.5</v>
      </c>
      <c r="M416" s="8">
        <f t="shared" si="3"/>
        <v>1.1517482916801491</v>
      </c>
    </row>
    <row r="417" spans="1:13" ht="15.75" hidden="1" customHeight="1" x14ac:dyDescent="0.3">
      <c r="A417" s="7">
        <v>2020</v>
      </c>
      <c r="B417" s="7">
        <v>8</v>
      </c>
      <c r="C417" s="7" t="s">
        <v>37</v>
      </c>
      <c r="D417" s="7" t="s">
        <v>39</v>
      </c>
      <c r="E417" s="7" t="s">
        <v>18</v>
      </c>
      <c r="F417" s="8">
        <v>161.393145</v>
      </c>
      <c r="G417" s="9">
        <v>0.3095</v>
      </c>
      <c r="H417" s="10">
        <f t="shared" si="0"/>
        <v>309.5</v>
      </c>
      <c r="I417" s="7">
        <v>1</v>
      </c>
      <c r="J417" s="11">
        <f t="shared" si="1"/>
        <v>309.5</v>
      </c>
      <c r="K417" s="8">
        <f t="shared" si="2"/>
        <v>521.46411954765756</v>
      </c>
      <c r="L417" s="7">
        <f>(400+599)/2</f>
        <v>499.5</v>
      </c>
      <c r="M417" s="8">
        <f t="shared" si="3"/>
        <v>1.0439722113066217</v>
      </c>
    </row>
    <row r="418" spans="1:13" ht="15.75" hidden="1" customHeight="1" x14ac:dyDescent="0.3">
      <c r="A418" s="7">
        <v>2020</v>
      </c>
      <c r="B418" s="7">
        <v>8</v>
      </c>
      <c r="C418" s="7" t="s">
        <v>37</v>
      </c>
      <c r="D418" s="7" t="s">
        <v>40</v>
      </c>
      <c r="E418" s="7" t="s">
        <v>23</v>
      </c>
      <c r="F418" s="8">
        <v>41.636364</v>
      </c>
      <c r="G418" s="9">
        <v>0.24660000000000001</v>
      </c>
      <c r="H418" s="10">
        <f t="shared" si="0"/>
        <v>246.60000000000002</v>
      </c>
      <c r="I418" s="7">
        <v>1</v>
      </c>
      <c r="J418" s="11">
        <f t="shared" si="1"/>
        <v>246.60000000000002</v>
      </c>
      <c r="K418" s="8">
        <f t="shared" si="2"/>
        <v>168.84170316301703</v>
      </c>
      <c r="L418" s="7">
        <v>200</v>
      </c>
      <c r="M418" s="8">
        <f t="shared" si="3"/>
        <v>0.84420851581508516</v>
      </c>
    </row>
    <row r="419" spans="1:13" ht="15.75" hidden="1" customHeight="1" x14ac:dyDescent="0.3">
      <c r="A419" s="7">
        <v>2020</v>
      </c>
      <c r="B419" s="7">
        <v>8</v>
      </c>
      <c r="C419" s="7" t="s">
        <v>37</v>
      </c>
      <c r="D419" s="7" t="s">
        <v>40</v>
      </c>
      <c r="E419" s="7" t="s">
        <v>17</v>
      </c>
      <c r="F419" s="8">
        <v>128.825793</v>
      </c>
      <c r="G419" s="9">
        <v>0.55979999999999996</v>
      </c>
      <c r="H419" s="10">
        <f t="shared" si="0"/>
        <v>559.79999999999995</v>
      </c>
      <c r="I419" s="7">
        <v>1</v>
      </c>
      <c r="J419" s="11">
        <f t="shared" si="1"/>
        <v>559.79999999999995</v>
      </c>
      <c r="K419" s="8">
        <f t="shared" si="2"/>
        <v>230.12824758842447</v>
      </c>
      <c r="L419" s="7">
        <f>(350+399)/2</f>
        <v>374.5</v>
      </c>
      <c r="M419" s="8">
        <f t="shared" si="3"/>
        <v>0.61449465310660745</v>
      </c>
    </row>
    <row r="420" spans="1:13" ht="15.75" hidden="1" customHeight="1" x14ac:dyDescent="0.3">
      <c r="A420" s="7">
        <v>2020</v>
      </c>
      <c r="B420" s="7">
        <v>8</v>
      </c>
      <c r="C420" s="7" t="s">
        <v>37</v>
      </c>
      <c r="D420" s="7" t="s">
        <v>22</v>
      </c>
      <c r="E420" s="7" t="s">
        <v>23</v>
      </c>
      <c r="F420" s="8">
        <v>152.140199</v>
      </c>
      <c r="G420" s="9">
        <v>1.4419999999999999</v>
      </c>
      <c r="H420" s="10">
        <f t="shared" si="0"/>
        <v>1442</v>
      </c>
      <c r="I420" s="7">
        <v>191</v>
      </c>
      <c r="J420" s="11">
        <f t="shared" si="1"/>
        <v>7.5497382198952883</v>
      </c>
      <c r="K420" s="8">
        <f t="shared" si="2"/>
        <v>105.50637933425797</v>
      </c>
      <c r="L420" s="7">
        <v>200</v>
      </c>
      <c r="M420" s="8">
        <f t="shared" si="3"/>
        <v>0.52753189667128986</v>
      </c>
    </row>
    <row r="421" spans="1:13" ht="15.75" hidden="1" customHeight="1" x14ac:dyDescent="0.3">
      <c r="A421" s="7">
        <v>2020</v>
      </c>
      <c r="B421" s="7">
        <v>9</v>
      </c>
      <c r="C421" s="7" t="s">
        <v>14</v>
      </c>
      <c r="D421" s="7" t="s">
        <v>15</v>
      </c>
      <c r="E421" s="7" t="s">
        <v>16</v>
      </c>
      <c r="F421" s="8">
        <v>692.95661900000005</v>
      </c>
      <c r="G421" s="9">
        <v>11.6793</v>
      </c>
      <c r="H421" s="10">
        <f t="shared" si="0"/>
        <v>11679.3</v>
      </c>
      <c r="I421" s="7">
        <v>532</v>
      </c>
      <c r="J421" s="11">
        <f t="shared" si="1"/>
        <v>21.953571428571426</v>
      </c>
      <c r="K421" s="8">
        <f t="shared" si="2"/>
        <v>59.332033512282422</v>
      </c>
      <c r="L421" s="7">
        <f>(200+249)/2</f>
        <v>224.5</v>
      </c>
      <c r="M421" s="8">
        <f t="shared" si="3"/>
        <v>0.26428522722620235</v>
      </c>
    </row>
    <row r="422" spans="1:13" ht="15.75" customHeight="1" x14ac:dyDescent="0.3">
      <c r="A422" s="7">
        <v>2020</v>
      </c>
      <c r="B422" s="7">
        <v>9</v>
      </c>
      <c r="C422" s="7" t="s">
        <v>14</v>
      </c>
      <c r="D422" s="7" t="s">
        <v>15</v>
      </c>
      <c r="E422" s="7" t="s">
        <v>17</v>
      </c>
      <c r="F422" s="8">
        <v>6512.4255009999997</v>
      </c>
      <c r="G422" s="9">
        <v>83.769000000000005</v>
      </c>
      <c r="H422" s="10">
        <f t="shared" si="0"/>
        <v>83769</v>
      </c>
      <c r="I422" s="7">
        <v>711</v>
      </c>
      <c r="J422" s="11">
        <f t="shared" si="1"/>
        <v>117.81856540084388</v>
      </c>
      <c r="K422" s="8">
        <f t="shared" si="2"/>
        <v>77.742667347109304</v>
      </c>
      <c r="L422" s="7">
        <f>(350+399)/2</f>
        <v>374.5</v>
      </c>
      <c r="M422" s="8">
        <f t="shared" si="3"/>
        <v>0.20759056701497811</v>
      </c>
    </row>
    <row r="423" spans="1:13" ht="15.75" customHeight="1" x14ac:dyDescent="0.3">
      <c r="A423" s="7">
        <v>2020</v>
      </c>
      <c r="B423" s="7">
        <v>9</v>
      </c>
      <c r="C423" s="7" t="s">
        <v>14</v>
      </c>
      <c r="D423" s="7" t="s">
        <v>15</v>
      </c>
      <c r="E423" s="7" t="s">
        <v>18</v>
      </c>
      <c r="F423" s="8">
        <v>2124.5435969999999</v>
      </c>
      <c r="G423" s="9">
        <v>17.698599999999999</v>
      </c>
      <c r="H423" s="10">
        <f t="shared" si="0"/>
        <v>17698.599999999999</v>
      </c>
      <c r="I423" s="7">
        <v>518</v>
      </c>
      <c r="J423" s="11">
        <f t="shared" si="1"/>
        <v>34.167181467181464</v>
      </c>
      <c r="K423" s="8">
        <f t="shared" si="2"/>
        <v>120.04020640050625</v>
      </c>
      <c r="L423" s="7">
        <f>(400+599)/2</f>
        <v>499.5</v>
      </c>
      <c r="M423" s="8">
        <f t="shared" si="3"/>
        <v>0.24032073353454705</v>
      </c>
    </row>
    <row r="424" spans="1:13" ht="15.75" customHeight="1" x14ac:dyDescent="0.3">
      <c r="A424" s="7">
        <v>2020</v>
      </c>
      <c r="B424" s="7">
        <v>9</v>
      </c>
      <c r="C424" s="7" t="s">
        <v>14</v>
      </c>
      <c r="D424" s="7" t="s">
        <v>15</v>
      </c>
      <c r="E424" s="7" t="s">
        <v>19</v>
      </c>
      <c r="F424" s="8">
        <v>1.028076</v>
      </c>
      <c r="G424" s="9">
        <v>4.7000000000000002E-3</v>
      </c>
      <c r="H424" s="10">
        <f t="shared" si="0"/>
        <v>4.7</v>
      </c>
      <c r="I424" s="7">
        <v>5</v>
      </c>
      <c r="J424" s="11">
        <f t="shared" si="1"/>
        <v>0.94000000000000006</v>
      </c>
      <c r="K424" s="8">
        <f t="shared" si="2"/>
        <v>218.7395744680851</v>
      </c>
      <c r="L424" s="7">
        <f>(600+899)/2</f>
        <v>749.5</v>
      </c>
      <c r="M424" s="8">
        <f t="shared" si="3"/>
        <v>0.29184733084467657</v>
      </c>
    </row>
    <row r="425" spans="1:13" ht="15.75" customHeight="1" x14ac:dyDescent="0.3">
      <c r="A425" s="7">
        <v>2020</v>
      </c>
      <c r="B425" s="7">
        <v>9</v>
      </c>
      <c r="C425" s="7" t="s">
        <v>14</v>
      </c>
      <c r="D425" s="7" t="s">
        <v>20</v>
      </c>
      <c r="E425" s="7" t="s">
        <v>18</v>
      </c>
      <c r="F425" s="8">
        <v>4467.3348070000002</v>
      </c>
      <c r="G425" s="9">
        <v>28.8596</v>
      </c>
      <c r="H425" s="10">
        <f t="shared" si="0"/>
        <v>28859.599999999999</v>
      </c>
      <c r="I425" s="7">
        <v>646</v>
      </c>
      <c r="J425" s="11">
        <f t="shared" si="1"/>
        <v>44.674303405572751</v>
      </c>
      <c r="K425" s="8">
        <f t="shared" si="2"/>
        <v>154.79545132295667</v>
      </c>
      <c r="L425" s="7">
        <f>(400+599)/2</f>
        <v>499.5</v>
      </c>
      <c r="M425" s="8">
        <f t="shared" si="3"/>
        <v>0.30990080344936272</v>
      </c>
    </row>
    <row r="426" spans="1:13" ht="15.75" hidden="1" customHeight="1" x14ac:dyDescent="0.3">
      <c r="A426" s="7">
        <v>2020</v>
      </c>
      <c r="B426" s="7">
        <v>9</v>
      </c>
      <c r="C426" s="7" t="s">
        <v>14</v>
      </c>
      <c r="D426" s="7" t="s">
        <v>21</v>
      </c>
      <c r="E426" s="7" t="s">
        <v>16</v>
      </c>
      <c r="F426" s="8">
        <v>372.04314399999998</v>
      </c>
      <c r="G426" s="9">
        <v>6.6517999999999997</v>
      </c>
      <c r="H426" s="10">
        <f t="shared" si="0"/>
        <v>6651.7999999999993</v>
      </c>
      <c r="I426" s="7">
        <v>454</v>
      </c>
      <c r="J426" s="11">
        <f t="shared" si="1"/>
        <v>14.651541850220262</v>
      </c>
      <c r="K426" s="8">
        <f t="shared" si="2"/>
        <v>55.931198171923391</v>
      </c>
      <c r="L426" s="7">
        <f>(200+249)/2</f>
        <v>224.5</v>
      </c>
      <c r="M426" s="8">
        <f t="shared" si="3"/>
        <v>0.24913674018674117</v>
      </c>
    </row>
    <row r="427" spans="1:13" ht="15.75" customHeight="1" x14ac:dyDescent="0.3">
      <c r="A427" s="7">
        <v>2020</v>
      </c>
      <c r="B427" s="7">
        <v>9</v>
      </c>
      <c r="C427" s="7" t="s">
        <v>14</v>
      </c>
      <c r="D427" s="7" t="s">
        <v>21</v>
      </c>
      <c r="E427" s="7" t="s">
        <v>18</v>
      </c>
      <c r="F427" s="8">
        <v>60.611303999999997</v>
      </c>
      <c r="G427" s="9">
        <v>0.54859999999999998</v>
      </c>
      <c r="H427" s="10">
        <f t="shared" si="0"/>
        <v>548.6</v>
      </c>
      <c r="I427" s="7">
        <v>91</v>
      </c>
      <c r="J427" s="11">
        <f t="shared" si="1"/>
        <v>6.0285714285714285</v>
      </c>
      <c r="K427" s="8">
        <f t="shared" si="2"/>
        <v>110.48360189573459</v>
      </c>
      <c r="L427" s="7">
        <f>(400+599)/2</f>
        <v>499.5</v>
      </c>
      <c r="M427" s="8">
        <f t="shared" si="3"/>
        <v>0.22118839218365285</v>
      </c>
    </row>
    <row r="428" spans="1:13" ht="15.75" customHeight="1" x14ac:dyDescent="0.3">
      <c r="A428" s="7">
        <v>2020</v>
      </c>
      <c r="B428" s="7">
        <v>9</v>
      </c>
      <c r="C428" s="7" t="s">
        <v>14</v>
      </c>
      <c r="D428" s="7" t="s">
        <v>24</v>
      </c>
      <c r="E428" s="7" t="s">
        <v>17</v>
      </c>
      <c r="F428" s="8">
        <v>369.87360899999999</v>
      </c>
      <c r="G428" s="9">
        <v>2.4628999999999999</v>
      </c>
      <c r="H428" s="10">
        <f t="shared" si="0"/>
        <v>2462.9</v>
      </c>
      <c r="I428" s="7">
        <v>162</v>
      </c>
      <c r="J428" s="11">
        <f t="shared" si="1"/>
        <v>15.203086419753086</v>
      </c>
      <c r="K428" s="8">
        <f t="shared" si="2"/>
        <v>150.17808640220878</v>
      </c>
      <c r="L428" s="7">
        <f t="shared" ref="L428:L429" si="28">(350+399)/2</f>
        <v>374.5</v>
      </c>
      <c r="M428" s="8">
        <f t="shared" si="3"/>
        <v>0.40100957650790059</v>
      </c>
    </row>
    <row r="429" spans="1:13" ht="15.75" customHeight="1" x14ac:dyDescent="0.3">
      <c r="A429" s="7">
        <v>2020</v>
      </c>
      <c r="B429" s="7">
        <v>9</v>
      </c>
      <c r="C429" s="7" t="s">
        <v>14</v>
      </c>
      <c r="D429" s="7" t="s">
        <v>25</v>
      </c>
      <c r="E429" s="7" t="s">
        <v>17</v>
      </c>
      <c r="F429" s="8">
        <v>335.49988100000002</v>
      </c>
      <c r="G429" s="9">
        <v>5.6566000000000001</v>
      </c>
      <c r="H429" s="10">
        <f t="shared" si="0"/>
        <v>5656.6</v>
      </c>
      <c r="I429" s="7">
        <v>174</v>
      </c>
      <c r="J429" s="11">
        <f t="shared" si="1"/>
        <v>32.50919540229885</v>
      </c>
      <c r="K429" s="8">
        <f t="shared" si="2"/>
        <v>59.311226001484997</v>
      </c>
      <c r="L429" s="7">
        <f t="shared" si="28"/>
        <v>374.5</v>
      </c>
      <c r="M429" s="8">
        <f t="shared" si="3"/>
        <v>0.15837443525096126</v>
      </c>
    </row>
    <row r="430" spans="1:13" ht="15.75" customHeight="1" x14ac:dyDescent="0.3">
      <c r="A430" s="7">
        <v>2020</v>
      </c>
      <c r="B430" s="7">
        <v>9</v>
      </c>
      <c r="C430" s="7" t="s">
        <v>14</v>
      </c>
      <c r="D430" s="7" t="s">
        <v>22</v>
      </c>
      <c r="E430" s="7" t="s">
        <v>23</v>
      </c>
      <c r="F430" s="8">
        <v>291.05724500000002</v>
      </c>
      <c r="G430" s="9">
        <v>2.7854999999999999</v>
      </c>
      <c r="H430" s="10">
        <f t="shared" si="0"/>
        <v>2785.5</v>
      </c>
      <c r="I430" s="7">
        <v>98</v>
      </c>
      <c r="J430" s="11">
        <f t="shared" si="1"/>
        <v>28.423469387755102</v>
      </c>
      <c r="K430" s="8">
        <f t="shared" si="2"/>
        <v>104.4901256506911</v>
      </c>
      <c r="L430" s="7">
        <v>200</v>
      </c>
      <c r="M430" s="8">
        <f t="shared" si="3"/>
        <v>0.52245062825345545</v>
      </c>
    </row>
    <row r="431" spans="1:13" ht="15.75" customHeight="1" x14ac:dyDescent="0.3">
      <c r="A431" s="7">
        <v>2020</v>
      </c>
      <c r="B431" s="7">
        <v>9</v>
      </c>
      <c r="C431" s="7" t="s">
        <v>14</v>
      </c>
      <c r="D431" s="7" t="s">
        <v>26</v>
      </c>
      <c r="E431" s="7" t="s">
        <v>27</v>
      </c>
      <c r="F431" s="8">
        <v>1.373928</v>
      </c>
      <c r="G431" s="9">
        <v>4.3E-3</v>
      </c>
      <c r="H431" s="10">
        <f t="shared" si="0"/>
        <v>4.3</v>
      </c>
      <c r="I431" s="7">
        <v>3</v>
      </c>
      <c r="J431" s="11">
        <f t="shared" si="1"/>
        <v>1.4333333333333333</v>
      </c>
      <c r="K431" s="8">
        <f t="shared" si="2"/>
        <v>319.51813953488374</v>
      </c>
      <c r="L431" s="7">
        <f>(250+299)/2</f>
        <v>274.5</v>
      </c>
      <c r="M431" s="8">
        <f t="shared" si="3"/>
        <v>1.1640005083238023</v>
      </c>
    </row>
    <row r="432" spans="1:13" ht="15.75" customHeight="1" x14ac:dyDescent="0.3">
      <c r="A432" s="7">
        <v>2020</v>
      </c>
      <c r="B432" s="7">
        <v>9</v>
      </c>
      <c r="C432" s="7" t="s">
        <v>14</v>
      </c>
      <c r="D432" s="7" t="s">
        <v>26</v>
      </c>
      <c r="E432" s="7" t="s">
        <v>18</v>
      </c>
      <c r="F432" s="8">
        <v>92.426348000000004</v>
      </c>
      <c r="G432" s="9">
        <v>0.76380000000000003</v>
      </c>
      <c r="H432" s="10">
        <f t="shared" si="0"/>
        <v>763.80000000000007</v>
      </c>
      <c r="I432" s="7">
        <v>121</v>
      </c>
      <c r="J432" s="11">
        <f t="shared" si="1"/>
        <v>6.3123966942148764</v>
      </c>
      <c r="K432" s="8">
        <f t="shared" si="2"/>
        <v>121.00857292484943</v>
      </c>
      <c r="L432" s="7">
        <f t="shared" ref="L432:L434" si="29">(400+599)/2</f>
        <v>499.5</v>
      </c>
      <c r="M432" s="8">
        <f t="shared" si="3"/>
        <v>0.24225940525495382</v>
      </c>
    </row>
    <row r="433" spans="1:13" ht="15.75" customHeight="1" x14ac:dyDescent="0.3">
      <c r="A433" s="7">
        <v>2020</v>
      </c>
      <c r="B433" s="7">
        <v>9</v>
      </c>
      <c r="C433" s="7" t="s">
        <v>14</v>
      </c>
      <c r="D433" s="7" t="s">
        <v>28</v>
      </c>
      <c r="E433" s="7" t="s">
        <v>18</v>
      </c>
      <c r="F433" s="8">
        <v>93.170169000000001</v>
      </c>
      <c r="G433" s="9">
        <v>0.47449999999999998</v>
      </c>
      <c r="H433" s="10">
        <f t="shared" si="0"/>
        <v>474.5</v>
      </c>
      <c r="I433" s="7">
        <v>181</v>
      </c>
      <c r="J433" s="11">
        <f t="shared" si="1"/>
        <v>2.6215469613259668</v>
      </c>
      <c r="K433" s="8">
        <f t="shared" si="2"/>
        <v>196.35441306638569</v>
      </c>
      <c r="L433" s="7">
        <f t="shared" si="29"/>
        <v>499.5</v>
      </c>
      <c r="M433" s="8">
        <f t="shared" si="3"/>
        <v>0.39310192806083222</v>
      </c>
    </row>
    <row r="434" spans="1:13" ht="15.75" customHeight="1" x14ac:dyDescent="0.3">
      <c r="A434" s="7">
        <v>2020</v>
      </c>
      <c r="B434" s="7">
        <v>9</v>
      </c>
      <c r="C434" s="7" t="s">
        <v>14</v>
      </c>
      <c r="D434" s="7" t="s">
        <v>46</v>
      </c>
      <c r="E434" s="7" t="s">
        <v>18</v>
      </c>
      <c r="F434" s="8">
        <v>51.531351000000001</v>
      </c>
      <c r="G434" s="9">
        <v>0.24199999999999999</v>
      </c>
      <c r="H434" s="10">
        <f t="shared" si="0"/>
        <v>242</v>
      </c>
      <c r="I434" s="7">
        <v>47</v>
      </c>
      <c r="J434" s="11">
        <f t="shared" si="1"/>
        <v>5.1489361702127656</v>
      </c>
      <c r="K434" s="8">
        <f t="shared" si="2"/>
        <v>212.93946694214878</v>
      </c>
      <c r="L434" s="7">
        <f t="shared" si="29"/>
        <v>499.5</v>
      </c>
      <c r="M434" s="8">
        <f t="shared" si="3"/>
        <v>0.426305239123421</v>
      </c>
    </row>
    <row r="435" spans="1:13" ht="15.75" customHeight="1" x14ac:dyDescent="0.3">
      <c r="A435" s="7">
        <v>2020</v>
      </c>
      <c r="B435" s="7">
        <v>9</v>
      </c>
      <c r="C435" s="7" t="s">
        <v>14</v>
      </c>
      <c r="D435" s="7" t="s">
        <v>29</v>
      </c>
      <c r="E435" s="7" t="s">
        <v>23</v>
      </c>
      <c r="F435" s="8">
        <v>35.386023000000002</v>
      </c>
      <c r="G435" s="9">
        <v>0.21640000000000001</v>
      </c>
      <c r="H435" s="10">
        <f t="shared" si="0"/>
        <v>216.4</v>
      </c>
      <c r="I435" s="7">
        <v>1</v>
      </c>
      <c r="J435" s="11">
        <f t="shared" si="1"/>
        <v>216.4</v>
      </c>
      <c r="K435" s="8">
        <f t="shared" si="2"/>
        <v>163.52136321626617</v>
      </c>
      <c r="L435" s="7">
        <v>200</v>
      </c>
      <c r="M435" s="8">
        <f t="shared" si="3"/>
        <v>0.81760681608133079</v>
      </c>
    </row>
    <row r="436" spans="1:13" ht="15.75" customHeight="1" x14ac:dyDescent="0.3">
      <c r="A436" s="7">
        <v>2020</v>
      </c>
      <c r="B436" s="7">
        <v>9</v>
      </c>
      <c r="C436" s="7" t="s">
        <v>14</v>
      </c>
      <c r="D436" s="7" t="s">
        <v>29</v>
      </c>
      <c r="E436" s="7" t="s">
        <v>17</v>
      </c>
      <c r="F436" s="8">
        <v>0.175645</v>
      </c>
      <c r="G436" s="9">
        <v>1.2999999999999999E-3</v>
      </c>
      <c r="H436" s="10">
        <f t="shared" si="0"/>
        <v>1.3</v>
      </c>
      <c r="I436" s="7">
        <v>1</v>
      </c>
      <c r="J436" s="11">
        <f t="shared" si="1"/>
        <v>1.3</v>
      </c>
      <c r="K436" s="8">
        <f t="shared" si="2"/>
        <v>135.11153846153846</v>
      </c>
      <c r="L436" s="7">
        <f>(350+399)/2</f>
        <v>374.5</v>
      </c>
      <c r="M436" s="8">
        <f t="shared" si="3"/>
        <v>0.36077847386258599</v>
      </c>
    </row>
    <row r="437" spans="1:13" ht="15.75" hidden="1" customHeight="1" x14ac:dyDescent="0.3">
      <c r="A437" s="7">
        <v>2020</v>
      </c>
      <c r="B437" s="7">
        <v>9</v>
      </c>
      <c r="C437" s="7" t="s">
        <v>31</v>
      </c>
      <c r="D437" s="7" t="s">
        <v>15</v>
      </c>
      <c r="E437" s="7" t="s">
        <v>16</v>
      </c>
      <c r="F437" s="8">
        <v>3386.3273669999999</v>
      </c>
      <c r="G437" s="9">
        <v>53.578200000000002</v>
      </c>
      <c r="H437" s="10">
        <f t="shared" si="0"/>
        <v>53578.200000000004</v>
      </c>
      <c r="I437" s="7">
        <v>7789</v>
      </c>
      <c r="J437" s="11">
        <f t="shared" si="1"/>
        <v>6.878700731801259</v>
      </c>
      <c r="K437" s="8">
        <f t="shared" si="2"/>
        <v>63.203455267254213</v>
      </c>
      <c r="L437" s="7">
        <f>(200+249)/2</f>
        <v>224.5</v>
      </c>
      <c r="M437" s="8">
        <f t="shared" si="3"/>
        <v>0.28152986756015241</v>
      </c>
    </row>
    <row r="438" spans="1:13" ht="15.75" hidden="1" customHeight="1" x14ac:dyDescent="0.3">
      <c r="A438" s="7">
        <v>2020</v>
      </c>
      <c r="B438" s="7">
        <v>9</v>
      </c>
      <c r="C438" s="7" t="s">
        <v>31</v>
      </c>
      <c r="D438" s="7" t="s">
        <v>15</v>
      </c>
      <c r="E438" s="7" t="s">
        <v>32</v>
      </c>
      <c r="F438" s="8">
        <v>0.98517600000000005</v>
      </c>
      <c r="G438" s="9">
        <v>8.6E-3</v>
      </c>
      <c r="H438" s="10">
        <f t="shared" si="0"/>
        <v>8.6</v>
      </c>
      <c r="I438" s="7">
        <v>1</v>
      </c>
      <c r="J438" s="11">
        <f t="shared" si="1"/>
        <v>8.6</v>
      </c>
      <c r="K438" s="8">
        <f t="shared" si="2"/>
        <v>114.55534883720931</v>
      </c>
      <c r="L438" s="7">
        <f>(300+349)/2</f>
        <v>324.5</v>
      </c>
      <c r="M438" s="8">
        <f t="shared" si="3"/>
        <v>0.3530211058157452</v>
      </c>
    </row>
    <row r="439" spans="1:13" ht="15.75" hidden="1" customHeight="1" x14ac:dyDescent="0.3">
      <c r="A439" s="7">
        <v>2020</v>
      </c>
      <c r="B439" s="7">
        <v>9</v>
      </c>
      <c r="C439" s="7" t="s">
        <v>31</v>
      </c>
      <c r="D439" s="7" t="s">
        <v>15</v>
      </c>
      <c r="E439" s="7" t="s">
        <v>17</v>
      </c>
      <c r="F439" s="8">
        <v>6367.3161319999999</v>
      </c>
      <c r="G439" s="9">
        <v>68.321799999999996</v>
      </c>
      <c r="H439" s="10">
        <f t="shared" si="0"/>
        <v>68321.8</v>
      </c>
      <c r="I439" s="7">
        <v>9323</v>
      </c>
      <c r="J439" s="11">
        <f t="shared" si="1"/>
        <v>7.3283063391612142</v>
      </c>
      <c r="K439" s="8">
        <f t="shared" si="2"/>
        <v>93.195965738607597</v>
      </c>
      <c r="L439" s="7">
        <f>(350+399)/2</f>
        <v>374.5</v>
      </c>
      <c r="M439" s="8">
        <f t="shared" si="3"/>
        <v>0.24885438114447955</v>
      </c>
    </row>
    <row r="440" spans="1:13" ht="15.75" hidden="1" customHeight="1" x14ac:dyDescent="0.3">
      <c r="A440" s="7">
        <v>2020</v>
      </c>
      <c r="B440" s="7">
        <v>9</v>
      </c>
      <c r="C440" s="7" t="s">
        <v>31</v>
      </c>
      <c r="D440" s="7" t="s">
        <v>15</v>
      </c>
      <c r="E440" s="7" t="s">
        <v>18</v>
      </c>
      <c r="F440" s="8">
        <v>825.61218299999996</v>
      </c>
      <c r="G440" s="9">
        <v>5.7031999999999998</v>
      </c>
      <c r="H440" s="10">
        <f t="shared" si="0"/>
        <v>5703.2</v>
      </c>
      <c r="I440" s="7">
        <v>1288</v>
      </c>
      <c r="J440" s="11">
        <f t="shared" si="1"/>
        <v>4.4279503105590061</v>
      </c>
      <c r="K440" s="8">
        <f t="shared" si="2"/>
        <v>144.76297219105064</v>
      </c>
      <c r="L440" s="7">
        <f>(400+599)/2</f>
        <v>499.5</v>
      </c>
      <c r="M440" s="8">
        <f t="shared" si="3"/>
        <v>0.28981576014224353</v>
      </c>
    </row>
    <row r="441" spans="1:13" ht="15.75" hidden="1" customHeight="1" x14ac:dyDescent="0.3">
      <c r="A441" s="7">
        <v>2020</v>
      </c>
      <c r="B441" s="7">
        <v>9</v>
      </c>
      <c r="C441" s="7" t="s">
        <v>31</v>
      </c>
      <c r="D441" s="7" t="s">
        <v>15</v>
      </c>
      <c r="E441" s="7" t="s">
        <v>19</v>
      </c>
      <c r="F441" s="8">
        <v>68.190551999999997</v>
      </c>
      <c r="G441" s="9">
        <v>0.39810000000000001</v>
      </c>
      <c r="H441" s="10">
        <f t="shared" si="0"/>
        <v>398.1</v>
      </c>
      <c r="I441" s="7">
        <v>315</v>
      </c>
      <c r="J441" s="11">
        <f t="shared" si="1"/>
        <v>1.2638095238095239</v>
      </c>
      <c r="K441" s="8">
        <f t="shared" si="2"/>
        <v>171.29000753579501</v>
      </c>
      <c r="L441" s="7">
        <f>(600+899)/2</f>
        <v>749.5</v>
      </c>
      <c r="M441" s="8">
        <f t="shared" si="3"/>
        <v>0.22853903607177453</v>
      </c>
    </row>
    <row r="442" spans="1:13" ht="15.75" hidden="1" customHeight="1" x14ac:dyDescent="0.3">
      <c r="A442" s="7">
        <v>2020</v>
      </c>
      <c r="B442" s="7">
        <v>9</v>
      </c>
      <c r="C442" s="7" t="s">
        <v>31</v>
      </c>
      <c r="D442" s="7" t="s">
        <v>20</v>
      </c>
      <c r="E442" s="7" t="s">
        <v>18</v>
      </c>
      <c r="F442" s="8">
        <v>1951.666573</v>
      </c>
      <c r="G442" s="9">
        <v>9.4641000000000002</v>
      </c>
      <c r="H442" s="10">
        <f t="shared" si="0"/>
        <v>9464.1</v>
      </c>
      <c r="I442" s="7">
        <v>1363</v>
      </c>
      <c r="J442" s="11">
        <f t="shared" si="1"/>
        <v>6.9435803374908289</v>
      </c>
      <c r="K442" s="8">
        <f t="shared" si="2"/>
        <v>206.21787312052916</v>
      </c>
      <c r="L442" s="7">
        <f>(400+599)/2</f>
        <v>499.5</v>
      </c>
      <c r="M442" s="8">
        <f t="shared" si="3"/>
        <v>0.4128485948358942</v>
      </c>
    </row>
    <row r="443" spans="1:13" ht="15.75" hidden="1" customHeight="1" x14ac:dyDescent="0.3">
      <c r="A443" s="7">
        <v>2020</v>
      </c>
      <c r="B443" s="7">
        <v>9</v>
      </c>
      <c r="C443" s="7" t="s">
        <v>31</v>
      </c>
      <c r="D443" s="7" t="s">
        <v>25</v>
      </c>
      <c r="E443" s="7" t="s">
        <v>17</v>
      </c>
      <c r="F443" s="8">
        <v>600.12229000000002</v>
      </c>
      <c r="G443" s="9">
        <v>8.1877999999999993</v>
      </c>
      <c r="H443" s="10">
        <f t="shared" si="0"/>
        <v>8187.7999999999993</v>
      </c>
      <c r="I443" s="7">
        <v>1787</v>
      </c>
      <c r="J443" s="11">
        <f t="shared" si="1"/>
        <v>4.5818690542809177</v>
      </c>
      <c r="K443" s="8">
        <f t="shared" si="2"/>
        <v>73.29469332421408</v>
      </c>
      <c r="L443" s="7">
        <f>(350+399)/2</f>
        <v>374.5</v>
      </c>
      <c r="M443" s="8">
        <f t="shared" si="3"/>
        <v>0.19571346682033133</v>
      </c>
    </row>
    <row r="444" spans="1:13" ht="15.75" hidden="1" customHeight="1" x14ac:dyDescent="0.3">
      <c r="A444" s="7">
        <v>2020</v>
      </c>
      <c r="B444" s="7">
        <v>9</v>
      </c>
      <c r="C444" s="7" t="s">
        <v>31</v>
      </c>
      <c r="D444" s="7" t="s">
        <v>21</v>
      </c>
      <c r="E444" s="7" t="s">
        <v>16</v>
      </c>
      <c r="F444" s="8">
        <v>180.63085599999999</v>
      </c>
      <c r="G444" s="9">
        <v>2.3517999999999999</v>
      </c>
      <c r="H444" s="10">
        <f t="shared" si="0"/>
        <v>2351.7999999999997</v>
      </c>
      <c r="I444" s="7">
        <v>1361</v>
      </c>
      <c r="J444" s="11">
        <f t="shared" si="1"/>
        <v>1.7279941219691402</v>
      </c>
      <c r="K444" s="8">
        <f t="shared" si="2"/>
        <v>76.805364401734849</v>
      </c>
      <c r="L444" s="7">
        <f>(200+249)/2</f>
        <v>224.5</v>
      </c>
      <c r="M444" s="8">
        <f t="shared" si="3"/>
        <v>0.34211743608790579</v>
      </c>
    </row>
    <row r="445" spans="1:13" ht="15.75" hidden="1" customHeight="1" x14ac:dyDescent="0.3">
      <c r="A445" s="7">
        <v>2020</v>
      </c>
      <c r="B445" s="7">
        <v>9</v>
      </c>
      <c r="C445" s="7" t="s">
        <v>31</v>
      </c>
      <c r="D445" s="7" t="s">
        <v>21</v>
      </c>
      <c r="E445" s="7" t="s">
        <v>18</v>
      </c>
      <c r="F445" s="8">
        <v>156.61625699999999</v>
      </c>
      <c r="G445" s="9">
        <v>0.87</v>
      </c>
      <c r="H445" s="10">
        <f t="shared" si="0"/>
        <v>870</v>
      </c>
      <c r="I445" s="7">
        <v>319</v>
      </c>
      <c r="J445" s="11">
        <f t="shared" si="1"/>
        <v>2.7272727272727271</v>
      </c>
      <c r="K445" s="8">
        <f t="shared" si="2"/>
        <v>180.01868620689655</v>
      </c>
      <c r="L445" s="7">
        <f>(400+599)/2</f>
        <v>499.5</v>
      </c>
      <c r="M445" s="8">
        <f t="shared" si="3"/>
        <v>0.36039777018397706</v>
      </c>
    </row>
    <row r="446" spans="1:13" ht="15.75" hidden="1" customHeight="1" x14ac:dyDescent="0.3">
      <c r="A446" s="7">
        <v>2020</v>
      </c>
      <c r="B446" s="7">
        <v>9</v>
      </c>
      <c r="C446" s="7" t="s">
        <v>31</v>
      </c>
      <c r="D446" s="7" t="s">
        <v>22</v>
      </c>
      <c r="E446" s="7" t="s">
        <v>23</v>
      </c>
      <c r="F446" s="8">
        <v>102.77844899999999</v>
      </c>
      <c r="G446" s="9">
        <v>1.1543000000000001</v>
      </c>
      <c r="H446" s="10">
        <f t="shared" si="0"/>
        <v>1154.3000000000002</v>
      </c>
      <c r="I446" s="7">
        <v>259</v>
      </c>
      <c r="J446" s="11">
        <f t="shared" si="1"/>
        <v>4.4567567567567572</v>
      </c>
      <c r="K446" s="8">
        <f t="shared" si="2"/>
        <v>89.039633544139292</v>
      </c>
      <c r="L446" s="7">
        <v>200</v>
      </c>
      <c r="M446" s="8">
        <f t="shared" si="3"/>
        <v>0.44519816772069648</v>
      </c>
    </row>
    <row r="447" spans="1:13" ht="15.75" hidden="1" customHeight="1" x14ac:dyDescent="0.3">
      <c r="A447" s="7">
        <v>2020</v>
      </c>
      <c r="B447" s="7">
        <v>9</v>
      </c>
      <c r="C447" s="7" t="s">
        <v>31</v>
      </c>
      <c r="D447" s="7" t="s">
        <v>24</v>
      </c>
      <c r="E447" s="7" t="s">
        <v>17</v>
      </c>
      <c r="F447" s="8">
        <v>99.389678000000004</v>
      </c>
      <c r="G447" s="9">
        <v>0.62429999999999997</v>
      </c>
      <c r="H447" s="10">
        <f t="shared" si="0"/>
        <v>624.29999999999995</v>
      </c>
      <c r="I447" s="7">
        <v>234</v>
      </c>
      <c r="J447" s="11">
        <f t="shared" si="1"/>
        <v>2.6679487179487178</v>
      </c>
      <c r="K447" s="8">
        <f t="shared" si="2"/>
        <v>159.20179080570239</v>
      </c>
      <c r="L447" s="7">
        <f>(350+399)/2</f>
        <v>374.5</v>
      </c>
      <c r="M447" s="8">
        <f t="shared" si="3"/>
        <v>0.42510491536903172</v>
      </c>
    </row>
    <row r="448" spans="1:13" ht="15.75" hidden="1" customHeight="1" x14ac:dyDescent="0.3">
      <c r="A448" s="7">
        <v>2020</v>
      </c>
      <c r="B448" s="7">
        <v>9</v>
      </c>
      <c r="C448" s="7" t="s">
        <v>31</v>
      </c>
      <c r="D448" s="7" t="s">
        <v>34</v>
      </c>
      <c r="E448" s="7" t="s">
        <v>23</v>
      </c>
      <c r="F448" s="8">
        <v>20.959745999999999</v>
      </c>
      <c r="G448" s="9">
        <v>6.2199999999999998E-2</v>
      </c>
      <c r="H448" s="10">
        <f t="shared" si="0"/>
        <v>62.199999999999996</v>
      </c>
      <c r="I448" s="7">
        <v>73</v>
      </c>
      <c r="J448" s="11">
        <f t="shared" si="1"/>
        <v>0.85205479452054789</v>
      </c>
      <c r="K448" s="8">
        <f t="shared" si="2"/>
        <v>336.97340836012859</v>
      </c>
      <c r="L448" s="7">
        <v>200</v>
      </c>
      <c r="M448" s="8">
        <f t="shared" si="3"/>
        <v>1.6848670418006428</v>
      </c>
    </row>
    <row r="449" spans="1:13" ht="15.75" hidden="1" customHeight="1" x14ac:dyDescent="0.3">
      <c r="A449" s="7">
        <v>2020</v>
      </c>
      <c r="B449" s="7">
        <v>9</v>
      </c>
      <c r="C449" s="7" t="s">
        <v>31</v>
      </c>
      <c r="D449" s="7" t="s">
        <v>34</v>
      </c>
      <c r="E449" s="7" t="s">
        <v>18</v>
      </c>
      <c r="F449" s="8">
        <v>59.082552</v>
      </c>
      <c r="G449" s="9">
        <v>0.17460000000000001</v>
      </c>
      <c r="H449" s="10">
        <f t="shared" si="0"/>
        <v>174.6</v>
      </c>
      <c r="I449" s="7">
        <v>74</v>
      </c>
      <c r="J449" s="11">
        <f t="shared" si="1"/>
        <v>2.3594594594594596</v>
      </c>
      <c r="K449" s="8">
        <f t="shared" si="2"/>
        <v>338.38804123711338</v>
      </c>
      <c r="L449" s="7">
        <f>(400+599)/2</f>
        <v>499.5</v>
      </c>
      <c r="M449" s="8">
        <f t="shared" si="3"/>
        <v>0.67745353601023706</v>
      </c>
    </row>
    <row r="450" spans="1:13" ht="15.75" hidden="1" customHeight="1" x14ac:dyDescent="0.3">
      <c r="A450" s="7">
        <v>2020</v>
      </c>
      <c r="B450" s="7">
        <v>9</v>
      </c>
      <c r="C450" s="7" t="s">
        <v>31</v>
      </c>
      <c r="D450" s="7" t="s">
        <v>33</v>
      </c>
      <c r="E450" s="7" t="s">
        <v>17</v>
      </c>
      <c r="F450" s="8">
        <v>65.509332999999998</v>
      </c>
      <c r="G450" s="9">
        <v>0.28739999999999999</v>
      </c>
      <c r="H450" s="10">
        <f t="shared" si="0"/>
        <v>287.39999999999998</v>
      </c>
      <c r="I450" s="7">
        <v>1</v>
      </c>
      <c r="J450" s="11">
        <f t="shared" si="1"/>
        <v>287.39999999999998</v>
      </c>
      <c r="K450" s="8">
        <f t="shared" si="2"/>
        <v>227.93783228949201</v>
      </c>
      <c r="L450" s="7">
        <f>(350+399)/2</f>
        <v>374.5</v>
      </c>
      <c r="M450" s="8">
        <f t="shared" si="3"/>
        <v>0.60864574710144725</v>
      </c>
    </row>
    <row r="451" spans="1:13" ht="15.75" hidden="1" customHeight="1" x14ac:dyDescent="0.3">
      <c r="A451" s="7">
        <v>2020</v>
      </c>
      <c r="B451" s="7">
        <v>9</v>
      </c>
      <c r="C451" s="7" t="s">
        <v>31</v>
      </c>
      <c r="D451" s="7" t="s">
        <v>35</v>
      </c>
      <c r="E451" s="7" t="s">
        <v>27</v>
      </c>
      <c r="F451" s="8">
        <v>62.586761000000003</v>
      </c>
      <c r="G451" s="9">
        <v>1.3202</v>
      </c>
      <c r="H451" s="10">
        <f t="shared" si="0"/>
        <v>1320.2</v>
      </c>
      <c r="I451" s="7">
        <v>831</v>
      </c>
      <c r="J451" s="11">
        <f t="shared" si="1"/>
        <v>1.5886883273164862</v>
      </c>
      <c r="K451" s="8">
        <f t="shared" si="2"/>
        <v>47.407029995455233</v>
      </c>
      <c r="L451" s="7">
        <f t="shared" ref="L451:L452" si="30">(250+299)/2</f>
        <v>274.5</v>
      </c>
      <c r="M451" s="8">
        <f t="shared" si="3"/>
        <v>0.17270320581222307</v>
      </c>
    </row>
    <row r="452" spans="1:13" ht="15.75" hidden="1" customHeight="1" x14ac:dyDescent="0.3">
      <c r="A452" s="7">
        <v>2020</v>
      </c>
      <c r="B452" s="7">
        <v>9</v>
      </c>
      <c r="C452" s="7" t="s">
        <v>31</v>
      </c>
      <c r="D452" s="7" t="s">
        <v>26</v>
      </c>
      <c r="E452" s="7" t="s">
        <v>27</v>
      </c>
      <c r="F452" s="8">
        <v>0.85402199999999995</v>
      </c>
      <c r="G452" s="9">
        <v>2.2000000000000001E-3</v>
      </c>
      <c r="H452" s="10">
        <f t="shared" si="0"/>
        <v>2.2000000000000002</v>
      </c>
      <c r="I452" s="7">
        <v>2</v>
      </c>
      <c r="J452" s="11">
        <f t="shared" si="1"/>
        <v>1.1000000000000001</v>
      </c>
      <c r="K452" s="8">
        <f t="shared" si="2"/>
        <v>388.19181818181812</v>
      </c>
      <c r="L452" s="7">
        <f t="shared" si="30"/>
        <v>274.5</v>
      </c>
      <c r="M452" s="8">
        <f t="shared" si="3"/>
        <v>1.4141778440139094</v>
      </c>
    </row>
    <row r="453" spans="1:13" ht="15.75" hidden="1" customHeight="1" x14ac:dyDescent="0.3">
      <c r="A453" s="7">
        <v>2020</v>
      </c>
      <c r="B453" s="7">
        <v>9</v>
      </c>
      <c r="C453" s="7" t="s">
        <v>31</v>
      </c>
      <c r="D453" s="7" t="s">
        <v>26</v>
      </c>
      <c r="E453" s="7" t="s">
        <v>18</v>
      </c>
      <c r="F453" s="8">
        <v>55.913784999999997</v>
      </c>
      <c r="G453" s="9">
        <v>0.47610000000000002</v>
      </c>
      <c r="H453" s="10">
        <f t="shared" si="0"/>
        <v>476.1</v>
      </c>
      <c r="I453" s="7">
        <v>334</v>
      </c>
      <c r="J453" s="11">
        <f t="shared" si="1"/>
        <v>1.4254491017964073</v>
      </c>
      <c r="K453" s="8">
        <f t="shared" si="2"/>
        <v>117.44126233984456</v>
      </c>
      <c r="L453" s="7">
        <f>(400+599)/2</f>
        <v>499.5</v>
      </c>
      <c r="M453" s="8">
        <f t="shared" si="3"/>
        <v>0.23511764232201113</v>
      </c>
    </row>
    <row r="454" spans="1:13" ht="15.75" hidden="1" customHeight="1" x14ac:dyDescent="0.3">
      <c r="A454" s="7">
        <v>2020</v>
      </c>
      <c r="B454" s="7">
        <v>9</v>
      </c>
      <c r="C454" s="7" t="s">
        <v>37</v>
      </c>
      <c r="D454" s="7" t="s">
        <v>15</v>
      </c>
      <c r="E454" s="7" t="s">
        <v>16</v>
      </c>
      <c r="F454" s="8">
        <v>7628.5187299999998</v>
      </c>
      <c r="G454" s="9">
        <v>137.45570000000001</v>
      </c>
      <c r="H454" s="10">
        <f t="shared" si="0"/>
        <v>137455.70000000001</v>
      </c>
      <c r="I454" s="7">
        <v>11267</v>
      </c>
      <c r="J454" s="11">
        <f t="shared" si="1"/>
        <v>12.199849116890034</v>
      </c>
      <c r="K454" s="8">
        <f t="shared" si="2"/>
        <v>55.498016670098067</v>
      </c>
      <c r="L454" s="7">
        <f>(200+249)/2</f>
        <v>224.5</v>
      </c>
      <c r="M454" s="8">
        <f t="shared" si="3"/>
        <v>0.24720720120310943</v>
      </c>
    </row>
    <row r="455" spans="1:13" ht="15.75" hidden="1" customHeight="1" x14ac:dyDescent="0.3">
      <c r="A455" s="7">
        <v>2020</v>
      </c>
      <c r="B455" s="7">
        <v>9</v>
      </c>
      <c r="C455" s="7" t="s">
        <v>37</v>
      </c>
      <c r="D455" s="7" t="s">
        <v>15</v>
      </c>
      <c r="E455" s="7" t="s">
        <v>17</v>
      </c>
      <c r="F455" s="8">
        <v>11344.359734</v>
      </c>
      <c r="G455" s="9">
        <v>150.47659999999999</v>
      </c>
      <c r="H455" s="10">
        <f t="shared" si="0"/>
        <v>150476.59999999998</v>
      </c>
      <c r="I455" s="7">
        <v>11891</v>
      </c>
      <c r="J455" s="11">
        <f t="shared" si="1"/>
        <v>12.654663190648387</v>
      </c>
      <c r="K455" s="8">
        <f t="shared" si="2"/>
        <v>75.389527235463859</v>
      </c>
      <c r="L455" s="7">
        <f>(350+399)/2</f>
        <v>374.5</v>
      </c>
      <c r="M455" s="8">
        <f t="shared" si="3"/>
        <v>0.20130714882633874</v>
      </c>
    </row>
    <row r="456" spans="1:13" ht="15.75" hidden="1" customHeight="1" x14ac:dyDescent="0.3">
      <c r="A456" s="7">
        <v>2020</v>
      </c>
      <c r="B456" s="7">
        <v>9</v>
      </c>
      <c r="C456" s="7" t="s">
        <v>37</v>
      </c>
      <c r="D456" s="7" t="s">
        <v>15</v>
      </c>
      <c r="E456" s="7" t="s">
        <v>18</v>
      </c>
      <c r="F456" s="8">
        <v>1138.4475239999999</v>
      </c>
      <c r="G456" s="9">
        <v>9.1911000000000005</v>
      </c>
      <c r="H456" s="10">
        <f t="shared" si="0"/>
        <v>9191.1</v>
      </c>
      <c r="I456" s="7">
        <v>1176</v>
      </c>
      <c r="J456" s="11">
        <f t="shared" si="1"/>
        <v>7.8155612244897963</v>
      </c>
      <c r="K456" s="8">
        <f t="shared" si="2"/>
        <v>123.86412116068804</v>
      </c>
      <c r="L456" s="7">
        <f>(400+599)/2</f>
        <v>499.5</v>
      </c>
      <c r="M456" s="8">
        <f t="shared" si="3"/>
        <v>0.247976218539916</v>
      </c>
    </row>
    <row r="457" spans="1:13" ht="15.75" hidden="1" customHeight="1" x14ac:dyDescent="0.3">
      <c r="A457" s="7">
        <v>2020</v>
      </c>
      <c r="B457" s="7">
        <v>9</v>
      </c>
      <c r="C457" s="7" t="s">
        <v>37</v>
      </c>
      <c r="D457" s="7" t="s">
        <v>15</v>
      </c>
      <c r="E457" s="7" t="s">
        <v>19</v>
      </c>
      <c r="F457" s="8">
        <v>33.195005000000002</v>
      </c>
      <c r="G457" s="9">
        <v>0.19900000000000001</v>
      </c>
      <c r="H457" s="10">
        <f t="shared" si="0"/>
        <v>199</v>
      </c>
      <c r="I457" s="7">
        <v>67</v>
      </c>
      <c r="J457" s="11">
        <f t="shared" si="1"/>
        <v>2.9701492537313432</v>
      </c>
      <c r="K457" s="8">
        <f t="shared" si="2"/>
        <v>166.80907035175881</v>
      </c>
      <c r="L457" s="7">
        <f>(600+899)/2</f>
        <v>749.5</v>
      </c>
      <c r="M457" s="8">
        <f t="shared" si="3"/>
        <v>0.22256046744730995</v>
      </c>
    </row>
    <row r="458" spans="1:13" ht="15.75" hidden="1" customHeight="1" x14ac:dyDescent="0.3">
      <c r="A458" s="7">
        <v>2020</v>
      </c>
      <c r="B458" s="7">
        <v>9</v>
      </c>
      <c r="C458" s="7" t="s">
        <v>37</v>
      </c>
      <c r="D458" s="7" t="s">
        <v>20</v>
      </c>
      <c r="E458" s="7" t="s">
        <v>18</v>
      </c>
      <c r="F458" s="8">
        <v>5429.4975059999997</v>
      </c>
      <c r="G458" s="9">
        <v>27.315999999999999</v>
      </c>
      <c r="H458" s="10">
        <f t="shared" si="0"/>
        <v>27316</v>
      </c>
      <c r="I458" s="7">
        <v>2225</v>
      </c>
      <c r="J458" s="11">
        <f t="shared" si="1"/>
        <v>12.27685393258427</v>
      </c>
      <c r="K458" s="8">
        <f t="shared" si="2"/>
        <v>198.76619951676673</v>
      </c>
      <c r="L458" s="7">
        <f>(400+599)/2</f>
        <v>499.5</v>
      </c>
      <c r="M458" s="8">
        <f t="shared" si="3"/>
        <v>0.39793032936289635</v>
      </c>
    </row>
    <row r="459" spans="1:13" ht="15.75" hidden="1" customHeight="1" x14ac:dyDescent="0.3">
      <c r="A459" s="7">
        <v>2020</v>
      </c>
      <c r="B459" s="7">
        <v>9</v>
      </c>
      <c r="C459" s="7" t="s">
        <v>37</v>
      </c>
      <c r="D459" s="7" t="s">
        <v>25</v>
      </c>
      <c r="E459" s="7" t="s">
        <v>17</v>
      </c>
      <c r="F459" s="8">
        <v>1826.3910060000001</v>
      </c>
      <c r="G459" s="9">
        <v>26.433</v>
      </c>
      <c r="H459" s="10">
        <f t="shared" si="0"/>
        <v>26433</v>
      </c>
      <c r="I459" s="7">
        <v>2181</v>
      </c>
      <c r="J459" s="11">
        <f t="shared" si="1"/>
        <v>12.119669876203575</v>
      </c>
      <c r="K459" s="8">
        <f t="shared" si="2"/>
        <v>69.095108614232217</v>
      </c>
      <c r="L459" s="7">
        <f>(350+399)/2</f>
        <v>374.5</v>
      </c>
      <c r="M459" s="8">
        <f t="shared" si="3"/>
        <v>0.1844996224679098</v>
      </c>
    </row>
    <row r="460" spans="1:13" ht="15.75" hidden="1" customHeight="1" x14ac:dyDescent="0.3">
      <c r="A460" s="7">
        <v>2020</v>
      </c>
      <c r="B460" s="7">
        <v>9</v>
      </c>
      <c r="C460" s="7" t="s">
        <v>37</v>
      </c>
      <c r="D460" s="7" t="s">
        <v>21</v>
      </c>
      <c r="E460" s="7" t="s">
        <v>16</v>
      </c>
      <c r="F460" s="8">
        <v>372.51325400000002</v>
      </c>
      <c r="G460" s="9">
        <v>5.6877000000000004</v>
      </c>
      <c r="H460" s="10">
        <f t="shared" si="0"/>
        <v>5687.7000000000007</v>
      </c>
      <c r="I460" s="7">
        <v>1515</v>
      </c>
      <c r="J460" s="11">
        <f t="shared" si="1"/>
        <v>3.7542574257425749</v>
      </c>
      <c r="K460" s="8">
        <f t="shared" si="2"/>
        <v>65.49453276368304</v>
      </c>
      <c r="L460" s="7">
        <f>(200+249)/2</f>
        <v>224.5</v>
      </c>
      <c r="M460" s="8">
        <f t="shared" si="3"/>
        <v>0.2917351125331093</v>
      </c>
    </row>
    <row r="461" spans="1:13" ht="15.75" hidden="1" customHeight="1" x14ac:dyDescent="0.3">
      <c r="A461" s="7">
        <v>2020</v>
      </c>
      <c r="B461" s="7">
        <v>9</v>
      </c>
      <c r="C461" s="7" t="s">
        <v>37</v>
      </c>
      <c r="D461" s="7" t="s">
        <v>21</v>
      </c>
      <c r="E461" s="7" t="s">
        <v>18</v>
      </c>
      <c r="F461" s="8">
        <v>283.97569099999998</v>
      </c>
      <c r="G461" s="9">
        <v>1.8560000000000001</v>
      </c>
      <c r="H461" s="10">
        <f t="shared" si="0"/>
        <v>1856</v>
      </c>
      <c r="I461" s="7">
        <v>847</v>
      </c>
      <c r="J461" s="11">
        <f t="shared" si="1"/>
        <v>2.1912632821723732</v>
      </c>
      <c r="K461" s="8">
        <f t="shared" si="2"/>
        <v>153.00414385775861</v>
      </c>
      <c r="L461" s="7">
        <f>(400+599)/2</f>
        <v>499.5</v>
      </c>
      <c r="M461" s="8">
        <f t="shared" si="3"/>
        <v>0.30631460231783503</v>
      </c>
    </row>
    <row r="462" spans="1:13" ht="15.75" hidden="1" customHeight="1" x14ac:dyDescent="0.3">
      <c r="A462" s="7">
        <v>2020</v>
      </c>
      <c r="B462" s="7">
        <v>9</v>
      </c>
      <c r="C462" s="7" t="s">
        <v>37</v>
      </c>
      <c r="D462" s="7" t="s">
        <v>24</v>
      </c>
      <c r="E462" s="7" t="s">
        <v>17</v>
      </c>
      <c r="F462" s="8">
        <v>496.05571300000003</v>
      </c>
      <c r="G462" s="9">
        <v>2.9929000000000001</v>
      </c>
      <c r="H462" s="10">
        <f t="shared" si="0"/>
        <v>2992.9</v>
      </c>
      <c r="I462" s="7">
        <v>574</v>
      </c>
      <c r="J462" s="11">
        <f t="shared" si="1"/>
        <v>5.2141114982578403</v>
      </c>
      <c r="K462" s="8">
        <f t="shared" si="2"/>
        <v>165.74416552507603</v>
      </c>
      <c r="L462" s="7">
        <f>(350+399)/2</f>
        <v>374.5</v>
      </c>
      <c r="M462" s="8">
        <f t="shared" si="3"/>
        <v>0.44257454078791997</v>
      </c>
    </row>
    <row r="463" spans="1:13" ht="15.75" hidden="1" customHeight="1" x14ac:dyDescent="0.3">
      <c r="A463" s="7">
        <v>2020</v>
      </c>
      <c r="B463" s="7">
        <v>9</v>
      </c>
      <c r="C463" s="7" t="s">
        <v>37</v>
      </c>
      <c r="D463" s="7" t="s">
        <v>38</v>
      </c>
      <c r="E463" s="7" t="s">
        <v>23</v>
      </c>
      <c r="F463" s="8">
        <v>304.05243899999999</v>
      </c>
      <c r="G463" s="9">
        <v>1.0918000000000001</v>
      </c>
      <c r="H463" s="10">
        <f t="shared" si="0"/>
        <v>1091.8000000000002</v>
      </c>
      <c r="I463" s="7">
        <v>86</v>
      </c>
      <c r="J463" s="11">
        <f t="shared" si="1"/>
        <v>12.695348837209304</v>
      </c>
      <c r="K463" s="8">
        <f t="shared" si="2"/>
        <v>278.48730445136471</v>
      </c>
      <c r="L463" s="7">
        <v>200</v>
      </c>
      <c r="M463" s="8">
        <f t="shared" si="3"/>
        <v>1.3924365222568236</v>
      </c>
    </row>
    <row r="464" spans="1:13" ht="15.75" hidden="1" customHeight="1" x14ac:dyDescent="0.3">
      <c r="A464" s="7">
        <v>2020</v>
      </c>
      <c r="B464" s="7">
        <v>9</v>
      </c>
      <c r="C464" s="7" t="s">
        <v>37</v>
      </c>
      <c r="D464" s="7" t="s">
        <v>38</v>
      </c>
      <c r="E464" s="7" t="s">
        <v>17</v>
      </c>
      <c r="F464" s="8">
        <v>9.5244020000000003</v>
      </c>
      <c r="G464" s="9">
        <v>3.56E-2</v>
      </c>
      <c r="H464" s="10">
        <f t="shared" si="0"/>
        <v>35.6</v>
      </c>
      <c r="I464" s="7">
        <v>8</v>
      </c>
      <c r="J464" s="11">
        <f t="shared" si="1"/>
        <v>4.45</v>
      </c>
      <c r="K464" s="8">
        <f t="shared" si="2"/>
        <v>267.5393820224719</v>
      </c>
      <c r="L464" s="7">
        <f>(350+399)/2</f>
        <v>374.5</v>
      </c>
      <c r="M464" s="8">
        <f t="shared" si="3"/>
        <v>0.71439087322422401</v>
      </c>
    </row>
    <row r="465" spans="1:13" ht="15.75" hidden="1" customHeight="1" x14ac:dyDescent="0.3">
      <c r="A465" s="7">
        <v>2020</v>
      </c>
      <c r="B465" s="7">
        <v>9</v>
      </c>
      <c r="C465" s="7" t="s">
        <v>37</v>
      </c>
      <c r="D465" s="7" t="s">
        <v>38</v>
      </c>
      <c r="E465" s="7" t="s">
        <v>18</v>
      </c>
      <c r="F465" s="8">
        <v>32.461528000000001</v>
      </c>
      <c r="G465" s="9">
        <v>6.6000000000000003E-2</v>
      </c>
      <c r="H465" s="10">
        <f t="shared" si="0"/>
        <v>66</v>
      </c>
      <c r="I465" s="7">
        <v>53</v>
      </c>
      <c r="J465" s="11">
        <f t="shared" si="1"/>
        <v>1.2452830188679245</v>
      </c>
      <c r="K465" s="8">
        <f t="shared" si="2"/>
        <v>491.84133333333335</v>
      </c>
      <c r="L465" s="7">
        <f>(400+599)/2</f>
        <v>499.5</v>
      </c>
      <c r="M465" s="8">
        <f t="shared" si="3"/>
        <v>0.98466733400066742</v>
      </c>
    </row>
    <row r="466" spans="1:13" ht="15.75" hidden="1" customHeight="1" x14ac:dyDescent="0.3">
      <c r="A466" s="7">
        <v>2020</v>
      </c>
      <c r="B466" s="7">
        <v>9</v>
      </c>
      <c r="C466" s="7" t="s">
        <v>37</v>
      </c>
      <c r="D466" s="7" t="s">
        <v>34</v>
      </c>
      <c r="E466" s="7" t="s">
        <v>23</v>
      </c>
      <c r="F466" s="8">
        <v>2.0425580000000001</v>
      </c>
      <c r="G466" s="9">
        <v>1.6299999999999999E-2</v>
      </c>
      <c r="H466" s="10">
        <f t="shared" si="0"/>
        <v>16.299999999999997</v>
      </c>
      <c r="I466" s="7">
        <v>4</v>
      </c>
      <c r="J466" s="11">
        <f t="shared" si="1"/>
        <v>4.0749999999999993</v>
      </c>
      <c r="K466" s="8">
        <f t="shared" si="2"/>
        <v>125.31030674846627</v>
      </c>
      <c r="L466" s="7">
        <v>200</v>
      </c>
      <c r="M466" s="8">
        <f t="shared" si="3"/>
        <v>0.62655153374233141</v>
      </c>
    </row>
    <row r="467" spans="1:13" ht="15.75" hidden="1" customHeight="1" x14ac:dyDescent="0.3">
      <c r="A467" s="7">
        <v>2020</v>
      </c>
      <c r="B467" s="7">
        <v>9</v>
      </c>
      <c r="C467" s="7" t="s">
        <v>37</v>
      </c>
      <c r="D467" s="7" t="s">
        <v>34</v>
      </c>
      <c r="E467" s="7" t="s">
        <v>17</v>
      </c>
      <c r="F467" s="8">
        <v>0.25594099999999997</v>
      </c>
      <c r="G467" s="9">
        <v>6.9999999999999999E-4</v>
      </c>
      <c r="H467" s="10">
        <f t="shared" si="0"/>
        <v>0.7</v>
      </c>
      <c r="I467" s="7">
        <v>1</v>
      </c>
      <c r="J467" s="11">
        <f t="shared" si="1"/>
        <v>0.7</v>
      </c>
      <c r="K467" s="8">
        <f t="shared" si="2"/>
        <v>365.62999999999994</v>
      </c>
      <c r="L467" s="7">
        <f>(350+399)/2</f>
        <v>374.5</v>
      </c>
      <c r="M467" s="8">
        <f t="shared" si="3"/>
        <v>0.97631508678237633</v>
      </c>
    </row>
    <row r="468" spans="1:13" ht="15.75" hidden="1" customHeight="1" x14ac:dyDescent="0.3">
      <c r="A468" s="7">
        <v>2020</v>
      </c>
      <c r="B468" s="7">
        <v>9</v>
      </c>
      <c r="C468" s="7" t="s">
        <v>37</v>
      </c>
      <c r="D468" s="7" t="s">
        <v>34</v>
      </c>
      <c r="E468" s="7" t="s">
        <v>18</v>
      </c>
      <c r="F468" s="8">
        <v>309.44093400000003</v>
      </c>
      <c r="G468" s="9">
        <v>1.0472999999999999</v>
      </c>
      <c r="H468" s="10">
        <f t="shared" si="0"/>
        <v>1047.3</v>
      </c>
      <c r="I468" s="7">
        <v>171</v>
      </c>
      <c r="J468" s="11">
        <f t="shared" si="1"/>
        <v>6.1245614035087721</v>
      </c>
      <c r="K468" s="8">
        <f t="shared" si="2"/>
        <v>295.46541965053001</v>
      </c>
      <c r="L468" s="7">
        <f>(400+599)/2</f>
        <v>499.5</v>
      </c>
      <c r="M468" s="8">
        <f t="shared" si="3"/>
        <v>0.59152236166272276</v>
      </c>
    </row>
    <row r="469" spans="1:13" ht="15.75" hidden="1" customHeight="1" x14ac:dyDescent="0.3">
      <c r="A469" s="7">
        <v>2020</v>
      </c>
      <c r="B469" s="7">
        <v>9</v>
      </c>
      <c r="C469" s="7" t="s">
        <v>37</v>
      </c>
      <c r="D469" s="7" t="s">
        <v>40</v>
      </c>
      <c r="E469" s="7" t="s">
        <v>23</v>
      </c>
      <c r="F469" s="8">
        <v>57.675272</v>
      </c>
      <c r="G469" s="9">
        <v>0.34150000000000003</v>
      </c>
      <c r="H469" s="10">
        <f t="shared" si="0"/>
        <v>341.5</v>
      </c>
      <c r="I469" s="7">
        <v>1</v>
      </c>
      <c r="J469" s="11">
        <f t="shared" si="1"/>
        <v>341.5</v>
      </c>
      <c r="K469" s="8">
        <f t="shared" si="2"/>
        <v>168.88805856515373</v>
      </c>
      <c r="L469" s="7">
        <v>200</v>
      </c>
      <c r="M469" s="8">
        <f t="shared" si="3"/>
        <v>0.8444402928257686</v>
      </c>
    </row>
    <row r="470" spans="1:13" ht="15.75" hidden="1" customHeight="1" x14ac:dyDescent="0.3">
      <c r="A470" s="7">
        <v>2020</v>
      </c>
      <c r="B470" s="7">
        <v>9</v>
      </c>
      <c r="C470" s="7" t="s">
        <v>37</v>
      </c>
      <c r="D470" s="7" t="s">
        <v>40</v>
      </c>
      <c r="E470" s="7" t="s">
        <v>17</v>
      </c>
      <c r="F470" s="8">
        <v>159.26425599999999</v>
      </c>
      <c r="G470" s="9">
        <v>0.68510000000000004</v>
      </c>
      <c r="H470" s="10">
        <f t="shared" si="0"/>
        <v>685.1</v>
      </c>
      <c r="I470" s="7">
        <v>1</v>
      </c>
      <c r="J470" s="11">
        <f t="shared" si="1"/>
        <v>685.1</v>
      </c>
      <c r="K470" s="8">
        <f t="shared" si="2"/>
        <v>232.4686264778864</v>
      </c>
      <c r="L470" s="7">
        <f>(350+399)/2</f>
        <v>374.5</v>
      </c>
      <c r="M470" s="8">
        <f t="shared" si="3"/>
        <v>0.62074399593561125</v>
      </c>
    </row>
    <row r="471" spans="1:13" ht="15.75" hidden="1" customHeight="1" x14ac:dyDescent="0.3">
      <c r="A471" s="7">
        <v>2020</v>
      </c>
      <c r="B471" s="7">
        <v>9</v>
      </c>
      <c r="C471" s="7" t="s">
        <v>37</v>
      </c>
      <c r="D471" s="7" t="s">
        <v>39</v>
      </c>
      <c r="E471" s="7" t="s">
        <v>23</v>
      </c>
      <c r="F471" s="8">
        <v>0.330204</v>
      </c>
      <c r="G471" s="9">
        <v>6.9999999999999999E-4</v>
      </c>
      <c r="H471" s="10">
        <f t="shared" si="0"/>
        <v>0.7</v>
      </c>
      <c r="I471" s="7">
        <v>1</v>
      </c>
      <c r="J471" s="11">
        <f t="shared" si="1"/>
        <v>0.7</v>
      </c>
      <c r="K471" s="8">
        <f t="shared" si="2"/>
        <v>471.72</v>
      </c>
      <c r="L471" s="7">
        <v>200</v>
      </c>
      <c r="M471" s="8">
        <f t="shared" si="3"/>
        <v>2.3586</v>
      </c>
    </row>
    <row r="472" spans="1:13" ht="15.75" hidden="1" customHeight="1" x14ac:dyDescent="0.3">
      <c r="A472" s="7">
        <v>2020</v>
      </c>
      <c r="B472" s="7">
        <v>9</v>
      </c>
      <c r="C472" s="7" t="s">
        <v>37</v>
      </c>
      <c r="D472" s="7" t="s">
        <v>39</v>
      </c>
      <c r="E472" s="7" t="s">
        <v>17</v>
      </c>
      <c r="F472" s="8">
        <v>28.234317000000001</v>
      </c>
      <c r="G472" s="9">
        <v>6.1899999999999997E-2</v>
      </c>
      <c r="H472" s="10">
        <f t="shared" si="0"/>
        <v>61.9</v>
      </c>
      <c r="I472" s="7">
        <v>1</v>
      </c>
      <c r="J472" s="11">
        <f t="shared" si="1"/>
        <v>61.9</v>
      </c>
      <c r="K472" s="8">
        <f t="shared" si="2"/>
        <v>456.12789983844914</v>
      </c>
      <c r="L472" s="7">
        <f>(350+399)/2</f>
        <v>374.5</v>
      </c>
      <c r="M472" s="8">
        <f t="shared" si="3"/>
        <v>1.2179650195953249</v>
      </c>
    </row>
    <row r="473" spans="1:13" ht="15.75" hidden="1" customHeight="1" x14ac:dyDescent="0.3">
      <c r="A473" s="7">
        <v>2020</v>
      </c>
      <c r="B473" s="7">
        <v>9</v>
      </c>
      <c r="C473" s="7" t="s">
        <v>37</v>
      </c>
      <c r="D473" s="7" t="s">
        <v>39</v>
      </c>
      <c r="E473" s="7" t="s">
        <v>18</v>
      </c>
      <c r="F473" s="8">
        <v>156.94971000000001</v>
      </c>
      <c r="G473" s="9">
        <v>0.28860000000000002</v>
      </c>
      <c r="H473" s="10">
        <f t="shared" si="0"/>
        <v>288.60000000000002</v>
      </c>
      <c r="I473" s="7">
        <v>1</v>
      </c>
      <c r="J473" s="11">
        <f t="shared" si="1"/>
        <v>288.60000000000002</v>
      </c>
      <c r="K473" s="8">
        <f t="shared" si="2"/>
        <v>543.83128898128894</v>
      </c>
      <c r="L473" s="7">
        <f>(400+599)/2</f>
        <v>499.5</v>
      </c>
      <c r="M473" s="8">
        <f t="shared" si="3"/>
        <v>1.0887513292918698</v>
      </c>
    </row>
    <row r="474" spans="1:13" ht="15.75" hidden="1" customHeight="1" x14ac:dyDescent="0.3">
      <c r="A474" s="7">
        <v>2020</v>
      </c>
      <c r="B474" s="7">
        <v>9</v>
      </c>
      <c r="C474" s="7" t="s">
        <v>37</v>
      </c>
      <c r="D474" s="7" t="s">
        <v>42</v>
      </c>
      <c r="E474" s="7" t="s">
        <v>23</v>
      </c>
      <c r="F474" s="8">
        <v>2.4798000000000001E-2</v>
      </c>
      <c r="G474" s="9">
        <v>2.0000000000000001E-4</v>
      </c>
      <c r="H474" s="10">
        <f t="shared" si="0"/>
        <v>0.2</v>
      </c>
      <c r="I474" s="7">
        <v>2</v>
      </c>
      <c r="J474" s="11">
        <f t="shared" si="1"/>
        <v>0.1</v>
      </c>
      <c r="K474" s="8">
        <f t="shared" si="2"/>
        <v>123.99</v>
      </c>
      <c r="L474" s="7">
        <v>200</v>
      </c>
      <c r="M474" s="8">
        <f t="shared" si="3"/>
        <v>0.61995</v>
      </c>
    </row>
    <row r="475" spans="1:13" ht="15.75" hidden="1" customHeight="1" x14ac:dyDescent="0.3">
      <c r="A475" s="7">
        <v>2020</v>
      </c>
      <c r="B475" s="7">
        <v>9</v>
      </c>
      <c r="C475" s="7" t="s">
        <v>37</v>
      </c>
      <c r="D475" s="7" t="s">
        <v>42</v>
      </c>
      <c r="E475" s="7" t="s">
        <v>17</v>
      </c>
      <c r="F475" s="8">
        <v>151.89261300000001</v>
      </c>
      <c r="G475" s="9">
        <v>0.76290000000000002</v>
      </c>
      <c r="H475" s="10">
        <f t="shared" si="0"/>
        <v>762.9</v>
      </c>
      <c r="I475" s="7">
        <v>114</v>
      </c>
      <c r="J475" s="11">
        <f t="shared" si="1"/>
        <v>6.6921052631578943</v>
      </c>
      <c r="K475" s="8">
        <f t="shared" si="2"/>
        <v>199.09898151789227</v>
      </c>
      <c r="L475" s="7">
        <f>(350+399)/2</f>
        <v>374.5</v>
      </c>
      <c r="M475" s="8">
        <f t="shared" si="3"/>
        <v>0.53163947000772305</v>
      </c>
    </row>
    <row r="476" spans="1:13" ht="15.75" hidden="1" customHeight="1" x14ac:dyDescent="0.3">
      <c r="A476" s="7">
        <v>2020</v>
      </c>
      <c r="B476" s="7">
        <v>10</v>
      </c>
      <c r="C476" s="7" t="s">
        <v>14</v>
      </c>
      <c r="D476" s="7" t="s">
        <v>15</v>
      </c>
      <c r="E476" s="7" t="s">
        <v>16</v>
      </c>
      <c r="F476" s="8">
        <v>714.14047900000003</v>
      </c>
      <c r="G476" s="9">
        <v>11.8332</v>
      </c>
      <c r="H476" s="10">
        <f t="shared" si="0"/>
        <v>11833.199999999999</v>
      </c>
      <c r="I476" s="7">
        <v>536</v>
      </c>
      <c r="J476" s="11">
        <f t="shared" si="1"/>
        <v>22.076865671641787</v>
      </c>
      <c r="K476" s="8">
        <f t="shared" si="2"/>
        <v>60.350579640333976</v>
      </c>
      <c r="L476" s="7">
        <f>(200+249)/2</f>
        <v>224.5</v>
      </c>
      <c r="M476" s="8">
        <f t="shared" si="3"/>
        <v>0.26882218102598654</v>
      </c>
    </row>
    <row r="477" spans="1:13" ht="15.75" customHeight="1" x14ac:dyDescent="0.3">
      <c r="A477" s="7">
        <v>2020</v>
      </c>
      <c r="B477" s="7">
        <v>10</v>
      </c>
      <c r="C477" s="7" t="s">
        <v>14</v>
      </c>
      <c r="D477" s="7" t="s">
        <v>15</v>
      </c>
      <c r="E477" s="7" t="s">
        <v>17</v>
      </c>
      <c r="F477" s="8">
        <v>5107.3935730000003</v>
      </c>
      <c r="G477" s="9">
        <v>60.083199999999998</v>
      </c>
      <c r="H477" s="10">
        <f t="shared" si="0"/>
        <v>60083.199999999997</v>
      </c>
      <c r="I477" s="7">
        <v>776</v>
      </c>
      <c r="J477" s="11">
        <f t="shared" si="1"/>
        <v>77.426804123711335</v>
      </c>
      <c r="K477" s="8">
        <f t="shared" si="2"/>
        <v>85.005352128381986</v>
      </c>
      <c r="L477" s="7">
        <f>(350+399)/2</f>
        <v>374.5</v>
      </c>
      <c r="M477" s="8">
        <f t="shared" si="3"/>
        <v>0.22698358378740183</v>
      </c>
    </row>
    <row r="478" spans="1:13" ht="15.75" customHeight="1" x14ac:dyDescent="0.3">
      <c r="A478" s="7">
        <v>2020</v>
      </c>
      <c r="B478" s="7">
        <v>10</v>
      </c>
      <c r="C478" s="7" t="s">
        <v>14</v>
      </c>
      <c r="D478" s="7" t="s">
        <v>15</v>
      </c>
      <c r="E478" s="7" t="s">
        <v>18</v>
      </c>
      <c r="F478" s="8">
        <v>4853.0570250000001</v>
      </c>
      <c r="G478" s="9">
        <v>49.139600000000002</v>
      </c>
      <c r="H478" s="10">
        <f t="shared" si="0"/>
        <v>49139.6</v>
      </c>
      <c r="I478" s="7">
        <v>513</v>
      </c>
      <c r="J478" s="11">
        <f t="shared" si="1"/>
        <v>95.788693957115001</v>
      </c>
      <c r="K478" s="8">
        <f t="shared" si="2"/>
        <v>98.76061313075401</v>
      </c>
      <c r="L478" s="7">
        <f>(400+599)/2</f>
        <v>499.5</v>
      </c>
      <c r="M478" s="8">
        <f t="shared" si="3"/>
        <v>0.19771894520671474</v>
      </c>
    </row>
    <row r="479" spans="1:13" ht="15.75" customHeight="1" x14ac:dyDescent="0.3">
      <c r="A479" s="7">
        <v>2020</v>
      </c>
      <c r="B479" s="7">
        <v>10</v>
      </c>
      <c r="C479" s="7" t="s">
        <v>14</v>
      </c>
      <c r="D479" s="7" t="s">
        <v>15</v>
      </c>
      <c r="E479" s="7" t="s">
        <v>19</v>
      </c>
      <c r="F479" s="8">
        <v>1.0102390000000001</v>
      </c>
      <c r="G479" s="9">
        <v>4.5999999999999999E-3</v>
      </c>
      <c r="H479" s="10">
        <f t="shared" si="0"/>
        <v>4.5999999999999996</v>
      </c>
      <c r="I479" s="7">
        <v>4</v>
      </c>
      <c r="J479" s="11">
        <f t="shared" si="1"/>
        <v>1.1499999999999999</v>
      </c>
      <c r="K479" s="8">
        <f t="shared" si="2"/>
        <v>219.6171739130435</v>
      </c>
      <c r="L479" s="7">
        <f>(600+899)/2</f>
        <v>749.5</v>
      </c>
      <c r="M479" s="8">
        <f t="shared" si="3"/>
        <v>0.29301824404675586</v>
      </c>
    </row>
    <row r="480" spans="1:13" ht="15.75" hidden="1" customHeight="1" x14ac:dyDescent="0.3">
      <c r="A480" s="7">
        <v>2020</v>
      </c>
      <c r="B480" s="7">
        <v>10</v>
      </c>
      <c r="C480" s="7" t="s">
        <v>14</v>
      </c>
      <c r="D480" s="7" t="s">
        <v>20</v>
      </c>
      <c r="E480" s="7" t="s">
        <v>16</v>
      </c>
      <c r="F480" s="8">
        <v>0.155886</v>
      </c>
      <c r="G480" s="9">
        <v>1.4E-3</v>
      </c>
      <c r="H480" s="10">
        <f t="shared" si="0"/>
        <v>1.4</v>
      </c>
      <c r="I480" s="7">
        <v>2</v>
      </c>
      <c r="J480" s="11">
        <f t="shared" si="1"/>
        <v>0.7</v>
      </c>
      <c r="K480" s="8">
        <f t="shared" si="2"/>
        <v>111.34714285714286</v>
      </c>
      <c r="L480" s="7">
        <f>(200+249)/2</f>
        <v>224.5</v>
      </c>
      <c r="M480" s="8">
        <f t="shared" si="3"/>
        <v>0.49597836461979</v>
      </c>
    </row>
    <row r="481" spans="1:13" ht="15.75" customHeight="1" x14ac:dyDescent="0.3">
      <c r="A481" s="7">
        <v>2020</v>
      </c>
      <c r="B481" s="7">
        <v>10</v>
      </c>
      <c r="C481" s="7" t="s">
        <v>14</v>
      </c>
      <c r="D481" s="7" t="s">
        <v>20</v>
      </c>
      <c r="E481" s="7" t="s">
        <v>18</v>
      </c>
      <c r="F481" s="8">
        <v>5290.4256359999899</v>
      </c>
      <c r="G481" s="9">
        <v>33.0503</v>
      </c>
      <c r="H481" s="10">
        <f t="shared" si="0"/>
        <v>33050.300000000003</v>
      </c>
      <c r="I481" s="7">
        <v>649</v>
      </c>
      <c r="J481" s="11">
        <f t="shared" si="1"/>
        <v>50.924961479198771</v>
      </c>
      <c r="K481" s="8">
        <f t="shared" si="2"/>
        <v>160.07193992187635</v>
      </c>
      <c r="L481" s="7">
        <f>(400+599)/2</f>
        <v>499.5</v>
      </c>
      <c r="M481" s="8">
        <f t="shared" si="3"/>
        <v>0.32046434418794062</v>
      </c>
    </row>
    <row r="482" spans="1:13" ht="15.75" hidden="1" customHeight="1" x14ac:dyDescent="0.3">
      <c r="A482" s="7">
        <v>2020</v>
      </c>
      <c r="B482" s="7">
        <v>10</v>
      </c>
      <c r="C482" s="7" t="s">
        <v>14</v>
      </c>
      <c r="D482" s="7" t="s">
        <v>21</v>
      </c>
      <c r="E482" s="7" t="s">
        <v>16</v>
      </c>
      <c r="F482" s="8">
        <v>414.76454100000001</v>
      </c>
      <c r="G482" s="9">
        <v>7.4771000000000001</v>
      </c>
      <c r="H482" s="10">
        <f t="shared" si="0"/>
        <v>7477.1</v>
      </c>
      <c r="I482" s="7">
        <v>469</v>
      </c>
      <c r="J482" s="11">
        <f t="shared" si="1"/>
        <v>15.942643923240938</v>
      </c>
      <c r="K482" s="8">
        <f t="shared" si="2"/>
        <v>55.471311203541482</v>
      </c>
      <c r="L482" s="7">
        <f>(200+249)/2</f>
        <v>224.5</v>
      </c>
      <c r="M482" s="8">
        <f t="shared" si="3"/>
        <v>0.24708824589550771</v>
      </c>
    </row>
    <row r="483" spans="1:13" ht="15.75" customHeight="1" x14ac:dyDescent="0.3">
      <c r="A483" s="7">
        <v>2020</v>
      </c>
      <c r="B483" s="7">
        <v>10</v>
      </c>
      <c r="C483" s="7" t="s">
        <v>14</v>
      </c>
      <c r="D483" s="7" t="s">
        <v>21</v>
      </c>
      <c r="E483" s="7" t="s">
        <v>18</v>
      </c>
      <c r="F483" s="8">
        <v>126.79139000000001</v>
      </c>
      <c r="G483" s="9">
        <v>0.99029999999999996</v>
      </c>
      <c r="H483" s="10">
        <f t="shared" si="0"/>
        <v>990.3</v>
      </c>
      <c r="I483" s="7">
        <v>273</v>
      </c>
      <c r="J483" s="11">
        <f t="shared" si="1"/>
        <v>3.6274725274725275</v>
      </c>
      <c r="K483" s="8">
        <f t="shared" si="2"/>
        <v>128.03331313743311</v>
      </c>
      <c r="L483" s="7">
        <f>(400+599)/2</f>
        <v>499.5</v>
      </c>
      <c r="M483" s="8">
        <f t="shared" si="3"/>
        <v>0.25632294922409032</v>
      </c>
    </row>
    <row r="484" spans="1:13" ht="15.75" customHeight="1" x14ac:dyDescent="0.3">
      <c r="A484" s="7">
        <v>2020</v>
      </c>
      <c r="B484" s="7">
        <v>10</v>
      </c>
      <c r="C484" s="7" t="s">
        <v>14</v>
      </c>
      <c r="D484" s="7" t="s">
        <v>25</v>
      </c>
      <c r="E484" s="7" t="s">
        <v>17</v>
      </c>
      <c r="F484" s="8">
        <v>458.54192799999998</v>
      </c>
      <c r="G484" s="9">
        <v>9.4437999999999995</v>
      </c>
      <c r="H484" s="10">
        <f t="shared" si="0"/>
        <v>9443.7999999999993</v>
      </c>
      <c r="I484" s="7">
        <v>171</v>
      </c>
      <c r="J484" s="11">
        <f t="shared" si="1"/>
        <v>55.226900584795317</v>
      </c>
      <c r="K484" s="8">
        <f t="shared" si="2"/>
        <v>48.55481141066096</v>
      </c>
      <c r="L484" s="7">
        <f t="shared" ref="L484:L485" si="31">(350+399)/2</f>
        <v>374.5</v>
      </c>
      <c r="M484" s="8">
        <f t="shared" si="3"/>
        <v>0.12965236691765278</v>
      </c>
    </row>
    <row r="485" spans="1:13" ht="15.75" customHeight="1" x14ac:dyDescent="0.3">
      <c r="A485" s="7">
        <v>2020</v>
      </c>
      <c r="B485" s="7">
        <v>10</v>
      </c>
      <c r="C485" s="7" t="s">
        <v>14</v>
      </c>
      <c r="D485" s="7" t="s">
        <v>24</v>
      </c>
      <c r="E485" s="7" t="s">
        <v>17</v>
      </c>
      <c r="F485" s="8">
        <v>367.06660799999997</v>
      </c>
      <c r="G485" s="9">
        <v>2.7065000000000001</v>
      </c>
      <c r="H485" s="10">
        <f t="shared" si="0"/>
        <v>2706.5</v>
      </c>
      <c r="I485" s="7">
        <v>167</v>
      </c>
      <c r="J485" s="11">
        <f t="shared" si="1"/>
        <v>16.206586826347305</v>
      </c>
      <c r="K485" s="8">
        <f t="shared" si="2"/>
        <v>135.62409310918159</v>
      </c>
      <c r="L485" s="7">
        <f t="shared" si="31"/>
        <v>374.5</v>
      </c>
      <c r="M485" s="8">
        <f t="shared" si="3"/>
        <v>0.36214711110595882</v>
      </c>
    </row>
    <row r="486" spans="1:13" ht="15.75" customHeight="1" x14ac:dyDescent="0.3">
      <c r="A486" s="7">
        <v>2020</v>
      </c>
      <c r="B486" s="7">
        <v>10</v>
      </c>
      <c r="C486" s="7" t="s">
        <v>14</v>
      </c>
      <c r="D486" s="7" t="s">
        <v>22</v>
      </c>
      <c r="E486" s="7" t="s">
        <v>23</v>
      </c>
      <c r="F486" s="8">
        <v>285.144203</v>
      </c>
      <c r="G486" s="9">
        <v>2.7048999999999999</v>
      </c>
      <c r="H486" s="10">
        <f t="shared" si="0"/>
        <v>2704.8999999999996</v>
      </c>
      <c r="I486" s="7">
        <v>111</v>
      </c>
      <c r="J486" s="11">
        <f t="shared" si="1"/>
        <v>24.368468468468464</v>
      </c>
      <c r="K486" s="8">
        <f t="shared" si="2"/>
        <v>105.41765056009466</v>
      </c>
      <c r="L486" s="7">
        <v>200</v>
      </c>
      <c r="M486" s="8">
        <f t="shared" si="3"/>
        <v>0.52708825280047333</v>
      </c>
    </row>
    <row r="487" spans="1:13" ht="15.75" customHeight="1" x14ac:dyDescent="0.3">
      <c r="A487" s="7">
        <v>2020</v>
      </c>
      <c r="B487" s="7">
        <v>10</v>
      </c>
      <c r="C487" s="7" t="s">
        <v>14</v>
      </c>
      <c r="D487" s="7" t="s">
        <v>28</v>
      </c>
      <c r="E487" s="7" t="s">
        <v>18</v>
      </c>
      <c r="F487" s="8">
        <v>116.50214699999999</v>
      </c>
      <c r="G487" s="9">
        <v>0.59019999999999995</v>
      </c>
      <c r="H487" s="10">
        <f t="shared" si="0"/>
        <v>590.19999999999993</v>
      </c>
      <c r="I487" s="7">
        <v>219</v>
      </c>
      <c r="J487" s="11">
        <f t="shared" si="1"/>
        <v>2.6949771689497712</v>
      </c>
      <c r="K487" s="8">
        <f t="shared" si="2"/>
        <v>197.39435276177568</v>
      </c>
      <c r="L487" s="7">
        <f>(400+599)/2</f>
        <v>499.5</v>
      </c>
      <c r="M487" s="8">
        <f t="shared" si="3"/>
        <v>0.39518388941296434</v>
      </c>
    </row>
    <row r="488" spans="1:13" ht="15.75" customHeight="1" x14ac:dyDescent="0.3">
      <c r="A488" s="7">
        <v>2020</v>
      </c>
      <c r="B488" s="7">
        <v>10</v>
      </c>
      <c r="C488" s="7" t="s">
        <v>14</v>
      </c>
      <c r="D488" s="7" t="s">
        <v>26</v>
      </c>
      <c r="E488" s="7" t="s">
        <v>27</v>
      </c>
      <c r="F488" s="8">
        <v>2.76735</v>
      </c>
      <c r="G488" s="9">
        <v>8.5000000000000006E-3</v>
      </c>
      <c r="H488" s="10">
        <f t="shared" si="0"/>
        <v>8.5</v>
      </c>
      <c r="I488" s="7">
        <v>2</v>
      </c>
      <c r="J488" s="11">
        <f t="shared" si="1"/>
        <v>4.25</v>
      </c>
      <c r="K488" s="8">
        <f t="shared" si="2"/>
        <v>325.57058823529411</v>
      </c>
      <c r="L488" s="7">
        <f>(250+299)/2</f>
        <v>274.5</v>
      </c>
      <c r="M488" s="8">
        <f t="shared" si="3"/>
        <v>1.1860495017679202</v>
      </c>
    </row>
    <row r="489" spans="1:13" ht="15.75" customHeight="1" x14ac:dyDescent="0.3">
      <c r="A489" s="7">
        <v>2020</v>
      </c>
      <c r="B489" s="7">
        <v>10</v>
      </c>
      <c r="C489" s="7" t="s">
        <v>14</v>
      </c>
      <c r="D489" s="7" t="s">
        <v>26</v>
      </c>
      <c r="E489" s="7" t="s">
        <v>18</v>
      </c>
      <c r="F489" s="8">
        <v>105.254914</v>
      </c>
      <c r="G489" s="9">
        <v>0.86599999999999999</v>
      </c>
      <c r="H489" s="10">
        <f t="shared" si="0"/>
        <v>866</v>
      </c>
      <c r="I489" s="7">
        <v>118</v>
      </c>
      <c r="J489" s="11">
        <f t="shared" si="1"/>
        <v>7.3389830508474576</v>
      </c>
      <c r="K489" s="8">
        <f t="shared" si="2"/>
        <v>121.54147113163972</v>
      </c>
      <c r="L489" s="7">
        <f t="shared" ref="L489:L490" si="32">(400+599)/2</f>
        <v>499.5</v>
      </c>
      <c r="M489" s="8">
        <f t="shared" si="3"/>
        <v>0.24332626853181127</v>
      </c>
    </row>
    <row r="490" spans="1:13" ht="15.75" customHeight="1" x14ac:dyDescent="0.3">
      <c r="A490" s="7">
        <v>2020</v>
      </c>
      <c r="B490" s="7">
        <v>10</v>
      </c>
      <c r="C490" s="7" t="s">
        <v>14</v>
      </c>
      <c r="D490" s="7" t="s">
        <v>46</v>
      </c>
      <c r="E490" s="7" t="s">
        <v>18</v>
      </c>
      <c r="F490" s="8">
        <v>52.337632999999997</v>
      </c>
      <c r="G490" s="9">
        <v>0.3019</v>
      </c>
      <c r="H490" s="10">
        <f t="shared" si="0"/>
        <v>301.89999999999998</v>
      </c>
      <c r="I490" s="7">
        <v>57</v>
      </c>
      <c r="J490" s="11">
        <f t="shared" si="1"/>
        <v>5.2964912280701748</v>
      </c>
      <c r="K490" s="8">
        <f t="shared" si="2"/>
        <v>173.36082477641602</v>
      </c>
      <c r="L490" s="7">
        <f t="shared" si="32"/>
        <v>499.5</v>
      </c>
      <c r="M490" s="8">
        <f t="shared" si="3"/>
        <v>0.34706871827110314</v>
      </c>
    </row>
    <row r="491" spans="1:13" ht="15.75" customHeight="1" x14ac:dyDescent="0.3">
      <c r="A491" s="7">
        <v>2020</v>
      </c>
      <c r="B491" s="7">
        <v>10</v>
      </c>
      <c r="C491" s="7" t="s">
        <v>14</v>
      </c>
      <c r="D491" s="7" t="s">
        <v>29</v>
      </c>
      <c r="E491" s="7" t="s">
        <v>23</v>
      </c>
      <c r="F491" s="8">
        <v>36.775134999999999</v>
      </c>
      <c r="G491" s="9">
        <v>0.2288</v>
      </c>
      <c r="H491" s="10">
        <f t="shared" si="0"/>
        <v>228.8</v>
      </c>
      <c r="I491" s="7">
        <v>1</v>
      </c>
      <c r="J491" s="11">
        <f t="shared" si="1"/>
        <v>228.8</v>
      </c>
      <c r="K491" s="8">
        <f t="shared" si="2"/>
        <v>160.73048513986012</v>
      </c>
      <c r="L491" s="7">
        <v>200</v>
      </c>
      <c r="M491" s="8">
        <f t="shared" si="3"/>
        <v>0.80365242569930062</v>
      </c>
    </row>
    <row r="492" spans="1:13" ht="15.75" customHeight="1" x14ac:dyDescent="0.3">
      <c r="A492" s="7">
        <v>2020</v>
      </c>
      <c r="B492" s="7">
        <v>10</v>
      </c>
      <c r="C492" s="7" t="s">
        <v>14</v>
      </c>
      <c r="D492" s="7" t="s">
        <v>29</v>
      </c>
      <c r="E492" s="7" t="s">
        <v>17</v>
      </c>
      <c r="F492" s="8">
        <v>0.18559100000000001</v>
      </c>
      <c r="G492" s="9">
        <v>1.2999999999999999E-3</v>
      </c>
      <c r="H492" s="10">
        <f t="shared" si="0"/>
        <v>1.3</v>
      </c>
      <c r="I492" s="7">
        <v>1</v>
      </c>
      <c r="J492" s="11">
        <f t="shared" si="1"/>
        <v>1.3</v>
      </c>
      <c r="K492" s="8">
        <f t="shared" si="2"/>
        <v>142.7623076923077</v>
      </c>
      <c r="L492" s="7">
        <f>(350+399)/2</f>
        <v>374.5</v>
      </c>
      <c r="M492" s="8">
        <f t="shared" si="3"/>
        <v>0.38120776419841845</v>
      </c>
    </row>
    <row r="493" spans="1:13" ht="15.75" hidden="1" customHeight="1" x14ac:dyDescent="0.3">
      <c r="A493" s="7">
        <v>2020</v>
      </c>
      <c r="B493" s="7">
        <v>10</v>
      </c>
      <c r="C493" s="7" t="s">
        <v>31</v>
      </c>
      <c r="D493" s="7" t="s">
        <v>15</v>
      </c>
      <c r="E493" s="7" t="s">
        <v>16</v>
      </c>
      <c r="F493" s="8">
        <v>3988.5210590000002</v>
      </c>
      <c r="G493" s="9">
        <v>63.945999999999998</v>
      </c>
      <c r="H493" s="10">
        <f t="shared" si="0"/>
        <v>63946</v>
      </c>
      <c r="I493" s="7">
        <v>9111</v>
      </c>
      <c r="J493" s="11">
        <f t="shared" si="1"/>
        <v>7.0185490066952037</v>
      </c>
      <c r="K493" s="8">
        <f t="shared" si="2"/>
        <v>62.373268992587498</v>
      </c>
      <c r="L493" s="7">
        <f>(200+249)/2</f>
        <v>224.5</v>
      </c>
      <c r="M493" s="8">
        <f t="shared" si="3"/>
        <v>0.27783193315183741</v>
      </c>
    </row>
    <row r="494" spans="1:13" ht="15.75" hidden="1" customHeight="1" x14ac:dyDescent="0.3">
      <c r="A494" s="7">
        <v>2020</v>
      </c>
      <c r="B494" s="7">
        <v>10</v>
      </c>
      <c r="C494" s="7" t="s">
        <v>31</v>
      </c>
      <c r="D494" s="7" t="s">
        <v>15</v>
      </c>
      <c r="E494" s="7" t="s">
        <v>17</v>
      </c>
      <c r="F494" s="8">
        <v>6497.5637919999999</v>
      </c>
      <c r="G494" s="9">
        <v>68.544200000000004</v>
      </c>
      <c r="H494" s="10">
        <f t="shared" si="0"/>
        <v>68544.2</v>
      </c>
      <c r="I494" s="7">
        <v>9719</v>
      </c>
      <c r="J494" s="11">
        <f t="shared" si="1"/>
        <v>7.0525980039098668</v>
      </c>
      <c r="K494" s="8">
        <f t="shared" si="2"/>
        <v>94.793779663341311</v>
      </c>
      <c r="L494" s="7">
        <f>(350+399)/2</f>
        <v>374.5</v>
      </c>
      <c r="M494" s="8">
        <f t="shared" si="3"/>
        <v>0.25312090697821443</v>
      </c>
    </row>
    <row r="495" spans="1:13" ht="15.75" hidden="1" customHeight="1" x14ac:dyDescent="0.3">
      <c r="A495" s="7">
        <v>2020</v>
      </c>
      <c r="B495" s="7">
        <v>10</v>
      </c>
      <c r="C495" s="7" t="s">
        <v>31</v>
      </c>
      <c r="D495" s="7" t="s">
        <v>15</v>
      </c>
      <c r="E495" s="7" t="s">
        <v>18</v>
      </c>
      <c r="F495" s="8">
        <v>1051.5509030000001</v>
      </c>
      <c r="G495" s="9">
        <v>7.1943000000000001</v>
      </c>
      <c r="H495" s="10">
        <f t="shared" si="0"/>
        <v>7194.3</v>
      </c>
      <c r="I495" s="7">
        <v>1313</v>
      </c>
      <c r="J495" s="11">
        <f t="shared" si="1"/>
        <v>5.4792840822543791</v>
      </c>
      <c r="K495" s="8">
        <f t="shared" si="2"/>
        <v>146.16445005073462</v>
      </c>
      <c r="L495" s="7">
        <f>(400+599)/2</f>
        <v>499.5</v>
      </c>
      <c r="M495" s="8">
        <f t="shared" si="3"/>
        <v>0.2926215216230923</v>
      </c>
    </row>
    <row r="496" spans="1:13" ht="15.75" hidden="1" customHeight="1" x14ac:dyDescent="0.3">
      <c r="A496" s="7">
        <v>2020</v>
      </c>
      <c r="B496" s="7">
        <v>10</v>
      </c>
      <c r="C496" s="7" t="s">
        <v>31</v>
      </c>
      <c r="D496" s="7" t="s">
        <v>15</v>
      </c>
      <c r="E496" s="7" t="s">
        <v>19</v>
      </c>
      <c r="F496" s="8">
        <v>60.482140000000001</v>
      </c>
      <c r="G496" s="9">
        <v>0.37369999999999998</v>
      </c>
      <c r="H496" s="10">
        <f t="shared" si="0"/>
        <v>373.7</v>
      </c>
      <c r="I496" s="7">
        <v>252</v>
      </c>
      <c r="J496" s="11">
        <f t="shared" si="1"/>
        <v>1.482936507936508</v>
      </c>
      <c r="K496" s="8">
        <f t="shared" si="2"/>
        <v>161.84677548835967</v>
      </c>
      <c r="L496" s="7">
        <f>(600+899)/2</f>
        <v>749.5</v>
      </c>
      <c r="M496" s="8">
        <f t="shared" si="3"/>
        <v>0.21593966042476273</v>
      </c>
    </row>
    <row r="497" spans="1:13" ht="15.75" hidden="1" customHeight="1" x14ac:dyDescent="0.3">
      <c r="A497" s="7">
        <v>2020</v>
      </c>
      <c r="B497" s="7">
        <v>10</v>
      </c>
      <c r="C497" s="7" t="s">
        <v>31</v>
      </c>
      <c r="D497" s="7" t="s">
        <v>20</v>
      </c>
      <c r="E497" s="7" t="s">
        <v>18</v>
      </c>
      <c r="F497" s="8">
        <v>2087.8199810000001</v>
      </c>
      <c r="G497" s="9">
        <v>9.9452999999999996</v>
      </c>
      <c r="H497" s="10">
        <f t="shared" si="0"/>
        <v>9945.2999999999993</v>
      </c>
      <c r="I497" s="7">
        <v>1419</v>
      </c>
      <c r="J497" s="11">
        <f t="shared" si="1"/>
        <v>7.0086680761099363</v>
      </c>
      <c r="K497" s="8">
        <f t="shared" si="2"/>
        <v>209.93031693362695</v>
      </c>
      <c r="L497" s="7">
        <f>(400+599)/2</f>
        <v>499.5</v>
      </c>
      <c r="M497" s="8">
        <f t="shared" si="3"/>
        <v>0.42028091478203594</v>
      </c>
    </row>
    <row r="498" spans="1:13" ht="15.75" hidden="1" customHeight="1" x14ac:dyDescent="0.3">
      <c r="A498" s="7">
        <v>2020</v>
      </c>
      <c r="B498" s="7">
        <v>10</v>
      </c>
      <c r="C498" s="7" t="s">
        <v>31</v>
      </c>
      <c r="D498" s="7" t="s">
        <v>25</v>
      </c>
      <c r="E498" s="7" t="s">
        <v>17</v>
      </c>
      <c r="F498" s="8">
        <v>987.11645699999997</v>
      </c>
      <c r="G498" s="9">
        <v>18.396799999999999</v>
      </c>
      <c r="H498" s="10">
        <f t="shared" si="0"/>
        <v>18396.8</v>
      </c>
      <c r="I498" s="7">
        <v>1872</v>
      </c>
      <c r="J498" s="11">
        <f t="shared" si="1"/>
        <v>9.8273504273504262</v>
      </c>
      <c r="K498" s="8">
        <f t="shared" si="2"/>
        <v>53.656965178726736</v>
      </c>
      <c r="L498" s="7">
        <f>(350+399)/2</f>
        <v>374.5</v>
      </c>
      <c r="M498" s="8">
        <f t="shared" si="3"/>
        <v>0.14327627551061878</v>
      </c>
    </row>
    <row r="499" spans="1:13" ht="15.75" hidden="1" customHeight="1" x14ac:dyDescent="0.3">
      <c r="A499" s="7">
        <v>2020</v>
      </c>
      <c r="B499" s="7">
        <v>10</v>
      </c>
      <c r="C499" s="7" t="s">
        <v>31</v>
      </c>
      <c r="D499" s="7" t="s">
        <v>21</v>
      </c>
      <c r="E499" s="7" t="s">
        <v>16</v>
      </c>
      <c r="F499" s="8">
        <v>194.28221400000001</v>
      </c>
      <c r="G499" s="9">
        <v>2.4861</v>
      </c>
      <c r="H499" s="10">
        <f t="shared" si="0"/>
        <v>2486.1</v>
      </c>
      <c r="I499" s="7">
        <v>1454</v>
      </c>
      <c r="J499" s="11">
        <f t="shared" si="1"/>
        <v>1.7098349381017881</v>
      </c>
      <c r="K499" s="8">
        <f t="shared" si="2"/>
        <v>78.147385060938831</v>
      </c>
      <c r="L499" s="7">
        <f>(200+249)/2</f>
        <v>224.5</v>
      </c>
      <c r="M499" s="8">
        <f t="shared" si="3"/>
        <v>0.34809525639616407</v>
      </c>
    </row>
    <row r="500" spans="1:13" ht="15.75" hidden="1" customHeight="1" x14ac:dyDescent="0.3">
      <c r="A500" s="7">
        <v>2020</v>
      </c>
      <c r="B500" s="7">
        <v>10</v>
      </c>
      <c r="C500" s="7" t="s">
        <v>31</v>
      </c>
      <c r="D500" s="7" t="s">
        <v>21</v>
      </c>
      <c r="E500" s="7" t="s">
        <v>18</v>
      </c>
      <c r="F500" s="8">
        <v>109.80841700000001</v>
      </c>
      <c r="G500" s="9">
        <v>0.60580000000000001</v>
      </c>
      <c r="H500" s="10">
        <f t="shared" si="0"/>
        <v>605.79999999999995</v>
      </c>
      <c r="I500" s="7">
        <v>275</v>
      </c>
      <c r="J500" s="11">
        <f t="shared" si="1"/>
        <v>2.2029090909090909</v>
      </c>
      <c r="K500" s="8">
        <f t="shared" si="2"/>
        <v>181.261830637174</v>
      </c>
      <c r="L500" s="7">
        <f>(400+599)/2</f>
        <v>499.5</v>
      </c>
      <c r="M500" s="8">
        <f t="shared" si="3"/>
        <v>0.36288654782217017</v>
      </c>
    </row>
    <row r="501" spans="1:13" ht="15.75" hidden="1" customHeight="1" x14ac:dyDescent="0.3">
      <c r="A501" s="7">
        <v>2020</v>
      </c>
      <c r="B501" s="7">
        <v>10</v>
      </c>
      <c r="C501" s="7" t="s">
        <v>31</v>
      </c>
      <c r="D501" s="7" t="s">
        <v>49</v>
      </c>
      <c r="E501" s="7" t="s">
        <v>17</v>
      </c>
      <c r="F501" s="8">
        <v>165.08208300000001</v>
      </c>
      <c r="G501" s="9">
        <v>2.9653999999999998</v>
      </c>
      <c r="H501" s="10">
        <f t="shared" si="0"/>
        <v>2965.3999999999996</v>
      </c>
      <c r="I501" s="7">
        <v>249</v>
      </c>
      <c r="J501" s="11">
        <f t="shared" si="1"/>
        <v>11.909236947791163</v>
      </c>
      <c r="K501" s="8">
        <f t="shared" si="2"/>
        <v>55.669414918729352</v>
      </c>
      <c r="L501" s="7">
        <f t="shared" ref="L501:L502" si="33">(350+399)/2</f>
        <v>374.5</v>
      </c>
      <c r="M501" s="8">
        <f t="shared" si="3"/>
        <v>0.14864997308071923</v>
      </c>
    </row>
    <row r="502" spans="1:13" ht="15.75" hidden="1" customHeight="1" x14ac:dyDescent="0.3">
      <c r="A502" s="7">
        <v>2020</v>
      </c>
      <c r="B502" s="7">
        <v>10</v>
      </c>
      <c r="C502" s="7" t="s">
        <v>31</v>
      </c>
      <c r="D502" s="7" t="s">
        <v>24</v>
      </c>
      <c r="E502" s="7" t="s">
        <v>17</v>
      </c>
      <c r="F502" s="8">
        <v>129.93482800000001</v>
      </c>
      <c r="G502" s="9">
        <v>0.76800000000000002</v>
      </c>
      <c r="H502" s="10">
        <f t="shared" si="0"/>
        <v>768</v>
      </c>
      <c r="I502" s="7">
        <v>211</v>
      </c>
      <c r="J502" s="11">
        <f t="shared" si="1"/>
        <v>3.6398104265402842</v>
      </c>
      <c r="K502" s="8">
        <f t="shared" si="2"/>
        <v>169.18597395833334</v>
      </c>
      <c r="L502" s="7">
        <f t="shared" si="33"/>
        <v>374.5</v>
      </c>
      <c r="M502" s="8">
        <f t="shared" si="3"/>
        <v>0.45176495048954163</v>
      </c>
    </row>
    <row r="503" spans="1:13" ht="15.75" hidden="1" customHeight="1" x14ac:dyDescent="0.3">
      <c r="A503" s="7">
        <v>2020</v>
      </c>
      <c r="B503" s="7">
        <v>10</v>
      </c>
      <c r="C503" s="7" t="s">
        <v>31</v>
      </c>
      <c r="D503" s="7" t="s">
        <v>22</v>
      </c>
      <c r="E503" s="7" t="s">
        <v>23</v>
      </c>
      <c r="F503" s="8">
        <v>100.54479600000001</v>
      </c>
      <c r="G503" s="9">
        <v>1.1305000000000001</v>
      </c>
      <c r="H503" s="10">
        <f t="shared" si="0"/>
        <v>1130.5</v>
      </c>
      <c r="I503" s="7">
        <v>177</v>
      </c>
      <c r="J503" s="11">
        <f t="shared" si="1"/>
        <v>6.3870056497175138</v>
      </c>
      <c r="K503" s="8">
        <f t="shared" si="2"/>
        <v>88.938342326404239</v>
      </c>
      <c r="L503" s="7">
        <v>200</v>
      </c>
      <c r="M503" s="8">
        <f t="shared" si="3"/>
        <v>0.4446917116320212</v>
      </c>
    </row>
    <row r="504" spans="1:13" ht="15.75" hidden="1" customHeight="1" x14ac:dyDescent="0.3">
      <c r="A504" s="7">
        <v>2020</v>
      </c>
      <c r="B504" s="7">
        <v>10</v>
      </c>
      <c r="C504" s="7" t="s">
        <v>31</v>
      </c>
      <c r="D504" s="7" t="s">
        <v>34</v>
      </c>
      <c r="E504" s="7" t="s">
        <v>23</v>
      </c>
      <c r="F504" s="8">
        <v>21.322638999999999</v>
      </c>
      <c r="G504" s="9">
        <v>6.3399999999999998E-2</v>
      </c>
      <c r="H504" s="10">
        <f t="shared" si="0"/>
        <v>63.4</v>
      </c>
      <c r="I504" s="7">
        <v>1</v>
      </c>
      <c r="J504" s="11">
        <f t="shared" si="1"/>
        <v>63.4</v>
      </c>
      <c r="K504" s="8">
        <f t="shared" si="2"/>
        <v>336.31922712933755</v>
      </c>
      <c r="L504" s="7">
        <v>200</v>
      </c>
      <c r="M504" s="8">
        <f t="shared" si="3"/>
        <v>1.6815961356466878</v>
      </c>
    </row>
    <row r="505" spans="1:13" ht="15.75" hidden="1" customHeight="1" x14ac:dyDescent="0.3">
      <c r="A505" s="7">
        <v>2020</v>
      </c>
      <c r="B505" s="7">
        <v>10</v>
      </c>
      <c r="C505" s="7" t="s">
        <v>31</v>
      </c>
      <c r="D505" s="7" t="s">
        <v>34</v>
      </c>
      <c r="E505" s="7" t="s">
        <v>18</v>
      </c>
      <c r="F505" s="8">
        <v>65.471207000000007</v>
      </c>
      <c r="G505" s="9">
        <v>0.18809999999999999</v>
      </c>
      <c r="H505" s="10">
        <f t="shared" si="0"/>
        <v>188.1</v>
      </c>
      <c r="I505" s="7">
        <v>1</v>
      </c>
      <c r="J505" s="11">
        <f t="shared" si="1"/>
        <v>188.1</v>
      </c>
      <c r="K505" s="8">
        <f t="shared" si="2"/>
        <v>348.06595959595967</v>
      </c>
      <c r="L505" s="7">
        <f>(400+599)/2</f>
        <v>499.5</v>
      </c>
      <c r="M505" s="8">
        <f t="shared" si="3"/>
        <v>0.69682874793985916</v>
      </c>
    </row>
    <row r="506" spans="1:13" ht="15.75" hidden="1" customHeight="1" x14ac:dyDescent="0.3">
      <c r="A506" s="7">
        <v>2020</v>
      </c>
      <c r="B506" s="7">
        <v>10</v>
      </c>
      <c r="C506" s="7" t="s">
        <v>31</v>
      </c>
      <c r="D506" s="7" t="s">
        <v>33</v>
      </c>
      <c r="E506" s="7" t="s">
        <v>17</v>
      </c>
      <c r="F506" s="8">
        <v>70.952596999999997</v>
      </c>
      <c r="G506" s="9">
        <v>0.31890000000000002</v>
      </c>
      <c r="H506" s="10">
        <f t="shared" si="0"/>
        <v>318.90000000000003</v>
      </c>
      <c r="I506" s="7">
        <v>1</v>
      </c>
      <c r="J506" s="11">
        <f t="shared" si="1"/>
        <v>318.90000000000003</v>
      </c>
      <c r="K506" s="8">
        <f t="shared" si="2"/>
        <v>222.49168077767322</v>
      </c>
      <c r="L506" s="7">
        <f>(350+399)/2</f>
        <v>374.5</v>
      </c>
      <c r="M506" s="8">
        <f t="shared" si="3"/>
        <v>0.59410328645573629</v>
      </c>
    </row>
    <row r="507" spans="1:13" ht="15.75" hidden="1" customHeight="1" x14ac:dyDescent="0.3">
      <c r="A507" s="7">
        <v>2020</v>
      </c>
      <c r="B507" s="7">
        <v>10</v>
      </c>
      <c r="C507" s="7" t="s">
        <v>31</v>
      </c>
      <c r="D507" s="7" t="s">
        <v>26</v>
      </c>
      <c r="E507" s="7" t="s">
        <v>27</v>
      </c>
      <c r="F507" s="8">
        <v>0.64330100000000001</v>
      </c>
      <c r="G507" s="9">
        <v>1.6000000000000001E-3</v>
      </c>
      <c r="H507" s="10">
        <f t="shared" si="0"/>
        <v>1.6</v>
      </c>
      <c r="I507" s="7">
        <v>2</v>
      </c>
      <c r="J507" s="11">
        <f t="shared" si="1"/>
        <v>0.8</v>
      </c>
      <c r="K507" s="8">
        <f t="shared" si="2"/>
        <v>402.06312500000001</v>
      </c>
      <c r="L507" s="7">
        <f>(250+299)/2</f>
        <v>274.5</v>
      </c>
      <c r="M507" s="8">
        <f t="shared" si="3"/>
        <v>1.4647108378870675</v>
      </c>
    </row>
    <row r="508" spans="1:13" ht="15.75" hidden="1" customHeight="1" x14ac:dyDescent="0.3">
      <c r="A508" s="7">
        <v>2020</v>
      </c>
      <c r="B508" s="7">
        <v>10</v>
      </c>
      <c r="C508" s="7" t="s">
        <v>31</v>
      </c>
      <c r="D508" s="7" t="s">
        <v>26</v>
      </c>
      <c r="E508" s="7" t="s">
        <v>18</v>
      </c>
      <c r="F508" s="8">
        <v>68.158990000000003</v>
      </c>
      <c r="G508" s="9">
        <v>0.51939999999999997</v>
      </c>
      <c r="H508" s="10">
        <f t="shared" si="0"/>
        <v>519.4</v>
      </c>
      <c r="I508" s="7">
        <v>271</v>
      </c>
      <c r="J508" s="11">
        <f t="shared" si="1"/>
        <v>1.9166051660516605</v>
      </c>
      <c r="K508" s="8">
        <f t="shared" si="2"/>
        <v>131.22639584135541</v>
      </c>
      <c r="L508" s="7">
        <f>(400+599)/2</f>
        <v>499.5</v>
      </c>
      <c r="M508" s="8">
        <f t="shared" si="3"/>
        <v>0.26271550718990072</v>
      </c>
    </row>
    <row r="509" spans="1:13" ht="15.75" hidden="1" customHeight="1" x14ac:dyDescent="0.3">
      <c r="A509" s="7">
        <v>2020</v>
      </c>
      <c r="B509" s="7">
        <v>10</v>
      </c>
      <c r="C509" s="7" t="s">
        <v>37</v>
      </c>
      <c r="D509" s="7" t="s">
        <v>15</v>
      </c>
      <c r="E509" s="7" t="s">
        <v>16</v>
      </c>
      <c r="F509" s="8">
        <v>7190.9176500000003</v>
      </c>
      <c r="G509" s="9">
        <v>131.0205</v>
      </c>
      <c r="H509" s="10">
        <f t="shared" si="0"/>
        <v>131020.5</v>
      </c>
      <c r="I509" s="7">
        <v>11485</v>
      </c>
      <c r="J509" s="11">
        <f t="shared" si="1"/>
        <v>11.407966913365259</v>
      </c>
      <c r="K509" s="8">
        <f t="shared" si="2"/>
        <v>54.883912441182872</v>
      </c>
      <c r="L509" s="7">
        <f>(200+249)/2</f>
        <v>224.5</v>
      </c>
      <c r="M509" s="8">
        <f t="shared" si="3"/>
        <v>0.24447177033934464</v>
      </c>
    </row>
    <row r="510" spans="1:13" ht="15.75" hidden="1" customHeight="1" x14ac:dyDescent="0.3">
      <c r="A510" s="7">
        <v>2020</v>
      </c>
      <c r="B510" s="7">
        <v>10</v>
      </c>
      <c r="C510" s="7" t="s">
        <v>37</v>
      </c>
      <c r="D510" s="7" t="s">
        <v>15</v>
      </c>
      <c r="E510" s="7" t="s">
        <v>17</v>
      </c>
      <c r="F510" s="8">
        <v>10831.853884</v>
      </c>
      <c r="G510" s="9">
        <v>124.66849999999999</v>
      </c>
      <c r="H510" s="10">
        <f t="shared" si="0"/>
        <v>124668.5</v>
      </c>
      <c r="I510" s="7">
        <v>14382</v>
      </c>
      <c r="J510" s="11">
        <f t="shared" si="1"/>
        <v>8.6683701849534138</v>
      </c>
      <c r="K510" s="8">
        <f t="shared" si="2"/>
        <v>86.885250757007583</v>
      </c>
      <c r="L510" s="7">
        <f>(350+399)/2</f>
        <v>374.5</v>
      </c>
      <c r="M510" s="8">
        <f t="shared" si="3"/>
        <v>0.23200333980509369</v>
      </c>
    </row>
    <row r="511" spans="1:13" ht="15.75" hidden="1" customHeight="1" x14ac:dyDescent="0.3">
      <c r="A511" s="7">
        <v>2020</v>
      </c>
      <c r="B511" s="7">
        <v>10</v>
      </c>
      <c r="C511" s="7" t="s">
        <v>37</v>
      </c>
      <c r="D511" s="7" t="s">
        <v>15</v>
      </c>
      <c r="E511" s="7" t="s">
        <v>18</v>
      </c>
      <c r="F511" s="8">
        <v>1659.9578710000001</v>
      </c>
      <c r="G511" s="9">
        <v>14.815099999999999</v>
      </c>
      <c r="H511" s="10">
        <f t="shared" si="0"/>
        <v>14815.099999999999</v>
      </c>
      <c r="I511" s="7">
        <v>1165</v>
      </c>
      <c r="J511" s="11">
        <f t="shared" si="1"/>
        <v>12.716824034334763</v>
      </c>
      <c r="K511" s="8">
        <f t="shared" si="2"/>
        <v>112.04499942626106</v>
      </c>
      <c r="L511" s="7">
        <f>(400+599)/2</f>
        <v>499.5</v>
      </c>
      <c r="M511" s="8">
        <f t="shared" si="3"/>
        <v>0.22431431316568781</v>
      </c>
    </row>
    <row r="512" spans="1:13" ht="15.75" hidden="1" customHeight="1" x14ac:dyDescent="0.3">
      <c r="A512" s="7">
        <v>2020</v>
      </c>
      <c r="B512" s="7">
        <v>10</v>
      </c>
      <c r="C512" s="7" t="s">
        <v>37</v>
      </c>
      <c r="D512" s="7" t="s">
        <v>15</v>
      </c>
      <c r="E512" s="7" t="s">
        <v>19</v>
      </c>
      <c r="F512" s="8">
        <v>24.417541</v>
      </c>
      <c r="G512" s="9">
        <v>0.1368</v>
      </c>
      <c r="H512" s="10">
        <f t="shared" si="0"/>
        <v>136.80000000000001</v>
      </c>
      <c r="I512" s="7">
        <v>52</v>
      </c>
      <c r="J512" s="11">
        <f t="shared" si="1"/>
        <v>2.6307692307692312</v>
      </c>
      <c r="K512" s="8">
        <f t="shared" si="2"/>
        <v>178.49079678362571</v>
      </c>
      <c r="L512" s="7">
        <f>(600+899)/2</f>
        <v>749.5</v>
      </c>
      <c r="M512" s="8">
        <f t="shared" si="3"/>
        <v>0.23814649337375013</v>
      </c>
    </row>
    <row r="513" spans="1:13" ht="15.75" hidden="1" customHeight="1" x14ac:dyDescent="0.3">
      <c r="A513" s="7">
        <v>2020</v>
      </c>
      <c r="B513" s="7">
        <v>10</v>
      </c>
      <c r="C513" s="7" t="s">
        <v>37</v>
      </c>
      <c r="D513" s="7" t="s">
        <v>20</v>
      </c>
      <c r="E513" s="7" t="s">
        <v>18</v>
      </c>
      <c r="F513" s="8">
        <v>6614.2090939999998</v>
      </c>
      <c r="G513" s="9">
        <v>37.477699999999999</v>
      </c>
      <c r="H513" s="10">
        <f t="shared" si="0"/>
        <v>37477.699999999997</v>
      </c>
      <c r="I513" s="7">
        <v>1918</v>
      </c>
      <c r="J513" s="11">
        <f t="shared" si="1"/>
        <v>19.539989572471324</v>
      </c>
      <c r="K513" s="8">
        <f t="shared" si="2"/>
        <v>176.483858241034</v>
      </c>
      <c r="L513" s="7">
        <f>(400+599)/2</f>
        <v>499.5</v>
      </c>
      <c r="M513" s="8">
        <f t="shared" si="3"/>
        <v>0.3533210375195876</v>
      </c>
    </row>
    <row r="514" spans="1:13" ht="15.75" hidden="1" customHeight="1" x14ac:dyDescent="0.3">
      <c r="A514" s="7">
        <v>2020</v>
      </c>
      <c r="B514" s="7">
        <v>10</v>
      </c>
      <c r="C514" s="7" t="s">
        <v>37</v>
      </c>
      <c r="D514" s="7" t="s">
        <v>25</v>
      </c>
      <c r="E514" s="7" t="s">
        <v>17</v>
      </c>
      <c r="F514" s="8">
        <v>1773.8757390000001</v>
      </c>
      <c r="G514" s="9">
        <v>28.3202</v>
      </c>
      <c r="H514" s="10">
        <f t="shared" si="0"/>
        <v>28320.2</v>
      </c>
      <c r="I514" s="7">
        <v>2129</v>
      </c>
      <c r="J514" s="11">
        <f t="shared" si="1"/>
        <v>13.302113668388916</v>
      </c>
      <c r="K514" s="8">
        <f t="shared" si="2"/>
        <v>62.636412843129641</v>
      </c>
      <c r="L514" s="7">
        <f>(350+399)/2</f>
        <v>374.5</v>
      </c>
      <c r="M514" s="8">
        <f t="shared" si="3"/>
        <v>0.16725343883345697</v>
      </c>
    </row>
    <row r="515" spans="1:13" ht="15.75" hidden="1" customHeight="1" x14ac:dyDescent="0.3">
      <c r="A515" s="7">
        <v>2020</v>
      </c>
      <c r="B515" s="7">
        <v>10</v>
      </c>
      <c r="C515" s="7" t="s">
        <v>37</v>
      </c>
      <c r="D515" s="7" t="s">
        <v>21</v>
      </c>
      <c r="E515" s="7" t="s">
        <v>16</v>
      </c>
      <c r="F515" s="8">
        <v>465.36933099999999</v>
      </c>
      <c r="G515" s="9">
        <v>7.1821999999999999</v>
      </c>
      <c r="H515" s="10">
        <f t="shared" si="0"/>
        <v>7182.2</v>
      </c>
      <c r="I515" s="7">
        <v>1585</v>
      </c>
      <c r="J515" s="11">
        <f t="shared" si="1"/>
        <v>4.5313564668769715</v>
      </c>
      <c r="K515" s="8">
        <f t="shared" si="2"/>
        <v>64.794816490768838</v>
      </c>
      <c r="L515" s="7">
        <f>(200+249)/2</f>
        <v>224.5</v>
      </c>
      <c r="M515" s="8">
        <f t="shared" si="3"/>
        <v>0.28861833626177658</v>
      </c>
    </row>
    <row r="516" spans="1:13" ht="15.75" hidden="1" customHeight="1" x14ac:dyDescent="0.3">
      <c r="A516" s="7">
        <v>2020</v>
      </c>
      <c r="B516" s="7">
        <v>10</v>
      </c>
      <c r="C516" s="7" t="s">
        <v>37</v>
      </c>
      <c r="D516" s="7" t="s">
        <v>21</v>
      </c>
      <c r="E516" s="7" t="s">
        <v>18</v>
      </c>
      <c r="F516" s="8">
        <v>433.62191999999999</v>
      </c>
      <c r="G516" s="9">
        <v>2.5769000000000002</v>
      </c>
      <c r="H516" s="10">
        <f t="shared" si="0"/>
        <v>2576.9</v>
      </c>
      <c r="I516" s="7">
        <v>1216</v>
      </c>
      <c r="J516" s="11">
        <f t="shared" si="1"/>
        <v>2.1191611842105265</v>
      </c>
      <c r="K516" s="8">
        <f t="shared" si="2"/>
        <v>168.27269975552019</v>
      </c>
      <c r="L516" s="7">
        <f>(400+599)/2</f>
        <v>499.5</v>
      </c>
      <c r="M516" s="8">
        <f t="shared" si="3"/>
        <v>0.33688228179283319</v>
      </c>
    </row>
    <row r="517" spans="1:13" ht="15.75" hidden="1" customHeight="1" x14ac:dyDescent="0.3">
      <c r="A517" s="7">
        <v>2020</v>
      </c>
      <c r="B517" s="7">
        <v>10</v>
      </c>
      <c r="C517" s="7" t="s">
        <v>37</v>
      </c>
      <c r="D517" s="7" t="s">
        <v>38</v>
      </c>
      <c r="E517" s="7" t="s">
        <v>23</v>
      </c>
      <c r="F517" s="8">
        <v>472.904088</v>
      </c>
      <c r="G517" s="9">
        <v>1.6569</v>
      </c>
      <c r="H517" s="10">
        <f t="shared" si="0"/>
        <v>1656.9</v>
      </c>
      <c r="I517" s="7">
        <v>94</v>
      </c>
      <c r="J517" s="11">
        <f t="shared" si="1"/>
        <v>17.626595744680852</v>
      </c>
      <c r="K517" s="8">
        <f t="shared" si="2"/>
        <v>285.41498460981347</v>
      </c>
      <c r="L517" s="7">
        <v>200</v>
      </c>
      <c r="M517" s="8">
        <f t="shared" si="3"/>
        <v>1.4270749230490674</v>
      </c>
    </row>
    <row r="518" spans="1:13" ht="15.75" hidden="1" customHeight="1" x14ac:dyDescent="0.3">
      <c r="A518" s="7">
        <v>2020</v>
      </c>
      <c r="B518" s="7">
        <v>10</v>
      </c>
      <c r="C518" s="7" t="s">
        <v>37</v>
      </c>
      <c r="D518" s="7" t="s">
        <v>38</v>
      </c>
      <c r="E518" s="7" t="s">
        <v>17</v>
      </c>
      <c r="F518" s="8">
        <v>5.6711580000000001</v>
      </c>
      <c r="G518" s="9">
        <v>1.9300000000000001E-2</v>
      </c>
      <c r="H518" s="10">
        <f t="shared" si="0"/>
        <v>19.3</v>
      </c>
      <c r="I518" s="7">
        <v>7</v>
      </c>
      <c r="J518" s="11">
        <f t="shared" si="1"/>
        <v>2.7571428571428571</v>
      </c>
      <c r="K518" s="8">
        <f t="shared" si="2"/>
        <v>293.8423834196891</v>
      </c>
      <c r="L518" s="7">
        <f>(350+399)/2</f>
        <v>374.5</v>
      </c>
      <c r="M518" s="8">
        <f t="shared" si="3"/>
        <v>0.7846258569284088</v>
      </c>
    </row>
    <row r="519" spans="1:13" ht="15.75" hidden="1" customHeight="1" x14ac:dyDescent="0.3">
      <c r="A519" s="7">
        <v>2020</v>
      </c>
      <c r="B519" s="7">
        <v>10</v>
      </c>
      <c r="C519" s="7" t="s">
        <v>37</v>
      </c>
      <c r="D519" s="7" t="s">
        <v>38</v>
      </c>
      <c r="E519" s="7" t="s">
        <v>18</v>
      </c>
      <c r="F519" s="8">
        <v>27.713615000000001</v>
      </c>
      <c r="G519" s="9">
        <v>5.7099999999999998E-2</v>
      </c>
      <c r="H519" s="10">
        <f t="shared" si="0"/>
        <v>57.1</v>
      </c>
      <c r="I519" s="7">
        <v>47</v>
      </c>
      <c r="J519" s="11">
        <f t="shared" si="1"/>
        <v>1.2148936170212765</v>
      </c>
      <c r="K519" s="8">
        <f t="shared" si="2"/>
        <v>485.35227670753068</v>
      </c>
      <c r="L519" s="7">
        <f>(400+599)/2</f>
        <v>499.5</v>
      </c>
      <c r="M519" s="8">
        <f t="shared" si="3"/>
        <v>0.97167622964470601</v>
      </c>
    </row>
    <row r="520" spans="1:13" ht="15.75" hidden="1" customHeight="1" x14ac:dyDescent="0.3">
      <c r="A520" s="7">
        <v>2020</v>
      </c>
      <c r="B520" s="7">
        <v>10</v>
      </c>
      <c r="C520" s="7" t="s">
        <v>37</v>
      </c>
      <c r="D520" s="7" t="s">
        <v>24</v>
      </c>
      <c r="E520" s="7" t="s">
        <v>17</v>
      </c>
      <c r="F520" s="8">
        <v>381.16135500000001</v>
      </c>
      <c r="G520" s="9">
        <v>2.4586000000000001</v>
      </c>
      <c r="H520" s="10">
        <f t="shared" si="0"/>
        <v>2458.6</v>
      </c>
      <c r="I520" s="7">
        <v>584</v>
      </c>
      <c r="J520" s="11">
        <f t="shared" si="1"/>
        <v>4.2099315068493146</v>
      </c>
      <c r="K520" s="8">
        <f t="shared" si="2"/>
        <v>155.0318697632799</v>
      </c>
      <c r="L520" s="7">
        <f>(350+399)/2</f>
        <v>374.5</v>
      </c>
      <c r="M520" s="8">
        <f t="shared" si="3"/>
        <v>0.41397027974173539</v>
      </c>
    </row>
    <row r="521" spans="1:13" ht="15.75" hidden="1" customHeight="1" x14ac:dyDescent="0.3">
      <c r="A521" s="7">
        <v>2020</v>
      </c>
      <c r="B521" s="7">
        <v>10</v>
      </c>
      <c r="C521" s="7" t="s">
        <v>37</v>
      </c>
      <c r="D521" s="7" t="s">
        <v>34</v>
      </c>
      <c r="E521" s="7" t="s">
        <v>23</v>
      </c>
      <c r="F521" s="8">
        <v>0.56320400000000004</v>
      </c>
      <c r="G521" s="9">
        <v>2.7000000000000001E-3</v>
      </c>
      <c r="H521" s="10">
        <f t="shared" si="0"/>
        <v>2.7</v>
      </c>
      <c r="I521" s="7">
        <v>4</v>
      </c>
      <c r="J521" s="11">
        <f t="shared" si="1"/>
        <v>0.67500000000000004</v>
      </c>
      <c r="K521" s="8">
        <f t="shared" si="2"/>
        <v>208.59407407407409</v>
      </c>
      <c r="L521" s="7">
        <v>200</v>
      </c>
      <c r="M521" s="8">
        <f t="shared" si="3"/>
        <v>1.0429703703703703</v>
      </c>
    </row>
    <row r="522" spans="1:13" ht="15.75" hidden="1" customHeight="1" x14ac:dyDescent="0.3">
      <c r="A522" s="7">
        <v>2020</v>
      </c>
      <c r="B522" s="7">
        <v>10</v>
      </c>
      <c r="C522" s="7" t="s">
        <v>37</v>
      </c>
      <c r="D522" s="7" t="s">
        <v>34</v>
      </c>
      <c r="E522" s="7" t="s">
        <v>17</v>
      </c>
      <c r="F522" s="8">
        <v>1.2797069999999999</v>
      </c>
      <c r="G522" s="9">
        <v>3.3E-3</v>
      </c>
      <c r="H522" s="10">
        <f t="shared" si="0"/>
        <v>3.3</v>
      </c>
      <c r="I522" s="7">
        <v>2</v>
      </c>
      <c r="J522" s="11">
        <f t="shared" si="1"/>
        <v>1.65</v>
      </c>
      <c r="K522" s="8">
        <f t="shared" si="2"/>
        <v>387.78999999999996</v>
      </c>
      <c r="L522" s="7">
        <f>(350+399)/2</f>
        <v>374.5</v>
      </c>
      <c r="M522" s="8">
        <f t="shared" si="3"/>
        <v>1.0354873164218958</v>
      </c>
    </row>
    <row r="523" spans="1:13" ht="15.75" hidden="1" customHeight="1" x14ac:dyDescent="0.3">
      <c r="A523" s="7">
        <v>2020</v>
      </c>
      <c r="B523" s="7">
        <v>10</v>
      </c>
      <c r="C523" s="7" t="s">
        <v>37</v>
      </c>
      <c r="D523" s="7" t="s">
        <v>34</v>
      </c>
      <c r="E523" s="7" t="s">
        <v>18</v>
      </c>
      <c r="F523" s="8">
        <v>318.321438</v>
      </c>
      <c r="G523" s="9">
        <v>1.0028999999999999</v>
      </c>
      <c r="H523" s="10">
        <f t="shared" si="0"/>
        <v>1002.8999999999999</v>
      </c>
      <c r="I523" s="7">
        <v>151</v>
      </c>
      <c r="J523" s="11">
        <f t="shared" si="1"/>
        <v>6.6417218543046346</v>
      </c>
      <c r="K523" s="8">
        <f t="shared" si="2"/>
        <v>317.40097517200121</v>
      </c>
      <c r="L523" s="7">
        <f>(400+599)/2</f>
        <v>499.5</v>
      </c>
      <c r="M523" s="8">
        <f t="shared" si="3"/>
        <v>0.63543738773173419</v>
      </c>
    </row>
    <row r="524" spans="1:13" ht="15.75" hidden="1" customHeight="1" x14ac:dyDescent="0.3">
      <c r="A524" s="7">
        <v>2020</v>
      </c>
      <c r="B524" s="7">
        <v>10</v>
      </c>
      <c r="C524" s="7" t="s">
        <v>37</v>
      </c>
      <c r="D524" s="7" t="s">
        <v>40</v>
      </c>
      <c r="E524" s="7" t="s">
        <v>23</v>
      </c>
      <c r="F524" s="8">
        <v>62.499037999999999</v>
      </c>
      <c r="G524" s="9">
        <v>0.36109999999999998</v>
      </c>
      <c r="H524" s="10">
        <f t="shared" si="0"/>
        <v>361.09999999999997</v>
      </c>
      <c r="I524" s="7">
        <v>1</v>
      </c>
      <c r="J524" s="11">
        <f t="shared" si="1"/>
        <v>361.09999999999997</v>
      </c>
      <c r="K524" s="8">
        <f t="shared" si="2"/>
        <v>173.07958460260318</v>
      </c>
      <c r="L524" s="7">
        <v>200</v>
      </c>
      <c r="M524" s="8">
        <f t="shared" si="3"/>
        <v>0.86539792301301588</v>
      </c>
    </row>
    <row r="525" spans="1:13" ht="15.75" hidden="1" customHeight="1" x14ac:dyDescent="0.3">
      <c r="A525" s="7">
        <v>2020</v>
      </c>
      <c r="B525" s="7">
        <v>10</v>
      </c>
      <c r="C525" s="7" t="s">
        <v>37</v>
      </c>
      <c r="D525" s="7" t="s">
        <v>40</v>
      </c>
      <c r="E525" s="7" t="s">
        <v>17</v>
      </c>
      <c r="F525" s="8">
        <v>160.841014</v>
      </c>
      <c r="G525" s="9">
        <v>0.68810000000000004</v>
      </c>
      <c r="H525" s="10">
        <f t="shared" si="0"/>
        <v>688.1</v>
      </c>
      <c r="I525" s="7">
        <v>1</v>
      </c>
      <c r="J525" s="11">
        <f t="shared" si="1"/>
        <v>688.1</v>
      </c>
      <c r="K525" s="8">
        <f t="shared" si="2"/>
        <v>233.74656881267256</v>
      </c>
      <c r="L525" s="7">
        <f t="shared" ref="L525:L526" si="34">(350+399)/2</f>
        <v>374.5</v>
      </c>
      <c r="M525" s="8">
        <f t="shared" si="3"/>
        <v>0.62415639202315776</v>
      </c>
    </row>
    <row r="526" spans="1:13" ht="15.75" hidden="1" customHeight="1" x14ac:dyDescent="0.3">
      <c r="A526" s="7">
        <v>2020</v>
      </c>
      <c r="B526" s="7">
        <v>10</v>
      </c>
      <c r="C526" s="7" t="s">
        <v>37</v>
      </c>
      <c r="D526" s="7" t="s">
        <v>39</v>
      </c>
      <c r="E526" s="7" t="s">
        <v>17</v>
      </c>
      <c r="F526" s="8">
        <v>31.004518000000001</v>
      </c>
      <c r="G526" s="9">
        <v>6.7400000000000002E-2</v>
      </c>
      <c r="H526" s="10">
        <f t="shared" si="0"/>
        <v>67.400000000000006</v>
      </c>
      <c r="I526" s="7">
        <v>1</v>
      </c>
      <c r="J526" s="11">
        <f t="shared" si="1"/>
        <v>67.400000000000006</v>
      </c>
      <c r="K526" s="8">
        <f t="shared" si="2"/>
        <v>460.00768545994066</v>
      </c>
      <c r="L526" s="7">
        <f t="shared" si="34"/>
        <v>374.5</v>
      </c>
      <c r="M526" s="8">
        <f t="shared" si="3"/>
        <v>1.2283249277969044</v>
      </c>
    </row>
    <row r="527" spans="1:13" ht="15.75" hidden="1" customHeight="1" x14ac:dyDescent="0.3">
      <c r="A527" s="7">
        <v>2020</v>
      </c>
      <c r="B527" s="7">
        <v>10</v>
      </c>
      <c r="C527" s="7" t="s">
        <v>37</v>
      </c>
      <c r="D527" s="7" t="s">
        <v>39</v>
      </c>
      <c r="E527" s="7" t="s">
        <v>18</v>
      </c>
      <c r="F527" s="8">
        <v>184.796269</v>
      </c>
      <c r="G527" s="9">
        <v>0.33910000000000001</v>
      </c>
      <c r="H527" s="10">
        <f t="shared" si="0"/>
        <v>339.1</v>
      </c>
      <c r="I527" s="7">
        <v>1</v>
      </c>
      <c r="J527" s="11">
        <f t="shared" si="1"/>
        <v>339.1</v>
      </c>
      <c r="K527" s="8">
        <f t="shared" si="2"/>
        <v>544.96098201120606</v>
      </c>
      <c r="L527" s="7">
        <f>(400+599)/2</f>
        <v>499.5</v>
      </c>
      <c r="M527" s="8">
        <f t="shared" si="3"/>
        <v>1.0910129769994115</v>
      </c>
    </row>
    <row r="528" spans="1:13" ht="15.75" hidden="1" customHeight="1" x14ac:dyDescent="0.3">
      <c r="A528" s="7">
        <v>2020</v>
      </c>
      <c r="B528" s="7">
        <v>10</v>
      </c>
      <c r="C528" s="7" t="s">
        <v>37</v>
      </c>
      <c r="D528" s="7" t="s">
        <v>42</v>
      </c>
      <c r="E528" s="7" t="s">
        <v>17</v>
      </c>
      <c r="F528" s="8">
        <v>172.28099900000001</v>
      </c>
      <c r="G528" s="9">
        <v>0.86809999999999998</v>
      </c>
      <c r="H528" s="10">
        <f t="shared" si="0"/>
        <v>868.1</v>
      </c>
      <c r="I528" s="7">
        <v>121</v>
      </c>
      <c r="J528" s="11">
        <f t="shared" si="1"/>
        <v>7.1743801652892563</v>
      </c>
      <c r="K528" s="8">
        <f t="shared" si="2"/>
        <v>198.45754982144916</v>
      </c>
      <c r="L528" s="7">
        <f>(350+399)/2</f>
        <v>374.5</v>
      </c>
      <c r="M528" s="8">
        <f t="shared" si="3"/>
        <v>0.52992670179292167</v>
      </c>
    </row>
    <row r="529" spans="1:13" ht="15.75" hidden="1" customHeight="1" x14ac:dyDescent="0.3">
      <c r="A529" s="7">
        <v>2020</v>
      </c>
      <c r="B529" s="7">
        <v>11</v>
      </c>
      <c r="C529" s="7" t="s">
        <v>14</v>
      </c>
      <c r="D529" s="7" t="s">
        <v>15</v>
      </c>
      <c r="E529" s="7" t="s">
        <v>16</v>
      </c>
      <c r="F529" s="8">
        <v>693.52320399999996</v>
      </c>
      <c r="G529" s="9">
        <v>11.162000000000001</v>
      </c>
      <c r="H529" s="10">
        <f t="shared" si="0"/>
        <v>11162</v>
      </c>
      <c r="I529" s="7">
        <v>539</v>
      </c>
      <c r="J529" s="11">
        <f t="shared" si="1"/>
        <v>20.708719851576994</v>
      </c>
      <c r="K529" s="8">
        <f t="shared" si="2"/>
        <v>62.13252141193334</v>
      </c>
      <c r="L529" s="7">
        <f>(200+249)/2</f>
        <v>224.5</v>
      </c>
      <c r="M529" s="8">
        <f t="shared" si="3"/>
        <v>0.27675956085493691</v>
      </c>
    </row>
    <row r="530" spans="1:13" ht="15.75" customHeight="1" x14ac:dyDescent="0.3">
      <c r="A530" s="7">
        <v>2020</v>
      </c>
      <c r="B530" s="7">
        <v>11</v>
      </c>
      <c r="C530" s="7" t="s">
        <v>14</v>
      </c>
      <c r="D530" s="7" t="s">
        <v>15</v>
      </c>
      <c r="E530" s="7" t="s">
        <v>17</v>
      </c>
      <c r="F530" s="8">
        <v>8077.5133800000003</v>
      </c>
      <c r="G530" s="9">
        <v>101.5784</v>
      </c>
      <c r="H530" s="10">
        <f t="shared" si="0"/>
        <v>101578.40000000001</v>
      </c>
      <c r="I530" s="7">
        <v>794</v>
      </c>
      <c r="J530" s="11">
        <f t="shared" si="1"/>
        <v>127.9324937027708</v>
      </c>
      <c r="K530" s="8">
        <f t="shared" si="2"/>
        <v>79.519990273522723</v>
      </c>
      <c r="L530" s="7">
        <f>(350+399)/2</f>
        <v>374.5</v>
      </c>
      <c r="M530" s="8">
        <f t="shared" si="3"/>
        <v>0.2123364226262289</v>
      </c>
    </row>
    <row r="531" spans="1:13" ht="15.75" customHeight="1" x14ac:dyDescent="0.3">
      <c r="A531" s="7">
        <v>2020</v>
      </c>
      <c r="B531" s="7">
        <v>11</v>
      </c>
      <c r="C531" s="7" t="s">
        <v>14</v>
      </c>
      <c r="D531" s="7" t="s">
        <v>15</v>
      </c>
      <c r="E531" s="7" t="s">
        <v>18</v>
      </c>
      <c r="F531" s="8">
        <v>3444.5009960000002</v>
      </c>
      <c r="G531" s="9">
        <v>33.7729</v>
      </c>
      <c r="H531" s="10">
        <f t="shared" si="0"/>
        <v>33772.9</v>
      </c>
      <c r="I531" s="7">
        <v>551</v>
      </c>
      <c r="J531" s="11">
        <f t="shared" si="1"/>
        <v>61.293829401088935</v>
      </c>
      <c r="K531" s="8">
        <f t="shared" si="2"/>
        <v>101.9900866079016</v>
      </c>
      <c r="L531" s="7">
        <f>(400+599)/2</f>
        <v>499.5</v>
      </c>
      <c r="M531" s="8">
        <f t="shared" si="3"/>
        <v>0.20418435757337658</v>
      </c>
    </row>
    <row r="532" spans="1:13" ht="15.75" customHeight="1" x14ac:dyDescent="0.3">
      <c r="A532" s="7">
        <v>2020</v>
      </c>
      <c r="B532" s="7">
        <v>11</v>
      </c>
      <c r="C532" s="7" t="s">
        <v>14</v>
      </c>
      <c r="D532" s="7" t="s">
        <v>15</v>
      </c>
      <c r="E532" s="7" t="s">
        <v>19</v>
      </c>
      <c r="F532" s="8">
        <v>0.28458600000000001</v>
      </c>
      <c r="G532" s="9">
        <v>1.2999999999999999E-3</v>
      </c>
      <c r="H532" s="10">
        <f t="shared" si="0"/>
        <v>1.3</v>
      </c>
      <c r="I532" s="7">
        <v>1</v>
      </c>
      <c r="J532" s="11">
        <f t="shared" si="1"/>
        <v>1.3</v>
      </c>
      <c r="K532" s="8">
        <f t="shared" si="2"/>
        <v>218.91230769230771</v>
      </c>
      <c r="L532" s="7">
        <f>(600+899)/2</f>
        <v>749.5</v>
      </c>
      <c r="M532" s="8">
        <f t="shared" si="3"/>
        <v>0.2920777954533792</v>
      </c>
    </row>
    <row r="533" spans="1:13" ht="15.75" hidden="1" customHeight="1" x14ac:dyDescent="0.3">
      <c r="A533" s="7">
        <v>2020</v>
      </c>
      <c r="B533" s="7">
        <v>11</v>
      </c>
      <c r="C533" s="7" t="s">
        <v>14</v>
      </c>
      <c r="D533" s="7" t="s">
        <v>20</v>
      </c>
      <c r="E533" s="7" t="s">
        <v>16</v>
      </c>
      <c r="F533" s="8">
        <v>3.023822</v>
      </c>
      <c r="G533" s="9">
        <v>2.76E-2</v>
      </c>
      <c r="H533" s="10">
        <f t="shared" si="0"/>
        <v>27.599999999999998</v>
      </c>
      <c r="I533" s="7">
        <v>4</v>
      </c>
      <c r="J533" s="11">
        <f t="shared" si="1"/>
        <v>6.8999999999999995</v>
      </c>
      <c r="K533" s="8">
        <f t="shared" si="2"/>
        <v>109.55876811594203</v>
      </c>
      <c r="L533" s="7">
        <f>(200+249)/2</f>
        <v>224.5</v>
      </c>
      <c r="M533" s="8">
        <f t="shared" si="3"/>
        <v>0.48801233013782641</v>
      </c>
    </row>
    <row r="534" spans="1:13" ht="15.75" customHeight="1" x14ac:dyDescent="0.3">
      <c r="A534" s="7">
        <v>2020</v>
      </c>
      <c r="B534" s="7">
        <v>11</v>
      </c>
      <c r="C534" s="7" t="s">
        <v>14</v>
      </c>
      <c r="D534" s="7" t="s">
        <v>20</v>
      </c>
      <c r="E534" s="7" t="s">
        <v>18</v>
      </c>
      <c r="F534" s="8">
        <v>4384.7971470000002</v>
      </c>
      <c r="G534" s="9">
        <v>26.734500000000001</v>
      </c>
      <c r="H534" s="10">
        <f t="shared" si="0"/>
        <v>26734.5</v>
      </c>
      <c r="I534" s="7">
        <v>645</v>
      </c>
      <c r="J534" s="11">
        <f t="shared" si="1"/>
        <v>41.448837209302326</v>
      </c>
      <c r="K534" s="8">
        <f t="shared" si="2"/>
        <v>164.01268574314088</v>
      </c>
      <c r="L534" s="7">
        <f>(400+599)/2</f>
        <v>499.5</v>
      </c>
      <c r="M534" s="8">
        <f t="shared" si="3"/>
        <v>0.32835372521149325</v>
      </c>
    </row>
    <row r="535" spans="1:13" ht="15.75" hidden="1" customHeight="1" x14ac:dyDescent="0.3">
      <c r="A535" s="7">
        <v>2020</v>
      </c>
      <c r="B535" s="7">
        <v>11</v>
      </c>
      <c r="C535" s="7" t="s">
        <v>14</v>
      </c>
      <c r="D535" s="7" t="s">
        <v>21</v>
      </c>
      <c r="E535" s="7" t="s">
        <v>16</v>
      </c>
      <c r="F535" s="8">
        <v>319.93897399999997</v>
      </c>
      <c r="G535" s="9">
        <v>4.8132000000000001</v>
      </c>
      <c r="H535" s="10">
        <f t="shared" si="0"/>
        <v>4813.2</v>
      </c>
      <c r="I535" s="7">
        <v>476</v>
      </c>
      <c r="J535" s="11">
        <f t="shared" si="1"/>
        <v>10.111764705882353</v>
      </c>
      <c r="K535" s="8">
        <f t="shared" si="2"/>
        <v>66.471157234272411</v>
      </c>
      <c r="L535" s="7">
        <f>(200+249)/2</f>
        <v>224.5</v>
      </c>
      <c r="M535" s="8">
        <f t="shared" si="3"/>
        <v>0.296085332892082</v>
      </c>
    </row>
    <row r="536" spans="1:13" ht="15.75" customHeight="1" x14ac:dyDescent="0.3">
      <c r="A536" s="7">
        <v>2020</v>
      </c>
      <c r="B536" s="7">
        <v>11</v>
      </c>
      <c r="C536" s="7" t="s">
        <v>14</v>
      </c>
      <c r="D536" s="7" t="s">
        <v>21</v>
      </c>
      <c r="E536" s="7" t="s">
        <v>18</v>
      </c>
      <c r="F536" s="8">
        <v>174.65104299999999</v>
      </c>
      <c r="G536" s="9">
        <v>1.1080000000000001</v>
      </c>
      <c r="H536" s="10">
        <f t="shared" si="0"/>
        <v>1108</v>
      </c>
      <c r="I536" s="7">
        <v>314</v>
      </c>
      <c r="J536" s="11">
        <f t="shared" si="1"/>
        <v>3.5286624203821657</v>
      </c>
      <c r="K536" s="8">
        <f t="shared" si="2"/>
        <v>157.62729512635377</v>
      </c>
      <c r="L536" s="7">
        <f>(400+599)/2</f>
        <v>499.5</v>
      </c>
      <c r="M536" s="8">
        <f t="shared" si="3"/>
        <v>0.31557016041312064</v>
      </c>
    </row>
    <row r="537" spans="1:13" ht="15.75" customHeight="1" x14ac:dyDescent="0.3">
      <c r="A537" s="7">
        <v>2020</v>
      </c>
      <c r="B537" s="7">
        <v>11</v>
      </c>
      <c r="C537" s="7" t="s">
        <v>14</v>
      </c>
      <c r="D537" s="7" t="s">
        <v>25</v>
      </c>
      <c r="E537" s="7" t="s">
        <v>17</v>
      </c>
      <c r="F537" s="8">
        <v>300.08249499999999</v>
      </c>
      <c r="G537" s="9">
        <v>4.9584999999999999</v>
      </c>
      <c r="H537" s="10">
        <f t="shared" si="0"/>
        <v>4958.5</v>
      </c>
      <c r="I537" s="7">
        <v>175</v>
      </c>
      <c r="J537" s="11">
        <f t="shared" si="1"/>
        <v>28.334285714285713</v>
      </c>
      <c r="K537" s="8">
        <f t="shared" si="2"/>
        <v>60.518805082182112</v>
      </c>
      <c r="L537" s="7">
        <f>(350+399)/2</f>
        <v>374.5</v>
      </c>
      <c r="M537" s="8">
        <f t="shared" si="3"/>
        <v>0.16159894547979203</v>
      </c>
    </row>
    <row r="538" spans="1:13" ht="15.75" customHeight="1" x14ac:dyDescent="0.3">
      <c r="A538" s="7">
        <v>2020</v>
      </c>
      <c r="B538" s="7">
        <v>11</v>
      </c>
      <c r="C538" s="7" t="s">
        <v>14</v>
      </c>
      <c r="D538" s="7" t="s">
        <v>22</v>
      </c>
      <c r="E538" s="7" t="s">
        <v>23</v>
      </c>
      <c r="F538" s="8">
        <v>283.88014399999997</v>
      </c>
      <c r="G538" s="9">
        <v>2.7119</v>
      </c>
      <c r="H538" s="10">
        <f t="shared" si="0"/>
        <v>2711.9</v>
      </c>
      <c r="I538" s="7">
        <v>113</v>
      </c>
      <c r="J538" s="11">
        <f t="shared" si="1"/>
        <v>23.999115044247787</v>
      </c>
      <c r="K538" s="8">
        <f t="shared" si="2"/>
        <v>104.67942918249197</v>
      </c>
      <c r="L538" s="7">
        <v>200</v>
      </c>
      <c r="M538" s="8">
        <f t="shared" si="3"/>
        <v>0.52339714591245989</v>
      </c>
    </row>
    <row r="539" spans="1:13" ht="15.75" customHeight="1" x14ac:dyDescent="0.3">
      <c r="A539" s="7">
        <v>2020</v>
      </c>
      <c r="B539" s="7">
        <v>11</v>
      </c>
      <c r="C539" s="7" t="s">
        <v>14</v>
      </c>
      <c r="D539" s="7" t="s">
        <v>24</v>
      </c>
      <c r="E539" s="7" t="s">
        <v>17</v>
      </c>
      <c r="F539" s="8">
        <v>249.37645599999999</v>
      </c>
      <c r="G539" s="9">
        <v>1.8088</v>
      </c>
      <c r="H539" s="10">
        <f t="shared" si="0"/>
        <v>1808.8</v>
      </c>
      <c r="I539" s="7">
        <v>161</v>
      </c>
      <c r="J539" s="11">
        <f t="shared" si="1"/>
        <v>11.234782608695651</v>
      </c>
      <c r="K539" s="8">
        <f t="shared" si="2"/>
        <v>137.8684520123839</v>
      </c>
      <c r="L539" s="7">
        <f>(350+399)/2</f>
        <v>374.5</v>
      </c>
      <c r="M539" s="8">
        <f t="shared" si="3"/>
        <v>0.36814005877806116</v>
      </c>
    </row>
    <row r="540" spans="1:13" ht="15.75" customHeight="1" x14ac:dyDescent="0.3">
      <c r="A540" s="7">
        <v>2020</v>
      </c>
      <c r="B540" s="7">
        <v>11</v>
      </c>
      <c r="C540" s="7" t="s">
        <v>14</v>
      </c>
      <c r="D540" s="7" t="s">
        <v>26</v>
      </c>
      <c r="E540" s="7" t="s">
        <v>27</v>
      </c>
      <c r="F540" s="8">
        <v>2.947238</v>
      </c>
      <c r="G540" s="9">
        <v>9.2999999999999992E-3</v>
      </c>
      <c r="H540" s="10">
        <f t="shared" si="0"/>
        <v>9.2999999999999989</v>
      </c>
      <c r="I540" s="7">
        <v>3</v>
      </c>
      <c r="J540" s="11">
        <f t="shared" si="1"/>
        <v>3.0999999999999996</v>
      </c>
      <c r="K540" s="8">
        <f t="shared" si="2"/>
        <v>316.90731182795702</v>
      </c>
      <c r="L540" s="7">
        <f>(250+299)/2</f>
        <v>274.5</v>
      </c>
      <c r="M540" s="8">
        <f t="shared" si="3"/>
        <v>1.1544892962767104</v>
      </c>
    </row>
    <row r="541" spans="1:13" ht="15.75" customHeight="1" x14ac:dyDescent="0.3">
      <c r="A541" s="7">
        <v>2020</v>
      </c>
      <c r="B541" s="7">
        <v>11</v>
      </c>
      <c r="C541" s="7" t="s">
        <v>14</v>
      </c>
      <c r="D541" s="7" t="s">
        <v>26</v>
      </c>
      <c r="E541" s="7" t="s">
        <v>18</v>
      </c>
      <c r="F541" s="8">
        <v>111.77260200000001</v>
      </c>
      <c r="G541" s="9">
        <v>0.91449999999999998</v>
      </c>
      <c r="H541" s="10">
        <f t="shared" si="0"/>
        <v>914.5</v>
      </c>
      <c r="I541" s="7">
        <v>123</v>
      </c>
      <c r="J541" s="11">
        <f t="shared" si="1"/>
        <v>7.4349593495934956</v>
      </c>
      <c r="K541" s="8">
        <f t="shared" si="2"/>
        <v>122.22263750683435</v>
      </c>
      <c r="L541" s="7">
        <f t="shared" ref="L541:L543" si="35">(400+599)/2</f>
        <v>499.5</v>
      </c>
      <c r="M541" s="8">
        <f t="shared" si="3"/>
        <v>0.24468996497864734</v>
      </c>
    </row>
    <row r="542" spans="1:13" ht="15.75" customHeight="1" x14ac:dyDescent="0.3">
      <c r="A542" s="7">
        <v>2020</v>
      </c>
      <c r="B542" s="7">
        <v>11</v>
      </c>
      <c r="C542" s="7" t="s">
        <v>14</v>
      </c>
      <c r="D542" s="7" t="s">
        <v>28</v>
      </c>
      <c r="E542" s="7" t="s">
        <v>18</v>
      </c>
      <c r="F542" s="8">
        <v>98.216325999999995</v>
      </c>
      <c r="G542" s="9">
        <v>0.45989999999999998</v>
      </c>
      <c r="H542" s="10">
        <f t="shared" si="0"/>
        <v>459.9</v>
      </c>
      <c r="I542" s="7">
        <v>194</v>
      </c>
      <c r="J542" s="11">
        <f t="shared" si="1"/>
        <v>2.3706185567010309</v>
      </c>
      <c r="K542" s="8">
        <f t="shared" si="2"/>
        <v>213.56017829963037</v>
      </c>
      <c r="L542" s="7">
        <f t="shared" si="35"/>
        <v>499.5</v>
      </c>
      <c r="M542" s="8">
        <f t="shared" si="3"/>
        <v>0.42754790450376451</v>
      </c>
    </row>
    <row r="543" spans="1:13" ht="15.75" customHeight="1" x14ac:dyDescent="0.3">
      <c r="A543" s="7">
        <v>2020</v>
      </c>
      <c r="B543" s="7">
        <v>11</v>
      </c>
      <c r="C543" s="7" t="s">
        <v>14</v>
      </c>
      <c r="D543" s="7" t="s">
        <v>46</v>
      </c>
      <c r="E543" s="7" t="s">
        <v>18</v>
      </c>
      <c r="F543" s="8">
        <v>50.607906999999997</v>
      </c>
      <c r="G543" s="9">
        <v>0.30549999999999999</v>
      </c>
      <c r="H543" s="10">
        <f t="shared" si="0"/>
        <v>305.5</v>
      </c>
      <c r="I543" s="7">
        <v>61</v>
      </c>
      <c r="J543" s="11">
        <f t="shared" si="1"/>
        <v>5.0081967213114753</v>
      </c>
      <c r="K543" s="8">
        <f t="shared" si="2"/>
        <v>165.65599672667759</v>
      </c>
      <c r="L543" s="7">
        <f t="shared" si="35"/>
        <v>499.5</v>
      </c>
      <c r="M543" s="8">
        <f t="shared" si="3"/>
        <v>0.33164363709044564</v>
      </c>
    </row>
    <row r="544" spans="1:13" ht="15.75" customHeight="1" x14ac:dyDescent="0.3">
      <c r="A544" s="7">
        <v>2020</v>
      </c>
      <c r="B544" s="7">
        <v>11</v>
      </c>
      <c r="C544" s="7" t="s">
        <v>14</v>
      </c>
      <c r="D544" s="7" t="s">
        <v>29</v>
      </c>
      <c r="E544" s="7" t="s">
        <v>23</v>
      </c>
      <c r="F544" s="8">
        <v>39.360475000000001</v>
      </c>
      <c r="G544" s="9">
        <v>0.22969999999999999</v>
      </c>
      <c r="H544" s="10">
        <f t="shared" si="0"/>
        <v>229.7</v>
      </c>
      <c r="I544" s="7">
        <v>1</v>
      </c>
      <c r="J544" s="11">
        <f t="shared" si="1"/>
        <v>229.7</v>
      </c>
      <c r="K544" s="8">
        <f t="shared" si="2"/>
        <v>171.35600783630824</v>
      </c>
      <c r="L544" s="7">
        <v>200</v>
      </c>
      <c r="M544" s="8">
        <f t="shared" si="3"/>
        <v>0.85678003918154122</v>
      </c>
    </row>
    <row r="545" spans="1:13" ht="15.75" customHeight="1" x14ac:dyDescent="0.3">
      <c r="A545" s="7">
        <v>2020</v>
      </c>
      <c r="B545" s="7">
        <v>11</v>
      </c>
      <c r="C545" s="7" t="s">
        <v>14</v>
      </c>
      <c r="D545" s="7" t="s">
        <v>29</v>
      </c>
      <c r="E545" s="7" t="s">
        <v>17</v>
      </c>
      <c r="F545" s="8">
        <v>0.327685</v>
      </c>
      <c r="G545" s="9">
        <v>2.3E-3</v>
      </c>
      <c r="H545" s="10">
        <f t="shared" si="0"/>
        <v>2.2999999999999998</v>
      </c>
      <c r="I545" s="7">
        <v>1</v>
      </c>
      <c r="J545" s="11">
        <f t="shared" si="1"/>
        <v>2.2999999999999998</v>
      </c>
      <c r="K545" s="8">
        <f t="shared" si="2"/>
        <v>142.4717391304348</v>
      </c>
      <c r="L545" s="7">
        <f>(350+399)/2</f>
        <v>374.5</v>
      </c>
      <c r="M545" s="8">
        <f t="shared" si="3"/>
        <v>0.38043188018807689</v>
      </c>
    </row>
    <row r="546" spans="1:13" ht="15.75" hidden="1" customHeight="1" x14ac:dyDescent="0.3">
      <c r="A546" s="7">
        <v>2020</v>
      </c>
      <c r="B546" s="7">
        <v>11</v>
      </c>
      <c r="C546" s="7" t="s">
        <v>31</v>
      </c>
      <c r="D546" s="7" t="s">
        <v>15</v>
      </c>
      <c r="E546" s="7" t="s">
        <v>16</v>
      </c>
      <c r="F546" s="8">
        <v>3619.51712</v>
      </c>
      <c r="G546" s="9">
        <v>57.410200000000003</v>
      </c>
      <c r="H546" s="10">
        <f t="shared" si="0"/>
        <v>57410.200000000004</v>
      </c>
      <c r="I546" s="7">
        <v>8353</v>
      </c>
      <c r="J546" s="11">
        <f t="shared" si="1"/>
        <v>6.8730037112414708</v>
      </c>
      <c r="K546" s="8">
        <f t="shared" si="2"/>
        <v>63.046586146712599</v>
      </c>
      <c r="L546" s="7">
        <f>(200+249)/2</f>
        <v>224.5</v>
      </c>
      <c r="M546" s="8">
        <f t="shared" si="3"/>
        <v>0.28083111869359734</v>
      </c>
    </row>
    <row r="547" spans="1:13" ht="15.75" hidden="1" customHeight="1" x14ac:dyDescent="0.3">
      <c r="A547" s="7">
        <v>2020</v>
      </c>
      <c r="B547" s="7">
        <v>11</v>
      </c>
      <c r="C547" s="7" t="s">
        <v>31</v>
      </c>
      <c r="D547" s="7" t="s">
        <v>15</v>
      </c>
      <c r="E547" s="7" t="s">
        <v>17</v>
      </c>
      <c r="F547" s="8">
        <v>6207.0104730000003</v>
      </c>
      <c r="G547" s="9">
        <v>66.791200000000003</v>
      </c>
      <c r="H547" s="10">
        <f t="shared" si="0"/>
        <v>66791.199999999997</v>
      </c>
      <c r="I547" s="7">
        <v>9988</v>
      </c>
      <c r="J547" s="11">
        <f t="shared" si="1"/>
        <v>6.6871445734881858</v>
      </c>
      <c r="K547" s="8">
        <f t="shared" si="2"/>
        <v>92.931560939165635</v>
      </c>
      <c r="L547" s="7">
        <f>(350+399)/2</f>
        <v>374.5</v>
      </c>
      <c r="M547" s="8">
        <f t="shared" si="3"/>
        <v>0.24814836031819928</v>
      </c>
    </row>
    <row r="548" spans="1:13" ht="15.75" hidden="1" customHeight="1" x14ac:dyDescent="0.3">
      <c r="A548" s="7">
        <v>2020</v>
      </c>
      <c r="B548" s="7">
        <v>11</v>
      </c>
      <c r="C548" s="7" t="s">
        <v>31</v>
      </c>
      <c r="D548" s="7" t="s">
        <v>15</v>
      </c>
      <c r="E548" s="7" t="s">
        <v>18</v>
      </c>
      <c r="F548" s="8">
        <v>718.49784799999998</v>
      </c>
      <c r="G548" s="9">
        <v>4.9462000000000002</v>
      </c>
      <c r="H548" s="10">
        <f t="shared" si="0"/>
        <v>4946.2</v>
      </c>
      <c r="I548" s="7">
        <v>1295</v>
      </c>
      <c r="J548" s="11">
        <f t="shared" si="1"/>
        <v>3.8194594594594595</v>
      </c>
      <c r="K548" s="8">
        <f t="shared" si="2"/>
        <v>145.26259512352917</v>
      </c>
      <c r="L548" s="7">
        <f>(400+599)/2</f>
        <v>499.5</v>
      </c>
      <c r="M548" s="8">
        <f t="shared" si="3"/>
        <v>0.29081600625331167</v>
      </c>
    </row>
    <row r="549" spans="1:13" ht="15.75" hidden="1" customHeight="1" x14ac:dyDescent="0.3">
      <c r="A549" s="7">
        <v>2020</v>
      </c>
      <c r="B549" s="7">
        <v>11</v>
      </c>
      <c r="C549" s="7" t="s">
        <v>31</v>
      </c>
      <c r="D549" s="7" t="s">
        <v>15</v>
      </c>
      <c r="E549" s="7" t="s">
        <v>19</v>
      </c>
      <c r="F549" s="8">
        <v>63.470421999999999</v>
      </c>
      <c r="G549" s="9">
        <v>0.3836</v>
      </c>
      <c r="H549" s="10">
        <f t="shared" si="0"/>
        <v>383.6</v>
      </c>
      <c r="I549" s="7">
        <v>292</v>
      </c>
      <c r="J549" s="11">
        <f t="shared" si="1"/>
        <v>1.3136986301369864</v>
      </c>
      <c r="K549" s="8">
        <f t="shared" si="2"/>
        <v>165.45991136600625</v>
      </c>
      <c r="L549" s="7">
        <f>(600+899)/2</f>
        <v>749.5</v>
      </c>
      <c r="M549" s="8">
        <f t="shared" si="3"/>
        <v>0.22076038874717313</v>
      </c>
    </row>
    <row r="550" spans="1:13" ht="15.75" hidden="1" customHeight="1" x14ac:dyDescent="0.3">
      <c r="A550" s="7">
        <v>2020</v>
      </c>
      <c r="B550" s="7">
        <v>11</v>
      </c>
      <c r="C550" s="7" t="s">
        <v>31</v>
      </c>
      <c r="D550" s="7" t="s">
        <v>20</v>
      </c>
      <c r="E550" s="7" t="s">
        <v>16</v>
      </c>
      <c r="F550" s="8">
        <v>0.441797</v>
      </c>
      <c r="G550" s="9">
        <v>3.8E-3</v>
      </c>
      <c r="H550" s="10">
        <f t="shared" si="0"/>
        <v>3.8</v>
      </c>
      <c r="I550" s="7">
        <v>1</v>
      </c>
      <c r="J550" s="11">
        <f t="shared" si="1"/>
        <v>3.8</v>
      </c>
      <c r="K550" s="8">
        <f t="shared" si="2"/>
        <v>116.26236842105263</v>
      </c>
      <c r="L550" s="7">
        <f>(200+249)/2</f>
        <v>224.5</v>
      </c>
      <c r="M550" s="8">
        <f t="shared" si="3"/>
        <v>0.51787246512718321</v>
      </c>
    </row>
    <row r="551" spans="1:13" ht="15.75" hidden="1" customHeight="1" x14ac:dyDescent="0.3">
      <c r="A551" s="7">
        <v>2020</v>
      </c>
      <c r="B551" s="7">
        <v>11</v>
      </c>
      <c r="C551" s="7" t="s">
        <v>31</v>
      </c>
      <c r="D551" s="7" t="s">
        <v>20</v>
      </c>
      <c r="E551" s="7" t="s">
        <v>18</v>
      </c>
      <c r="F551" s="8">
        <v>1891.763815</v>
      </c>
      <c r="G551" s="9">
        <v>9.3493999999999993</v>
      </c>
      <c r="H551" s="10">
        <f t="shared" si="0"/>
        <v>9349.4</v>
      </c>
      <c r="I551" s="7">
        <v>1171</v>
      </c>
      <c r="J551" s="11">
        <f t="shared" si="1"/>
        <v>7.9841161400512384</v>
      </c>
      <c r="K551" s="8">
        <f t="shared" si="2"/>
        <v>202.34066517637498</v>
      </c>
      <c r="L551" s="7">
        <f>(400+599)/2</f>
        <v>499.5</v>
      </c>
      <c r="M551" s="8">
        <f t="shared" si="3"/>
        <v>0.40508641676951951</v>
      </c>
    </row>
    <row r="552" spans="1:13" ht="15.75" hidden="1" customHeight="1" x14ac:dyDescent="0.3">
      <c r="A552" s="7">
        <v>2020</v>
      </c>
      <c r="B552" s="7">
        <v>11</v>
      </c>
      <c r="C552" s="7" t="s">
        <v>31</v>
      </c>
      <c r="D552" s="7" t="s">
        <v>25</v>
      </c>
      <c r="E552" s="7" t="s">
        <v>17</v>
      </c>
      <c r="F552" s="8">
        <v>646.05694500000004</v>
      </c>
      <c r="G552" s="9">
        <v>8.8801000000000005</v>
      </c>
      <c r="H552" s="10">
        <f t="shared" si="0"/>
        <v>8880.1</v>
      </c>
      <c r="I552" s="7">
        <v>1861</v>
      </c>
      <c r="J552" s="11">
        <f t="shared" si="1"/>
        <v>4.7716818914562067</v>
      </c>
      <c r="K552" s="8">
        <f t="shared" si="2"/>
        <v>72.753341178590333</v>
      </c>
      <c r="L552" s="7">
        <f>(350+399)/2</f>
        <v>374.5</v>
      </c>
      <c r="M552" s="8">
        <f t="shared" si="3"/>
        <v>0.19426793372120249</v>
      </c>
    </row>
    <row r="553" spans="1:13" ht="15.75" hidden="1" customHeight="1" x14ac:dyDescent="0.3">
      <c r="A553" s="7">
        <v>2020</v>
      </c>
      <c r="B553" s="7">
        <v>11</v>
      </c>
      <c r="C553" s="7" t="s">
        <v>31</v>
      </c>
      <c r="D553" s="7" t="s">
        <v>21</v>
      </c>
      <c r="E553" s="7" t="s">
        <v>16</v>
      </c>
      <c r="F553" s="8">
        <v>198.72034400000001</v>
      </c>
      <c r="G553" s="9">
        <v>2.4161000000000001</v>
      </c>
      <c r="H553" s="10">
        <f t="shared" si="0"/>
        <v>2416.1000000000004</v>
      </c>
      <c r="I553" s="7">
        <v>1521</v>
      </c>
      <c r="J553" s="11">
        <f t="shared" si="1"/>
        <v>1.5884944115713349</v>
      </c>
      <c r="K553" s="8">
        <f t="shared" si="2"/>
        <v>82.248393692314053</v>
      </c>
      <c r="L553" s="7">
        <f>(200+249)/2</f>
        <v>224.5</v>
      </c>
      <c r="M553" s="8">
        <f t="shared" si="3"/>
        <v>0.36636255542233431</v>
      </c>
    </row>
    <row r="554" spans="1:13" ht="15.75" hidden="1" customHeight="1" x14ac:dyDescent="0.3">
      <c r="A554" s="7">
        <v>2020</v>
      </c>
      <c r="B554" s="7">
        <v>11</v>
      </c>
      <c r="C554" s="7" t="s">
        <v>31</v>
      </c>
      <c r="D554" s="7" t="s">
        <v>21</v>
      </c>
      <c r="E554" s="7" t="s">
        <v>18</v>
      </c>
      <c r="F554" s="8">
        <v>111.463019</v>
      </c>
      <c r="G554" s="9">
        <v>0.64219999999999999</v>
      </c>
      <c r="H554" s="10">
        <f t="shared" si="0"/>
        <v>642.20000000000005</v>
      </c>
      <c r="I554" s="7">
        <v>362</v>
      </c>
      <c r="J554" s="11">
        <f t="shared" si="1"/>
        <v>1.7740331491712709</v>
      </c>
      <c r="K554" s="8">
        <f t="shared" si="2"/>
        <v>173.56433976954222</v>
      </c>
      <c r="L554" s="7">
        <f>(400+599)/2</f>
        <v>499.5</v>
      </c>
      <c r="M554" s="8">
        <f t="shared" si="3"/>
        <v>0.34747615569477919</v>
      </c>
    </row>
    <row r="555" spans="1:13" ht="15.75" hidden="1" customHeight="1" x14ac:dyDescent="0.3">
      <c r="A555" s="7">
        <v>2020</v>
      </c>
      <c r="B555" s="7">
        <v>11</v>
      </c>
      <c r="C555" s="7" t="s">
        <v>31</v>
      </c>
      <c r="D555" s="7" t="s">
        <v>22</v>
      </c>
      <c r="E555" s="7" t="s">
        <v>23</v>
      </c>
      <c r="F555" s="8">
        <v>304.455579</v>
      </c>
      <c r="G555" s="9">
        <v>2.8003999999999998</v>
      </c>
      <c r="H555" s="10">
        <f t="shared" si="0"/>
        <v>2800.3999999999996</v>
      </c>
      <c r="I555" s="7">
        <v>257</v>
      </c>
      <c r="J555" s="11">
        <f t="shared" si="1"/>
        <v>10.896498054474707</v>
      </c>
      <c r="K555" s="8">
        <f t="shared" si="2"/>
        <v>108.71860412798172</v>
      </c>
      <c r="L555" s="7">
        <v>200</v>
      </c>
      <c r="M555" s="8">
        <f t="shared" si="3"/>
        <v>0.54359302063990855</v>
      </c>
    </row>
    <row r="556" spans="1:13" ht="15.75" hidden="1" customHeight="1" x14ac:dyDescent="0.3">
      <c r="A556" s="7">
        <v>2020</v>
      </c>
      <c r="B556" s="7">
        <v>11</v>
      </c>
      <c r="C556" s="7" t="s">
        <v>31</v>
      </c>
      <c r="D556" s="7" t="s">
        <v>34</v>
      </c>
      <c r="E556" s="7" t="s">
        <v>23</v>
      </c>
      <c r="F556" s="8">
        <v>30.896571999999999</v>
      </c>
      <c r="G556" s="9">
        <v>9.2499999999999999E-2</v>
      </c>
      <c r="H556" s="10">
        <f t="shared" si="0"/>
        <v>92.5</v>
      </c>
      <c r="I556" s="7">
        <v>1</v>
      </c>
      <c r="J556" s="11">
        <f t="shared" si="1"/>
        <v>92.5</v>
      </c>
      <c r="K556" s="8">
        <f t="shared" si="2"/>
        <v>334.01699459459456</v>
      </c>
      <c r="L556" s="7">
        <v>200</v>
      </c>
      <c r="M556" s="8">
        <f t="shared" si="3"/>
        <v>1.6700849729729728</v>
      </c>
    </row>
    <row r="557" spans="1:13" ht="15.75" hidden="1" customHeight="1" x14ac:dyDescent="0.3">
      <c r="A557" s="7">
        <v>2020</v>
      </c>
      <c r="B557" s="7">
        <v>11</v>
      </c>
      <c r="C557" s="7" t="s">
        <v>31</v>
      </c>
      <c r="D557" s="7" t="s">
        <v>34</v>
      </c>
      <c r="E557" s="7" t="s">
        <v>18</v>
      </c>
      <c r="F557" s="8">
        <v>103.77124999999999</v>
      </c>
      <c r="G557" s="9">
        <v>0.31979999999999997</v>
      </c>
      <c r="H557" s="10">
        <f t="shared" si="0"/>
        <v>319.79999999999995</v>
      </c>
      <c r="I557" s="7">
        <v>1</v>
      </c>
      <c r="J557" s="11">
        <f t="shared" si="1"/>
        <v>319.79999999999995</v>
      </c>
      <c r="K557" s="8">
        <f t="shared" si="2"/>
        <v>324.48796122576613</v>
      </c>
      <c r="L557" s="7">
        <f>(400+599)/2</f>
        <v>499.5</v>
      </c>
      <c r="M557" s="8">
        <f t="shared" si="3"/>
        <v>0.64962554799953176</v>
      </c>
    </row>
    <row r="558" spans="1:13" ht="15.75" hidden="1" customHeight="1" x14ac:dyDescent="0.3">
      <c r="A558" s="7">
        <v>2020</v>
      </c>
      <c r="B558" s="7">
        <v>11</v>
      </c>
      <c r="C558" s="7" t="s">
        <v>31</v>
      </c>
      <c r="D558" s="7" t="s">
        <v>24</v>
      </c>
      <c r="E558" s="7" t="s">
        <v>17</v>
      </c>
      <c r="F558" s="8">
        <v>122.897301</v>
      </c>
      <c r="G558" s="9">
        <v>0.72909999999999997</v>
      </c>
      <c r="H558" s="10">
        <f t="shared" si="0"/>
        <v>729.1</v>
      </c>
      <c r="I558" s="7">
        <v>195</v>
      </c>
      <c r="J558" s="11">
        <f t="shared" si="1"/>
        <v>3.7389743589743589</v>
      </c>
      <c r="K558" s="8">
        <f t="shared" si="2"/>
        <v>168.56028116856399</v>
      </c>
      <c r="L558" s="7">
        <f t="shared" ref="L558:L559" si="36">(350+399)/2</f>
        <v>374.5</v>
      </c>
      <c r="M558" s="8">
        <f t="shared" si="3"/>
        <v>0.4500942087278077</v>
      </c>
    </row>
    <row r="559" spans="1:13" ht="15.75" hidden="1" customHeight="1" x14ac:dyDescent="0.3">
      <c r="A559" s="7">
        <v>2020</v>
      </c>
      <c r="B559" s="7">
        <v>11</v>
      </c>
      <c r="C559" s="7" t="s">
        <v>31</v>
      </c>
      <c r="D559" s="7" t="s">
        <v>49</v>
      </c>
      <c r="E559" s="7" t="s">
        <v>17</v>
      </c>
      <c r="F559" s="8">
        <v>96.602635000000006</v>
      </c>
      <c r="G559" s="9">
        <v>1.5108999999999999</v>
      </c>
      <c r="H559" s="10">
        <f t="shared" si="0"/>
        <v>1510.8999999999999</v>
      </c>
      <c r="I559" s="7">
        <v>245</v>
      </c>
      <c r="J559" s="11">
        <f t="shared" si="1"/>
        <v>6.1669387755102036</v>
      </c>
      <c r="K559" s="8">
        <f t="shared" si="2"/>
        <v>63.93714673373487</v>
      </c>
      <c r="L559" s="7">
        <f t="shared" si="36"/>
        <v>374.5</v>
      </c>
      <c r="M559" s="8">
        <f t="shared" si="3"/>
        <v>0.17072669354802369</v>
      </c>
    </row>
    <row r="560" spans="1:13" ht="15.75" hidden="1" customHeight="1" x14ac:dyDescent="0.3">
      <c r="A560" s="7">
        <v>2020</v>
      </c>
      <c r="B560" s="7">
        <v>11</v>
      </c>
      <c r="C560" s="7" t="s">
        <v>31</v>
      </c>
      <c r="D560" s="7" t="s">
        <v>26</v>
      </c>
      <c r="E560" s="7" t="s">
        <v>27</v>
      </c>
      <c r="F560" s="8">
        <v>1.5446660000000001</v>
      </c>
      <c r="G560" s="9">
        <v>4.1999999999999997E-3</v>
      </c>
      <c r="H560" s="10">
        <f t="shared" si="0"/>
        <v>4.2</v>
      </c>
      <c r="I560" s="7">
        <v>4</v>
      </c>
      <c r="J560" s="11">
        <f t="shared" si="1"/>
        <v>1.05</v>
      </c>
      <c r="K560" s="8">
        <f t="shared" si="2"/>
        <v>367.77761904761911</v>
      </c>
      <c r="L560" s="7">
        <f>(250+299)/2</f>
        <v>274.5</v>
      </c>
      <c r="M560" s="8">
        <f t="shared" si="3"/>
        <v>1.3398091768583573</v>
      </c>
    </row>
    <row r="561" spans="1:13" ht="15.75" hidden="1" customHeight="1" x14ac:dyDescent="0.3">
      <c r="A561" s="7">
        <v>2020</v>
      </c>
      <c r="B561" s="7">
        <v>11</v>
      </c>
      <c r="C561" s="7" t="s">
        <v>31</v>
      </c>
      <c r="D561" s="7" t="s">
        <v>26</v>
      </c>
      <c r="E561" s="7" t="s">
        <v>18</v>
      </c>
      <c r="F561" s="8">
        <v>65.708517000000001</v>
      </c>
      <c r="G561" s="9">
        <v>0.49969999999999998</v>
      </c>
      <c r="H561" s="10">
        <f t="shared" si="0"/>
        <v>499.7</v>
      </c>
      <c r="I561" s="7">
        <v>272</v>
      </c>
      <c r="J561" s="11">
        <f t="shared" si="1"/>
        <v>1.8371323529411765</v>
      </c>
      <c r="K561" s="8">
        <f t="shared" si="2"/>
        <v>131.49593155893538</v>
      </c>
      <c r="L561" s="7">
        <f>(400+599)/2</f>
        <v>499.5</v>
      </c>
      <c r="M561" s="8">
        <f t="shared" si="3"/>
        <v>0.26325511823610687</v>
      </c>
    </row>
    <row r="562" spans="1:13" ht="15.75" hidden="1" customHeight="1" x14ac:dyDescent="0.3">
      <c r="A562" s="7">
        <v>2020</v>
      </c>
      <c r="B562" s="7">
        <v>11</v>
      </c>
      <c r="C562" s="7" t="s">
        <v>31</v>
      </c>
      <c r="D562" s="7" t="s">
        <v>40</v>
      </c>
      <c r="E562" s="7" t="s">
        <v>23</v>
      </c>
      <c r="F562" s="8">
        <v>5.8138490000000003</v>
      </c>
      <c r="G562" s="9">
        <v>3.2500000000000001E-2</v>
      </c>
      <c r="H562" s="10">
        <f t="shared" si="0"/>
        <v>32.5</v>
      </c>
      <c r="I562" s="7">
        <v>1</v>
      </c>
      <c r="J562" s="11">
        <f t="shared" si="1"/>
        <v>32.5</v>
      </c>
      <c r="K562" s="8">
        <f t="shared" si="2"/>
        <v>178.88766153846154</v>
      </c>
      <c r="L562" s="7">
        <v>200</v>
      </c>
      <c r="M562" s="8">
        <f t="shared" si="3"/>
        <v>0.8944383076923077</v>
      </c>
    </row>
    <row r="563" spans="1:13" ht="15.75" hidden="1" customHeight="1" x14ac:dyDescent="0.3">
      <c r="A563" s="7">
        <v>2020</v>
      </c>
      <c r="B563" s="7">
        <v>11</v>
      </c>
      <c r="C563" s="7" t="s">
        <v>31</v>
      </c>
      <c r="D563" s="7" t="s">
        <v>40</v>
      </c>
      <c r="E563" s="7" t="s">
        <v>17</v>
      </c>
      <c r="F563" s="8">
        <v>51.098505000000003</v>
      </c>
      <c r="G563" s="9">
        <v>0.2228</v>
      </c>
      <c r="H563" s="10">
        <f t="shared" si="0"/>
        <v>222.8</v>
      </c>
      <c r="I563" s="7">
        <v>1</v>
      </c>
      <c r="J563" s="11">
        <f t="shared" si="1"/>
        <v>222.8</v>
      </c>
      <c r="K563" s="8">
        <f t="shared" si="2"/>
        <v>229.34697037701977</v>
      </c>
      <c r="L563" s="7">
        <f>(350+399)/2</f>
        <v>374.5</v>
      </c>
      <c r="M563" s="8">
        <f t="shared" si="3"/>
        <v>0.61240846562622098</v>
      </c>
    </row>
    <row r="564" spans="1:13" ht="15.75" hidden="1" customHeight="1" x14ac:dyDescent="0.3">
      <c r="A564" s="7">
        <v>2020</v>
      </c>
      <c r="B564" s="7">
        <v>11</v>
      </c>
      <c r="C564" s="7" t="s">
        <v>37</v>
      </c>
      <c r="D564" s="7" t="s">
        <v>15</v>
      </c>
      <c r="E564" s="7" t="s">
        <v>16</v>
      </c>
      <c r="F564" s="8">
        <v>5005.1553190000004</v>
      </c>
      <c r="G564" s="9">
        <v>79.371300000000005</v>
      </c>
      <c r="H564" s="10">
        <f t="shared" si="0"/>
        <v>79371.3</v>
      </c>
      <c r="I564" s="7">
        <v>11435</v>
      </c>
      <c r="J564" s="11">
        <f t="shared" si="1"/>
        <v>6.9410843900306078</v>
      </c>
      <c r="K564" s="8">
        <f t="shared" si="2"/>
        <v>63.060014375473251</v>
      </c>
      <c r="L564" s="7">
        <f>(200+249)/2</f>
        <v>224.5</v>
      </c>
      <c r="M564" s="8">
        <f t="shared" si="3"/>
        <v>0.2808909326301704</v>
      </c>
    </row>
    <row r="565" spans="1:13" ht="15.75" hidden="1" customHeight="1" x14ac:dyDescent="0.3">
      <c r="A565" s="7">
        <v>2020</v>
      </c>
      <c r="B565" s="7">
        <v>11</v>
      </c>
      <c r="C565" s="7" t="s">
        <v>37</v>
      </c>
      <c r="D565" s="7" t="s">
        <v>15</v>
      </c>
      <c r="E565" s="7" t="s">
        <v>17</v>
      </c>
      <c r="F565" s="8">
        <v>13396.308067</v>
      </c>
      <c r="G565" s="9">
        <v>157.79230000000001</v>
      </c>
      <c r="H565" s="10">
        <f t="shared" si="0"/>
        <v>157792.30000000002</v>
      </c>
      <c r="I565" s="7">
        <v>15696</v>
      </c>
      <c r="J565" s="11">
        <f t="shared" si="1"/>
        <v>10.053026248725791</v>
      </c>
      <c r="K565" s="8">
        <f t="shared" si="2"/>
        <v>84.898363652725763</v>
      </c>
      <c r="L565" s="7">
        <f>(350+399)/2</f>
        <v>374.5</v>
      </c>
      <c r="M565" s="8">
        <f t="shared" si="3"/>
        <v>0.22669790027430109</v>
      </c>
    </row>
    <row r="566" spans="1:13" ht="15.75" hidden="1" customHeight="1" x14ac:dyDescent="0.3">
      <c r="A566" s="7">
        <v>2020</v>
      </c>
      <c r="B566" s="7">
        <v>11</v>
      </c>
      <c r="C566" s="7" t="s">
        <v>37</v>
      </c>
      <c r="D566" s="7" t="s">
        <v>15</v>
      </c>
      <c r="E566" s="7" t="s">
        <v>18</v>
      </c>
      <c r="F566" s="8">
        <v>1290.956385</v>
      </c>
      <c r="G566" s="9">
        <v>11.558</v>
      </c>
      <c r="H566" s="10">
        <f t="shared" si="0"/>
        <v>11558</v>
      </c>
      <c r="I566" s="7">
        <v>1171</v>
      </c>
      <c r="J566" s="11">
        <f t="shared" si="1"/>
        <v>9.8701964133219473</v>
      </c>
      <c r="K566" s="8">
        <f t="shared" si="2"/>
        <v>111.69375194670359</v>
      </c>
      <c r="L566" s="7">
        <f>(400+599)/2</f>
        <v>499.5</v>
      </c>
      <c r="M566" s="8">
        <f t="shared" si="3"/>
        <v>0.22361111500841557</v>
      </c>
    </row>
    <row r="567" spans="1:13" ht="15.75" hidden="1" customHeight="1" x14ac:dyDescent="0.3">
      <c r="A567" s="7">
        <v>2020</v>
      </c>
      <c r="B567" s="7">
        <v>11</v>
      </c>
      <c r="C567" s="7" t="s">
        <v>37</v>
      </c>
      <c r="D567" s="7" t="s">
        <v>15</v>
      </c>
      <c r="E567" s="7" t="s">
        <v>19</v>
      </c>
      <c r="F567" s="8">
        <v>15.436583000000001</v>
      </c>
      <c r="G567" s="9">
        <v>8.6699999999999999E-2</v>
      </c>
      <c r="H567" s="10">
        <f t="shared" si="0"/>
        <v>86.7</v>
      </c>
      <c r="I567" s="7">
        <v>51</v>
      </c>
      <c r="J567" s="11">
        <f t="shared" si="1"/>
        <v>1.7</v>
      </c>
      <c r="K567" s="8">
        <f t="shared" si="2"/>
        <v>178.04594002306806</v>
      </c>
      <c r="L567" s="7">
        <f>(600+899)/2</f>
        <v>749.5</v>
      </c>
      <c r="M567" s="8">
        <f t="shared" si="3"/>
        <v>0.23755295533431361</v>
      </c>
    </row>
    <row r="568" spans="1:13" ht="15.75" hidden="1" customHeight="1" x14ac:dyDescent="0.3">
      <c r="A568" s="7">
        <v>2020</v>
      </c>
      <c r="B568" s="7">
        <v>11</v>
      </c>
      <c r="C568" s="7" t="s">
        <v>37</v>
      </c>
      <c r="D568" s="7" t="s">
        <v>20</v>
      </c>
      <c r="E568" s="7" t="s">
        <v>16</v>
      </c>
      <c r="F568" s="8">
        <v>0.327685</v>
      </c>
      <c r="G568" s="9">
        <v>2.7000000000000001E-3</v>
      </c>
      <c r="H568" s="10">
        <f t="shared" si="0"/>
        <v>2.7</v>
      </c>
      <c r="I568" s="7">
        <v>2</v>
      </c>
      <c r="J568" s="11">
        <f t="shared" si="1"/>
        <v>1.35</v>
      </c>
      <c r="K568" s="8">
        <f t="shared" si="2"/>
        <v>121.36481481481481</v>
      </c>
      <c r="L568" s="7">
        <f>(200+249)/2</f>
        <v>224.5</v>
      </c>
      <c r="M568" s="8">
        <f t="shared" si="3"/>
        <v>0.54060051142456489</v>
      </c>
    </row>
    <row r="569" spans="1:13" ht="15.75" hidden="1" customHeight="1" x14ac:dyDescent="0.3">
      <c r="A569" s="7">
        <v>2020</v>
      </c>
      <c r="B569" s="7">
        <v>11</v>
      </c>
      <c r="C569" s="7" t="s">
        <v>37</v>
      </c>
      <c r="D569" s="7" t="s">
        <v>20</v>
      </c>
      <c r="E569" s="7" t="s">
        <v>18</v>
      </c>
      <c r="F569" s="8">
        <v>7167.1561419999998</v>
      </c>
      <c r="G569" s="9">
        <v>41.174700000000001</v>
      </c>
      <c r="H569" s="10">
        <f t="shared" si="0"/>
        <v>41174.700000000004</v>
      </c>
      <c r="I569" s="7">
        <v>1973</v>
      </c>
      <c r="J569" s="11">
        <f t="shared" si="1"/>
        <v>20.869082615306642</v>
      </c>
      <c r="K569" s="8">
        <f t="shared" si="2"/>
        <v>174.06699118633529</v>
      </c>
      <c r="L569" s="7">
        <f>(400+599)/2</f>
        <v>499.5</v>
      </c>
      <c r="M569" s="8">
        <f t="shared" si="3"/>
        <v>0.34848246483750805</v>
      </c>
    </row>
    <row r="570" spans="1:13" ht="15.75" hidden="1" customHeight="1" x14ac:dyDescent="0.3">
      <c r="A570" s="7">
        <v>2020</v>
      </c>
      <c r="B570" s="7">
        <v>11</v>
      </c>
      <c r="C570" s="7" t="s">
        <v>37</v>
      </c>
      <c r="D570" s="7" t="s">
        <v>25</v>
      </c>
      <c r="E570" s="7" t="s">
        <v>17</v>
      </c>
      <c r="F570" s="8">
        <v>1373.5066429999999</v>
      </c>
      <c r="G570" s="9">
        <v>18.704899999999999</v>
      </c>
      <c r="H570" s="10">
        <f t="shared" si="0"/>
        <v>18704.899999999998</v>
      </c>
      <c r="I570" s="7">
        <v>2171</v>
      </c>
      <c r="J570" s="11">
        <f t="shared" si="1"/>
        <v>8.6157991708889909</v>
      </c>
      <c r="K570" s="8">
        <f t="shared" si="2"/>
        <v>73.430312003806492</v>
      </c>
      <c r="L570" s="7">
        <f>(350+399)/2</f>
        <v>374.5</v>
      </c>
      <c r="M570" s="8">
        <f t="shared" si="3"/>
        <v>0.1960755994761188</v>
      </c>
    </row>
    <row r="571" spans="1:13" ht="15.75" hidden="1" customHeight="1" x14ac:dyDescent="0.3">
      <c r="A571" s="7">
        <v>2020</v>
      </c>
      <c r="B571" s="7">
        <v>11</v>
      </c>
      <c r="C571" s="7" t="s">
        <v>37</v>
      </c>
      <c r="D571" s="7" t="s">
        <v>21</v>
      </c>
      <c r="E571" s="7" t="s">
        <v>16</v>
      </c>
      <c r="F571" s="8">
        <v>347.846203</v>
      </c>
      <c r="G571" s="9">
        <v>5.5669000000000004</v>
      </c>
      <c r="H571" s="10">
        <f t="shared" si="0"/>
        <v>5566.9000000000005</v>
      </c>
      <c r="I571" s="7">
        <v>1415</v>
      </c>
      <c r="J571" s="11">
        <f t="shared" si="1"/>
        <v>3.9342049469964668</v>
      </c>
      <c r="K571" s="8">
        <f t="shared" si="2"/>
        <v>62.484722736172728</v>
      </c>
      <c r="L571" s="7">
        <f>(200+249)/2</f>
        <v>224.5</v>
      </c>
      <c r="M571" s="8">
        <f t="shared" si="3"/>
        <v>0.27832838635266249</v>
      </c>
    </row>
    <row r="572" spans="1:13" ht="15.75" hidden="1" customHeight="1" x14ac:dyDescent="0.3">
      <c r="A572" s="7">
        <v>2020</v>
      </c>
      <c r="B572" s="7">
        <v>11</v>
      </c>
      <c r="C572" s="7" t="s">
        <v>37</v>
      </c>
      <c r="D572" s="7" t="s">
        <v>21</v>
      </c>
      <c r="E572" s="7" t="s">
        <v>18</v>
      </c>
      <c r="F572" s="8">
        <v>537.94231600000001</v>
      </c>
      <c r="G572" s="9">
        <v>3.2635999999999998</v>
      </c>
      <c r="H572" s="10">
        <f t="shared" si="0"/>
        <v>3263.6</v>
      </c>
      <c r="I572" s="7">
        <v>1914</v>
      </c>
      <c r="J572" s="11">
        <f t="shared" si="1"/>
        <v>1.7051201671891327</v>
      </c>
      <c r="K572" s="8">
        <f t="shared" si="2"/>
        <v>164.83095845079055</v>
      </c>
      <c r="L572" s="7">
        <f>(400+599)/2</f>
        <v>499.5</v>
      </c>
      <c r="M572" s="8">
        <f t="shared" si="3"/>
        <v>0.32999190881039148</v>
      </c>
    </row>
    <row r="573" spans="1:13" ht="15.75" hidden="1" customHeight="1" x14ac:dyDescent="0.3">
      <c r="A573" s="7">
        <v>2020</v>
      </c>
      <c r="B573" s="7">
        <v>11</v>
      </c>
      <c r="C573" s="7" t="s">
        <v>37</v>
      </c>
      <c r="D573" s="7" t="s">
        <v>38</v>
      </c>
      <c r="E573" s="7" t="s">
        <v>23</v>
      </c>
      <c r="F573" s="8">
        <v>471.87442099999998</v>
      </c>
      <c r="G573" s="9">
        <v>1.7462</v>
      </c>
      <c r="H573" s="10">
        <f t="shared" si="0"/>
        <v>1746.2</v>
      </c>
      <c r="I573" s="7">
        <v>99</v>
      </c>
      <c r="J573" s="11">
        <f t="shared" si="1"/>
        <v>17.638383838383838</v>
      </c>
      <c r="K573" s="8">
        <f t="shared" si="2"/>
        <v>270.22930993013398</v>
      </c>
      <c r="L573" s="7">
        <v>200</v>
      </c>
      <c r="M573" s="8">
        <f t="shared" si="3"/>
        <v>1.3511465496506698</v>
      </c>
    </row>
    <row r="574" spans="1:13" ht="15.75" hidden="1" customHeight="1" x14ac:dyDescent="0.3">
      <c r="A574" s="7">
        <v>2020</v>
      </c>
      <c r="B574" s="7">
        <v>11</v>
      </c>
      <c r="C574" s="7" t="s">
        <v>37</v>
      </c>
      <c r="D574" s="7" t="s">
        <v>38</v>
      </c>
      <c r="E574" s="7" t="s">
        <v>17</v>
      </c>
      <c r="F574" s="8">
        <v>7.7383160000000002</v>
      </c>
      <c r="G574" s="9">
        <v>3.3799999999999997E-2</v>
      </c>
      <c r="H574" s="10">
        <f t="shared" si="0"/>
        <v>33.799999999999997</v>
      </c>
      <c r="I574" s="7">
        <v>8</v>
      </c>
      <c r="J574" s="11">
        <f t="shared" si="1"/>
        <v>4.2249999999999996</v>
      </c>
      <c r="K574" s="8">
        <f t="shared" si="2"/>
        <v>228.94426035502963</v>
      </c>
      <c r="L574" s="7">
        <f>(350+399)/2</f>
        <v>374.5</v>
      </c>
      <c r="M574" s="8">
        <f t="shared" si="3"/>
        <v>0.61133313846469861</v>
      </c>
    </row>
    <row r="575" spans="1:13" ht="15.75" hidden="1" customHeight="1" x14ac:dyDescent="0.3">
      <c r="A575" s="7">
        <v>2020</v>
      </c>
      <c r="B575" s="7">
        <v>11</v>
      </c>
      <c r="C575" s="7" t="s">
        <v>37</v>
      </c>
      <c r="D575" s="7" t="s">
        <v>38</v>
      </c>
      <c r="E575" s="7" t="s">
        <v>18</v>
      </c>
      <c r="F575" s="8">
        <v>35.070207000000003</v>
      </c>
      <c r="G575" s="9">
        <v>7.1199999999999999E-2</v>
      </c>
      <c r="H575" s="10">
        <f t="shared" si="0"/>
        <v>71.2</v>
      </c>
      <c r="I575" s="7">
        <v>51</v>
      </c>
      <c r="J575" s="11">
        <f t="shared" si="1"/>
        <v>1.3960784313725492</v>
      </c>
      <c r="K575" s="8">
        <f t="shared" si="2"/>
        <v>492.55908707865171</v>
      </c>
      <c r="L575" s="7">
        <f>(400+599)/2</f>
        <v>499.5</v>
      </c>
      <c r="M575" s="8">
        <f t="shared" si="3"/>
        <v>0.98610427843573922</v>
      </c>
    </row>
    <row r="576" spans="1:13" ht="15.75" hidden="1" customHeight="1" x14ac:dyDescent="0.3">
      <c r="A576" s="7">
        <v>2020</v>
      </c>
      <c r="B576" s="7">
        <v>11</v>
      </c>
      <c r="C576" s="7" t="s">
        <v>37</v>
      </c>
      <c r="D576" s="7" t="s">
        <v>24</v>
      </c>
      <c r="E576" s="7" t="s">
        <v>17</v>
      </c>
      <c r="F576" s="8">
        <v>405.38521600000001</v>
      </c>
      <c r="G576" s="9">
        <v>3.1013000000000002</v>
      </c>
      <c r="H576" s="10">
        <f t="shared" si="0"/>
        <v>3101.3</v>
      </c>
      <c r="I576" s="7">
        <v>432</v>
      </c>
      <c r="J576" s="11">
        <f t="shared" si="1"/>
        <v>7.1789351851851855</v>
      </c>
      <c r="K576" s="8">
        <f t="shared" si="2"/>
        <v>130.71460871247541</v>
      </c>
      <c r="L576" s="7">
        <f>(350+399)/2</f>
        <v>374.5</v>
      </c>
      <c r="M576" s="8">
        <f t="shared" si="3"/>
        <v>0.34903767346455383</v>
      </c>
    </row>
    <row r="577" spans="1:13" ht="15.75" hidden="1" customHeight="1" x14ac:dyDescent="0.3">
      <c r="A577" s="7">
        <v>2020</v>
      </c>
      <c r="B577" s="7">
        <v>11</v>
      </c>
      <c r="C577" s="7" t="s">
        <v>37</v>
      </c>
      <c r="D577" s="7" t="s">
        <v>34</v>
      </c>
      <c r="E577" s="7" t="s">
        <v>23</v>
      </c>
      <c r="F577" s="8">
        <v>0.24201700000000001</v>
      </c>
      <c r="G577" s="9">
        <v>6.9999999999999999E-4</v>
      </c>
      <c r="H577" s="10">
        <f t="shared" si="0"/>
        <v>0.7</v>
      </c>
      <c r="I577" s="7">
        <v>2</v>
      </c>
      <c r="J577" s="11">
        <f t="shared" si="1"/>
        <v>0.35</v>
      </c>
      <c r="K577" s="8">
        <f t="shared" si="2"/>
        <v>345.73857142857145</v>
      </c>
      <c r="L577" s="7">
        <v>200</v>
      </c>
      <c r="M577" s="8">
        <f t="shared" si="3"/>
        <v>1.7286928571428573</v>
      </c>
    </row>
    <row r="578" spans="1:13" ht="15.75" hidden="1" customHeight="1" x14ac:dyDescent="0.3">
      <c r="A578" s="7">
        <v>2020</v>
      </c>
      <c r="B578" s="7">
        <v>11</v>
      </c>
      <c r="C578" s="7" t="s">
        <v>37</v>
      </c>
      <c r="D578" s="7" t="s">
        <v>34</v>
      </c>
      <c r="E578" s="7" t="s">
        <v>17</v>
      </c>
      <c r="F578" s="8">
        <v>0.694689</v>
      </c>
      <c r="G578" s="9">
        <v>1.8E-3</v>
      </c>
      <c r="H578" s="10">
        <f t="shared" si="0"/>
        <v>1.8</v>
      </c>
      <c r="I578" s="7">
        <v>1</v>
      </c>
      <c r="J578" s="11">
        <f t="shared" si="1"/>
        <v>1.8</v>
      </c>
      <c r="K578" s="8">
        <f t="shared" si="2"/>
        <v>385.93833333333333</v>
      </c>
      <c r="L578" s="7">
        <f>(350+399)/2</f>
        <v>374.5</v>
      </c>
      <c r="M578" s="8">
        <f t="shared" si="3"/>
        <v>1.0305429461504227</v>
      </c>
    </row>
    <row r="579" spans="1:13" ht="15.75" hidden="1" customHeight="1" x14ac:dyDescent="0.3">
      <c r="A579" s="7">
        <v>2020</v>
      </c>
      <c r="B579" s="7">
        <v>11</v>
      </c>
      <c r="C579" s="7" t="s">
        <v>37</v>
      </c>
      <c r="D579" s="7" t="s">
        <v>34</v>
      </c>
      <c r="E579" s="7" t="s">
        <v>18</v>
      </c>
      <c r="F579" s="8">
        <v>287.26506799999999</v>
      </c>
      <c r="G579" s="9">
        <v>0.9728</v>
      </c>
      <c r="H579" s="10">
        <f t="shared" si="0"/>
        <v>972.8</v>
      </c>
      <c r="I579" s="7">
        <v>151</v>
      </c>
      <c r="J579" s="11">
        <f t="shared" si="1"/>
        <v>6.4423841059602642</v>
      </c>
      <c r="K579" s="8">
        <f t="shared" si="2"/>
        <v>295.29715049342104</v>
      </c>
      <c r="L579" s="7">
        <f>(400+599)/2</f>
        <v>499.5</v>
      </c>
      <c r="M579" s="8">
        <f t="shared" si="3"/>
        <v>0.59118548647331537</v>
      </c>
    </row>
    <row r="580" spans="1:13" ht="15.75" hidden="1" customHeight="1" x14ac:dyDescent="0.3">
      <c r="A580" s="7">
        <v>2020</v>
      </c>
      <c r="B580" s="7">
        <v>11</v>
      </c>
      <c r="C580" s="7" t="s">
        <v>37</v>
      </c>
      <c r="D580" s="7" t="s">
        <v>40</v>
      </c>
      <c r="E580" s="7" t="s">
        <v>23</v>
      </c>
      <c r="F580" s="8">
        <v>68.448018000000005</v>
      </c>
      <c r="G580" s="9">
        <v>0.38250000000000001</v>
      </c>
      <c r="H580" s="10">
        <f t="shared" si="0"/>
        <v>382.5</v>
      </c>
      <c r="I580" s="7">
        <v>81</v>
      </c>
      <c r="J580" s="11">
        <f t="shared" si="1"/>
        <v>4.7222222222222223</v>
      </c>
      <c r="K580" s="8">
        <f t="shared" si="2"/>
        <v>178.94906666666668</v>
      </c>
      <c r="L580" s="7">
        <v>200</v>
      </c>
      <c r="M580" s="8">
        <f t="shared" si="3"/>
        <v>0.89474533333333339</v>
      </c>
    </row>
    <row r="581" spans="1:13" ht="15.75" hidden="1" customHeight="1" x14ac:dyDescent="0.3">
      <c r="A581" s="7">
        <v>2020</v>
      </c>
      <c r="B581" s="7">
        <v>11</v>
      </c>
      <c r="C581" s="7" t="s">
        <v>37</v>
      </c>
      <c r="D581" s="7" t="s">
        <v>40</v>
      </c>
      <c r="E581" s="7" t="s">
        <v>17</v>
      </c>
      <c r="F581" s="8">
        <v>215.00571099999999</v>
      </c>
      <c r="G581" s="9">
        <v>1.0277000000000001</v>
      </c>
      <c r="H581" s="10">
        <f t="shared" si="0"/>
        <v>1027.7</v>
      </c>
      <c r="I581" s="7">
        <v>86</v>
      </c>
      <c r="J581" s="11">
        <f t="shared" si="1"/>
        <v>11.950000000000001</v>
      </c>
      <c r="K581" s="8">
        <f t="shared" si="2"/>
        <v>209.21057798968567</v>
      </c>
      <c r="L581" s="7">
        <f>(350+399)/2</f>
        <v>374.5</v>
      </c>
      <c r="M581" s="8">
        <f t="shared" si="3"/>
        <v>0.55863972760930758</v>
      </c>
    </row>
    <row r="582" spans="1:13" ht="15.75" hidden="1" customHeight="1" x14ac:dyDescent="0.3">
      <c r="A582" s="7">
        <v>2020</v>
      </c>
      <c r="B582" s="7">
        <v>11</v>
      </c>
      <c r="C582" s="7" t="s">
        <v>37</v>
      </c>
      <c r="D582" s="7" t="s">
        <v>39</v>
      </c>
      <c r="E582" s="7" t="s">
        <v>23</v>
      </c>
      <c r="F582" s="8">
        <v>1.2264630000000001</v>
      </c>
      <c r="G582" s="9">
        <v>2.5000000000000001E-3</v>
      </c>
      <c r="H582" s="10">
        <f t="shared" si="0"/>
        <v>2.5</v>
      </c>
      <c r="I582" s="7">
        <v>1</v>
      </c>
      <c r="J582" s="11">
        <f t="shared" si="1"/>
        <v>2.5</v>
      </c>
      <c r="K582" s="8">
        <f t="shared" si="2"/>
        <v>490.58520000000004</v>
      </c>
      <c r="L582" s="7">
        <v>200</v>
      </c>
      <c r="M582" s="8">
        <f t="shared" si="3"/>
        <v>2.4529260000000002</v>
      </c>
    </row>
    <row r="583" spans="1:13" ht="15.75" hidden="1" customHeight="1" x14ac:dyDescent="0.3">
      <c r="A583" s="7">
        <v>2020</v>
      </c>
      <c r="B583" s="7">
        <v>11</v>
      </c>
      <c r="C583" s="7" t="s">
        <v>37</v>
      </c>
      <c r="D583" s="7" t="s">
        <v>39</v>
      </c>
      <c r="E583" s="7" t="s">
        <v>17</v>
      </c>
      <c r="F583" s="8">
        <v>30.765021000000001</v>
      </c>
      <c r="G583" s="9">
        <v>7.1099999999999997E-2</v>
      </c>
      <c r="H583" s="10">
        <f t="shared" si="0"/>
        <v>71.099999999999994</v>
      </c>
      <c r="I583" s="7">
        <v>1</v>
      </c>
      <c r="J583" s="11">
        <f t="shared" si="1"/>
        <v>71.099999999999994</v>
      </c>
      <c r="K583" s="8">
        <f t="shared" si="2"/>
        <v>432.70071729957812</v>
      </c>
      <c r="L583" s="7">
        <f>(350+399)/2</f>
        <v>374.5</v>
      </c>
      <c r="M583" s="8">
        <f t="shared" si="3"/>
        <v>1.1554091249654956</v>
      </c>
    </row>
    <row r="584" spans="1:13" ht="15.75" hidden="1" customHeight="1" x14ac:dyDescent="0.3">
      <c r="A584" s="7">
        <v>2020</v>
      </c>
      <c r="B584" s="7">
        <v>11</v>
      </c>
      <c r="C584" s="7" t="s">
        <v>37</v>
      </c>
      <c r="D584" s="7" t="s">
        <v>39</v>
      </c>
      <c r="E584" s="7" t="s">
        <v>18</v>
      </c>
      <c r="F584" s="8">
        <v>194.894285</v>
      </c>
      <c r="G584" s="9">
        <v>0.35859999999999997</v>
      </c>
      <c r="H584" s="10">
        <f t="shared" si="0"/>
        <v>358.59999999999997</v>
      </c>
      <c r="I584" s="7">
        <v>1</v>
      </c>
      <c r="J584" s="11">
        <f t="shared" si="1"/>
        <v>358.59999999999997</v>
      </c>
      <c r="K584" s="8">
        <f t="shared" si="2"/>
        <v>543.48657278304518</v>
      </c>
      <c r="L584" s="7">
        <f>(400+599)/2</f>
        <v>499.5</v>
      </c>
      <c r="M584" s="8">
        <f t="shared" si="3"/>
        <v>1.0880612067728632</v>
      </c>
    </row>
    <row r="585" spans="1:13" ht="15.75" hidden="1" customHeight="1" x14ac:dyDescent="0.3">
      <c r="A585" s="7">
        <v>2020</v>
      </c>
      <c r="B585" s="7">
        <v>11</v>
      </c>
      <c r="C585" s="7" t="s">
        <v>37</v>
      </c>
      <c r="D585" s="7" t="s">
        <v>50</v>
      </c>
      <c r="E585" s="7" t="s">
        <v>16</v>
      </c>
      <c r="F585" s="8">
        <v>65.889532000000003</v>
      </c>
      <c r="G585" s="9">
        <v>0.14299999999999999</v>
      </c>
      <c r="H585" s="10">
        <f t="shared" si="0"/>
        <v>143</v>
      </c>
      <c r="I585" s="7">
        <v>1</v>
      </c>
      <c r="J585" s="11">
        <f t="shared" si="1"/>
        <v>143</v>
      </c>
      <c r="K585" s="8">
        <f t="shared" si="2"/>
        <v>460.76595804195807</v>
      </c>
      <c r="L585" s="7">
        <f>(200+249)/2</f>
        <v>224.5</v>
      </c>
      <c r="M585" s="8">
        <f t="shared" si="3"/>
        <v>2.0524096126590559</v>
      </c>
    </row>
    <row r="586" spans="1:13" ht="15.75" hidden="1" customHeight="1" x14ac:dyDescent="0.3">
      <c r="A586" s="7">
        <v>2020</v>
      </c>
      <c r="B586" s="7">
        <v>11</v>
      </c>
      <c r="C586" s="7" t="s">
        <v>37</v>
      </c>
      <c r="D586" s="7" t="s">
        <v>50</v>
      </c>
      <c r="E586" s="7" t="s">
        <v>17</v>
      </c>
      <c r="F586" s="8">
        <v>155.94172499999999</v>
      </c>
      <c r="G586" s="9">
        <v>0.31309999999999999</v>
      </c>
      <c r="H586" s="10">
        <f t="shared" si="0"/>
        <v>313.09999999999997</v>
      </c>
      <c r="I586" s="7">
        <v>1</v>
      </c>
      <c r="J586" s="11">
        <f t="shared" si="1"/>
        <v>313.09999999999997</v>
      </c>
      <c r="K586" s="8">
        <f t="shared" si="2"/>
        <v>498.05725007984671</v>
      </c>
      <c r="L586" s="7">
        <f>(350+399)/2</f>
        <v>374.5</v>
      </c>
      <c r="M586" s="8">
        <f t="shared" si="3"/>
        <v>1.329925901414811</v>
      </c>
    </row>
    <row r="587" spans="1:13" ht="15.75" hidden="1" customHeight="1" x14ac:dyDescent="0.3">
      <c r="A587" s="7">
        <v>2020</v>
      </c>
      <c r="B587" s="7">
        <v>12</v>
      </c>
      <c r="C587" s="7" t="s">
        <v>14</v>
      </c>
      <c r="D587" s="7" t="s">
        <v>15</v>
      </c>
      <c r="E587" s="7" t="s">
        <v>16</v>
      </c>
      <c r="F587" s="8">
        <v>789.22792300000003</v>
      </c>
      <c r="G587" s="9">
        <v>12.700200000000001</v>
      </c>
      <c r="H587" s="10">
        <f t="shared" si="0"/>
        <v>12700.2</v>
      </c>
      <c r="I587" s="7">
        <v>543</v>
      </c>
      <c r="J587" s="11">
        <f t="shared" si="1"/>
        <v>23.388950276243094</v>
      </c>
      <c r="K587" s="8">
        <f t="shared" si="2"/>
        <v>62.142952315711561</v>
      </c>
      <c r="L587" s="7">
        <f>(200+249)/2</f>
        <v>224.5</v>
      </c>
      <c r="M587" s="8">
        <f t="shared" si="3"/>
        <v>0.2768060236780025</v>
      </c>
    </row>
    <row r="588" spans="1:13" ht="15.75" customHeight="1" x14ac:dyDescent="0.3">
      <c r="A588" s="7">
        <v>2020</v>
      </c>
      <c r="B588" s="7">
        <v>12</v>
      </c>
      <c r="C588" s="7" t="s">
        <v>14</v>
      </c>
      <c r="D588" s="7" t="s">
        <v>15</v>
      </c>
      <c r="E588" s="7" t="s">
        <v>17</v>
      </c>
      <c r="F588" s="8">
        <v>5995.2528309999998</v>
      </c>
      <c r="G588" s="9">
        <v>69.803600000000003</v>
      </c>
      <c r="H588" s="10">
        <f t="shared" si="0"/>
        <v>69803.600000000006</v>
      </c>
      <c r="I588" s="7">
        <v>795</v>
      </c>
      <c r="J588" s="11">
        <f t="shared" si="1"/>
        <v>87.80327044025158</v>
      </c>
      <c r="K588" s="8">
        <f t="shared" si="2"/>
        <v>85.887444644688813</v>
      </c>
      <c r="L588" s="7">
        <f>(350+399)/2</f>
        <v>374.5</v>
      </c>
      <c r="M588" s="8">
        <f t="shared" si="3"/>
        <v>0.22933897101385531</v>
      </c>
    </row>
    <row r="589" spans="1:13" ht="15.75" customHeight="1" x14ac:dyDescent="0.3">
      <c r="A589" s="7">
        <v>2020</v>
      </c>
      <c r="B589" s="7">
        <v>12</v>
      </c>
      <c r="C589" s="7" t="s">
        <v>14</v>
      </c>
      <c r="D589" s="7" t="s">
        <v>15</v>
      </c>
      <c r="E589" s="7" t="s">
        <v>18</v>
      </c>
      <c r="F589" s="8">
        <v>3857.8111789999998</v>
      </c>
      <c r="G589" s="9">
        <v>40.608600000000003</v>
      </c>
      <c r="H589" s="10">
        <f t="shared" si="0"/>
        <v>40608.600000000006</v>
      </c>
      <c r="I589" s="7">
        <v>568</v>
      </c>
      <c r="J589" s="11">
        <f t="shared" si="1"/>
        <v>71.494014084507057</v>
      </c>
      <c r="K589" s="8">
        <f t="shared" si="2"/>
        <v>94.999856655979258</v>
      </c>
      <c r="L589" s="7">
        <f>(400+599)/2</f>
        <v>499.5</v>
      </c>
      <c r="M589" s="8">
        <f t="shared" si="3"/>
        <v>0.19018990321517368</v>
      </c>
    </row>
    <row r="590" spans="1:13" ht="15.75" customHeight="1" x14ac:dyDescent="0.3">
      <c r="A590" s="7">
        <v>2020</v>
      </c>
      <c r="B590" s="7">
        <v>12</v>
      </c>
      <c r="C590" s="7" t="s">
        <v>14</v>
      </c>
      <c r="D590" s="7" t="s">
        <v>15</v>
      </c>
      <c r="E590" s="7" t="s">
        <v>19</v>
      </c>
      <c r="F590" s="8">
        <v>0.23366300000000001</v>
      </c>
      <c r="G590" s="9">
        <v>2.8999999999999998E-3</v>
      </c>
      <c r="H590" s="10">
        <f t="shared" si="0"/>
        <v>2.9</v>
      </c>
      <c r="I590" s="7">
        <v>2</v>
      </c>
      <c r="J590" s="11">
        <f t="shared" si="1"/>
        <v>1.45</v>
      </c>
      <c r="K590" s="8">
        <f t="shared" si="2"/>
        <v>80.573448275862077</v>
      </c>
      <c r="L590" s="7">
        <f>(600+899)/2</f>
        <v>749.5</v>
      </c>
      <c r="M590" s="8">
        <f t="shared" si="3"/>
        <v>0.10750293298980931</v>
      </c>
    </row>
    <row r="591" spans="1:13" ht="15.75" hidden="1" customHeight="1" x14ac:dyDescent="0.3">
      <c r="A591" s="7">
        <v>2020</v>
      </c>
      <c r="B591" s="7">
        <v>12</v>
      </c>
      <c r="C591" s="7" t="s">
        <v>14</v>
      </c>
      <c r="D591" s="7" t="s">
        <v>20</v>
      </c>
      <c r="E591" s="7" t="s">
        <v>16</v>
      </c>
      <c r="F591" s="8">
        <v>4.3746749999999999</v>
      </c>
      <c r="G591" s="9">
        <v>3.9899999999999998E-2</v>
      </c>
      <c r="H591" s="10">
        <f t="shared" si="0"/>
        <v>39.9</v>
      </c>
      <c r="I591" s="7">
        <v>5</v>
      </c>
      <c r="J591" s="11">
        <f t="shared" si="1"/>
        <v>7.9799999999999995</v>
      </c>
      <c r="K591" s="8">
        <f t="shared" si="2"/>
        <v>109.64097744360903</v>
      </c>
      <c r="L591" s="7">
        <f>(200+249)/2</f>
        <v>224.5</v>
      </c>
      <c r="M591" s="8">
        <f t="shared" si="3"/>
        <v>0.48837851867977294</v>
      </c>
    </row>
    <row r="592" spans="1:13" ht="15.75" customHeight="1" x14ac:dyDescent="0.3">
      <c r="A592" s="7">
        <v>2020</v>
      </c>
      <c r="B592" s="7">
        <v>12</v>
      </c>
      <c r="C592" s="7" t="s">
        <v>14</v>
      </c>
      <c r="D592" s="7" t="s">
        <v>20</v>
      </c>
      <c r="E592" s="7" t="s">
        <v>18</v>
      </c>
      <c r="F592" s="8">
        <v>5995.0734069999999</v>
      </c>
      <c r="G592" s="9">
        <v>40.667499999999997</v>
      </c>
      <c r="H592" s="10">
        <f t="shared" si="0"/>
        <v>40667.5</v>
      </c>
      <c r="I592" s="7">
        <v>658</v>
      </c>
      <c r="J592" s="11">
        <f t="shared" si="1"/>
        <v>61.804711246200611</v>
      </c>
      <c r="K592" s="8">
        <f t="shared" si="2"/>
        <v>147.41681704063441</v>
      </c>
      <c r="L592" s="7">
        <f>(400+599)/2</f>
        <v>499.5</v>
      </c>
      <c r="M592" s="8">
        <f t="shared" si="3"/>
        <v>0.29512876284411294</v>
      </c>
    </row>
    <row r="593" spans="1:13" ht="15.75" hidden="1" customHeight="1" x14ac:dyDescent="0.3">
      <c r="A593" s="7">
        <v>2020</v>
      </c>
      <c r="B593" s="7">
        <v>12</v>
      </c>
      <c r="C593" s="7" t="s">
        <v>14</v>
      </c>
      <c r="D593" s="7" t="s">
        <v>21</v>
      </c>
      <c r="E593" s="7" t="s">
        <v>16</v>
      </c>
      <c r="F593" s="8">
        <v>542.25353700000005</v>
      </c>
      <c r="G593" s="9">
        <v>9.7942999999999998</v>
      </c>
      <c r="H593" s="10">
        <f t="shared" si="0"/>
        <v>9794.2999999999993</v>
      </c>
      <c r="I593" s="7">
        <v>466</v>
      </c>
      <c r="J593" s="11">
        <f t="shared" si="1"/>
        <v>21.017811158798281</v>
      </c>
      <c r="K593" s="8">
        <f t="shared" si="2"/>
        <v>55.364195195164541</v>
      </c>
      <c r="L593" s="7">
        <f>(200+249)/2</f>
        <v>224.5</v>
      </c>
      <c r="M593" s="8">
        <f t="shared" si="3"/>
        <v>0.24661111445507591</v>
      </c>
    </row>
    <row r="594" spans="1:13" ht="15.75" customHeight="1" x14ac:dyDescent="0.3">
      <c r="A594" s="7">
        <v>2020</v>
      </c>
      <c r="B594" s="7">
        <v>12</v>
      </c>
      <c r="C594" s="7" t="s">
        <v>14</v>
      </c>
      <c r="D594" s="7" t="s">
        <v>21</v>
      </c>
      <c r="E594" s="7" t="s">
        <v>18</v>
      </c>
      <c r="F594" s="8">
        <v>208.69973899999999</v>
      </c>
      <c r="G594" s="9">
        <v>1.4948999999999999</v>
      </c>
      <c r="H594" s="10">
        <f t="shared" si="0"/>
        <v>1494.8999999999999</v>
      </c>
      <c r="I594" s="7">
        <v>341</v>
      </c>
      <c r="J594" s="11">
        <f t="shared" si="1"/>
        <v>4.3838709677419354</v>
      </c>
      <c r="K594" s="8">
        <f t="shared" si="2"/>
        <v>139.60782594153454</v>
      </c>
      <c r="L594" s="7">
        <f>(400+599)/2</f>
        <v>499.5</v>
      </c>
      <c r="M594" s="8">
        <f t="shared" si="3"/>
        <v>0.2794951470300992</v>
      </c>
    </row>
    <row r="595" spans="1:13" ht="15.75" customHeight="1" x14ac:dyDescent="0.3">
      <c r="A595" s="7">
        <v>2020</v>
      </c>
      <c r="B595" s="7">
        <v>12</v>
      </c>
      <c r="C595" s="7" t="s">
        <v>14</v>
      </c>
      <c r="D595" s="7" t="s">
        <v>21</v>
      </c>
      <c r="E595" s="7" t="s">
        <v>19</v>
      </c>
      <c r="F595" s="8">
        <v>0.125915</v>
      </c>
      <c r="G595" s="9">
        <v>6.9999999999999999E-4</v>
      </c>
      <c r="H595" s="10">
        <f t="shared" si="0"/>
        <v>0.7</v>
      </c>
      <c r="I595" s="7">
        <v>1</v>
      </c>
      <c r="J595" s="11">
        <f t="shared" si="1"/>
        <v>0.7</v>
      </c>
      <c r="K595" s="8">
        <f t="shared" si="2"/>
        <v>179.87857142857143</v>
      </c>
      <c r="L595" s="7">
        <f>(600+899)/2</f>
        <v>749.5</v>
      </c>
      <c r="M595" s="8">
        <f t="shared" si="3"/>
        <v>0.23999809396740684</v>
      </c>
    </row>
    <row r="596" spans="1:13" ht="15.75" customHeight="1" x14ac:dyDescent="0.3">
      <c r="A596" s="7">
        <v>2020</v>
      </c>
      <c r="B596" s="7">
        <v>12</v>
      </c>
      <c r="C596" s="7" t="s">
        <v>14</v>
      </c>
      <c r="D596" s="7" t="s">
        <v>22</v>
      </c>
      <c r="E596" s="7" t="s">
        <v>23</v>
      </c>
      <c r="F596" s="8">
        <v>306.53553399999998</v>
      </c>
      <c r="G596" s="9">
        <v>2.8290999999999999</v>
      </c>
      <c r="H596" s="10">
        <f t="shared" si="0"/>
        <v>2829.1</v>
      </c>
      <c r="I596" s="7">
        <v>113</v>
      </c>
      <c r="J596" s="11">
        <f t="shared" si="1"/>
        <v>25.036283185840706</v>
      </c>
      <c r="K596" s="8">
        <f t="shared" si="2"/>
        <v>108.35090099324873</v>
      </c>
      <c r="L596" s="7">
        <v>200</v>
      </c>
      <c r="M596" s="8">
        <f t="shared" si="3"/>
        <v>0.54175450496624367</v>
      </c>
    </row>
    <row r="597" spans="1:13" ht="15.75" customHeight="1" x14ac:dyDescent="0.3">
      <c r="A597" s="7">
        <v>2020</v>
      </c>
      <c r="B597" s="7">
        <v>12</v>
      </c>
      <c r="C597" s="7" t="s">
        <v>14</v>
      </c>
      <c r="D597" s="7" t="s">
        <v>25</v>
      </c>
      <c r="E597" s="7" t="s">
        <v>17</v>
      </c>
      <c r="F597" s="8">
        <v>282.29456699999997</v>
      </c>
      <c r="G597" s="9">
        <v>4.4035000000000002</v>
      </c>
      <c r="H597" s="10">
        <f t="shared" si="0"/>
        <v>4403.5</v>
      </c>
      <c r="I597" s="7">
        <v>225</v>
      </c>
      <c r="J597" s="11">
        <f t="shared" si="1"/>
        <v>19.571111111111112</v>
      </c>
      <c r="K597" s="8">
        <f t="shared" si="2"/>
        <v>64.106862041557847</v>
      </c>
      <c r="L597" s="7">
        <f t="shared" ref="L597:L598" si="37">(350+399)/2</f>
        <v>374.5</v>
      </c>
      <c r="M597" s="8">
        <f t="shared" si="3"/>
        <v>0.17117987194007436</v>
      </c>
    </row>
    <row r="598" spans="1:13" ht="15.75" customHeight="1" x14ac:dyDescent="0.3">
      <c r="A598" s="7">
        <v>2020</v>
      </c>
      <c r="B598" s="7">
        <v>12</v>
      </c>
      <c r="C598" s="7" t="s">
        <v>14</v>
      </c>
      <c r="D598" s="7" t="s">
        <v>24</v>
      </c>
      <c r="E598" s="7" t="s">
        <v>17</v>
      </c>
      <c r="F598" s="8">
        <v>162.46889400000001</v>
      </c>
      <c r="G598" s="9">
        <v>1.1941999999999999</v>
      </c>
      <c r="H598" s="10">
        <f t="shared" si="0"/>
        <v>1194.1999999999998</v>
      </c>
      <c r="I598" s="7">
        <v>133</v>
      </c>
      <c r="J598" s="11">
        <f t="shared" si="1"/>
        <v>8.9789473684210517</v>
      </c>
      <c r="K598" s="8">
        <f t="shared" si="2"/>
        <v>136.04831184056275</v>
      </c>
      <c r="L598" s="7">
        <f t="shared" si="37"/>
        <v>374.5</v>
      </c>
      <c r="M598" s="8">
        <f t="shared" si="3"/>
        <v>0.36327987140337181</v>
      </c>
    </row>
    <row r="599" spans="1:13" ht="15.75" customHeight="1" x14ac:dyDescent="0.3">
      <c r="A599" s="7">
        <v>2020</v>
      </c>
      <c r="B599" s="7">
        <v>12</v>
      </c>
      <c r="C599" s="7" t="s">
        <v>14</v>
      </c>
      <c r="D599" s="7" t="s">
        <v>26</v>
      </c>
      <c r="E599" s="7" t="s">
        <v>27</v>
      </c>
      <c r="F599" s="8">
        <v>1.5882289999999999</v>
      </c>
      <c r="G599" s="9">
        <v>4.7999999999999996E-3</v>
      </c>
      <c r="H599" s="10">
        <f t="shared" si="0"/>
        <v>4.8</v>
      </c>
      <c r="I599" s="7">
        <v>3</v>
      </c>
      <c r="J599" s="11">
        <f t="shared" si="1"/>
        <v>1.5999999999999999</v>
      </c>
      <c r="K599" s="8">
        <f t="shared" si="2"/>
        <v>330.88104166666665</v>
      </c>
      <c r="L599" s="7">
        <f>(250+299)/2</f>
        <v>274.5</v>
      </c>
      <c r="M599" s="8">
        <f t="shared" si="3"/>
        <v>1.2053954159077109</v>
      </c>
    </row>
    <row r="600" spans="1:13" ht="15.75" customHeight="1" x14ac:dyDescent="0.3">
      <c r="A600" s="7">
        <v>2020</v>
      </c>
      <c r="B600" s="7">
        <v>12</v>
      </c>
      <c r="C600" s="7" t="s">
        <v>14</v>
      </c>
      <c r="D600" s="7" t="s">
        <v>26</v>
      </c>
      <c r="E600" s="7" t="s">
        <v>18</v>
      </c>
      <c r="F600" s="8">
        <v>117.209566</v>
      </c>
      <c r="G600" s="9">
        <v>0.94569999999999999</v>
      </c>
      <c r="H600" s="10">
        <f t="shared" si="0"/>
        <v>945.69999999999993</v>
      </c>
      <c r="I600" s="7">
        <v>119</v>
      </c>
      <c r="J600" s="11">
        <f t="shared" si="1"/>
        <v>7.9470588235294111</v>
      </c>
      <c r="K600" s="8">
        <f t="shared" si="2"/>
        <v>123.93947975044939</v>
      </c>
      <c r="L600" s="7">
        <f t="shared" ref="L600:L601" si="38">(400+599)/2</f>
        <v>499.5</v>
      </c>
      <c r="M600" s="8">
        <f t="shared" si="3"/>
        <v>0.24812708658748628</v>
      </c>
    </row>
    <row r="601" spans="1:13" ht="15.75" customHeight="1" x14ac:dyDescent="0.3">
      <c r="A601" s="7">
        <v>2020</v>
      </c>
      <c r="B601" s="7">
        <v>12</v>
      </c>
      <c r="C601" s="7" t="s">
        <v>14</v>
      </c>
      <c r="D601" s="7" t="s">
        <v>28</v>
      </c>
      <c r="E601" s="7" t="s">
        <v>18</v>
      </c>
      <c r="F601" s="8">
        <v>87.407708</v>
      </c>
      <c r="G601" s="9">
        <v>0.40260000000000001</v>
      </c>
      <c r="H601" s="10">
        <f t="shared" si="0"/>
        <v>402.6</v>
      </c>
      <c r="I601" s="7">
        <v>212</v>
      </c>
      <c r="J601" s="11">
        <f t="shared" si="1"/>
        <v>1.899056603773585</v>
      </c>
      <c r="K601" s="8">
        <f t="shared" si="2"/>
        <v>217.10806756085444</v>
      </c>
      <c r="L601" s="7">
        <f t="shared" si="38"/>
        <v>499.5</v>
      </c>
      <c r="M601" s="8">
        <f t="shared" si="3"/>
        <v>0.43465078590761647</v>
      </c>
    </row>
    <row r="602" spans="1:13" ht="15.75" customHeight="1" x14ac:dyDescent="0.3">
      <c r="A602" s="7">
        <v>2020</v>
      </c>
      <c r="B602" s="7">
        <v>12</v>
      </c>
      <c r="C602" s="7" t="s">
        <v>14</v>
      </c>
      <c r="D602" s="7" t="s">
        <v>29</v>
      </c>
      <c r="E602" s="7" t="s">
        <v>23</v>
      </c>
      <c r="F602" s="8">
        <v>50.525289000000001</v>
      </c>
      <c r="G602" s="9">
        <v>0.29680000000000001</v>
      </c>
      <c r="H602" s="10">
        <f t="shared" si="0"/>
        <v>296.8</v>
      </c>
      <c r="I602" s="7">
        <v>1</v>
      </c>
      <c r="J602" s="11">
        <f t="shared" si="1"/>
        <v>296.8</v>
      </c>
      <c r="K602" s="8">
        <f t="shared" si="2"/>
        <v>170.23345350404313</v>
      </c>
      <c r="L602" s="7">
        <v>200</v>
      </c>
      <c r="M602" s="8">
        <f t="shared" si="3"/>
        <v>0.85116726752021565</v>
      </c>
    </row>
    <row r="603" spans="1:13" ht="15.75" customHeight="1" x14ac:dyDescent="0.3">
      <c r="A603" s="7">
        <v>2020</v>
      </c>
      <c r="B603" s="7">
        <v>12</v>
      </c>
      <c r="C603" s="7" t="s">
        <v>14</v>
      </c>
      <c r="D603" s="7" t="s">
        <v>29</v>
      </c>
      <c r="E603" s="7" t="s">
        <v>17</v>
      </c>
      <c r="F603" s="8">
        <v>0.61836999999999998</v>
      </c>
      <c r="G603" s="9">
        <v>5.0000000000000001E-3</v>
      </c>
      <c r="H603" s="10">
        <f t="shared" si="0"/>
        <v>5</v>
      </c>
      <c r="I603" s="7">
        <v>1</v>
      </c>
      <c r="J603" s="11">
        <f t="shared" si="1"/>
        <v>5</v>
      </c>
      <c r="K603" s="8">
        <f t="shared" si="2"/>
        <v>123.67399999999999</v>
      </c>
      <c r="L603" s="7">
        <f>(350+399)/2</f>
        <v>374.5</v>
      </c>
      <c r="M603" s="8">
        <f t="shared" si="3"/>
        <v>0.33023765020026702</v>
      </c>
    </row>
    <row r="604" spans="1:13" ht="15.75" customHeight="1" x14ac:dyDescent="0.3">
      <c r="A604" s="7">
        <v>2020</v>
      </c>
      <c r="B604" s="7">
        <v>12</v>
      </c>
      <c r="C604" s="7" t="s">
        <v>14</v>
      </c>
      <c r="D604" s="7" t="s">
        <v>46</v>
      </c>
      <c r="E604" s="7" t="s">
        <v>18</v>
      </c>
      <c r="F604" s="8">
        <v>41.788139000000001</v>
      </c>
      <c r="G604" s="9">
        <v>0.2248</v>
      </c>
      <c r="H604" s="10">
        <f t="shared" si="0"/>
        <v>224.8</v>
      </c>
      <c r="I604" s="7">
        <v>61</v>
      </c>
      <c r="J604" s="11">
        <f t="shared" si="1"/>
        <v>3.6852459016393446</v>
      </c>
      <c r="K604" s="8">
        <f t="shared" si="2"/>
        <v>185.89029804270464</v>
      </c>
      <c r="L604" s="7">
        <f>(400+599)/2</f>
        <v>499.5</v>
      </c>
      <c r="M604" s="8">
        <f t="shared" si="3"/>
        <v>0.37215274883424354</v>
      </c>
    </row>
    <row r="605" spans="1:13" ht="15.75" hidden="1" customHeight="1" x14ac:dyDescent="0.3">
      <c r="A605" s="7">
        <v>2020</v>
      </c>
      <c r="B605" s="7">
        <v>12</v>
      </c>
      <c r="C605" s="7" t="s">
        <v>31</v>
      </c>
      <c r="D605" s="7" t="s">
        <v>15</v>
      </c>
      <c r="E605" s="7" t="s">
        <v>16</v>
      </c>
      <c r="F605" s="8">
        <v>4235.5771329999998</v>
      </c>
      <c r="G605" s="9">
        <v>74.862899999999996</v>
      </c>
      <c r="H605" s="10">
        <f t="shared" si="0"/>
        <v>74862.899999999994</v>
      </c>
      <c r="I605" s="7">
        <v>8742</v>
      </c>
      <c r="J605" s="11">
        <f t="shared" si="1"/>
        <v>8.5635895676046658</v>
      </c>
      <c r="K605" s="8">
        <f t="shared" si="2"/>
        <v>56.577785966079325</v>
      </c>
      <c r="L605" s="7">
        <f>(200+249)/2</f>
        <v>224.5</v>
      </c>
      <c r="M605" s="8">
        <f t="shared" si="3"/>
        <v>0.25201686399144468</v>
      </c>
    </row>
    <row r="606" spans="1:13" ht="15.75" hidden="1" customHeight="1" x14ac:dyDescent="0.3">
      <c r="A606" s="7">
        <v>2020</v>
      </c>
      <c r="B606" s="7">
        <v>12</v>
      </c>
      <c r="C606" s="7" t="s">
        <v>31</v>
      </c>
      <c r="D606" s="7" t="s">
        <v>15</v>
      </c>
      <c r="E606" s="7" t="s">
        <v>17</v>
      </c>
      <c r="F606" s="8">
        <v>4566.001749</v>
      </c>
      <c r="G606" s="9">
        <v>44.227600000000002</v>
      </c>
      <c r="H606" s="10">
        <f t="shared" si="0"/>
        <v>44227.600000000006</v>
      </c>
      <c r="I606" s="7">
        <v>8911</v>
      </c>
      <c r="J606" s="11">
        <f t="shared" si="1"/>
        <v>4.9632588935024131</v>
      </c>
      <c r="K606" s="8">
        <f t="shared" si="2"/>
        <v>103.2387411706717</v>
      </c>
      <c r="L606" s="7">
        <f>(350+399)/2</f>
        <v>374.5</v>
      </c>
      <c r="M606" s="8">
        <f t="shared" si="3"/>
        <v>0.27567087094972414</v>
      </c>
    </row>
    <row r="607" spans="1:13" ht="15.75" hidden="1" customHeight="1" x14ac:dyDescent="0.3">
      <c r="A607" s="7">
        <v>2020</v>
      </c>
      <c r="B607" s="7">
        <v>12</v>
      </c>
      <c r="C607" s="7" t="s">
        <v>31</v>
      </c>
      <c r="D607" s="7" t="s">
        <v>15</v>
      </c>
      <c r="E607" s="7" t="s">
        <v>18</v>
      </c>
      <c r="F607" s="8">
        <v>764.22907699999996</v>
      </c>
      <c r="G607" s="9">
        <v>5.0658000000000003</v>
      </c>
      <c r="H607" s="10">
        <f t="shared" si="0"/>
        <v>5065.8</v>
      </c>
      <c r="I607" s="7">
        <v>869</v>
      </c>
      <c r="J607" s="11">
        <f t="shared" si="1"/>
        <v>5.8294591484464906</v>
      </c>
      <c r="K607" s="8">
        <f t="shared" si="2"/>
        <v>150.86049133404396</v>
      </c>
      <c r="L607" s="7">
        <f>(400+599)/2</f>
        <v>499.5</v>
      </c>
      <c r="M607" s="8">
        <f t="shared" si="3"/>
        <v>0.30202300567376167</v>
      </c>
    </row>
    <row r="608" spans="1:13" ht="15.75" hidden="1" customHeight="1" x14ac:dyDescent="0.3">
      <c r="A608" s="7">
        <v>2020</v>
      </c>
      <c r="B608" s="7">
        <v>12</v>
      </c>
      <c r="C608" s="7" t="s">
        <v>31</v>
      </c>
      <c r="D608" s="7" t="s">
        <v>15</v>
      </c>
      <c r="E608" s="7" t="s">
        <v>19</v>
      </c>
      <c r="F608" s="8">
        <v>45.269075000000001</v>
      </c>
      <c r="G608" s="9">
        <v>0.27960000000000002</v>
      </c>
      <c r="H608" s="10">
        <f t="shared" si="0"/>
        <v>279.60000000000002</v>
      </c>
      <c r="I608" s="7">
        <v>178</v>
      </c>
      <c r="J608" s="11">
        <f t="shared" si="1"/>
        <v>1.5707865168539328</v>
      </c>
      <c r="K608" s="8">
        <f t="shared" si="2"/>
        <v>161.90656294706724</v>
      </c>
      <c r="L608" s="7">
        <f>(600+899)/2</f>
        <v>749.5</v>
      </c>
      <c r="M608" s="8">
        <f t="shared" si="3"/>
        <v>0.21601943021623382</v>
      </c>
    </row>
    <row r="609" spans="1:13" ht="15.75" hidden="1" customHeight="1" x14ac:dyDescent="0.3">
      <c r="A609" s="7">
        <v>2020</v>
      </c>
      <c r="B609" s="7">
        <v>12</v>
      </c>
      <c r="C609" s="7" t="s">
        <v>31</v>
      </c>
      <c r="D609" s="7" t="s">
        <v>20</v>
      </c>
      <c r="E609" s="7" t="s">
        <v>16</v>
      </c>
      <c r="F609" s="8">
        <v>1.127402</v>
      </c>
      <c r="G609" s="9">
        <v>1.21E-2</v>
      </c>
      <c r="H609" s="10">
        <f t="shared" si="0"/>
        <v>12.1</v>
      </c>
      <c r="I609" s="7">
        <v>2</v>
      </c>
      <c r="J609" s="11">
        <f t="shared" si="1"/>
        <v>6.05</v>
      </c>
      <c r="K609" s="8">
        <f t="shared" si="2"/>
        <v>93.17371900826447</v>
      </c>
      <c r="L609" s="7">
        <f>(200+249)/2</f>
        <v>224.5</v>
      </c>
      <c r="M609" s="8">
        <f t="shared" si="3"/>
        <v>0.41502770159583285</v>
      </c>
    </row>
    <row r="610" spans="1:13" ht="15.75" hidden="1" customHeight="1" x14ac:dyDescent="0.3">
      <c r="A610" s="7">
        <v>2020</v>
      </c>
      <c r="B610" s="7">
        <v>12</v>
      </c>
      <c r="C610" s="7" t="s">
        <v>31</v>
      </c>
      <c r="D610" s="7" t="s">
        <v>20</v>
      </c>
      <c r="E610" s="7" t="s">
        <v>18</v>
      </c>
      <c r="F610" s="8">
        <v>1391.7110399999999</v>
      </c>
      <c r="G610" s="9">
        <v>6.5758000000000001</v>
      </c>
      <c r="H610" s="10">
        <f t="shared" si="0"/>
        <v>6575.8</v>
      </c>
      <c r="I610" s="7">
        <v>939</v>
      </c>
      <c r="J610" s="11">
        <f t="shared" si="1"/>
        <v>7.0029818956336527</v>
      </c>
      <c r="K610" s="8">
        <f t="shared" si="2"/>
        <v>211.64132729097599</v>
      </c>
      <c r="L610" s="7">
        <f>(400+599)/2</f>
        <v>499.5</v>
      </c>
      <c r="M610" s="8">
        <f t="shared" si="3"/>
        <v>0.42370636094289488</v>
      </c>
    </row>
    <row r="611" spans="1:13" ht="15.75" hidden="1" customHeight="1" x14ac:dyDescent="0.3">
      <c r="A611" s="7">
        <v>2020</v>
      </c>
      <c r="B611" s="7">
        <v>12</v>
      </c>
      <c r="C611" s="7" t="s">
        <v>31</v>
      </c>
      <c r="D611" s="7" t="s">
        <v>25</v>
      </c>
      <c r="E611" s="7" t="s">
        <v>17</v>
      </c>
      <c r="F611" s="8">
        <v>574.50500699999998</v>
      </c>
      <c r="G611" s="9">
        <v>7.5570000000000004</v>
      </c>
      <c r="H611" s="10">
        <f t="shared" si="0"/>
        <v>7557</v>
      </c>
      <c r="I611" s="7">
        <v>1595</v>
      </c>
      <c r="J611" s="11">
        <f t="shared" si="1"/>
        <v>4.7379310344827585</v>
      </c>
      <c r="K611" s="8">
        <f t="shared" si="2"/>
        <v>76.022893608574819</v>
      </c>
      <c r="L611" s="7">
        <f>(350+399)/2</f>
        <v>374.5</v>
      </c>
      <c r="M611" s="8">
        <f t="shared" si="3"/>
        <v>0.20299838079726254</v>
      </c>
    </row>
    <row r="612" spans="1:13" ht="15.75" hidden="1" customHeight="1" x14ac:dyDescent="0.3">
      <c r="A612" s="7">
        <v>2020</v>
      </c>
      <c r="B612" s="7">
        <v>12</v>
      </c>
      <c r="C612" s="7" t="s">
        <v>31</v>
      </c>
      <c r="D612" s="7" t="s">
        <v>21</v>
      </c>
      <c r="E612" s="7" t="s">
        <v>16</v>
      </c>
      <c r="F612" s="8">
        <v>238.161845</v>
      </c>
      <c r="G612" s="9">
        <v>3.0648</v>
      </c>
      <c r="H612" s="10">
        <f t="shared" si="0"/>
        <v>3064.8</v>
      </c>
      <c r="I612" s="7">
        <v>1181</v>
      </c>
      <c r="J612" s="11">
        <f t="shared" si="1"/>
        <v>2.5950889077053345</v>
      </c>
      <c r="K612" s="8">
        <f t="shared" si="2"/>
        <v>77.708772187418433</v>
      </c>
      <c r="L612" s="7">
        <f>(200+249)/2</f>
        <v>224.5</v>
      </c>
      <c r="M612" s="8">
        <f t="shared" si="3"/>
        <v>0.34614152422012667</v>
      </c>
    </row>
    <row r="613" spans="1:13" ht="15.75" hidden="1" customHeight="1" x14ac:dyDescent="0.3">
      <c r="A613" s="7">
        <v>2020</v>
      </c>
      <c r="B613" s="7">
        <v>12</v>
      </c>
      <c r="C613" s="7" t="s">
        <v>31</v>
      </c>
      <c r="D613" s="7" t="s">
        <v>21</v>
      </c>
      <c r="E613" s="7" t="s">
        <v>18</v>
      </c>
      <c r="F613" s="8">
        <v>117.18423799999999</v>
      </c>
      <c r="G613" s="9">
        <v>0.66700000000000004</v>
      </c>
      <c r="H613" s="10">
        <f t="shared" si="0"/>
        <v>667</v>
      </c>
      <c r="I613" s="7">
        <v>439</v>
      </c>
      <c r="J613" s="11">
        <f t="shared" si="1"/>
        <v>1.5193621867881548</v>
      </c>
      <c r="K613" s="8">
        <f t="shared" si="2"/>
        <v>175.68851274362817</v>
      </c>
      <c r="L613" s="7">
        <f>(400+599)/2</f>
        <v>499.5</v>
      </c>
      <c r="M613" s="8">
        <f t="shared" si="3"/>
        <v>0.35172875424149785</v>
      </c>
    </row>
    <row r="614" spans="1:13" ht="15.75" hidden="1" customHeight="1" x14ac:dyDescent="0.3">
      <c r="A614" s="7">
        <v>2020</v>
      </c>
      <c r="B614" s="7">
        <v>12</v>
      </c>
      <c r="C614" s="7" t="s">
        <v>31</v>
      </c>
      <c r="D614" s="7" t="s">
        <v>24</v>
      </c>
      <c r="E614" s="7" t="s">
        <v>17</v>
      </c>
      <c r="F614" s="8">
        <v>159.75604799999999</v>
      </c>
      <c r="G614" s="9">
        <v>1.0039</v>
      </c>
      <c r="H614" s="10">
        <f t="shared" si="0"/>
        <v>1003.9</v>
      </c>
      <c r="I614" s="7">
        <v>461</v>
      </c>
      <c r="J614" s="11">
        <f t="shared" si="1"/>
        <v>2.1776572668112797</v>
      </c>
      <c r="K614" s="8">
        <f t="shared" si="2"/>
        <v>159.13541986253611</v>
      </c>
      <c r="L614" s="7">
        <f>(350+399)/2</f>
        <v>374.5</v>
      </c>
      <c r="M614" s="8">
        <f t="shared" si="3"/>
        <v>0.42492768988661178</v>
      </c>
    </row>
    <row r="615" spans="1:13" ht="15.75" hidden="1" customHeight="1" x14ac:dyDescent="0.3">
      <c r="A615" s="7">
        <v>2020</v>
      </c>
      <c r="B615" s="7">
        <v>12</v>
      </c>
      <c r="C615" s="7" t="s">
        <v>31</v>
      </c>
      <c r="D615" s="7" t="s">
        <v>22</v>
      </c>
      <c r="E615" s="7" t="s">
        <v>23</v>
      </c>
      <c r="F615" s="8">
        <v>134.403459</v>
      </c>
      <c r="G615" s="9">
        <v>1.5923</v>
      </c>
      <c r="H615" s="10">
        <f t="shared" si="0"/>
        <v>1592.3</v>
      </c>
      <c r="I615" s="7">
        <v>221</v>
      </c>
      <c r="J615" s="11">
        <f t="shared" si="1"/>
        <v>7.204977375565611</v>
      </c>
      <c r="K615" s="8">
        <f t="shared" si="2"/>
        <v>84.408377190227966</v>
      </c>
      <c r="L615" s="7">
        <v>200</v>
      </c>
      <c r="M615" s="8">
        <f t="shared" si="3"/>
        <v>0.42204188595113984</v>
      </c>
    </row>
    <row r="616" spans="1:13" ht="15.75" hidden="1" customHeight="1" x14ac:dyDescent="0.3">
      <c r="A616" s="7">
        <v>2020</v>
      </c>
      <c r="B616" s="7">
        <v>12</v>
      </c>
      <c r="C616" s="7" t="s">
        <v>31</v>
      </c>
      <c r="D616" s="7" t="s">
        <v>49</v>
      </c>
      <c r="E616" s="7" t="s">
        <v>17</v>
      </c>
      <c r="F616" s="8">
        <v>60.933020999999997</v>
      </c>
      <c r="G616" s="9">
        <v>0.68120000000000003</v>
      </c>
      <c r="H616" s="10">
        <f t="shared" si="0"/>
        <v>681.2</v>
      </c>
      <c r="I616" s="7">
        <v>223</v>
      </c>
      <c r="J616" s="11">
        <f t="shared" si="1"/>
        <v>3.0547085201793722</v>
      </c>
      <c r="K616" s="8">
        <f t="shared" si="2"/>
        <v>89.449531708749262</v>
      </c>
      <c r="L616" s="7">
        <f>(350+399)/2</f>
        <v>374.5</v>
      </c>
      <c r="M616" s="8">
        <f t="shared" si="3"/>
        <v>0.23885055195927707</v>
      </c>
    </row>
    <row r="617" spans="1:13" ht="15.75" hidden="1" customHeight="1" x14ac:dyDescent="0.3">
      <c r="A617" s="7">
        <v>2020</v>
      </c>
      <c r="B617" s="7">
        <v>12</v>
      </c>
      <c r="C617" s="7" t="s">
        <v>31</v>
      </c>
      <c r="D617" s="7" t="s">
        <v>40</v>
      </c>
      <c r="E617" s="7" t="s">
        <v>23</v>
      </c>
      <c r="F617" s="8">
        <v>6.7132240000000003</v>
      </c>
      <c r="G617" s="9">
        <v>3.7199999999999997E-2</v>
      </c>
      <c r="H617" s="10">
        <f t="shared" si="0"/>
        <v>37.199999999999996</v>
      </c>
      <c r="I617" s="7">
        <v>1</v>
      </c>
      <c r="J617" s="11">
        <f t="shared" si="1"/>
        <v>37.199999999999996</v>
      </c>
      <c r="K617" s="8">
        <f t="shared" si="2"/>
        <v>180.46301075268821</v>
      </c>
      <c r="L617" s="7">
        <v>200</v>
      </c>
      <c r="M617" s="8">
        <f t="shared" si="3"/>
        <v>0.90231505376344101</v>
      </c>
    </row>
    <row r="618" spans="1:13" ht="15.75" hidden="1" customHeight="1" x14ac:dyDescent="0.3">
      <c r="A618" s="7">
        <v>2020</v>
      </c>
      <c r="B618" s="7">
        <v>12</v>
      </c>
      <c r="C618" s="7" t="s">
        <v>31</v>
      </c>
      <c r="D618" s="7" t="s">
        <v>40</v>
      </c>
      <c r="E618" s="7" t="s">
        <v>17</v>
      </c>
      <c r="F618" s="8">
        <v>45.258333</v>
      </c>
      <c r="G618" s="9">
        <v>0.1953</v>
      </c>
      <c r="H618" s="10">
        <f t="shared" si="0"/>
        <v>195.3</v>
      </c>
      <c r="I618" s="7">
        <v>1</v>
      </c>
      <c r="J618" s="11">
        <f t="shared" si="1"/>
        <v>195.3</v>
      </c>
      <c r="K618" s="8">
        <f t="shared" si="2"/>
        <v>231.73749615975422</v>
      </c>
      <c r="L618" s="7">
        <f>(350+399)/2</f>
        <v>374.5</v>
      </c>
      <c r="M618" s="8">
        <f t="shared" si="3"/>
        <v>0.61879171204206729</v>
      </c>
    </row>
    <row r="619" spans="1:13" ht="15.75" hidden="1" customHeight="1" x14ac:dyDescent="0.3">
      <c r="A619" s="7">
        <v>2020</v>
      </c>
      <c r="B619" s="7">
        <v>12</v>
      </c>
      <c r="C619" s="7" t="s">
        <v>31</v>
      </c>
      <c r="D619" s="7" t="s">
        <v>26</v>
      </c>
      <c r="E619" s="7" t="s">
        <v>27</v>
      </c>
      <c r="F619" s="8">
        <v>1.1161300000000001</v>
      </c>
      <c r="G619" s="9">
        <v>2.8999999999999998E-3</v>
      </c>
      <c r="H619" s="10">
        <f t="shared" si="0"/>
        <v>2.9</v>
      </c>
      <c r="I619" s="7">
        <v>2</v>
      </c>
      <c r="J619" s="11">
        <f t="shared" si="1"/>
        <v>1.45</v>
      </c>
      <c r="K619" s="8">
        <f t="shared" si="2"/>
        <v>384.87241379310348</v>
      </c>
      <c r="L619" s="7">
        <f>(250+299)/2</f>
        <v>274.5</v>
      </c>
      <c r="M619" s="8">
        <f t="shared" si="3"/>
        <v>1.4020852961497394</v>
      </c>
    </row>
    <row r="620" spans="1:13" ht="15.75" hidden="1" customHeight="1" x14ac:dyDescent="0.3">
      <c r="A620" s="7">
        <v>2020</v>
      </c>
      <c r="B620" s="7">
        <v>12</v>
      </c>
      <c r="C620" s="7" t="s">
        <v>31</v>
      </c>
      <c r="D620" s="7" t="s">
        <v>26</v>
      </c>
      <c r="E620" s="7" t="s">
        <v>18</v>
      </c>
      <c r="F620" s="8">
        <v>35.861902000000001</v>
      </c>
      <c r="G620" s="9">
        <v>0.3372</v>
      </c>
      <c r="H620" s="10">
        <f t="shared" si="0"/>
        <v>337.2</v>
      </c>
      <c r="I620" s="7">
        <v>212</v>
      </c>
      <c r="J620" s="11">
        <f t="shared" si="1"/>
        <v>1.590566037735849</v>
      </c>
      <c r="K620" s="8">
        <f t="shared" si="2"/>
        <v>106.35202253855279</v>
      </c>
      <c r="L620" s="7">
        <f>(400+599)/2</f>
        <v>499.5</v>
      </c>
      <c r="M620" s="8">
        <f t="shared" si="3"/>
        <v>0.21291696203914473</v>
      </c>
    </row>
    <row r="621" spans="1:13" ht="15.75" hidden="1" customHeight="1" x14ac:dyDescent="0.3">
      <c r="A621" s="7">
        <v>2020</v>
      </c>
      <c r="B621" s="7">
        <v>12</v>
      </c>
      <c r="C621" s="7" t="s">
        <v>31</v>
      </c>
      <c r="D621" s="7" t="s">
        <v>51</v>
      </c>
      <c r="E621" s="7" t="s">
        <v>17</v>
      </c>
      <c r="F621" s="8">
        <v>35.519098999999997</v>
      </c>
      <c r="G621" s="9">
        <v>0.51149999999999995</v>
      </c>
      <c r="H621" s="10">
        <f t="shared" si="0"/>
        <v>511.49999999999994</v>
      </c>
      <c r="I621" s="7">
        <v>1</v>
      </c>
      <c r="J621" s="11">
        <f t="shared" si="1"/>
        <v>511.49999999999994</v>
      </c>
      <c r="K621" s="8">
        <f t="shared" si="2"/>
        <v>69.441053763440863</v>
      </c>
      <c r="L621" s="7">
        <f>(350+399)/2</f>
        <v>374.5</v>
      </c>
      <c r="M621" s="8">
        <f t="shared" si="3"/>
        <v>0.18542337453522259</v>
      </c>
    </row>
    <row r="622" spans="1:13" ht="15.75" hidden="1" customHeight="1" x14ac:dyDescent="0.3">
      <c r="A622" s="7">
        <v>2020</v>
      </c>
      <c r="B622" s="7">
        <v>12</v>
      </c>
      <c r="C622" s="7" t="s">
        <v>37</v>
      </c>
      <c r="D622" s="7" t="s">
        <v>15</v>
      </c>
      <c r="E622" s="7" t="s">
        <v>16</v>
      </c>
      <c r="F622" s="8">
        <v>7039.5640400000002</v>
      </c>
      <c r="G622" s="9">
        <v>124.8704</v>
      </c>
      <c r="H622" s="10">
        <f t="shared" si="0"/>
        <v>124870.40000000001</v>
      </c>
      <c r="I622" s="7">
        <v>11727</v>
      </c>
      <c r="J622" s="11">
        <f t="shared" si="1"/>
        <v>10.648111196384413</v>
      </c>
      <c r="K622" s="8">
        <f t="shared" si="2"/>
        <v>56.374961880477677</v>
      </c>
      <c r="L622" s="7">
        <f>(200+249)/2</f>
        <v>224.5</v>
      </c>
      <c r="M622" s="8">
        <f t="shared" si="3"/>
        <v>0.25111341594867564</v>
      </c>
    </row>
    <row r="623" spans="1:13" ht="15.75" hidden="1" customHeight="1" x14ac:dyDescent="0.3">
      <c r="A623" s="7">
        <v>2020</v>
      </c>
      <c r="B623" s="7">
        <v>12</v>
      </c>
      <c r="C623" s="7" t="s">
        <v>37</v>
      </c>
      <c r="D623" s="7" t="s">
        <v>15</v>
      </c>
      <c r="E623" s="7" t="s">
        <v>17</v>
      </c>
      <c r="F623" s="8">
        <v>10476.185686000001</v>
      </c>
      <c r="G623" s="9">
        <v>110.6414</v>
      </c>
      <c r="H623" s="10">
        <f t="shared" si="0"/>
        <v>110641.40000000001</v>
      </c>
      <c r="I623" s="7">
        <v>15236</v>
      </c>
      <c r="J623" s="11">
        <f t="shared" si="1"/>
        <v>7.2618403780519829</v>
      </c>
      <c r="K623" s="8">
        <f t="shared" si="2"/>
        <v>94.685946544421896</v>
      </c>
      <c r="L623" s="7">
        <f>(350+399)/2</f>
        <v>374.5</v>
      </c>
      <c r="M623" s="8">
        <f t="shared" si="3"/>
        <v>0.25283296807589289</v>
      </c>
    </row>
    <row r="624" spans="1:13" ht="15.75" hidden="1" customHeight="1" x14ac:dyDescent="0.3">
      <c r="A624" s="7">
        <v>2020</v>
      </c>
      <c r="B624" s="7">
        <v>12</v>
      </c>
      <c r="C624" s="7" t="s">
        <v>37</v>
      </c>
      <c r="D624" s="7" t="s">
        <v>15</v>
      </c>
      <c r="E624" s="7" t="s">
        <v>18</v>
      </c>
      <c r="F624" s="8">
        <v>1248.6311000000001</v>
      </c>
      <c r="G624" s="9">
        <v>9.7353000000000005</v>
      </c>
      <c r="H624" s="10">
        <f t="shared" si="0"/>
        <v>9735.3000000000011</v>
      </c>
      <c r="I624" s="7">
        <v>1116</v>
      </c>
      <c r="J624" s="11">
        <f t="shared" si="1"/>
        <v>8.7233870967741947</v>
      </c>
      <c r="K624" s="8">
        <f t="shared" si="2"/>
        <v>128.25810195885077</v>
      </c>
      <c r="L624" s="7">
        <f>(400+599)/2</f>
        <v>499.5</v>
      </c>
      <c r="M624" s="8">
        <f t="shared" si="3"/>
        <v>0.25677297689459616</v>
      </c>
    </row>
    <row r="625" spans="1:13" ht="15.75" hidden="1" customHeight="1" x14ac:dyDescent="0.3">
      <c r="A625" s="7">
        <v>2020</v>
      </c>
      <c r="B625" s="7">
        <v>12</v>
      </c>
      <c r="C625" s="7" t="s">
        <v>37</v>
      </c>
      <c r="D625" s="7" t="s">
        <v>15</v>
      </c>
      <c r="E625" s="7" t="s">
        <v>19</v>
      </c>
      <c r="F625" s="8">
        <v>12.065848000000001</v>
      </c>
      <c r="G625" s="9">
        <v>7.5499999999999998E-2</v>
      </c>
      <c r="H625" s="10">
        <f t="shared" si="0"/>
        <v>75.5</v>
      </c>
      <c r="I625" s="7">
        <v>45</v>
      </c>
      <c r="J625" s="11">
        <f t="shared" si="1"/>
        <v>1.6777777777777778</v>
      </c>
      <c r="K625" s="8">
        <f t="shared" si="2"/>
        <v>159.81255629139073</v>
      </c>
      <c r="L625" s="7">
        <f>(600+899)/2</f>
        <v>749.5</v>
      </c>
      <c r="M625" s="8">
        <f t="shared" si="3"/>
        <v>0.21322555876102833</v>
      </c>
    </row>
    <row r="626" spans="1:13" ht="15.75" hidden="1" customHeight="1" x14ac:dyDescent="0.3">
      <c r="A626" s="7">
        <v>2020</v>
      </c>
      <c r="B626" s="7">
        <v>12</v>
      </c>
      <c r="C626" s="7" t="s">
        <v>37</v>
      </c>
      <c r="D626" s="7" t="s">
        <v>20</v>
      </c>
      <c r="E626" s="7" t="s">
        <v>16</v>
      </c>
      <c r="F626" s="8">
        <v>0.49345</v>
      </c>
      <c r="G626" s="9">
        <v>4.0000000000000001E-3</v>
      </c>
      <c r="H626" s="10">
        <f t="shared" si="0"/>
        <v>4</v>
      </c>
      <c r="I626" s="7">
        <v>2</v>
      </c>
      <c r="J626" s="11">
        <f t="shared" si="1"/>
        <v>2</v>
      </c>
      <c r="K626" s="8">
        <f t="shared" si="2"/>
        <v>123.3625</v>
      </c>
      <c r="L626" s="7">
        <f>(200+249)/2</f>
        <v>224.5</v>
      </c>
      <c r="M626" s="8">
        <f t="shared" si="3"/>
        <v>0.54949888641425393</v>
      </c>
    </row>
    <row r="627" spans="1:13" ht="15.75" hidden="1" customHeight="1" x14ac:dyDescent="0.3">
      <c r="A627" s="7">
        <v>2020</v>
      </c>
      <c r="B627" s="7">
        <v>12</v>
      </c>
      <c r="C627" s="7" t="s">
        <v>37</v>
      </c>
      <c r="D627" s="7" t="s">
        <v>20</v>
      </c>
      <c r="E627" s="7" t="s">
        <v>18</v>
      </c>
      <c r="F627" s="8">
        <v>4973.5722139999998</v>
      </c>
      <c r="G627" s="9">
        <v>24.9785</v>
      </c>
      <c r="H627" s="10">
        <f t="shared" si="0"/>
        <v>24978.5</v>
      </c>
      <c r="I627" s="7">
        <v>1917</v>
      </c>
      <c r="J627" s="11">
        <f t="shared" si="1"/>
        <v>13.02999478351591</v>
      </c>
      <c r="K627" s="8">
        <f t="shared" si="2"/>
        <v>199.11412670896971</v>
      </c>
      <c r="L627" s="7">
        <f>(400+599)/2</f>
        <v>499.5</v>
      </c>
      <c r="M627" s="8">
        <f t="shared" si="3"/>
        <v>0.39862688029823767</v>
      </c>
    </row>
    <row r="628" spans="1:13" ht="15.75" hidden="1" customHeight="1" x14ac:dyDescent="0.3">
      <c r="A628" s="7">
        <v>2020</v>
      </c>
      <c r="B628" s="7">
        <v>12</v>
      </c>
      <c r="C628" s="7" t="s">
        <v>37</v>
      </c>
      <c r="D628" s="7" t="s">
        <v>25</v>
      </c>
      <c r="E628" s="7" t="s">
        <v>17</v>
      </c>
      <c r="F628" s="8">
        <v>1362.937588</v>
      </c>
      <c r="G628" s="9">
        <v>18.111799999999999</v>
      </c>
      <c r="H628" s="10">
        <f t="shared" si="0"/>
        <v>18111.8</v>
      </c>
      <c r="I628" s="7">
        <v>2178</v>
      </c>
      <c r="J628" s="11">
        <f t="shared" si="1"/>
        <v>8.3157943067033973</v>
      </c>
      <c r="K628" s="8">
        <f t="shared" si="2"/>
        <v>75.251360328625537</v>
      </c>
      <c r="L628" s="7">
        <f>(350+399)/2</f>
        <v>374.5</v>
      </c>
      <c r="M628" s="8">
        <f t="shared" si="3"/>
        <v>0.20093821182543534</v>
      </c>
    </row>
    <row r="629" spans="1:13" ht="15.75" hidden="1" customHeight="1" x14ac:dyDescent="0.3">
      <c r="A629" s="7">
        <v>2020</v>
      </c>
      <c r="B629" s="7">
        <v>12</v>
      </c>
      <c r="C629" s="7" t="s">
        <v>37</v>
      </c>
      <c r="D629" s="7" t="s">
        <v>21</v>
      </c>
      <c r="E629" s="7" t="s">
        <v>16</v>
      </c>
      <c r="F629" s="8">
        <v>297.62850800000001</v>
      </c>
      <c r="G629" s="9">
        <v>5.1246999999999998</v>
      </c>
      <c r="H629" s="10">
        <f t="shared" si="0"/>
        <v>5124.7</v>
      </c>
      <c r="I629" s="7">
        <v>1131</v>
      </c>
      <c r="J629" s="11">
        <f t="shared" si="1"/>
        <v>4.531122900088417</v>
      </c>
      <c r="K629" s="8">
        <f t="shared" si="2"/>
        <v>58.077254863699345</v>
      </c>
      <c r="L629" s="7">
        <f>(200+249)/2</f>
        <v>224.5</v>
      </c>
      <c r="M629" s="8">
        <f t="shared" si="3"/>
        <v>0.2586960127558991</v>
      </c>
    </row>
    <row r="630" spans="1:13" ht="15.75" hidden="1" customHeight="1" x14ac:dyDescent="0.3">
      <c r="A630" s="7">
        <v>2020</v>
      </c>
      <c r="B630" s="7">
        <v>12</v>
      </c>
      <c r="C630" s="7" t="s">
        <v>37</v>
      </c>
      <c r="D630" s="7" t="s">
        <v>21</v>
      </c>
      <c r="E630" s="7" t="s">
        <v>32</v>
      </c>
      <c r="F630" s="8">
        <v>0.85269600000000001</v>
      </c>
      <c r="G630" s="9">
        <v>7.7999999999999996E-3</v>
      </c>
      <c r="H630" s="10">
        <f t="shared" si="0"/>
        <v>7.8</v>
      </c>
      <c r="I630" s="7">
        <v>9</v>
      </c>
      <c r="J630" s="11">
        <f t="shared" si="1"/>
        <v>0.8666666666666667</v>
      </c>
      <c r="K630" s="8">
        <f t="shared" si="2"/>
        <v>109.32000000000001</v>
      </c>
      <c r="L630" s="7">
        <f>(300+349)/2</f>
        <v>324.5</v>
      </c>
      <c r="M630" s="8">
        <f t="shared" si="3"/>
        <v>0.33688751926040061</v>
      </c>
    </row>
    <row r="631" spans="1:13" ht="15.75" hidden="1" customHeight="1" x14ac:dyDescent="0.3">
      <c r="A631" s="7">
        <v>2020</v>
      </c>
      <c r="B631" s="7">
        <v>12</v>
      </c>
      <c r="C631" s="7" t="s">
        <v>37</v>
      </c>
      <c r="D631" s="7" t="s">
        <v>21</v>
      </c>
      <c r="E631" s="7" t="s">
        <v>18</v>
      </c>
      <c r="F631" s="8">
        <v>923.40991899999995</v>
      </c>
      <c r="G631" s="9">
        <v>6.2070999999999996</v>
      </c>
      <c r="H631" s="10">
        <f t="shared" si="0"/>
        <v>6207.0999999999995</v>
      </c>
      <c r="I631" s="7">
        <v>2167</v>
      </c>
      <c r="J631" s="11">
        <f t="shared" si="1"/>
        <v>2.8643747115828333</v>
      </c>
      <c r="K631" s="8">
        <f t="shared" si="2"/>
        <v>148.76672181856262</v>
      </c>
      <c r="L631" s="7">
        <f>(400+599)/2</f>
        <v>499.5</v>
      </c>
      <c r="M631" s="8">
        <f t="shared" si="3"/>
        <v>0.29783127491203726</v>
      </c>
    </row>
    <row r="632" spans="1:13" ht="15.75" hidden="1" customHeight="1" x14ac:dyDescent="0.3">
      <c r="A632" s="7">
        <v>2020</v>
      </c>
      <c r="B632" s="7">
        <v>12</v>
      </c>
      <c r="C632" s="7" t="s">
        <v>37</v>
      </c>
      <c r="D632" s="7" t="s">
        <v>38</v>
      </c>
      <c r="E632" s="7" t="s">
        <v>23</v>
      </c>
      <c r="F632" s="8">
        <v>365.322427</v>
      </c>
      <c r="G632" s="9">
        <v>1.2878000000000001</v>
      </c>
      <c r="H632" s="10">
        <f t="shared" si="0"/>
        <v>1287.8</v>
      </c>
      <c r="I632" s="7">
        <v>117</v>
      </c>
      <c r="J632" s="11">
        <f t="shared" si="1"/>
        <v>11.006837606837607</v>
      </c>
      <c r="K632" s="8">
        <f t="shared" si="2"/>
        <v>283.67947429725109</v>
      </c>
      <c r="L632" s="7">
        <v>200</v>
      </c>
      <c r="M632" s="8">
        <f t="shared" si="3"/>
        <v>1.4183973714862554</v>
      </c>
    </row>
    <row r="633" spans="1:13" ht="15.75" hidden="1" customHeight="1" x14ac:dyDescent="0.3">
      <c r="A633" s="7">
        <v>2020</v>
      </c>
      <c r="B633" s="7">
        <v>12</v>
      </c>
      <c r="C633" s="7" t="s">
        <v>37</v>
      </c>
      <c r="D633" s="7" t="s">
        <v>38</v>
      </c>
      <c r="E633" s="7" t="s">
        <v>17</v>
      </c>
      <c r="F633" s="8">
        <v>5.8394430000000002</v>
      </c>
      <c r="G633" s="9">
        <v>2.1499999999999998E-2</v>
      </c>
      <c r="H633" s="10">
        <f t="shared" si="0"/>
        <v>21.5</v>
      </c>
      <c r="I633" s="7">
        <v>8</v>
      </c>
      <c r="J633" s="11">
        <f t="shared" si="1"/>
        <v>2.6875</v>
      </c>
      <c r="K633" s="8">
        <f t="shared" si="2"/>
        <v>271.60200000000003</v>
      </c>
      <c r="L633" s="7">
        <f>(350+399)/2</f>
        <v>374.5</v>
      </c>
      <c r="M633" s="8">
        <f t="shared" si="3"/>
        <v>0.72523898531375175</v>
      </c>
    </row>
    <row r="634" spans="1:13" ht="15.75" hidden="1" customHeight="1" x14ac:dyDescent="0.3">
      <c r="A634" s="7">
        <v>2020</v>
      </c>
      <c r="B634" s="7">
        <v>12</v>
      </c>
      <c r="C634" s="7" t="s">
        <v>37</v>
      </c>
      <c r="D634" s="7" t="s">
        <v>38</v>
      </c>
      <c r="E634" s="7" t="s">
        <v>18</v>
      </c>
      <c r="F634" s="8">
        <v>42.079687</v>
      </c>
      <c r="G634" s="9">
        <v>8.5599999999999996E-2</v>
      </c>
      <c r="H634" s="10">
        <f t="shared" si="0"/>
        <v>85.6</v>
      </c>
      <c r="I634" s="7">
        <v>56</v>
      </c>
      <c r="J634" s="11">
        <f t="shared" si="1"/>
        <v>1.5285714285714285</v>
      </c>
      <c r="K634" s="8">
        <f t="shared" si="2"/>
        <v>491.58512850467292</v>
      </c>
      <c r="L634" s="7">
        <f>(400+599)/2</f>
        <v>499.5</v>
      </c>
      <c r="M634" s="8">
        <f t="shared" si="3"/>
        <v>0.98415441142076665</v>
      </c>
    </row>
    <row r="635" spans="1:13" ht="15.75" hidden="1" customHeight="1" x14ac:dyDescent="0.3">
      <c r="A635" s="7">
        <v>2020</v>
      </c>
      <c r="B635" s="7">
        <v>12</v>
      </c>
      <c r="C635" s="7" t="s">
        <v>37</v>
      </c>
      <c r="D635" s="7" t="s">
        <v>24</v>
      </c>
      <c r="E635" s="7" t="s">
        <v>17</v>
      </c>
      <c r="F635" s="8">
        <v>309.21940499999999</v>
      </c>
      <c r="G635" s="9">
        <v>2.1985000000000001</v>
      </c>
      <c r="H635" s="10">
        <f t="shared" si="0"/>
        <v>2198.5</v>
      </c>
      <c r="I635" s="7">
        <v>511</v>
      </c>
      <c r="J635" s="11">
        <f t="shared" si="1"/>
        <v>4.3023483365949122</v>
      </c>
      <c r="K635" s="8">
        <f t="shared" si="2"/>
        <v>140.65017284512166</v>
      </c>
      <c r="L635" s="7">
        <f>(350+399)/2</f>
        <v>374.5</v>
      </c>
      <c r="M635" s="8">
        <f t="shared" si="3"/>
        <v>0.37556788476668002</v>
      </c>
    </row>
    <row r="636" spans="1:13" ht="15.75" hidden="1" customHeight="1" x14ac:dyDescent="0.3">
      <c r="A636" s="7">
        <v>2020</v>
      </c>
      <c r="B636" s="7">
        <v>12</v>
      </c>
      <c r="C636" s="7" t="s">
        <v>37</v>
      </c>
      <c r="D636" s="7" t="s">
        <v>39</v>
      </c>
      <c r="E636" s="7" t="s">
        <v>23</v>
      </c>
      <c r="F636" s="8">
        <v>9.4353999999999993E-2</v>
      </c>
      <c r="G636" s="9">
        <v>2.0000000000000001E-4</v>
      </c>
      <c r="H636" s="10">
        <f t="shared" si="0"/>
        <v>0.2</v>
      </c>
      <c r="I636" s="7">
        <v>1</v>
      </c>
      <c r="J636" s="11">
        <f t="shared" si="1"/>
        <v>0.2</v>
      </c>
      <c r="K636" s="8">
        <f t="shared" si="2"/>
        <v>471.76999999999992</v>
      </c>
      <c r="L636" s="7">
        <v>200</v>
      </c>
      <c r="M636" s="8">
        <f t="shared" si="3"/>
        <v>2.3588499999999994</v>
      </c>
    </row>
    <row r="637" spans="1:13" ht="15.75" hidden="1" customHeight="1" x14ac:dyDescent="0.3">
      <c r="A637" s="7">
        <v>2020</v>
      </c>
      <c r="B637" s="7">
        <v>12</v>
      </c>
      <c r="C637" s="7" t="s">
        <v>37</v>
      </c>
      <c r="D637" s="7" t="s">
        <v>39</v>
      </c>
      <c r="E637" s="7" t="s">
        <v>17</v>
      </c>
      <c r="F637" s="8">
        <v>33.376418999999999</v>
      </c>
      <c r="G637" s="9">
        <v>8.4000000000000005E-2</v>
      </c>
      <c r="H637" s="10">
        <f t="shared" si="0"/>
        <v>84</v>
      </c>
      <c r="I637" s="7">
        <v>1</v>
      </c>
      <c r="J637" s="11">
        <f t="shared" si="1"/>
        <v>84</v>
      </c>
      <c r="K637" s="8">
        <f t="shared" si="2"/>
        <v>397.33832142857136</v>
      </c>
      <c r="L637" s="7">
        <f>(350+399)/2</f>
        <v>374.5</v>
      </c>
      <c r="M637" s="8">
        <f t="shared" si="3"/>
        <v>1.0609835018119396</v>
      </c>
    </row>
    <row r="638" spans="1:13" ht="15.75" hidden="1" customHeight="1" x14ac:dyDescent="0.3">
      <c r="A638" s="7">
        <v>2020</v>
      </c>
      <c r="B638" s="7">
        <v>12</v>
      </c>
      <c r="C638" s="7" t="s">
        <v>37</v>
      </c>
      <c r="D638" s="7" t="s">
        <v>39</v>
      </c>
      <c r="E638" s="7" t="s">
        <v>18</v>
      </c>
      <c r="F638" s="8">
        <v>232.87771599999999</v>
      </c>
      <c r="G638" s="9">
        <v>0.4299</v>
      </c>
      <c r="H638" s="10">
        <f t="shared" si="0"/>
        <v>429.9</v>
      </c>
      <c r="I638" s="7">
        <v>1</v>
      </c>
      <c r="J638" s="11">
        <f t="shared" si="1"/>
        <v>429.9</v>
      </c>
      <c r="K638" s="8">
        <f t="shared" si="2"/>
        <v>541.70206094440562</v>
      </c>
      <c r="L638" s="7">
        <f>(400+599)/2</f>
        <v>499.5</v>
      </c>
      <c r="M638" s="8">
        <f t="shared" si="3"/>
        <v>1.0844886104993106</v>
      </c>
    </row>
    <row r="639" spans="1:13" ht="15.75" hidden="1" customHeight="1" x14ac:dyDescent="0.3">
      <c r="A639" s="7">
        <v>2020</v>
      </c>
      <c r="B639" s="7">
        <v>12</v>
      </c>
      <c r="C639" s="7" t="s">
        <v>37</v>
      </c>
      <c r="D639" s="7" t="s">
        <v>40</v>
      </c>
      <c r="E639" s="7" t="s">
        <v>23</v>
      </c>
      <c r="F639" s="8">
        <v>63.560267000000003</v>
      </c>
      <c r="G639" s="9">
        <v>0.35270000000000001</v>
      </c>
      <c r="H639" s="10">
        <f t="shared" si="0"/>
        <v>352.7</v>
      </c>
      <c r="I639" s="7">
        <v>81</v>
      </c>
      <c r="J639" s="11">
        <f t="shared" si="1"/>
        <v>4.3543209876543205</v>
      </c>
      <c r="K639" s="8">
        <f t="shared" si="2"/>
        <v>180.21056705415367</v>
      </c>
      <c r="L639" s="7">
        <v>200</v>
      </c>
      <c r="M639" s="8">
        <f t="shared" si="3"/>
        <v>0.9010528352707684</v>
      </c>
    </row>
    <row r="640" spans="1:13" ht="15.75" hidden="1" customHeight="1" x14ac:dyDescent="0.3">
      <c r="A640" s="7">
        <v>2020</v>
      </c>
      <c r="B640" s="7">
        <v>12</v>
      </c>
      <c r="C640" s="7" t="s">
        <v>37</v>
      </c>
      <c r="D640" s="7" t="s">
        <v>40</v>
      </c>
      <c r="E640" s="7" t="s">
        <v>17</v>
      </c>
      <c r="F640" s="8">
        <v>174.461142</v>
      </c>
      <c r="G640" s="9">
        <v>0.76939999999999997</v>
      </c>
      <c r="H640" s="10">
        <f t="shared" si="0"/>
        <v>769.4</v>
      </c>
      <c r="I640" s="7">
        <v>87</v>
      </c>
      <c r="J640" s="11">
        <f t="shared" si="1"/>
        <v>8.8436781609195396</v>
      </c>
      <c r="K640" s="8">
        <f t="shared" si="2"/>
        <v>226.74959968806863</v>
      </c>
      <c r="L640" s="7">
        <f t="shared" ref="L640:L641" si="39">(350+399)/2</f>
        <v>374.5</v>
      </c>
      <c r="M640" s="8">
        <f t="shared" si="3"/>
        <v>0.60547289636333412</v>
      </c>
    </row>
    <row r="641" spans="1:13" ht="15.75" hidden="1" customHeight="1" x14ac:dyDescent="0.3">
      <c r="A641" s="7">
        <v>2020</v>
      </c>
      <c r="B641" s="7">
        <v>12</v>
      </c>
      <c r="C641" s="7" t="s">
        <v>37</v>
      </c>
      <c r="D641" s="7" t="s">
        <v>34</v>
      </c>
      <c r="E641" s="7" t="s">
        <v>17</v>
      </c>
      <c r="F641" s="8">
        <v>7.3136000000000007E-2</v>
      </c>
      <c r="G641" s="9">
        <v>2.0000000000000001E-4</v>
      </c>
      <c r="H641" s="10">
        <f t="shared" si="0"/>
        <v>0.2</v>
      </c>
      <c r="I641" s="7">
        <v>1</v>
      </c>
      <c r="J641" s="11">
        <f t="shared" si="1"/>
        <v>0.2</v>
      </c>
      <c r="K641" s="8">
        <f t="shared" si="2"/>
        <v>365.68</v>
      </c>
      <c r="L641" s="7">
        <f t="shared" si="39"/>
        <v>374.5</v>
      </c>
      <c r="M641" s="8">
        <f t="shared" si="3"/>
        <v>0.97644859813084117</v>
      </c>
    </row>
    <row r="642" spans="1:13" ht="15.75" hidden="1" customHeight="1" x14ac:dyDescent="0.3">
      <c r="A642" s="7">
        <v>2020</v>
      </c>
      <c r="B642" s="7">
        <v>12</v>
      </c>
      <c r="C642" s="7" t="s">
        <v>37</v>
      </c>
      <c r="D642" s="7" t="s">
        <v>34</v>
      </c>
      <c r="E642" s="7" t="s">
        <v>18</v>
      </c>
      <c r="F642" s="8">
        <v>191.647874</v>
      </c>
      <c r="G642" s="9">
        <v>0.62039999999999995</v>
      </c>
      <c r="H642" s="10">
        <f t="shared" si="0"/>
        <v>620.4</v>
      </c>
      <c r="I642" s="7">
        <v>124</v>
      </c>
      <c r="J642" s="11">
        <f t="shared" si="1"/>
        <v>5.0032258064516126</v>
      </c>
      <c r="K642" s="8">
        <f t="shared" si="2"/>
        <v>308.91017730496458</v>
      </c>
      <c r="L642" s="7">
        <f>(400+599)/2</f>
        <v>499.5</v>
      </c>
      <c r="M642" s="8">
        <f t="shared" si="3"/>
        <v>0.61843879340333252</v>
      </c>
    </row>
    <row r="643" spans="1:13" ht="15.75" hidden="1" customHeight="1" x14ac:dyDescent="0.3">
      <c r="A643" s="7">
        <v>2020</v>
      </c>
      <c r="B643" s="7">
        <v>12</v>
      </c>
      <c r="C643" s="7" t="s">
        <v>37</v>
      </c>
      <c r="D643" s="7" t="s">
        <v>50</v>
      </c>
      <c r="E643" s="7" t="s">
        <v>16</v>
      </c>
      <c r="F643" s="8">
        <v>35.958112</v>
      </c>
      <c r="G643" s="9">
        <v>7.6499999999999999E-2</v>
      </c>
      <c r="H643" s="10">
        <f t="shared" si="0"/>
        <v>76.5</v>
      </c>
      <c r="I643" s="7">
        <v>1</v>
      </c>
      <c r="J643" s="11">
        <f t="shared" si="1"/>
        <v>76.5</v>
      </c>
      <c r="K643" s="8">
        <f t="shared" si="2"/>
        <v>470.04067973856212</v>
      </c>
      <c r="L643" s="7">
        <f>(200+249)/2</f>
        <v>224.5</v>
      </c>
      <c r="M643" s="8">
        <f t="shared" si="3"/>
        <v>2.0937224041806775</v>
      </c>
    </row>
    <row r="644" spans="1:13" ht="15.75" hidden="1" customHeight="1" x14ac:dyDescent="0.3">
      <c r="A644" s="7">
        <v>2020</v>
      </c>
      <c r="B644" s="7">
        <v>12</v>
      </c>
      <c r="C644" s="7" t="s">
        <v>37</v>
      </c>
      <c r="D644" s="7" t="s">
        <v>50</v>
      </c>
      <c r="E644" s="7" t="s">
        <v>17</v>
      </c>
      <c r="F644" s="8">
        <v>140.160417</v>
      </c>
      <c r="G644" s="9">
        <v>0.28489999999999999</v>
      </c>
      <c r="H644" s="10">
        <f t="shared" si="0"/>
        <v>284.89999999999998</v>
      </c>
      <c r="I644" s="7">
        <v>1</v>
      </c>
      <c r="J644" s="11">
        <f t="shared" si="1"/>
        <v>284.89999999999998</v>
      </c>
      <c r="K644" s="8">
        <f t="shared" si="2"/>
        <v>491.96355563355564</v>
      </c>
      <c r="L644" s="7">
        <f>(350+399)/2</f>
        <v>374.5</v>
      </c>
      <c r="M644" s="8">
        <f t="shared" si="3"/>
        <v>1.3136543541616974</v>
      </c>
    </row>
    <row r="645" spans="1:13" ht="15.75" hidden="1" customHeight="1" x14ac:dyDescent="0.3">
      <c r="A645" s="7">
        <v>2020</v>
      </c>
      <c r="B645" s="7">
        <v>10</v>
      </c>
      <c r="C645" s="7" t="s">
        <v>14</v>
      </c>
      <c r="D645" s="7" t="s">
        <v>15</v>
      </c>
      <c r="E645" s="7" t="s">
        <v>52</v>
      </c>
      <c r="F645" s="8">
        <v>41.856000000000002</v>
      </c>
      <c r="G645" s="9">
        <v>0.77529999999999999</v>
      </c>
      <c r="H645" s="10">
        <f t="shared" si="0"/>
        <v>775.3</v>
      </c>
      <c r="I645" s="7">
        <v>13</v>
      </c>
      <c r="J645" s="11">
        <f t="shared" si="1"/>
        <v>59.638461538461534</v>
      </c>
      <c r="K645" s="8">
        <f t="shared" si="2"/>
        <v>53.986843802399072</v>
      </c>
      <c r="L645" s="7">
        <f t="shared" ref="L645:L653" si="40">(100+199)/2</f>
        <v>149.5</v>
      </c>
      <c r="M645" s="8">
        <f t="shared" si="3"/>
        <v>0.3611160120561811</v>
      </c>
    </row>
    <row r="646" spans="1:13" ht="15.75" hidden="1" customHeight="1" x14ac:dyDescent="0.3">
      <c r="A646" s="7">
        <v>2020</v>
      </c>
      <c r="B646" s="7">
        <v>10</v>
      </c>
      <c r="C646" s="7" t="s">
        <v>31</v>
      </c>
      <c r="D646" s="7" t="s">
        <v>15</v>
      </c>
      <c r="E646" s="7" t="s">
        <v>52</v>
      </c>
      <c r="F646" s="8">
        <v>76.909300000000002</v>
      </c>
      <c r="G646" s="9">
        <v>1.2061999999999999</v>
      </c>
      <c r="H646" s="10">
        <f t="shared" si="0"/>
        <v>1206.2</v>
      </c>
      <c r="I646" s="7">
        <v>367</v>
      </c>
      <c r="J646" s="11">
        <f t="shared" si="1"/>
        <v>3.2866485013623978</v>
      </c>
      <c r="K646" s="8">
        <f t="shared" si="2"/>
        <v>63.761648151218708</v>
      </c>
      <c r="L646" s="7">
        <f t="shared" si="40"/>
        <v>149.5</v>
      </c>
      <c r="M646" s="8">
        <f t="shared" si="3"/>
        <v>0.42649931873724889</v>
      </c>
    </row>
    <row r="647" spans="1:13" ht="15.75" hidden="1" customHeight="1" x14ac:dyDescent="0.3">
      <c r="A647" s="7">
        <v>2020</v>
      </c>
      <c r="B647" s="7">
        <v>10</v>
      </c>
      <c r="C647" s="7" t="s">
        <v>37</v>
      </c>
      <c r="D647" s="7" t="s">
        <v>15</v>
      </c>
      <c r="E647" s="7" t="s">
        <v>52</v>
      </c>
      <c r="F647" s="8">
        <v>151.083</v>
      </c>
      <c r="G647" s="9">
        <v>2.4603999999999999</v>
      </c>
      <c r="H647" s="10">
        <f t="shared" si="0"/>
        <v>2460.4</v>
      </c>
      <c r="I647" s="7">
        <v>271</v>
      </c>
      <c r="J647" s="11">
        <f t="shared" si="1"/>
        <v>9.0789667896678967</v>
      </c>
      <c r="K647" s="8">
        <f t="shared" si="2"/>
        <v>61.405868964396035</v>
      </c>
      <c r="L647" s="7">
        <f t="shared" si="40"/>
        <v>149.5</v>
      </c>
      <c r="M647" s="8">
        <f t="shared" si="3"/>
        <v>0.41074159842405372</v>
      </c>
    </row>
    <row r="648" spans="1:13" ht="15.75" hidden="1" customHeight="1" x14ac:dyDescent="0.3">
      <c r="A648" s="7">
        <v>2020</v>
      </c>
      <c r="B648" s="7">
        <v>11</v>
      </c>
      <c r="C648" s="7" t="s">
        <v>14</v>
      </c>
      <c r="D648" s="7" t="s">
        <v>15</v>
      </c>
      <c r="E648" s="7" t="s">
        <v>52</v>
      </c>
      <c r="F648" s="8">
        <v>173.91480000000001</v>
      </c>
      <c r="G648" s="9">
        <v>2.4714999999999998</v>
      </c>
      <c r="H648" s="10">
        <f t="shared" si="0"/>
        <v>2471.5</v>
      </c>
      <c r="I648" s="7">
        <v>171</v>
      </c>
      <c r="J648" s="11">
        <f t="shared" si="1"/>
        <v>14.453216374269006</v>
      </c>
      <c r="K648" s="8">
        <f t="shared" si="2"/>
        <v>70.368116528424039</v>
      </c>
      <c r="L648" s="7">
        <f t="shared" si="40"/>
        <v>149.5</v>
      </c>
      <c r="M648" s="8">
        <f t="shared" si="3"/>
        <v>0.47068974266504376</v>
      </c>
    </row>
    <row r="649" spans="1:13" ht="15.75" hidden="1" customHeight="1" x14ac:dyDescent="0.3">
      <c r="A649" s="7">
        <v>2020</v>
      </c>
      <c r="B649" s="7">
        <v>11</v>
      </c>
      <c r="C649" s="7" t="s">
        <v>31</v>
      </c>
      <c r="D649" s="7" t="s">
        <v>15</v>
      </c>
      <c r="E649" s="7" t="s">
        <v>52</v>
      </c>
      <c r="F649" s="8">
        <v>1109.3931</v>
      </c>
      <c r="G649" s="9">
        <v>17.7682</v>
      </c>
      <c r="H649" s="10">
        <f t="shared" si="0"/>
        <v>17768.2</v>
      </c>
      <c r="I649" s="7">
        <v>1713</v>
      </c>
      <c r="J649" s="11">
        <f t="shared" si="1"/>
        <v>10.372562755399883</v>
      </c>
      <c r="K649" s="8">
        <f t="shared" si="2"/>
        <v>62.43699980864691</v>
      </c>
      <c r="L649" s="7">
        <f t="shared" si="40"/>
        <v>149.5</v>
      </c>
      <c r="M649" s="8">
        <f t="shared" si="3"/>
        <v>0.41763879470666831</v>
      </c>
    </row>
    <row r="650" spans="1:13" ht="15.75" hidden="1" customHeight="1" x14ac:dyDescent="0.3">
      <c r="A650" s="7">
        <v>2020</v>
      </c>
      <c r="B650" s="7">
        <v>11</v>
      </c>
      <c r="C650" s="7" t="s">
        <v>37</v>
      </c>
      <c r="D650" s="7" t="s">
        <v>15</v>
      </c>
      <c r="E650" s="7" t="s">
        <v>52</v>
      </c>
      <c r="F650" s="8">
        <v>1317.4916000000001</v>
      </c>
      <c r="G650" s="9">
        <v>18.8734</v>
      </c>
      <c r="H650" s="10">
        <f t="shared" si="0"/>
        <v>18873.400000000001</v>
      </c>
      <c r="I650" s="7">
        <v>1617</v>
      </c>
      <c r="J650" s="11">
        <f t="shared" si="1"/>
        <v>11.671861471861472</v>
      </c>
      <c r="K650" s="8">
        <f t="shared" si="2"/>
        <v>69.806796867549039</v>
      </c>
      <c r="L650" s="7">
        <f t="shared" si="40"/>
        <v>149.5</v>
      </c>
      <c r="M650" s="8">
        <f t="shared" si="3"/>
        <v>0.46693509610400696</v>
      </c>
    </row>
    <row r="651" spans="1:13" ht="15.75" hidden="1" customHeight="1" x14ac:dyDescent="0.3">
      <c r="A651" s="7">
        <v>2020</v>
      </c>
      <c r="B651" s="7">
        <v>12</v>
      </c>
      <c r="C651" s="7" t="s">
        <v>14</v>
      </c>
      <c r="D651" s="7" t="s">
        <v>15</v>
      </c>
      <c r="E651" s="7" t="s">
        <v>52</v>
      </c>
      <c r="F651" s="8">
        <v>2267.3182999999999</v>
      </c>
      <c r="G651" s="9">
        <v>36.907899999999998</v>
      </c>
      <c r="H651" s="10">
        <f t="shared" si="0"/>
        <v>36907.9</v>
      </c>
      <c r="I651" s="7">
        <v>468</v>
      </c>
      <c r="J651" s="11">
        <f t="shared" si="1"/>
        <v>78.863034188034192</v>
      </c>
      <c r="K651" s="8">
        <f t="shared" si="2"/>
        <v>61.431788316322525</v>
      </c>
      <c r="L651" s="7">
        <f t="shared" si="40"/>
        <v>149.5</v>
      </c>
      <c r="M651" s="8">
        <f t="shared" si="3"/>
        <v>0.41091497201553528</v>
      </c>
    </row>
    <row r="652" spans="1:13" ht="15.75" hidden="1" customHeight="1" x14ac:dyDescent="0.3">
      <c r="A652" s="7">
        <v>2020</v>
      </c>
      <c r="B652" s="7">
        <v>12</v>
      </c>
      <c r="C652" s="7" t="s">
        <v>31</v>
      </c>
      <c r="D652" s="7" t="s">
        <v>15</v>
      </c>
      <c r="E652" s="7" t="s">
        <v>52</v>
      </c>
      <c r="F652" s="8">
        <v>1371.2550000000001</v>
      </c>
      <c r="G652" s="9">
        <v>20.2285</v>
      </c>
      <c r="H652" s="10">
        <f t="shared" si="0"/>
        <v>20228.5</v>
      </c>
      <c r="I652" s="7">
        <v>1889</v>
      </c>
      <c r="J652" s="11">
        <f t="shared" si="1"/>
        <v>10.708575966119639</v>
      </c>
      <c r="K652" s="8">
        <f t="shared" si="2"/>
        <v>67.788269026373683</v>
      </c>
      <c r="L652" s="7">
        <f t="shared" si="40"/>
        <v>149.5</v>
      </c>
      <c r="M652" s="8">
        <f t="shared" si="3"/>
        <v>0.45343323763460658</v>
      </c>
    </row>
    <row r="653" spans="1:13" ht="15.75" hidden="1" customHeight="1" x14ac:dyDescent="0.3">
      <c r="A653" s="7">
        <v>2020</v>
      </c>
      <c r="B653" s="7">
        <v>12</v>
      </c>
      <c r="C653" s="7" t="s">
        <v>37</v>
      </c>
      <c r="D653" s="7" t="s">
        <v>15</v>
      </c>
      <c r="E653" s="7" t="s">
        <v>52</v>
      </c>
      <c r="F653" s="8">
        <v>2642.1648</v>
      </c>
      <c r="G653" s="9">
        <v>40.661700000000003</v>
      </c>
      <c r="H653" s="10">
        <f t="shared" si="0"/>
        <v>40661.700000000004</v>
      </c>
      <c r="I653" s="7">
        <v>2179</v>
      </c>
      <c r="J653" s="11">
        <f t="shared" si="1"/>
        <v>18.66071592473612</v>
      </c>
      <c r="K653" s="8">
        <f t="shared" si="2"/>
        <v>64.979201558223096</v>
      </c>
      <c r="L653" s="7">
        <f t="shared" si="40"/>
        <v>149.5</v>
      </c>
      <c r="M653" s="8">
        <f t="shared" si="3"/>
        <v>0.43464348868376651</v>
      </c>
    </row>
    <row r="654" spans="1:13" ht="15.75" hidden="1" customHeight="1" x14ac:dyDescent="0.3">
      <c r="A654" s="7">
        <v>2022</v>
      </c>
      <c r="B654" s="7">
        <v>1</v>
      </c>
      <c r="C654" s="7" t="s">
        <v>14</v>
      </c>
      <c r="D654" s="7" t="s">
        <v>15</v>
      </c>
      <c r="E654" s="7" t="s">
        <v>16</v>
      </c>
      <c r="F654" s="8">
        <v>899.26549299999999</v>
      </c>
      <c r="G654" s="9">
        <v>15.2249</v>
      </c>
      <c r="H654" s="10">
        <f t="shared" si="0"/>
        <v>15224.9</v>
      </c>
      <c r="I654" s="7">
        <v>536</v>
      </c>
      <c r="J654" s="11">
        <f t="shared" si="1"/>
        <v>28.404664179104476</v>
      </c>
      <c r="K654" s="8">
        <f t="shared" si="2"/>
        <v>59.06544496187167</v>
      </c>
      <c r="L654" s="7">
        <f>(200+249)/2</f>
        <v>224.5</v>
      </c>
      <c r="M654" s="8">
        <f t="shared" si="3"/>
        <v>0.26309775038695621</v>
      </c>
    </row>
    <row r="655" spans="1:13" ht="15.75" customHeight="1" x14ac:dyDescent="0.3">
      <c r="A655" s="7">
        <v>2022</v>
      </c>
      <c r="B655" s="7">
        <v>1</v>
      </c>
      <c r="C655" s="7" t="s">
        <v>14</v>
      </c>
      <c r="D655" s="7" t="s">
        <v>15</v>
      </c>
      <c r="E655" s="7" t="s">
        <v>17</v>
      </c>
      <c r="F655" s="8">
        <v>5622.5804420000004</v>
      </c>
      <c r="G655" s="9">
        <v>58.244300000000003</v>
      </c>
      <c r="H655" s="10">
        <f t="shared" si="0"/>
        <v>58244.3</v>
      </c>
      <c r="I655" s="7">
        <v>758</v>
      </c>
      <c r="J655" s="11">
        <f t="shared" si="1"/>
        <v>76.839445910290237</v>
      </c>
      <c r="K655" s="8">
        <f t="shared" si="2"/>
        <v>96.534432416562652</v>
      </c>
      <c r="L655" s="7">
        <f>(350+399)/2</f>
        <v>374.5</v>
      </c>
      <c r="M655" s="8">
        <f t="shared" si="3"/>
        <v>0.25776884490403912</v>
      </c>
    </row>
    <row r="656" spans="1:13" ht="15.75" customHeight="1" x14ac:dyDescent="0.3">
      <c r="A656" s="7">
        <v>2022</v>
      </c>
      <c r="B656" s="7">
        <v>1</v>
      </c>
      <c r="C656" s="7" t="s">
        <v>14</v>
      </c>
      <c r="D656" s="7" t="s">
        <v>15</v>
      </c>
      <c r="E656" s="7" t="s">
        <v>18</v>
      </c>
      <c r="F656" s="8">
        <v>4457.2247900000002</v>
      </c>
      <c r="G656" s="9">
        <v>38.410200000000003</v>
      </c>
      <c r="H656" s="10">
        <f t="shared" si="0"/>
        <v>38410.200000000004</v>
      </c>
      <c r="I656" s="7">
        <v>633</v>
      </c>
      <c r="J656" s="11">
        <f t="shared" si="1"/>
        <v>60.679620853080579</v>
      </c>
      <c r="K656" s="8">
        <f t="shared" si="2"/>
        <v>116.04273838719924</v>
      </c>
      <c r="L656" s="7">
        <f>(400+599)/2</f>
        <v>499.5</v>
      </c>
      <c r="M656" s="8">
        <f t="shared" si="3"/>
        <v>0.23231779456896745</v>
      </c>
    </row>
    <row r="657" spans="1:13" ht="15.75" hidden="1" customHeight="1" x14ac:dyDescent="0.3">
      <c r="A657" s="7">
        <v>2022</v>
      </c>
      <c r="B657" s="7">
        <v>1</v>
      </c>
      <c r="C657" s="7" t="s">
        <v>14</v>
      </c>
      <c r="D657" s="7" t="s">
        <v>20</v>
      </c>
      <c r="E657" s="7" t="s">
        <v>16</v>
      </c>
      <c r="F657" s="8">
        <v>15.948333</v>
      </c>
      <c r="G657" s="9">
        <v>0.13270000000000001</v>
      </c>
      <c r="H657" s="10">
        <f t="shared" si="0"/>
        <v>132.70000000000002</v>
      </c>
      <c r="I657" s="7">
        <v>11</v>
      </c>
      <c r="J657" s="11">
        <f t="shared" si="1"/>
        <v>12.063636363636364</v>
      </c>
      <c r="K657" s="8">
        <f t="shared" si="2"/>
        <v>120.18336850037677</v>
      </c>
      <c r="L657" s="7">
        <f>(200+249)/2</f>
        <v>224.5</v>
      </c>
      <c r="M657" s="8">
        <f t="shared" si="3"/>
        <v>0.53533794432239101</v>
      </c>
    </row>
    <row r="658" spans="1:13" ht="15.75" customHeight="1" x14ac:dyDescent="0.3">
      <c r="A658" s="7">
        <v>2022</v>
      </c>
      <c r="B658" s="7">
        <v>1</v>
      </c>
      <c r="C658" s="7" t="s">
        <v>14</v>
      </c>
      <c r="D658" s="7" t="s">
        <v>20</v>
      </c>
      <c r="E658" s="7" t="s">
        <v>18</v>
      </c>
      <c r="F658" s="8">
        <v>7611.5632079999996</v>
      </c>
      <c r="G658" s="9">
        <v>44.928699999999999</v>
      </c>
      <c r="H658" s="10">
        <f t="shared" si="0"/>
        <v>44928.7</v>
      </c>
      <c r="I658" s="7">
        <v>728</v>
      </c>
      <c r="J658" s="11">
        <f t="shared" si="1"/>
        <v>61.715247252747247</v>
      </c>
      <c r="K658" s="8">
        <f t="shared" si="2"/>
        <v>169.41427657599706</v>
      </c>
      <c r="L658" s="7">
        <f>(400+599)/2</f>
        <v>499.5</v>
      </c>
      <c r="M658" s="8">
        <f t="shared" si="3"/>
        <v>0.33916772087286701</v>
      </c>
    </row>
    <row r="659" spans="1:13" ht="15.75" customHeight="1" x14ac:dyDescent="0.3">
      <c r="A659" s="7">
        <v>2022</v>
      </c>
      <c r="B659" s="7">
        <v>1</v>
      </c>
      <c r="C659" s="7" t="s">
        <v>14</v>
      </c>
      <c r="D659" s="7" t="s">
        <v>22</v>
      </c>
      <c r="E659" s="7" t="s">
        <v>23</v>
      </c>
      <c r="F659" s="8">
        <v>307.94699200000002</v>
      </c>
      <c r="G659" s="9">
        <v>2.8628999999999998</v>
      </c>
      <c r="H659" s="10">
        <f t="shared" si="0"/>
        <v>2862.8999999999996</v>
      </c>
      <c r="I659" s="7">
        <v>211</v>
      </c>
      <c r="J659" s="11">
        <f t="shared" si="1"/>
        <v>13.568246445497628</v>
      </c>
      <c r="K659" s="8">
        <f t="shared" si="2"/>
        <v>107.56470432079362</v>
      </c>
      <c r="L659" s="7">
        <v>200</v>
      </c>
      <c r="M659" s="8">
        <f t="shared" si="3"/>
        <v>0.53782352160396807</v>
      </c>
    </row>
    <row r="660" spans="1:13" ht="15.75" customHeight="1" x14ac:dyDescent="0.3">
      <c r="A660" s="7">
        <v>2022</v>
      </c>
      <c r="B660" s="7">
        <v>1</v>
      </c>
      <c r="C660" s="7" t="s">
        <v>14</v>
      </c>
      <c r="D660" s="7" t="s">
        <v>26</v>
      </c>
      <c r="E660" s="7" t="s">
        <v>27</v>
      </c>
      <c r="F660" s="8">
        <v>6.4226049999999999</v>
      </c>
      <c r="G660" s="9">
        <v>2.2499999999999999E-2</v>
      </c>
      <c r="H660" s="10">
        <f t="shared" si="0"/>
        <v>22.5</v>
      </c>
      <c r="I660" s="7">
        <v>13</v>
      </c>
      <c r="J660" s="11">
        <f t="shared" si="1"/>
        <v>1.7307692307692308</v>
      </c>
      <c r="K660" s="8">
        <f t="shared" si="2"/>
        <v>285.44911111111111</v>
      </c>
      <c r="L660" s="7">
        <f>(250+299)/2</f>
        <v>274.5</v>
      </c>
      <c r="M660" s="8">
        <f t="shared" si="3"/>
        <v>1.0398874721716251</v>
      </c>
    </row>
    <row r="661" spans="1:13" ht="15.75" customHeight="1" x14ac:dyDescent="0.3">
      <c r="A661" s="7">
        <v>2022</v>
      </c>
      <c r="B661" s="7">
        <v>1</v>
      </c>
      <c r="C661" s="7" t="s">
        <v>14</v>
      </c>
      <c r="D661" s="7" t="s">
        <v>26</v>
      </c>
      <c r="E661" s="7" t="s">
        <v>18</v>
      </c>
      <c r="F661" s="8">
        <v>212.46996799999999</v>
      </c>
      <c r="G661" s="9">
        <v>1.5595000000000001</v>
      </c>
      <c r="H661" s="10">
        <f t="shared" si="0"/>
        <v>1559.5</v>
      </c>
      <c r="I661" s="7">
        <v>178</v>
      </c>
      <c r="J661" s="11">
        <f t="shared" si="1"/>
        <v>8.7612359550561791</v>
      </c>
      <c r="K661" s="8">
        <f t="shared" si="2"/>
        <v>136.24236486053221</v>
      </c>
      <c r="L661" s="7">
        <f>(400+599)/2</f>
        <v>499.5</v>
      </c>
      <c r="M661" s="8">
        <f t="shared" si="3"/>
        <v>0.2727574872082727</v>
      </c>
    </row>
    <row r="662" spans="1:13" ht="15.75" customHeight="1" x14ac:dyDescent="0.3">
      <c r="A662" s="7">
        <v>2022</v>
      </c>
      <c r="B662" s="7">
        <v>1</v>
      </c>
      <c r="C662" s="7" t="s">
        <v>14</v>
      </c>
      <c r="D662" s="7" t="s">
        <v>24</v>
      </c>
      <c r="E662" s="7" t="s">
        <v>17</v>
      </c>
      <c r="F662" s="8">
        <v>171.23694399999999</v>
      </c>
      <c r="G662" s="9">
        <v>1.0881000000000001</v>
      </c>
      <c r="H662" s="10">
        <f t="shared" si="0"/>
        <v>1088.1000000000001</v>
      </c>
      <c r="I662" s="7">
        <v>39</v>
      </c>
      <c r="J662" s="11">
        <f t="shared" si="1"/>
        <v>27.900000000000002</v>
      </c>
      <c r="K662" s="8">
        <f t="shared" si="2"/>
        <v>157.37243268081977</v>
      </c>
      <c r="L662" s="7">
        <f>(350+399)/2</f>
        <v>374.5</v>
      </c>
      <c r="M662" s="8">
        <f t="shared" si="3"/>
        <v>0.42022011396747599</v>
      </c>
    </row>
    <row r="663" spans="1:13" ht="15.75" customHeight="1" x14ac:dyDescent="0.3">
      <c r="A663" s="7">
        <v>2022</v>
      </c>
      <c r="B663" s="7">
        <v>1</v>
      </c>
      <c r="C663" s="7" t="s">
        <v>14</v>
      </c>
      <c r="D663" s="7" t="s">
        <v>25</v>
      </c>
      <c r="E663" s="7" t="s">
        <v>27</v>
      </c>
      <c r="F663" s="8">
        <v>2.9770999999999999E-2</v>
      </c>
      <c r="G663" s="9">
        <v>5.0000000000000001E-4</v>
      </c>
      <c r="H663" s="10">
        <f t="shared" si="0"/>
        <v>0.5</v>
      </c>
      <c r="I663" s="7">
        <v>2</v>
      </c>
      <c r="J663" s="11">
        <f t="shared" si="1"/>
        <v>0.25</v>
      </c>
      <c r="K663" s="8">
        <f t="shared" si="2"/>
        <v>59.541999999999994</v>
      </c>
      <c r="L663" s="7">
        <f>(250+299)/2</f>
        <v>274.5</v>
      </c>
      <c r="M663" s="8">
        <f t="shared" si="3"/>
        <v>0.21691074681238615</v>
      </c>
    </row>
    <row r="664" spans="1:13" ht="15.75" customHeight="1" x14ac:dyDescent="0.3">
      <c r="A664" s="7">
        <v>2022</v>
      </c>
      <c r="B664" s="7">
        <v>1</v>
      </c>
      <c r="C664" s="7" t="s">
        <v>14</v>
      </c>
      <c r="D664" s="7" t="s">
        <v>25</v>
      </c>
      <c r="E664" s="7" t="s">
        <v>17</v>
      </c>
      <c r="F664" s="8">
        <v>116.992414</v>
      </c>
      <c r="G664" s="9">
        <v>1.4560999999999999</v>
      </c>
      <c r="H664" s="10">
        <f t="shared" si="0"/>
        <v>1456.1</v>
      </c>
      <c r="I664" s="7">
        <v>155</v>
      </c>
      <c r="J664" s="11">
        <f t="shared" si="1"/>
        <v>9.3941935483870953</v>
      </c>
      <c r="K664" s="8">
        <f t="shared" si="2"/>
        <v>80.346414394615749</v>
      </c>
      <c r="L664" s="7">
        <f>(350+399)/2</f>
        <v>374.5</v>
      </c>
      <c r="M664" s="8">
        <f t="shared" si="3"/>
        <v>0.21454316260244527</v>
      </c>
    </row>
    <row r="665" spans="1:13" ht="15.75" customHeight="1" x14ac:dyDescent="0.3">
      <c r="A665" s="7">
        <v>2022</v>
      </c>
      <c r="B665" s="7">
        <v>1</v>
      </c>
      <c r="C665" s="7" t="s">
        <v>14</v>
      </c>
      <c r="D665" s="7" t="s">
        <v>53</v>
      </c>
      <c r="E665" s="7" t="s">
        <v>32</v>
      </c>
      <c r="F665" s="8">
        <v>95.339903000000007</v>
      </c>
      <c r="G665" s="9">
        <v>0.89410000000000001</v>
      </c>
      <c r="H665" s="10">
        <f t="shared" si="0"/>
        <v>894.1</v>
      </c>
      <c r="I665" s="7">
        <v>219</v>
      </c>
      <c r="J665" s="11">
        <f t="shared" si="1"/>
        <v>4.0826484018264839</v>
      </c>
      <c r="K665" s="8">
        <f t="shared" si="2"/>
        <v>106.63225925511688</v>
      </c>
      <c r="L665" s="7">
        <f>(300+349)/2</f>
        <v>324.5</v>
      </c>
      <c r="M665" s="8">
        <f t="shared" si="3"/>
        <v>0.32860480510051426</v>
      </c>
    </row>
    <row r="666" spans="1:13" ht="15.75" customHeight="1" x14ac:dyDescent="0.3">
      <c r="A666" s="7">
        <v>2022</v>
      </c>
      <c r="B666" s="7">
        <v>1</v>
      </c>
      <c r="C666" s="7" t="s">
        <v>14</v>
      </c>
      <c r="D666" s="7" t="s">
        <v>28</v>
      </c>
      <c r="E666" s="7" t="s">
        <v>18</v>
      </c>
      <c r="F666" s="8">
        <v>38.969667000000001</v>
      </c>
      <c r="G666" s="9">
        <v>0.1668</v>
      </c>
      <c r="H666" s="10">
        <f t="shared" si="0"/>
        <v>166.8</v>
      </c>
      <c r="I666" s="7">
        <v>111</v>
      </c>
      <c r="J666" s="11">
        <f t="shared" si="1"/>
        <v>1.5027027027027029</v>
      </c>
      <c r="K666" s="8">
        <f t="shared" si="2"/>
        <v>233.63109712230215</v>
      </c>
      <c r="L666" s="7">
        <f>(400+599)/2</f>
        <v>499.5</v>
      </c>
      <c r="M666" s="8">
        <f t="shared" si="3"/>
        <v>0.46772992416877307</v>
      </c>
    </row>
    <row r="667" spans="1:13" ht="15.75" customHeight="1" x14ac:dyDescent="0.3">
      <c r="A667" s="7">
        <v>2022</v>
      </c>
      <c r="B667" s="7">
        <v>1</v>
      </c>
      <c r="C667" s="7" t="s">
        <v>14</v>
      </c>
      <c r="D667" s="7" t="s">
        <v>29</v>
      </c>
      <c r="E667" s="7" t="s">
        <v>23</v>
      </c>
      <c r="F667" s="8">
        <v>34.905171000000003</v>
      </c>
      <c r="G667" s="9">
        <v>0.2026</v>
      </c>
      <c r="H667" s="10">
        <f t="shared" si="0"/>
        <v>202.6</v>
      </c>
      <c r="I667" s="7">
        <v>81</v>
      </c>
      <c r="J667" s="11">
        <f t="shared" si="1"/>
        <v>2.5012345679012347</v>
      </c>
      <c r="K667" s="8">
        <f t="shared" si="2"/>
        <v>172.28613524185587</v>
      </c>
      <c r="L667" s="7">
        <v>200</v>
      </c>
      <c r="M667" s="8">
        <f t="shared" si="3"/>
        <v>0.86143067620927938</v>
      </c>
    </row>
    <row r="668" spans="1:13" ht="15.75" customHeight="1" x14ac:dyDescent="0.3">
      <c r="A668" s="7">
        <v>2022</v>
      </c>
      <c r="B668" s="7">
        <v>1</v>
      </c>
      <c r="C668" s="7" t="s">
        <v>14</v>
      </c>
      <c r="D668" s="7" t="s">
        <v>29</v>
      </c>
      <c r="E668" s="7" t="s">
        <v>17</v>
      </c>
      <c r="F668" s="8">
        <v>0.14202799999999999</v>
      </c>
      <c r="G668" s="9">
        <v>1.4E-3</v>
      </c>
      <c r="H668" s="10">
        <f t="shared" si="0"/>
        <v>1.4</v>
      </c>
      <c r="I668" s="7">
        <v>1</v>
      </c>
      <c r="J668" s="11">
        <f t="shared" si="1"/>
        <v>1.4</v>
      </c>
      <c r="K668" s="8">
        <f t="shared" si="2"/>
        <v>101.44857142857143</v>
      </c>
      <c r="L668" s="7">
        <f>(350+399)/2</f>
        <v>374.5</v>
      </c>
      <c r="M668" s="8">
        <f t="shared" si="3"/>
        <v>0.27089071142475679</v>
      </c>
    </row>
    <row r="669" spans="1:13" ht="15.75" customHeight="1" x14ac:dyDescent="0.3">
      <c r="A669" s="7">
        <v>2022</v>
      </c>
      <c r="B669" s="7">
        <v>1</v>
      </c>
      <c r="C669" s="7" t="s">
        <v>14</v>
      </c>
      <c r="D669" s="7" t="s">
        <v>54</v>
      </c>
      <c r="E669" s="7" t="s">
        <v>18</v>
      </c>
      <c r="F669" s="8">
        <v>32.450189000000002</v>
      </c>
      <c r="G669" s="9">
        <v>0.19020000000000001</v>
      </c>
      <c r="H669" s="10">
        <f t="shared" si="0"/>
        <v>190.20000000000002</v>
      </c>
      <c r="I669" s="7">
        <v>1</v>
      </c>
      <c r="J669" s="11">
        <f t="shared" si="1"/>
        <v>190.20000000000002</v>
      </c>
      <c r="K669" s="8">
        <f t="shared" si="2"/>
        <v>170.61087802313355</v>
      </c>
      <c r="L669" s="7">
        <f>(400+599)/2</f>
        <v>499.5</v>
      </c>
      <c r="M669" s="8">
        <f t="shared" si="3"/>
        <v>0.34156331936563272</v>
      </c>
    </row>
    <row r="670" spans="1:13" ht="15.75" hidden="1" customHeight="1" x14ac:dyDescent="0.3">
      <c r="A670" s="7">
        <v>2022</v>
      </c>
      <c r="B670" s="7">
        <v>1</v>
      </c>
      <c r="C670" s="7" t="s">
        <v>31</v>
      </c>
      <c r="D670" s="7" t="s">
        <v>15</v>
      </c>
      <c r="E670" s="7" t="s">
        <v>16</v>
      </c>
      <c r="F670" s="8">
        <v>4389.8095540000004</v>
      </c>
      <c r="G670" s="9">
        <v>88.491699999999994</v>
      </c>
      <c r="H670" s="10">
        <f t="shared" si="0"/>
        <v>88491.7</v>
      </c>
      <c r="I670" s="7">
        <v>9111</v>
      </c>
      <c r="J670" s="11">
        <f t="shared" si="1"/>
        <v>9.7126221051476236</v>
      </c>
      <c r="K670" s="8">
        <f t="shared" si="2"/>
        <v>49.607020251616824</v>
      </c>
      <c r="L670" s="7">
        <f>(200+249)/2</f>
        <v>224.5</v>
      </c>
      <c r="M670" s="8">
        <f t="shared" si="3"/>
        <v>0.22096668263526426</v>
      </c>
    </row>
    <row r="671" spans="1:13" ht="15.75" hidden="1" customHeight="1" x14ac:dyDescent="0.3">
      <c r="A671" s="7">
        <v>2022</v>
      </c>
      <c r="B671" s="7">
        <v>1</v>
      </c>
      <c r="C671" s="7" t="s">
        <v>31</v>
      </c>
      <c r="D671" s="7" t="s">
        <v>15</v>
      </c>
      <c r="E671" s="7" t="s">
        <v>17</v>
      </c>
      <c r="F671" s="8">
        <v>5967.1194320000004</v>
      </c>
      <c r="G671" s="9">
        <v>57.690800000000003</v>
      </c>
      <c r="H671" s="10">
        <f t="shared" si="0"/>
        <v>57690.8</v>
      </c>
      <c r="I671" s="7">
        <v>9322</v>
      </c>
      <c r="J671" s="11">
        <f t="shared" si="1"/>
        <v>6.1886719588071228</v>
      </c>
      <c r="K671" s="8">
        <f t="shared" si="2"/>
        <v>103.43277319780624</v>
      </c>
      <c r="L671" s="7">
        <f>(350+399)/2</f>
        <v>374.5</v>
      </c>
      <c r="M671" s="8">
        <f t="shared" si="3"/>
        <v>0.27618898050148527</v>
      </c>
    </row>
    <row r="672" spans="1:13" ht="15.75" hidden="1" customHeight="1" x14ac:dyDescent="0.3">
      <c r="A672" s="7">
        <v>2022</v>
      </c>
      <c r="B672" s="7">
        <v>1</v>
      </c>
      <c r="C672" s="7" t="s">
        <v>31</v>
      </c>
      <c r="D672" s="7" t="s">
        <v>15</v>
      </c>
      <c r="E672" s="7" t="s">
        <v>18</v>
      </c>
      <c r="F672" s="8">
        <v>485.82223299999998</v>
      </c>
      <c r="G672" s="9">
        <v>2.8340000000000001</v>
      </c>
      <c r="H672" s="10">
        <f t="shared" si="0"/>
        <v>2834</v>
      </c>
      <c r="I672" s="7">
        <v>721</v>
      </c>
      <c r="J672" s="11">
        <f t="shared" si="1"/>
        <v>3.9306518723994452</v>
      </c>
      <c r="K672" s="8">
        <f t="shared" si="2"/>
        <v>171.42633486238532</v>
      </c>
      <c r="L672" s="7">
        <f>(400+599)/2</f>
        <v>499.5</v>
      </c>
      <c r="M672" s="8">
        <f t="shared" si="3"/>
        <v>0.34319586559036097</v>
      </c>
    </row>
    <row r="673" spans="1:13" ht="15.75" hidden="1" customHeight="1" x14ac:dyDescent="0.3">
      <c r="A673" s="7">
        <v>2022</v>
      </c>
      <c r="B673" s="7">
        <v>1</v>
      </c>
      <c r="C673" s="7" t="s">
        <v>31</v>
      </c>
      <c r="D673" s="7" t="s">
        <v>15</v>
      </c>
      <c r="E673" s="7" t="s">
        <v>19</v>
      </c>
      <c r="F673" s="8">
        <v>46.137219999999999</v>
      </c>
      <c r="G673" s="9">
        <v>0.28560000000000002</v>
      </c>
      <c r="H673" s="10">
        <f t="shared" si="0"/>
        <v>285.60000000000002</v>
      </c>
      <c r="I673" s="7">
        <v>163</v>
      </c>
      <c r="J673" s="11">
        <f t="shared" si="1"/>
        <v>1.7521472392638038</v>
      </c>
      <c r="K673" s="8">
        <f t="shared" si="2"/>
        <v>161.54488795518205</v>
      </c>
      <c r="L673" s="7">
        <f>(600+899)/2</f>
        <v>749.5</v>
      </c>
      <c r="M673" s="8">
        <f t="shared" si="3"/>
        <v>0.21553687519036965</v>
      </c>
    </row>
    <row r="674" spans="1:13" ht="15.75" hidden="1" customHeight="1" x14ac:dyDescent="0.3">
      <c r="A674" s="7">
        <v>2022</v>
      </c>
      <c r="B674" s="7">
        <v>1</v>
      </c>
      <c r="C674" s="7" t="s">
        <v>31</v>
      </c>
      <c r="D674" s="7" t="s">
        <v>20</v>
      </c>
      <c r="E674" s="7" t="s">
        <v>16</v>
      </c>
      <c r="F674" s="8">
        <v>14.795735000000001</v>
      </c>
      <c r="G674" s="9">
        <v>9.74E-2</v>
      </c>
      <c r="H674" s="10">
        <f t="shared" si="0"/>
        <v>97.4</v>
      </c>
      <c r="I674" s="7">
        <v>24</v>
      </c>
      <c r="J674" s="11">
        <f t="shared" si="1"/>
        <v>4.0583333333333336</v>
      </c>
      <c r="K674" s="8">
        <f t="shared" si="2"/>
        <v>151.90693018480493</v>
      </c>
      <c r="L674" s="7">
        <f>(200+249)/2</f>
        <v>224.5</v>
      </c>
      <c r="M674" s="8">
        <f t="shared" si="3"/>
        <v>0.67664556875191506</v>
      </c>
    </row>
    <row r="675" spans="1:13" ht="15.75" hidden="1" customHeight="1" x14ac:dyDescent="0.3">
      <c r="A675" s="7">
        <v>2022</v>
      </c>
      <c r="B675" s="7">
        <v>1</v>
      </c>
      <c r="C675" s="7" t="s">
        <v>31</v>
      </c>
      <c r="D675" s="7" t="s">
        <v>20</v>
      </c>
      <c r="E675" s="7" t="s">
        <v>18</v>
      </c>
      <c r="F675" s="8">
        <v>1609.072208</v>
      </c>
      <c r="G675" s="9">
        <v>8.1112000000000002</v>
      </c>
      <c r="H675" s="10">
        <f t="shared" si="0"/>
        <v>8111.2</v>
      </c>
      <c r="I675" s="7">
        <v>1351</v>
      </c>
      <c r="J675" s="11">
        <f t="shared" si="1"/>
        <v>6.0038490007401926</v>
      </c>
      <c r="K675" s="8">
        <f t="shared" si="2"/>
        <v>198.3765913798205</v>
      </c>
      <c r="L675" s="7">
        <f>(400+599)/2</f>
        <v>499.5</v>
      </c>
      <c r="M675" s="8">
        <f t="shared" si="3"/>
        <v>0.39715033309273373</v>
      </c>
    </row>
    <row r="676" spans="1:13" ht="15.75" hidden="1" customHeight="1" x14ac:dyDescent="0.3">
      <c r="A676" s="7">
        <v>2022</v>
      </c>
      <c r="B676" s="7">
        <v>1</v>
      </c>
      <c r="C676" s="7" t="s">
        <v>31</v>
      </c>
      <c r="D676" s="7" t="s">
        <v>25</v>
      </c>
      <c r="E676" s="7" t="s">
        <v>27</v>
      </c>
      <c r="F676" s="8">
        <v>38.738590000000002</v>
      </c>
      <c r="G676" s="9">
        <v>0.62350000000000005</v>
      </c>
      <c r="H676" s="10">
        <f t="shared" si="0"/>
        <v>623.5</v>
      </c>
      <c r="I676" s="7">
        <v>128</v>
      </c>
      <c r="J676" s="11">
        <f t="shared" si="1"/>
        <v>4.87109375</v>
      </c>
      <c r="K676" s="8">
        <f t="shared" si="2"/>
        <v>62.130858059342422</v>
      </c>
      <c r="L676" s="7">
        <f>(250+299)/2</f>
        <v>274.5</v>
      </c>
      <c r="M676" s="8">
        <f t="shared" si="3"/>
        <v>0.22634192371345144</v>
      </c>
    </row>
    <row r="677" spans="1:13" ht="15.75" hidden="1" customHeight="1" x14ac:dyDescent="0.3">
      <c r="A677" s="7">
        <v>2022</v>
      </c>
      <c r="B677" s="7">
        <v>1</v>
      </c>
      <c r="C677" s="7" t="s">
        <v>31</v>
      </c>
      <c r="D677" s="7" t="s">
        <v>25</v>
      </c>
      <c r="E677" s="7" t="s">
        <v>17</v>
      </c>
      <c r="F677" s="8">
        <v>701.60339399999998</v>
      </c>
      <c r="G677" s="9">
        <v>11.9015</v>
      </c>
      <c r="H677" s="10">
        <f t="shared" si="0"/>
        <v>11901.5</v>
      </c>
      <c r="I677" s="7">
        <v>1386</v>
      </c>
      <c r="J677" s="11">
        <f t="shared" si="1"/>
        <v>8.5869408369408369</v>
      </c>
      <c r="K677" s="8">
        <f t="shared" si="2"/>
        <v>58.950837625509386</v>
      </c>
      <c r="L677" s="7">
        <f>(350+399)/2</f>
        <v>374.5</v>
      </c>
      <c r="M677" s="8">
        <f t="shared" si="3"/>
        <v>0.15741211649001172</v>
      </c>
    </row>
    <row r="678" spans="1:13" ht="15.75" hidden="1" customHeight="1" x14ac:dyDescent="0.3">
      <c r="A678" s="7">
        <v>2022</v>
      </c>
      <c r="B678" s="7">
        <v>1</v>
      </c>
      <c r="C678" s="7" t="s">
        <v>31</v>
      </c>
      <c r="D678" s="7" t="s">
        <v>22</v>
      </c>
      <c r="E678" s="7" t="s">
        <v>23</v>
      </c>
      <c r="F678" s="8">
        <v>700.44224199999996</v>
      </c>
      <c r="G678" s="9">
        <v>8.1161999999999992</v>
      </c>
      <c r="H678" s="10">
        <f t="shared" si="0"/>
        <v>8116.1999999999989</v>
      </c>
      <c r="I678" s="7">
        <v>2897</v>
      </c>
      <c r="J678" s="11">
        <f t="shared" si="1"/>
        <v>2.8015878494994819</v>
      </c>
      <c r="K678" s="8">
        <f t="shared" si="2"/>
        <v>86.301747369458624</v>
      </c>
      <c r="L678" s="7">
        <v>200</v>
      </c>
      <c r="M678" s="8">
        <f t="shared" si="3"/>
        <v>0.43150873684729313</v>
      </c>
    </row>
    <row r="679" spans="1:13" ht="15.75" hidden="1" customHeight="1" x14ac:dyDescent="0.3">
      <c r="A679" s="7">
        <v>2022</v>
      </c>
      <c r="B679" s="7">
        <v>1</v>
      </c>
      <c r="C679" s="7" t="s">
        <v>31</v>
      </c>
      <c r="D679" s="7" t="s">
        <v>55</v>
      </c>
      <c r="E679" s="7" t="s">
        <v>17</v>
      </c>
      <c r="F679" s="8">
        <v>193.181003</v>
      </c>
      <c r="G679" s="9">
        <v>4.4477000000000002</v>
      </c>
      <c r="H679" s="10">
        <f t="shared" si="0"/>
        <v>4447.7</v>
      </c>
      <c r="I679" s="7">
        <v>435</v>
      </c>
      <c r="J679" s="11">
        <f t="shared" si="1"/>
        <v>10.224597701149424</v>
      </c>
      <c r="K679" s="8">
        <f t="shared" si="2"/>
        <v>43.433910335679116</v>
      </c>
      <c r="L679" s="7">
        <f t="shared" ref="L679:L680" si="41">(350+399)/2</f>
        <v>374.5</v>
      </c>
      <c r="M679" s="8">
        <f t="shared" si="3"/>
        <v>0.11597839876015785</v>
      </c>
    </row>
    <row r="680" spans="1:13" ht="15.75" hidden="1" customHeight="1" x14ac:dyDescent="0.3">
      <c r="A680" s="7">
        <v>2022</v>
      </c>
      <c r="B680" s="7">
        <v>1</v>
      </c>
      <c r="C680" s="7" t="s">
        <v>31</v>
      </c>
      <c r="D680" s="7" t="s">
        <v>56</v>
      </c>
      <c r="E680" s="7" t="s">
        <v>17</v>
      </c>
      <c r="F680" s="8">
        <v>164.70493400000001</v>
      </c>
      <c r="G680" s="9">
        <v>2.2065999999999999</v>
      </c>
      <c r="H680" s="10">
        <f t="shared" si="0"/>
        <v>2206.6</v>
      </c>
      <c r="I680" s="7">
        <v>769</v>
      </c>
      <c r="J680" s="11">
        <f t="shared" si="1"/>
        <v>2.8694408322496749</v>
      </c>
      <c r="K680" s="8">
        <f t="shared" si="2"/>
        <v>74.641953231215453</v>
      </c>
      <c r="L680" s="7">
        <f t="shared" si="41"/>
        <v>374.5</v>
      </c>
      <c r="M680" s="8">
        <f t="shared" si="3"/>
        <v>0.19931095655865275</v>
      </c>
    </row>
    <row r="681" spans="1:13" ht="15.75" hidden="1" customHeight="1" x14ac:dyDescent="0.3">
      <c r="A681" s="7">
        <v>2022</v>
      </c>
      <c r="B681" s="7">
        <v>1</v>
      </c>
      <c r="C681" s="7" t="s">
        <v>31</v>
      </c>
      <c r="D681" s="7" t="s">
        <v>56</v>
      </c>
      <c r="E681" s="7" t="s">
        <v>18</v>
      </c>
      <c r="F681" s="8">
        <v>12.006769</v>
      </c>
      <c r="G681" s="9">
        <v>0.1416</v>
      </c>
      <c r="H681" s="10">
        <f t="shared" si="0"/>
        <v>141.6</v>
      </c>
      <c r="I681" s="7">
        <v>56</v>
      </c>
      <c r="J681" s="11">
        <f t="shared" si="1"/>
        <v>2.5285714285714285</v>
      </c>
      <c r="K681" s="8">
        <f t="shared" si="2"/>
        <v>84.793566384180792</v>
      </c>
      <c r="L681" s="7">
        <f t="shared" ref="L681:L682" si="42">(400+599)/2</f>
        <v>499.5</v>
      </c>
      <c r="M681" s="8">
        <f t="shared" si="3"/>
        <v>0.16975688965801961</v>
      </c>
    </row>
    <row r="682" spans="1:13" ht="15.75" hidden="1" customHeight="1" x14ac:dyDescent="0.3">
      <c r="A682" s="7">
        <v>2022</v>
      </c>
      <c r="B682" s="7">
        <v>1</v>
      </c>
      <c r="C682" s="7" t="s">
        <v>31</v>
      </c>
      <c r="D682" s="7" t="s">
        <v>57</v>
      </c>
      <c r="E682" s="7" t="s">
        <v>18</v>
      </c>
      <c r="F682" s="8">
        <v>135.05644100000001</v>
      </c>
      <c r="G682" s="9">
        <v>1.1685000000000001</v>
      </c>
      <c r="H682" s="10">
        <f t="shared" si="0"/>
        <v>1168.5</v>
      </c>
      <c r="I682" s="7">
        <v>1</v>
      </c>
      <c r="J682" s="11">
        <f t="shared" si="1"/>
        <v>1168.5</v>
      </c>
      <c r="K682" s="8">
        <f t="shared" si="2"/>
        <v>115.58103637141635</v>
      </c>
      <c r="L682" s="7">
        <f t="shared" si="42"/>
        <v>499.5</v>
      </c>
      <c r="M682" s="8">
        <f t="shared" si="3"/>
        <v>0.23139346620904172</v>
      </c>
    </row>
    <row r="683" spans="1:13" ht="15.75" hidden="1" customHeight="1" x14ac:dyDescent="0.3">
      <c r="A683" s="7">
        <v>2022</v>
      </c>
      <c r="B683" s="7">
        <v>1</v>
      </c>
      <c r="C683" s="7" t="s">
        <v>31</v>
      </c>
      <c r="D683" s="7" t="s">
        <v>26</v>
      </c>
      <c r="E683" s="7" t="s">
        <v>27</v>
      </c>
      <c r="F683" s="8">
        <v>1.59307</v>
      </c>
      <c r="G683" s="9">
        <v>3.5999999999999999E-3</v>
      </c>
      <c r="H683" s="10">
        <f t="shared" si="0"/>
        <v>3.6</v>
      </c>
      <c r="I683" s="7">
        <v>1</v>
      </c>
      <c r="J683" s="11">
        <f t="shared" si="1"/>
        <v>3.6</v>
      </c>
      <c r="K683" s="8">
        <f t="shared" si="2"/>
        <v>442.51944444444445</v>
      </c>
      <c r="L683" s="7">
        <f>(250+299)/2</f>
        <v>274.5</v>
      </c>
      <c r="M683" s="8">
        <f t="shared" si="3"/>
        <v>1.6120926937866829</v>
      </c>
    </row>
    <row r="684" spans="1:13" ht="15.75" hidden="1" customHeight="1" x14ac:dyDescent="0.3">
      <c r="A684" s="7">
        <v>2022</v>
      </c>
      <c r="B684" s="7">
        <v>1</v>
      </c>
      <c r="C684" s="7" t="s">
        <v>31</v>
      </c>
      <c r="D684" s="7" t="s">
        <v>26</v>
      </c>
      <c r="E684" s="7" t="s">
        <v>32</v>
      </c>
      <c r="F684" s="8">
        <v>0.95189000000000001</v>
      </c>
      <c r="G684" s="9">
        <v>3.0999999999999999E-3</v>
      </c>
      <c r="H684" s="10">
        <f t="shared" si="0"/>
        <v>3.1</v>
      </c>
      <c r="I684" s="7">
        <v>1</v>
      </c>
      <c r="J684" s="11">
        <f t="shared" si="1"/>
        <v>3.1</v>
      </c>
      <c r="K684" s="8">
        <f t="shared" si="2"/>
        <v>307.06129032258065</v>
      </c>
      <c r="L684" s="7">
        <f>(300+349)/2</f>
        <v>324.5</v>
      </c>
      <c r="M684" s="8">
        <f t="shared" si="3"/>
        <v>0.94625975446095734</v>
      </c>
    </row>
    <row r="685" spans="1:13" ht="15.75" hidden="1" customHeight="1" x14ac:dyDescent="0.3">
      <c r="A685" s="7">
        <v>2022</v>
      </c>
      <c r="B685" s="7">
        <v>1</v>
      </c>
      <c r="C685" s="7" t="s">
        <v>31</v>
      </c>
      <c r="D685" s="7" t="s">
        <v>26</v>
      </c>
      <c r="E685" s="7" t="s">
        <v>18</v>
      </c>
      <c r="F685" s="8">
        <v>127.584278</v>
      </c>
      <c r="G685" s="9">
        <v>0.871</v>
      </c>
      <c r="H685" s="10">
        <f t="shared" si="0"/>
        <v>871</v>
      </c>
      <c r="I685" s="7">
        <v>1</v>
      </c>
      <c r="J685" s="11">
        <f t="shared" si="1"/>
        <v>871</v>
      </c>
      <c r="K685" s="8">
        <f t="shared" si="2"/>
        <v>146.4802273249139</v>
      </c>
      <c r="L685" s="7">
        <f>(400+599)/2</f>
        <v>499.5</v>
      </c>
      <c r="M685" s="8">
        <f t="shared" si="3"/>
        <v>0.29325370835818598</v>
      </c>
    </row>
    <row r="686" spans="1:13" ht="15.75" hidden="1" customHeight="1" x14ac:dyDescent="0.3">
      <c r="A686" s="7">
        <v>2022</v>
      </c>
      <c r="B686" s="7">
        <v>1</v>
      </c>
      <c r="C686" s="7" t="s">
        <v>31</v>
      </c>
      <c r="D686" s="7" t="s">
        <v>21</v>
      </c>
      <c r="E686" s="7" t="s">
        <v>16</v>
      </c>
      <c r="F686" s="8">
        <v>98.695255000000003</v>
      </c>
      <c r="G686" s="9">
        <v>1.3608</v>
      </c>
      <c r="H686" s="10">
        <f t="shared" si="0"/>
        <v>1360.8</v>
      </c>
      <c r="I686" s="7">
        <v>422</v>
      </c>
      <c r="J686" s="11">
        <f t="shared" si="1"/>
        <v>3.2246445497630329</v>
      </c>
      <c r="K686" s="8">
        <f t="shared" si="2"/>
        <v>72.527377278071725</v>
      </c>
      <c r="L686" s="7">
        <f>(200+249)/2</f>
        <v>224.5</v>
      </c>
      <c r="M686" s="8">
        <f t="shared" si="3"/>
        <v>0.32306181415622148</v>
      </c>
    </row>
    <row r="687" spans="1:13" ht="15.75" hidden="1" customHeight="1" x14ac:dyDescent="0.3">
      <c r="A687" s="7">
        <v>2022</v>
      </c>
      <c r="B687" s="7">
        <v>1</v>
      </c>
      <c r="C687" s="7" t="s">
        <v>31</v>
      </c>
      <c r="D687" s="7" t="s">
        <v>21</v>
      </c>
      <c r="E687" s="7" t="s">
        <v>18</v>
      </c>
      <c r="F687" s="8">
        <v>7.2062099999999996</v>
      </c>
      <c r="G687" s="9">
        <v>7.9500000000000001E-2</v>
      </c>
      <c r="H687" s="10">
        <f t="shared" si="0"/>
        <v>79.5</v>
      </c>
      <c r="I687" s="7">
        <v>97</v>
      </c>
      <c r="J687" s="11">
        <f t="shared" si="1"/>
        <v>0.81958762886597936</v>
      </c>
      <c r="K687" s="8">
        <f t="shared" si="2"/>
        <v>90.644150943396212</v>
      </c>
      <c r="L687" s="7">
        <f>(400+599)/2</f>
        <v>499.5</v>
      </c>
      <c r="M687" s="8">
        <f t="shared" si="3"/>
        <v>0.18146977165845088</v>
      </c>
    </row>
    <row r="688" spans="1:13" ht="15.75" hidden="1" customHeight="1" x14ac:dyDescent="0.3">
      <c r="A688" s="7">
        <v>2022</v>
      </c>
      <c r="B688" s="7">
        <v>1</v>
      </c>
      <c r="C688" s="7" t="s">
        <v>31</v>
      </c>
      <c r="D688" s="7" t="s">
        <v>53</v>
      </c>
      <c r="E688" s="7" t="s">
        <v>32</v>
      </c>
      <c r="F688" s="8">
        <v>96.791210000000007</v>
      </c>
      <c r="G688" s="9">
        <v>1.0834999999999999</v>
      </c>
      <c r="H688" s="10">
        <f t="shared" si="0"/>
        <v>1083.5</v>
      </c>
      <c r="I688" s="7">
        <v>921</v>
      </c>
      <c r="J688" s="11">
        <f t="shared" si="1"/>
        <v>1.1764386536373508</v>
      </c>
      <c r="K688" s="8">
        <f t="shared" si="2"/>
        <v>89.331988924780816</v>
      </c>
      <c r="L688" s="7">
        <f>(300+349)/2</f>
        <v>324.5</v>
      </c>
      <c r="M688" s="8">
        <f t="shared" si="3"/>
        <v>0.27529118312721362</v>
      </c>
    </row>
    <row r="689" spans="1:13" ht="15.75" hidden="1" customHeight="1" x14ac:dyDescent="0.3">
      <c r="A689" s="7">
        <v>2022</v>
      </c>
      <c r="B689" s="7">
        <v>1</v>
      </c>
      <c r="C689" s="7" t="s">
        <v>37</v>
      </c>
      <c r="D689" s="7" t="s">
        <v>15</v>
      </c>
      <c r="E689" s="7" t="s">
        <v>16</v>
      </c>
      <c r="F689" s="8">
        <v>10271.139880000001</v>
      </c>
      <c r="G689" s="9">
        <v>200.7302</v>
      </c>
      <c r="H689" s="10">
        <f t="shared" si="0"/>
        <v>200730.19999999998</v>
      </c>
      <c r="I689" s="7">
        <v>17167</v>
      </c>
      <c r="J689" s="11">
        <f t="shared" si="1"/>
        <v>11.692794314673501</v>
      </c>
      <c r="K689" s="8">
        <f t="shared" si="2"/>
        <v>51.168881812502555</v>
      </c>
      <c r="L689" s="7">
        <f>(200+249)/2</f>
        <v>224.5</v>
      </c>
      <c r="M689" s="8">
        <f t="shared" si="3"/>
        <v>0.22792374972161494</v>
      </c>
    </row>
    <row r="690" spans="1:13" ht="15.75" hidden="1" customHeight="1" x14ac:dyDescent="0.3">
      <c r="A690" s="7">
        <v>2022</v>
      </c>
      <c r="B690" s="7">
        <v>1</v>
      </c>
      <c r="C690" s="7" t="s">
        <v>37</v>
      </c>
      <c r="D690" s="7" t="s">
        <v>15</v>
      </c>
      <c r="E690" s="7" t="s">
        <v>17</v>
      </c>
      <c r="F690" s="8">
        <v>14567.697899999999</v>
      </c>
      <c r="G690" s="9">
        <v>159.5171</v>
      </c>
      <c r="H690" s="10">
        <f t="shared" si="0"/>
        <v>159517.1</v>
      </c>
      <c r="I690" s="7">
        <v>17397</v>
      </c>
      <c r="J690" s="11">
        <f t="shared" si="1"/>
        <v>9.1692303270678863</v>
      </c>
      <c r="K690" s="8">
        <f t="shared" si="2"/>
        <v>91.323738332755539</v>
      </c>
      <c r="L690" s="7">
        <f>(350+399)/2</f>
        <v>374.5</v>
      </c>
      <c r="M690" s="8">
        <f t="shared" si="3"/>
        <v>0.24385510903272506</v>
      </c>
    </row>
    <row r="691" spans="1:13" ht="15.75" hidden="1" customHeight="1" x14ac:dyDescent="0.3">
      <c r="A691" s="7">
        <v>2022</v>
      </c>
      <c r="B691" s="7">
        <v>1</v>
      </c>
      <c r="C691" s="7" t="s">
        <v>37</v>
      </c>
      <c r="D691" s="7" t="s">
        <v>15</v>
      </c>
      <c r="E691" s="7" t="s">
        <v>18</v>
      </c>
      <c r="F691" s="8">
        <v>1323.619549</v>
      </c>
      <c r="G691" s="9">
        <v>9.9210999999999991</v>
      </c>
      <c r="H691" s="10">
        <f t="shared" si="0"/>
        <v>9921.0999999999985</v>
      </c>
      <c r="I691" s="7">
        <v>729</v>
      </c>
      <c r="J691" s="11">
        <f t="shared" si="1"/>
        <v>13.609190672153634</v>
      </c>
      <c r="K691" s="8">
        <f t="shared" si="2"/>
        <v>133.4145960629366</v>
      </c>
      <c r="L691" s="7">
        <f>(400+599)/2</f>
        <v>499.5</v>
      </c>
      <c r="M691" s="8">
        <f t="shared" si="3"/>
        <v>0.26709628841428745</v>
      </c>
    </row>
    <row r="692" spans="1:13" ht="15.75" hidden="1" customHeight="1" x14ac:dyDescent="0.3">
      <c r="A692" s="7">
        <v>2022</v>
      </c>
      <c r="B692" s="7">
        <v>1</v>
      </c>
      <c r="C692" s="7" t="s">
        <v>37</v>
      </c>
      <c r="D692" s="7" t="s">
        <v>15</v>
      </c>
      <c r="E692" s="7" t="s">
        <v>19</v>
      </c>
      <c r="F692" s="8">
        <v>1.791126</v>
      </c>
      <c r="G692" s="9">
        <v>8.6999999999999994E-3</v>
      </c>
      <c r="H692" s="10">
        <f t="shared" si="0"/>
        <v>8.6999999999999993</v>
      </c>
      <c r="I692" s="7">
        <v>3</v>
      </c>
      <c r="J692" s="11">
        <f t="shared" si="1"/>
        <v>2.9</v>
      </c>
      <c r="K692" s="8">
        <f t="shared" si="2"/>
        <v>205.87655172413795</v>
      </c>
      <c r="L692" s="7">
        <f>(600+899)/2</f>
        <v>749.5</v>
      </c>
      <c r="M692" s="8">
        <f t="shared" si="3"/>
        <v>0.27468519242713535</v>
      </c>
    </row>
    <row r="693" spans="1:13" ht="15.75" hidden="1" customHeight="1" x14ac:dyDescent="0.3">
      <c r="A693" s="7">
        <v>2022</v>
      </c>
      <c r="B693" s="7">
        <v>1</v>
      </c>
      <c r="C693" s="7" t="s">
        <v>37</v>
      </c>
      <c r="D693" s="7" t="s">
        <v>20</v>
      </c>
      <c r="E693" s="7" t="s">
        <v>16</v>
      </c>
      <c r="F693" s="8">
        <v>147.988777</v>
      </c>
      <c r="G693" s="9">
        <v>1.2302999999999999</v>
      </c>
      <c r="H693" s="10">
        <f t="shared" si="0"/>
        <v>1230.3</v>
      </c>
      <c r="I693" s="7">
        <v>286</v>
      </c>
      <c r="J693" s="11">
        <f t="shared" si="1"/>
        <v>4.3017482517482515</v>
      </c>
      <c r="K693" s="8">
        <f t="shared" si="2"/>
        <v>120.28674063236609</v>
      </c>
      <c r="L693" s="7">
        <f>(200+249)/2</f>
        <v>224.5</v>
      </c>
      <c r="M693" s="8">
        <f t="shared" si="3"/>
        <v>0.53579839925330108</v>
      </c>
    </row>
    <row r="694" spans="1:13" ht="15.75" hidden="1" customHeight="1" x14ac:dyDescent="0.3">
      <c r="A694" s="7">
        <v>2022</v>
      </c>
      <c r="B694" s="7">
        <v>1</v>
      </c>
      <c r="C694" s="7" t="s">
        <v>37</v>
      </c>
      <c r="D694" s="7" t="s">
        <v>20</v>
      </c>
      <c r="E694" s="7" t="s">
        <v>18</v>
      </c>
      <c r="F694" s="8">
        <v>9934.4125370000002</v>
      </c>
      <c r="G694" s="9">
        <v>56.186999999999998</v>
      </c>
      <c r="H694" s="10">
        <f t="shared" si="0"/>
        <v>56187</v>
      </c>
      <c r="I694" s="7">
        <v>4241</v>
      </c>
      <c r="J694" s="11">
        <f t="shared" si="1"/>
        <v>13.248526290969112</v>
      </c>
      <c r="K694" s="8">
        <f t="shared" si="2"/>
        <v>176.80980541762329</v>
      </c>
      <c r="L694" s="7">
        <f>(400+599)/2</f>
        <v>499.5</v>
      </c>
      <c r="M694" s="8">
        <f t="shared" si="3"/>
        <v>0.35397358441966625</v>
      </c>
    </row>
    <row r="695" spans="1:13" ht="15.75" hidden="1" customHeight="1" x14ac:dyDescent="0.3">
      <c r="A695" s="7">
        <v>2022</v>
      </c>
      <c r="B695" s="7">
        <v>1</v>
      </c>
      <c r="C695" s="7" t="s">
        <v>37</v>
      </c>
      <c r="D695" s="7" t="s">
        <v>25</v>
      </c>
      <c r="E695" s="7" t="s">
        <v>27</v>
      </c>
      <c r="F695" s="8">
        <v>96.490976000000003</v>
      </c>
      <c r="G695" s="9">
        <v>1.5709</v>
      </c>
      <c r="H695" s="10">
        <f t="shared" si="0"/>
        <v>1570.8999999999999</v>
      </c>
      <c r="I695" s="7">
        <v>319</v>
      </c>
      <c r="J695" s="11">
        <f t="shared" si="1"/>
        <v>4.9244514106583068</v>
      </c>
      <c r="K695" s="8">
        <f t="shared" si="2"/>
        <v>61.424009166719721</v>
      </c>
      <c r="L695" s="7">
        <f>(250+299)/2</f>
        <v>274.5</v>
      </c>
      <c r="M695" s="8">
        <f t="shared" si="3"/>
        <v>0.22376688221027222</v>
      </c>
    </row>
    <row r="696" spans="1:13" ht="15.75" hidden="1" customHeight="1" x14ac:dyDescent="0.3">
      <c r="A696" s="7">
        <v>2022</v>
      </c>
      <c r="B696" s="7">
        <v>1</v>
      </c>
      <c r="C696" s="7" t="s">
        <v>37</v>
      </c>
      <c r="D696" s="7" t="s">
        <v>25</v>
      </c>
      <c r="E696" s="7" t="s">
        <v>17</v>
      </c>
      <c r="F696" s="8">
        <v>1335.5663770000001</v>
      </c>
      <c r="G696" s="9">
        <v>19.016200000000001</v>
      </c>
      <c r="H696" s="10">
        <f t="shared" si="0"/>
        <v>19016.2</v>
      </c>
      <c r="I696" s="7">
        <v>1751</v>
      </c>
      <c r="J696" s="11">
        <f t="shared" si="1"/>
        <v>10.860194174757282</v>
      </c>
      <c r="K696" s="8">
        <f t="shared" si="2"/>
        <v>70.233084264995114</v>
      </c>
      <c r="L696" s="7">
        <f>(350+399)/2</f>
        <v>374.5</v>
      </c>
      <c r="M696" s="8">
        <f t="shared" si="3"/>
        <v>0.18753827574097492</v>
      </c>
    </row>
    <row r="697" spans="1:13" ht="15.75" hidden="1" customHeight="1" x14ac:dyDescent="0.3">
      <c r="A697" s="7">
        <v>2022</v>
      </c>
      <c r="B697" s="7">
        <v>1</v>
      </c>
      <c r="C697" s="7" t="s">
        <v>37</v>
      </c>
      <c r="D697" s="7" t="s">
        <v>22</v>
      </c>
      <c r="E697" s="7" t="s">
        <v>23</v>
      </c>
      <c r="F697" s="8">
        <v>1288.4679839999999</v>
      </c>
      <c r="G697" s="9">
        <v>14.6676</v>
      </c>
      <c r="H697" s="10">
        <f t="shared" si="0"/>
        <v>14667.6</v>
      </c>
      <c r="I697" s="7">
        <v>4284</v>
      </c>
      <c r="J697" s="11">
        <f t="shared" si="1"/>
        <v>3.4238095238095241</v>
      </c>
      <c r="K697" s="8">
        <f t="shared" si="2"/>
        <v>87.844499713654571</v>
      </c>
      <c r="L697" s="7">
        <v>200</v>
      </c>
      <c r="M697" s="8">
        <f t="shared" si="3"/>
        <v>0.43922249856827283</v>
      </c>
    </row>
    <row r="698" spans="1:13" ht="15.75" hidden="1" customHeight="1" x14ac:dyDescent="0.3">
      <c r="A698" s="7">
        <v>2022</v>
      </c>
      <c r="B698" s="7">
        <v>1</v>
      </c>
      <c r="C698" s="7" t="s">
        <v>37</v>
      </c>
      <c r="D698" s="7" t="s">
        <v>56</v>
      </c>
      <c r="E698" s="7" t="s">
        <v>17</v>
      </c>
      <c r="F698" s="8">
        <v>403.57108199999999</v>
      </c>
      <c r="G698" s="9">
        <v>5.3848000000000003</v>
      </c>
      <c r="H698" s="10">
        <f t="shared" si="0"/>
        <v>5384.8</v>
      </c>
      <c r="I698" s="7">
        <v>1598</v>
      </c>
      <c r="J698" s="11">
        <f t="shared" si="1"/>
        <v>3.3697121401752193</v>
      </c>
      <c r="K698" s="8">
        <f t="shared" si="2"/>
        <v>74.94634563957807</v>
      </c>
      <c r="L698" s="7">
        <f>(350+399)/2</f>
        <v>374.5</v>
      </c>
      <c r="M698" s="8">
        <f t="shared" si="3"/>
        <v>0.20012375337671046</v>
      </c>
    </row>
    <row r="699" spans="1:13" ht="15.75" hidden="1" customHeight="1" x14ac:dyDescent="0.3">
      <c r="A699" s="7">
        <v>2022</v>
      </c>
      <c r="B699" s="7">
        <v>1</v>
      </c>
      <c r="C699" s="7" t="s">
        <v>37</v>
      </c>
      <c r="D699" s="7" t="s">
        <v>56</v>
      </c>
      <c r="E699" s="7" t="s">
        <v>18</v>
      </c>
      <c r="F699" s="8">
        <v>34.83502</v>
      </c>
      <c r="G699" s="9">
        <v>0.41749999999999998</v>
      </c>
      <c r="H699" s="10">
        <f t="shared" si="0"/>
        <v>417.5</v>
      </c>
      <c r="I699" s="7">
        <v>211</v>
      </c>
      <c r="J699" s="11">
        <f t="shared" si="1"/>
        <v>1.9786729857819905</v>
      </c>
      <c r="K699" s="8">
        <f t="shared" si="2"/>
        <v>83.437173652694611</v>
      </c>
      <c r="L699" s="7">
        <f>(400+599)/2</f>
        <v>499.5</v>
      </c>
      <c r="M699" s="8">
        <f t="shared" si="3"/>
        <v>0.1670413886940833</v>
      </c>
    </row>
    <row r="700" spans="1:13" ht="15.75" hidden="1" customHeight="1" x14ac:dyDescent="0.3">
      <c r="A700" s="7">
        <v>2022</v>
      </c>
      <c r="B700" s="7">
        <v>1</v>
      </c>
      <c r="C700" s="7" t="s">
        <v>37</v>
      </c>
      <c r="D700" s="7" t="s">
        <v>38</v>
      </c>
      <c r="E700" s="7" t="s">
        <v>23</v>
      </c>
      <c r="F700" s="8">
        <v>359.10961500000002</v>
      </c>
      <c r="G700" s="9">
        <v>1.1420999999999999</v>
      </c>
      <c r="H700" s="10">
        <f t="shared" si="0"/>
        <v>1142.0999999999999</v>
      </c>
      <c r="I700" s="7">
        <v>112</v>
      </c>
      <c r="J700" s="11">
        <f t="shared" si="1"/>
        <v>10.197321428571428</v>
      </c>
      <c r="K700" s="8">
        <f t="shared" si="2"/>
        <v>314.42922248489629</v>
      </c>
      <c r="L700" s="7">
        <v>200</v>
      </c>
      <c r="M700" s="8">
        <f t="shared" si="3"/>
        <v>1.5721461124244813</v>
      </c>
    </row>
    <row r="701" spans="1:13" ht="15.75" hidden="1" customHeight="1" x14ac:dyDescent="0.3">
      <c r="A701" s="7">
        <v>2022</v>
      </c>
      <c r="B701" s="7">
        <v>1</v>
      </c>
      <c r="C701" s="7" t="s">
        <v>37</v>
      </c>
      <c r="D701" s="7" t="s">
        <v>38</v>
      </c>
      <c r="E701" s="7" t="s">
        <v>17</v>
      </c>
      <c r="F701" s="8">
        <v>5.1717409999999999</v>
      </c>
      <c r="G701" s="9">
        <v>1.18E-2</v>
      </c>
      <c r="H701" s="10">
        <f t="shared" si="0"/>
        <v>11.799999999999999</v>
      </c>
      <c r="I701" s="7">
        <v>5</v>
      </c>
      <c r="J701" s="11">
        <f t="shared" si="1"/>
        <v>2.36</v>
      </c>
      <c r="K701" s="8">
        <f t="shared" si="2"/>
        <v>438.28313559322032</v>
      </c>
      <c r="L701" s="7">
        <f>(350+399)/2</f>
        <v>374.5</v>
      </c>
      <c r="M701" s="8">
        <f t="shared" si="3"/>
        <v>1.1703154488470502</v>
      </c>
    </row>
    <row r="702" spans="1:13" ht="15.75" hidden="1" customHeight="1" x14ac:dyDescent="0.3">
      <c r="A702" s="7">
        <v>2022</v>
      </c>
      <c r="B702" s="7">
        <v>1</v>
      </c>
      <c r="C702" s="7" t="s">
        <v>37</v>
      </c>
      <c r="D702" s="7" t="s">
        <v>38</v>
      </c>
      <c r="E702" s="7" t="s">
        <v>18</v>
      </c>
      <c r="F702" s="8">
        <v>31.900511999999999</v>
      </c>
      <c r="G702" s="9">
        <v>6.0299999999999999E-2</v>
      </c>
      <c r="H702" s="10">
        <f t="shared" si="0"/>
        <v>60.3</v>
      </c>
      <c r="I702" s="7">
        <v>44</v>
      </c>
      <c r="J702" s="11">
        <f t="shared" si="1"/>
        <v>1.3704545454545454</v>
      </c>
      <c r="K702" s="8">
        <f t="shared" si="2"/>
        <v>529.03004975124372</v>
      </c>
      <c r="L702" s="7">
        <f>(400+599)/2</f>
        <v>499.5</v>
      </c>
      <c r="M702" s="8">
        <f t="shared" si="3"/>
        <v>1.0591192187212086</v>
      </c>
    </row>
    <row r="703" spans="1:13" ht="15.75" hidden="1" customHeight="1" x14ac:dyDescent="0.3">
      <c r="A703" s="7">
        <v>2022</v>
      </c>
      <c r="B703" s="7">
        <v>1</v>
      </c>
      <c r="C703" s="7" t="s">
        <v>37</v>
      </c>
      <c r="D703" s="7" t="s">
        <v>24</v>
      </c>
      <c r="E703" s="7" t="s">
        <v>17</v>
      </c>
      <c r="F703" s="8">
        <v>282.59374000000003</v>
      </c>
      <c r="G703" s="9">
        <v>1.3623000000000001</v>
      </c>
      <c r="H703" s="10">
        <f t="shared" si="0"/>
        <v>1362.3</v>
      </c>
      <c r="I703" s="7">
        <v>1</v>
      </c>
      <c r="J703" s="11">
        <f t="shared" si="1"/>
        <v>1362.3</v>
      </c>
      <c r="K703" s="8">
        <f t="shared" si="2"/>
        <v>207.43869925860679</v>
      </c>
      <c r="L703" s="7">
        <f>(350+399)/2</f>
        <v>374.5</v>
      </c>
      <c r="M703" s="8">
        <f t="shared" si="3"/>
        <v>0.55390840923526508</v>
      </c>
    </row>
    <row r="704" spans="1:13" ht="15.75" hidden="1" customHeight="1" x14ac:dyDescent="0.3">
      <c r="A704" s="7">
        <v>2022</v>
      </c>
      <c r="B704" s="7">
        <v>1</v>
      </c>
      <c r="C704" s="7" t="s">
        <v>37</v>
      </c>
      <c r="D704" s="7" t="s">
        <v>53</v>
      </c>
      <c r="E704" s="7" t="s">
        <v>32</v>
      </c>
      <c r="F704" s="8">
        <v>280.30021299999999</v>
      </c>
      <c r="G704" s="9">
        <v>3.0057999999999998</v>
      </c>
      <c r="H704" s="10">
        <f t="shared" si="0"/>
        <v>3005.7999999999997</v>
      </c>
      <c r="I704" s="7">
        <v>2426</v>
      </c>
      <c r="J704" s="11">
        <f t="shared" si="1"/>
        <v>1.2389942291838416</v>
      </c>
      <c r="K704" s="8">
        <f t="shared" si="2"/>
        <v>93.253114977709757</v>
      </c>
      <c r="L704" s="7">
        <f>(300+349)/2</f>
        <v>324.5</v>
      </c>
      <c r="M704" s="8">
        <f t="shared" si="3"/>
        <v>0.28737477651066179</v>
      </c>
    </row>
    <row r="705" spans="1:13" ht="15.75" hidden="1" customHeight="1" x14ac:dyDescent="0.3">
      <c r="A705" s="7">
        <v>2022</v>
      </c>
      <c r="B705" s="7">
        <v>1</v>
      </c>
      <c r="C705" s="7" t="s">
        <v>37</v>
      </c>
      <c r="D705" s="7" t="s">
        <v>26</v>
      </c>
      <c r="E705" s="7" t="s">
        <v>27</v>
      </c>
      <c r="F705" s="8">
        <v>3.2303649999999999</v>
      </c>
      <c r="G705" s="9">
        <v>8.3999999999999995E-3</v>
      </c>
      <c r="H705" s="10">
        <f t="shared" si="0"/>
        <v>8.4</v>
      </c>
      <c r="I705" s="7">
        <v>4</v>
      </c>
      <c r="J705" s="11">
        <f t="shared" si="1"/>
        <v>2.1</v>
      </c>
      <c r="K705" s="8">
        <f t="shared" si="2"/>
        <v>384.56726190476189</v>
      </c>
      <c r="L705" s="7">
        <f>(250+299)/2</f>
        <v>274.5</v>
      </c>
      <c r="M705" s="8">
        <f t="shared" si="3"/>
        <v>1.4009736317113366</v>
      </c>
    </row>
    <row r="706" spans="1:13" ht="15.75" hidden="1" customHeight="1" x14ac:dyDescent="0.3">
      <c r="A706" s="7">
        <v>2022</v>
      </c>
      <c r="B706" s="7">
        <v>1</v>
      </c>
      <c r="C706" s="7" t="s">
        <v>37</v>
      </c>
      <c r="D706" s="7" t="s">
        <v>26</v>
      </c>
      <c r="E706" s="7" t="s">
        <v>32</v>
      </c>
      <c r="F706" s="8">
        <v>6.0866980000000002</v>
      </c>
      <c r="G706" s="9">
        <v>1.9300000000000001E-2</v>
      </c>
      <c r="H706" s="10">
        <f t="shared" si="0"/>
        <v>19.3</v>
      </c>
      <c r="I706" s="7">
        <v>14</v>
      </c>
      <c r="J706" s="11">
        <f t="shared" si="1"/>
        <v>1.3785714285714286</v>
      </c>
      <c r="K706" s="8">
        <f t="shared" si="2"/>
        <v>315.37295336787565</v>
      </c>
      <c r="L706" s="7">
        <f>(300+349)/2</f>
        <v>324.5</v>
      </c>
      <c r="M706" s="8">
        <f t="shared" si="3"/>
        <v>0.97187350806741346</v>
      </c>
    </row>
    <row r="707" spans="1:13" ht="15.75" hidden="1" customHeight="1" x14ac:dyDescent="0.3">
      <c r="A707" s="7">
        <v>2022</v>
      </c>
      <c r="B707" s="7">
        <v>1</v>
      </c>
      <c r="C707" s="7" t="s">
        <v>37</v>
      </c>
      <c r="D707" s="7" t="s">
        <v>26</v>
      </c>
      <c r="E707" s="7" t="s">
        <v>18</v>
      </c>
      <c r="F707" s="8">
        <v>261.31347099999999</v>
      </c>
      <c r="G707" s="9">
        <v>1.4654</v>
      </c>
      <c r="H707" s="10">
        <f t="shared" si="0"/>
        <v>1465.4</v>
      </c>
      <c r="I707" s="7">
        <v>188</v>
      </c>
      <c r="J707" s="11">
        <f t="shared" si="1"/>
        <v>7.7946808510638306</v>
      </c>
      <c r="K707" s="8">
        <f t="shared" si="2"/>
        <v>178.32228128838543</v>
      </c>
      <c r="L707" s="7">
        <f>(400+599)/2</f>
        <v>499.5</v>
      </c>
      <c r="M707" s="8">
        <f t="shared" si="3"/>
        <v>0.35700156414091178</v>
      </c>
    </row>
    <row r="708" spans="1:13" ht="15.75" hidden="1" customHeight="1" x14ac:dyDescent="0.3">
      <c r="A708" s="7">
        <v>2022</v>
      </c>
      <c r="B708" s="7">
        <v>1</v>
      </c>
      <c r="C708" s="7" t="s">
        <v>37</v>
      </c>
      <c r="D708" s="7" t="s">
        <v>40</v>
      </c>
      <c r="E708" s="7" t="s">
        <v>23</v>
      </c>
      <c r="F708" s="8">
        <v>46.087755999999999</v>
      </c>
      <c r="G708" s="9">
        <v>0.2676</v>
      </c>
      <c r="H708" s="10">
        <f t="shared" si="0"/>
        <v>267.60000000000002</v>
      </c>
      <c r="I708" s="7">
        <v>1</v>
      </c>
      <c r="J708" s="11">
        <f t="shared" si="1"/>
        <v>267.60000000000002</v>
      </c>
      <c r="K708" s="8">
        <f t="shared" si="2"/>
        <v>172.22629297458894</v>
      </c>
      <c r="L708" s="7">
        <v>200</v>
      </c>
      <c r="M708" s="8">
        <f t="shared" si="3"/>
        <v>0.86113146487294467</v>
      </c>
    </row>
    <row r="709" spans="1:13" ht="15.75" hidden="1" customHeight="1" x14ac:dyDescent="0.3">
      <c r="A709" s="7">
        <v>2022</v>
      </c>
      <c r="B709" s="7">
        <v>1</v>
      </c>
      <c r="C709" s="7" t="s">
        <v>37</v>
      </c>
      <c r="D709" s="7" t="s">
        <v>40</v>
      </c>
      <c r="E709" s="7" t="s">
        <v>17</v>
      </c>
      <c r="F709" s="8">
        <v>145.86605399999999</v>
      </c>
      <c r="G709" s="9">
        <v>0.59650000000000003</v>
      </c>
      <c r="H709" s="10">
        <f t="shared" si="0"/>
        <v>596.5</v>
      </c>
      <c r="I709" s="7">
        <v>1</v>
      </c>
      <c r="J709" s="11">
        <f t="shared" si="1"/>
        <v>596.5</v>
      </c>
      <c r="K709" s="8">
        <f t="shared" si="2"/>
        <v>244.53655322715841</v>
      </c>
      <c r="L709" s="7">
        <f>(350+399)/2</f>
        <v>374.5</v>
      </c>
      <c r="M709" s="8">
        <f t="shared" si="3"/>
        <v>0.65296809940496237</v>
      </c>
    </row>
    <row r="710" spans="1:13" ht="15.75" hidden="1" customHeight="1" x14ac:dyDescent="0.3">
      <c r="A710" s="7">
        <v>2022</v>
      </c>
      <c r="B710" s="7">
        <v>2</v>
      </c>
      <c r="C710" s="7" t="s">
        <v>14</v>
      </c>
      <c r="D710" s="7" t="s">
        <v>15</v>
      </c>
      <c r="E710" s="7" t="s">
        <v>16</v>
      </c>
      <c r="F710" s="8">
        <v>729.82120099999997</v>
      </c>
      <c r="G710" s="9">
        <v>11.107900000000001</v>
      </c>
      <c r="H710" s="10">
        <f t="shared" si="0"/>
        <v>11107.900000000001</v>
      </c>
      <c r="I710" s="7">
        <v>533</v>
      </c>
      <c r="J710" s="11">
        <f t="shared" si="1"/>
        <v>20.84033771106942</v>
      </c>
      <c r="K710" s="8">
        <f t="shared" si="2"/>
        <v>65.702896227009603</v>
      </c>
      <c r="L710" s="7">
        <f>(200+249)/2</f>
        <v>224.5</v>
      </c>
      <c r="M710" s="8">
        <f t="shared" si="3"/>
        <v>0.29266323486418533</v>
      </c>
    </row>
    <row r="711" spans="1:13" ht="15.75" customHeight="1" x14ac:dyDescent="0.3">
      <c r="A711" s="7">
        <v>2022</v>
      </c>
      <c r="B711" s="7">
        <v>2</v>
      </c>
      <c r="C711" s="7" t="s">
        <v>14</v>
      </c>
      <c r="D711" s="7" t="s">
        <v>15</v>
      </c>
      <c r="E711" s="7" t="s">
        <v>17</v>
      </c>
      <c r="F711" s="8">
        <v>4702.004113</v>
      </c>
      <c r="G711" s="9">
        <v>47.110900000000001</v>
      </c>
      <c r="H711" s="10">
        <f t="shared" si="0"/>
        <v>47110.9</v>
      </c>
      <c r="I711" s="7">
        <v>744</v>
      </c>
      <c r="J711" s="11">
        <f t="shared" si="1"/>
        <v>63.321102150537634</v>
      </c>
      <c r="K711" s="8">
        <f t="shared" si="2"/>
        <v>99.807138326799105</v>
      </c>
      <c r="L711" s="7">
        <f>(350+399)/2</f>
        <v>374.5</v>
      </c>
      <c r="M711" s="8">
        <f t="shared" si="3"/>
        <v>0.26650771248811511</v>
      </c>
    </row>
    <row r="712" spans="1:13" ht="15.75" customHeight="1" x14ac:dyDescent="0.3">
      <c r="A712" s="7">
        <v>2022</v>
      </c>
      <c r="B712" s="7">
        <v>2</v>
      </c>
      <c r="C712" s="7" t="s">
        <v>14</v>
      </c>
      <c r="D712" s="7" t="s">
        <v>15</v>
      </c>
      <c r="E712" s="7" t="s">
        <v>18</v>
      </c>
      <c r="F712" s="8">
        <v>3969.1989400000002</v>
      </c>
      <c r="G712" s="9">
        <v>32.415199999999999</v>
      </c>
      <c r="H712" s="10">
        <f t="shared" si="0"/>
        <v>32415.199999999997</v>
      </c>
      <c r="I712" s="7">
        <v>641</v>
      </c>
      <c r="J712" s="11">
        <f t="shared" si="1"/>
        <v>50.569734789391568</v>
      </c>
      <c r="K712" s="8">
        <f t="shared" si="2"/>
        <v>122.4486950566401</v>
      </c>
      <c r="L712" s="7">
        <f>(400+599)/2</f>
        <v>499.5</v>
      </c>
      <c r="M712" s="8">
        <f t="shared" si="3"/>
        <v>0.24514253264592614</v>
      </c>
    </row>
    <row r="713" spans="1:13" ht="15.75" hidden="1" customHeight="1" x14ac:dyDescent="0.3">
      <c r="A713" s="7">
        <v>2022</v>
      </c>
      <c r="B713" s="7">
        <v>2</v>
      </c>
      <c r="C713" s="7" t="s">
        <v>14</v>
      </c>
      <c r="D713" s="7" t="s">
        <v>20</v>
      </c>
      <c r="E713" s="7" t="s">
        <v>16</v>
      </c>
      <c r="F713" s="8">
        <v>11.329055</v>
      </c>
      <c r="G713" s="9">
        <v>8.9300000000000004E-2</v>
      </c>
      <c r="H713" s="10">
        <f t="shared" si="0"/>
        <v>89.300000000000011</v>
      </c>
      <c r="I713" s="7">
        <v>11</v>
      </c>
      <c r="J713" s="11">
        <f t="shared" si="1"/>
        <v>8.1181818181818191</v>
      </c>
      <c r="K713" s="8">
        <f t="shared" si="2"/>
        <v>126.86511758118701</v>
      </c>
      <c r="L713" s="7">
        <f>(200+249)/2</f>
        <v>224.5</v>
      </c>
      <c r="M713" s="8">
        <f t="shared" si="3"/>
        <v>0.5651007464640847</v>
      </c>
    </row>
    <row r="714" spans="1:13" ht="15.75" customHeight="1" x14ac:dyDescent="0.3">
      <c r="A714" s="7">
        <v>2022</v>
      </c>
      <c r="B714" s="7">
        <v>2</v>
      </c>
      <c r="C714" s="7" t="s">
        <v>14</v>
      </c>
      <c r="D714" s="7" t="s">
        <v>20</v>
      </c>
      <c r="E714" s="7" t="s">
        <v>18</v>
      </c>
      <c r="F714" s="8">
        <v>5962.643043</v>
      </c>
      <c r="G714" s="9">
        <v>35.849800000000002</v>
      </c>
      <c r="H714" s="10">
        <f t="shared" si="0"/>
        <v>35849.800000000003</v>
      </c>
      <c r="I714" s="7">
        <v>694</v>
      </c>
      <c r="J714" s="11">
        <f t="shared" si="1"/>
        <v>51.656772334293954</v>
      </c>
      <c r="K714" s="8">
        <f t="shared" si="2"/>
        <v>166.32290955598077</v>
      </c>
      <c r="L714" s="7">
        <f>(400+599)/2</f>
        <v>499.5</v>
      </c>
      <c r="M714" s="8">
        <f t="shared" si="3"/>
        <v>0.33297879790987139</v>
      </c>
    </row>
    <row r="715" spans="1:13" ht="15.75" customHeight="1" x14ac:dyDescent="0.3">
      <c r="A715" s="7">
        <v>2022</v>
      </c>
      <c r="B715" s="7">
        <v>2</v>
      </c>
      <c r="C715" s="7" t="s">
        <v>14</v>
      </c>
      <c r="D715" s="7" t="s">
        <v>22</v>
      </c>
      <c r="E715" s="7" t="s">
        <v>23</v>
      </c>
      <c r="F715" s="8">
        <v>284.824342</v>
      </c>
      <c r="G715" s="9">
        <v>2.5137999999999998</v>
      </c>
      <c r="H715" s="10">
        <f t="shared" si="0"/>
        <v>2513.7999999999997</v>
      </c>
      <c r="I715" s="7">
        <v>212</v>
      </c>
      <c r="J715" s="11">
        <f t="shared" si="1"/>
        <v>11.857547169811319</v>
      </c>
      <c r="K715" s="8">
        <f t="shared" si="2"/>
        <v>113.30429708011776</v>
      </c>
      <c r="L715" s="7">
        <v>200</v>
      </c>
      <c r="M715" s="8">
        <f t="shared" si="3"/>
        <v>0.56652148540058878</v>
      </c>
    </row>
    <row r="716" spans="1:13" ht="15.75" customHeight="1" x14ac:dyDescent="0.3">
      <c r="A716" s="7">
        <v>2022</v>
      </c>
      <c r="B716" s="7">
        <v>2</v>
      </c>
      <c r="C716" s="7" t="s">
        <v>14</v>
      </c>
      <c r="D716" s="7" t="s">
        <v>26</v>
      </c>
      <c r="E716" s="7" t="s">
        <v>27</v>
      </c>
      <c r="F716" s="8">
        <v>2.9506860000000001</v>
      </c>
      <c r="G716" s="9">
        <v>9.2999999999999992E-3</v>
      </c>
      <c r="H716" s="10">
        <f t="shared" si="0"/>
        <v>9.2999999999999989</v>
      </c>
      <c r="I716" s="7">
        <v>7</v>
      </c>
      <c r="J716" s="11">
        <f t="shared" si="1"/>
        <v>1.3285714285714285</v>
      </c>
      <c r="K716" s="8">
        <f t="shared" si="2"/>
        <v>317.27806451612906</v>
      </c>
      <c r="L716" s="7">
        <f>(250+299)/2</f>
        <v>274.5</v>
      </c>
      <c r="M716" s="8">
        <f t="shared" si="3"/>
        <v>1.1558399435924556</v>
      </c>
    </row>
    <row r="717" spans="1:13" ht="15.75" customHeight="1" x14ac:dyDescent="0.3">
      <c r="A717" s="7">
        <v>2022</v>
      </c>
      <c r="B717" s="7">
        <v>2</v>
      </c>
      <c r="C717" s="7" t="s">
        <v>14</v>
      </c>
      <c r="D717" s="7" t="s">
        <v>26</v>
      </c>
      <c r="E717" s="7" t="s">
        <v>18</v>
      </c>
      <c r="F717" s="8">
        <v>234.19879800000001</v>
      </c>
      <c r="G717" s="9">
        <v>1.6618999999999999</v>
      </c>
      <c r="H717" s="10">
        <f t="shared" si="0"/>
        <v>1661.8999999999999</v>
      </c>
      <c r="I717" s="7">
        <v>171</v>
      </c>
      <c r="J717" s="11">
        <f t="shared" si="1"/>
        <v>9.7187134502923964</v>
      </c>
      <c r="K717" s="8">
        <f t="shared" si="2"/>
        <v>140.92231662554909</v>
      </c>
      <c r="L717" s="7">
        <f>(400+599)/2</f>
        <v>499.5</v>
      </c>
      <c r="M717" s="8">
        <f t="shared" si="3"/>
        <v>0.28212676001110926</v>
      </c>
    </row>
    <row r="718" spans="1:13" ht="15.75" customHeight="1" x14ac:dyDescent="0.3">
      <c r="A718" s="7">
        <v>2022</v>
      </c>
      <c r="B718" s="7">
        <v>2</v>
      </c>
      <c r="C718" s="7" t="s">
        <v>14</v>
      </c>
      <c r="D718" s="7" t="s">
        <v>25</v>
      </c>
      <c r="E718" s="7" t="s">
        <v>27</v>
      </c>
      <c r="F718" s="8">
        <v>0.20893</v>
      </c>
      <c r="G718" s="9">
        <v>3.8999999999999998E-3</v>
      </c>
      <c r="H718" s="10">
        <f t="shared" si="0"/>
        <v>3.9</v>
      </c>
      <c r="I718" s="7">
        <v>1</v>
      </c>
      <c r="J718" s="11">
        <f t="shared" si="1"/>
        <v>3.9</v>
      </c>
      <c r="K718" s="8">
        <f t="shared" si="2"/>
        <v>53.571794871794879</v>
      </c>
      <c r="L718" s="7">
        <f>(250+299)/2</f>
        <v>274.5</v>
      </c>
      <c r="M718" s="8">
        <f t="shared" si="3"/>
        <v>0.19516136565316897</v>
      </c>
    </row>
    <row r="719" spans="1:13" ht="15.75" customHeight="1" x14ac:dyDescent="0.3">
      <c r="A719" s="7">
        <v>2022</v>
      </c>
      <c r="B719" s="7">
        <v>2</v>
      </c>
      <c r="C719" s="7" t="s">
        <v>14</v>
      </c>
      <c r="D719" s="7" t="s">
        <v>25</v>
      </c>
      <c r="E719" s="7" t="s">
        <v>17</v>
      </c>
      <c r="F719" s="8">
        <v>124.99615300000001</v>
      </c>
      <c r="G719" s="9">
        <v>1.5125999999999999</v>
      </c>
      <c r="H719" s="10">
        <f t="shared" si="0"/>
        <v>1512.6</v>
      </c>
      <c r="I719" s="7">
        <v>151</v>
      </c>
      <c r="J719" s="11">
        <f t="shared" si="1"/>
        <v>10.017218543046358</v>
      </c>
      <c r="K719" s="8">
        <f t="shared" si="2"/>
        <v>82.636621049847946</v>
      </c>
      <c r="L719" s="7">
        <f t="shared" ref="L719:L720" si="43">(350+399)/2</f>
        <v>374.5</v>
      </c>
      <c r="M719" s="8">
        <f t="shared" si="3"/>
        <v>0.22065853417849918</v>
      </c>
    </row>
    <row r="720" spans="1:13" ht="15.75" customHeight="1" x14ac:dyDescent="0.3">
      <c r="A720" s="7">
        <v>2022</v>
      </c>
      <c r="B720" s="7">
        <v>2</v>
      </c>
      <c r="C720" s="7" t="s">
        <v>14</v>
      </c>
      <c r="D720" s="7" t="s">
        <v>24</v>
      </c>
      <c r="E720" s="7" t="s">
        <v>17</v>
      </c>
      <c r="F720" s="8">
        <v>75.322764000000006</v>
      </c>
      <c r="G720" s="9">
        <v>0.41299999999999998</v>
      </c>
      <c r="H720" s="10">
        <f t="shared" si="0"/>
        <v>413</v>
      </c>
      <c r="I720" s="7">
        <v>34</v>
      </c>
      <c r="J720" s="11">
        <f t="shared" si="1"/>
        <v>12.147058823529411</v>
      </c>
      <c r="K720" s="8">
        <f t="shared" si="2"/>
        <v>182.37957384987897</v>
      </c>
      <c r="L720" s="7">
        <f t="shared" si="43"/>
        <v>374.5</v>
      </c>
      <c r="M720" s="8">
        <f t="shared" si="3"/>
        <v>0.48699485674199988</v>
      </c>
    </row>
    <row r="721" spans="1:13" ht="15.75" customHeight="1" x14ac:dyDescent="0.3">
      <c r="A721" s="7">
        <v>2022</v>
      </c>
      <c r="B721" s="7">
        <v>2</v>
      </c>
      <c r="C721" s="7" t="s">
        <v>14</v>
      </c>
      <c r="D721" s="7" t="s">
        <v>53</v>
      </c>
      <c r="E721" s="7" t="s">
        <v>32</v>
      </c>
      <c r="F721" s="8">
        <v>74.063677999999996</v>
      </c>
      <c r="G721" s="9">
        <v>0.75270000000000004</v>
      </c>
      <c r="H721" s="10">
        <f t="shared" si="0"/>
        <v>752.7</v>
      </c>
      <c r="I721" s="7">
        <v>251</v>
      </c>
      <c r="J721" s="11">
        <f t="shared" si="1"/>
        <v>2.9988047808764944</v>
      </c>
      <c r="K721" s="8">
        <f t="shared" si="2"/>
        <v>98.397340241796186</v>
      </c>
      <c r="L721" s="7">
        <f>(300+349)/2</f>
        <v>324.5</v>
      </c>
      <c r="M721" s="8">
        <f t="shared" si="3"/>
        <v>0.30322755082217623</v>
      </c>
    </row>
    <row r="722" spans="1:13" ht="15.75" customHeight="1" x14ac:dyDescent="0.3">
      <c r="A722" s="7">
        <v>2022</v>
      </c>
      <c r="B722" s="7">
        <v>2</v>
      </c>
      <c r="C722" s="7" t="s">
        <v>14</v>
      </c>
      <c r="D722" s="7" t="s">
        <v>28</v>
      </c>
      <c r="E722" s="7" t="s">
        <v>18</v>
      </c>
      <c r="F722" s="8">
        <v>34.985402000000001</v>
      </c>
      <c r="G722" s="9">
        <v>0.157</v>
      </c>
      <c r="H722" s="10">
        <f t="shared" si="0"/>
        <v>157</v>
      </c>
      <c r="I722" s="7">
        <v>118</v>
      </c>
      <c r="J722" s="11">
        <f t="shared" si="1"/>
        <v>1.3305084745762712</v>
      </c>
      <c r="K722" s="8">
        <f t="shared" si="2"/>
        <v>222.83695541401275</v>
      </c>
      <c r="L722" s="7">
        <f t="shared" ref="L722:L723" si="44">(400+599)/2</f>
        <v>499.5</v>
      </c>
      <c r="M722" s="8">
        <f t="shared" si="3"/>
        <v>0.44612003085888441</v>
      </c>
    </row>
    <row r="723" spans="1:13" ht="15.75" customHeight="1" x14ac:dyDescent="0.3">
      <c r="A723" s="7">
        <v>2022</v>
      </c>
      <c r="B723" s="7">
        <v>2</v>
      </c>
      <c r="C723" s="7" t="s">
        <v>14</v>
      </c>
      <c r="D723" s="7" t="s">
        <v>46</v>
      </c>
      <c r="E723" s="7" t="s">
        <v>18</v>
      </c>
      <c r="F723" s="8">
        <v>33.859988999999999</v>
      </c>
      <c r="G723" s="9">
        <v>0.20200000000000001</v>
      </c>
      <c r="H723" s="10">
        <f t="shared" si="0"/>
        <v>202</v>
      </c>
      <c r="I723" s="7">
        <v>1</v>
      </c>
      <c r="J723" s="11">
        <f t="shared" si="1"/>
        <v>202</v>
      </c>
      <c r="K723" s="8">
        <f t="shared" si="2"/>
        <v>167.62370792079207</v>
      </c>
      <c r="L723" s="7">
        <f t="shared" si="44"/>
        <v>499.5</v>
      </c>
      <c r="M723" s="8">
        <f t="shared" si="3"/>
        <v>0.33558299884042458</v>
      </c>
    </row>
    <row r="724" spans="1:13" ht="15.75" customHeight="1" x14ac:dyDescent="0.3">
      <c r="A724" s="7">
        <v>2022</v>
      </c>
      <c r="B724" s="7">
        <v>2</v>
      </c>
      <c r="C724" s="7" t="s">
        <v>14</v>
      </c>
      <c r="D724" s="7" t="s">
        <v>29</v>
      </c>
      <c r="E724" s="7" t="s">
        <v>23</v>
      </c>
      <c r="F724" s="8">
        <v>32.362732000000001</v>
      </c>
      <c r="G724" s="9">
        <v>0.19070000000000001</v>
      </c>
      <c r="H724" s="10">
        <f t="shared" si="0"/>
        <v>190.70000000000002</v>
      </c>
      <c r="I724" s="7">
        <v>82</v>
      </c>
      <c r="J724" s="11">
        <f t="shared" si="1"/>
        <v>2.325609756097561</v>
      </c>
      <c r="K724" s="8">
        <f t="shared" si="2"/>
        <v>169.70493969585738</v>
      </c>
      <c r="L724" s="7">
        <v>200</v>
      </c>
      <c r="M724" s="8">
        <f t="shared" si="3"/>
        <v>0.84852469847928691</v>
      </c>
    </row>
    <row r="725" spans="1:13" ht="15.75" customHeight="1" x14ac:dyDescent="0.3">
      <c r="A725" s="7">
        <v>2022</v>
      </c>
      <c r="B725" s="7">
        <v>2</v>
      </c>
      <c r="C725" s="7" t="s">
        <v>14</v>
      </c>
      <c r="D725" s="7" t="s">
        <v>29</v>
      </c>
      <c r="E725" s="7" t="s">
        <v>17</v>
      </c>
      <c r="F725" s="8">
        <v>0.40546199999999999</v>
      </c>
      <c r="G725" s="9">
        <v>4.4000000000000003E-3</v>
      </c>
      <c r="H725" s="10">
        <f t="shared" si="0"/>
        <v>4.4000000000000004</v>
      </c>
      <c r="I725" s="7">
        <v>2</v>
      </c>
      <c r="J725" s="11">
        <f t="shared" si="1"/>
        <v>2.2000000000000002</v>
      </c>
      <c r="K725" s="8">
        <f t="shared" si="2"/>
        <v>92.150454545454537</v>
      </c>
      <c r="L725" s="7">
        <f>(350+399)/2</f>
        <v>374.5</v>
      </c>
      <c r="M725" s="8">
        <f t="shared" si="3"/>
        <v>0.2460626289598252</v>
      </c>
    </row>
    <row r="726" spans="1:13" ht="15.75" hidden="1" customHeight="1" x14ac:dyDescent="0.3">
      <c r="A726" s="7">
        <v>2022</v>
      </c>
      <c r="B726" s="7">
        <v>2</v>
      </c>
      <c r="C726" s="7" t="s">
        <v>31</v>
      </c>
      <c r="D726" s="7" t="s">
        <v>15</v>
      </c>
      <c r="E726" s="7" t="s">
        <v>16</v>
      </c>
      <c r="F726" s="8">
        <v>4483.615135</v>
      </c>
      <c r="G726" s="9">
        <v>82.454999999999998</v>
      </c>
      <c r="H726" s="10">
        <f t="shared" si="0"/>
        <v>82455</v>
      </c>
      <c r="I726" s="7">
        <v>9842</v>
      </c>
      <c r="J726" s="11">
        <f t="shared" si="1"/>
        <v>8.3778703515545629</v>
      </c>
      <c r="K726" s="8">
        <f t="shared" si="2"/>
        <v>54.376510035777095</v>
      </c>
      <c r="L726" s="7">
        <f>(200+249)/2</f>
        <v>224.5</v>
      </c>
      <c r="M726" s="8">
        <f t="shared" si="3"/>
        <v>0.24221162599455276</v>
      </c>
    </row>
    <row r="727" spans="1:13" ht="15.75" hidden="1" customHeight="1" x14ac:dyDescent="0.3">
      <c r="A727" s="7">
        <v>2022</v>
      </c>
      <c r="B727" s="7">
        <v>2</v>
      </c>
      <c r="C727" s="7" t="s">
        <v>31</v>
      </c>
      <c r="D727" s="7" t="s">
        <v>15</v>
      </c>
      <c r="E727" s="7" t="s">
        <v>17</v>
      </c>
      <c r="F727" s="8">
        <v>5765.4214149999998</v>
      </c>
      <c r="G727" s="9">
        <v>54.681100000000001</v>
      </c>
      <c r="H727" s="10">
        <f t="shared" si="0"/>
        <v>54681.1</v>
      </c>
      <c r="I727" s="7">
        <v>8884</v>
      </c>
      <c r="J727" s="11">
        <f t="shared" si="1"/>
        <v>6.1550090049527242</v>
      </c>
      <c r="K727" s="8">
        <f t="shared" si="2"/>
        <v>105.43718789490335</v>
      </c>
      <c r="L727" s="7">
        <f>(350+399)/2</f>
        <v>374.5</v>
      </c>
      <c r="M727" s="8">
        <f t="shared" si="3"/>
        <v>0.28154122268331999</v>
      </c>
    </row>
    <row r="728" spans="1:13" ht="15.75" hidden="1" customHeight="1" x14ac:dyDescent="0.3">
      <c r="A728" s="7">
        <v>2022</v>
      </c>
      <c r="B728" s="7">
        <v>2</v>
      </c>
      <c r="C728" s="7" t="s">
        <v>31</v>
      </c>
      <c r="D728" s="7" t="s">
        <v>15</v>
      </c>
      <c r="E728" s="7" t="s">
        <v>18</v>
      </c>
      <c r="F728" s="8">
        <v>555.28155200000003</v>
      </c>
      <c r="G728" s="9">
        <v>3.2303000000000002</v>
      </c>
      <c r="H728" s="10">
        <f t="shared" si="0"/>
        <v>3230.3</v>
      </c>
      <c r="I728" s="7">
        <v>698</v>
      </c>
      <c r="J728" s="11">
        <f t="shared" si="1"/>
        <v>4.6279369627507165</v>
      </c>
      <c r="K728" s="8">
        <f t="shared" si="2"/>
        <v>171.89782744636722</v>
      </c>
      <c r="L728" s="7">
        <f>(400+599)/2</f>
        <v>499.5</v>
      </c>
      <c r="M728" s="8">
        <f t="shared" si="3"/>
        <v>0.34413979468742184</v>
      </c>
    </row>
    <row r="729" spans="1:13" ht="15.75" hidden="1" customHeight="1" x14ac:dyDescent="0.3">
      <c r="A729" s="7">
        <v>2022</v>
      </c>
      <c r="B729" s="7">
        <v>2</v>
      </c>
      <c r="C729" s="7" t="s">
        <v>31</v>
      </c>
      <c r="D729" s="7" t="s">
        <v>15</v>
      </c>
      <c r="E729" s="7" t="s">
        <v>19</v>
      </c>
      <c r="F729" s="8">
        <v>47.309114000000001</v>
      </c>
      <c r="G729" s="9">
        <v>0.29289999999999999</v>
      </c>
      <c r="H729" s="10">
        <f t="shared" si="0"/>
        <v>292.89999999999998</v>
      </c>
      <c r="I729" s="7">
        <v>179</v>
      </c>
      <c r="J729" s="11">
        <f t="shared" si="1"/>
        <v>1.6363128491620111</v>
      </c>
      <c r="K729" s="8">
        <f t="shared" si="2"/>
        <v>161.51967907135543</v>
      </c>
      <c r="L729" s="7">
        <f>(600+899)/2</f>
        <v>749.5</v>
      </c>
      <c r="M729" s="8">
        <f t="shared" si="3"/>
        <v>0.21550324092242218</v>
      </c>
    </row>
    <row r="730" spans="1:13" ht="15.75" hidden="1" customHeight="1" x14ac:dyDescent="0.3">
      <c r="A730" s="7">
        <v>2022</v>
      </c>
      <c r="B730" s="7">
        <v>2</v>
      </c>
      <c r="C730" s="7" t="s">
        <v>31</v>
      </c>
      <c r="D730" s="7" t="s">
        <v>20</v>
      </c>
      <c r="E730" s="7" t="s">
        <v>16</v>
      </c>
      <c r="F730" s="8">
        <v>13.461722999999999</v>
      </c>
      <c r="G730" s="9">
        <v>8.6300000000000002E-2</v>
      </c>
      <c r="H730" s="10">
        <f t="shared" si="0"/>
        <v>86.3</v>
      </c>
      <c r="I730" s="7">
        <v>22</v>
      </c>
      <c r="J730" s="11">
        <f t="shared" si="1"/>
        <v>3.9227272727272724</v>
      </c>
      <c r="K730" s="8">
        <f t="shared" si="2"/>
        <v>155.98752027809965</v>
      </c>
      <c r="L730" s="7">
        <f>(200+249)/2</f>
        <v>224.5</v>
      </c>
      <c r="M730" s="8">
        <f t="shared" si="3"/>
        <v>0.69482191660623449</v>
      </c>
    </row>
    <row r="731" spans="1:13" ht="15.75" hidden="1" customHeight="1" x14ac:dyDescent="0.3">
      <c r="A731" s="7">
        <v>2022</v>
      </c>
      <c r="B731" s="7">
        <v>2</v>
      </c>
      <c r="C731" s="7" t="s">
        <v>31</v>
      </c>
      <c r="D731" s="7" t="s">
        <v>20</v>
      </c>
      <c r="E731" s="7" t="s">
        <v>18</v>
      </c>
      <c r="F731" s="8">
        <v>1608.7897439999999</v>
      </c>
      <c r="G731" s="9">
        <v>7.6718999999999999</v>
      </c>
      <c r="H731" s="10">
        <f t="shared" si="0"/>
        <v>7671.9</v>
      </c>
      <c r="I731" s="7">
        <v>1187</v>
      </c>
      <c r="J731" s="11">
        <f t="shared" si="1"/>
        <v>6.4632687447346244</v>
      </c>
      <c r="K731" s="8">
        <f t="shared" si="2"/>
        <v>209.6989981621241</v>
      </c>
      <c r="L731" s="7">
        <f>(400+599)/2</f>
        <v>499.5</v>
      </c>
      <c r="M731" s="8">
        <f t="shared" si="3"/>
        <v>0.41981781413838659</v>
      </c>
    </row>
    <row r="732" spans="1:13" ht="15.75" hidden="1" customHeight="1" x14ac:dyDescent="0.3">
      <c r="A732" s="7">
        <v>2022</v>
      </c>
      <c r="B732" s="7">
        <v>2</v>
      </c>
      <c r="C732" s="7" t="s">
        <v>31</v>
      </c>
      <c r="D732" s="7" t="s">
        <v>25</v>
      </c>
      <c r="E732" s="7" t="s">
        <v>27</v>
      </c>
      <c r="F732" s="8">
        <v>54.697266999999997</v>
      </c>
      <c r="G732" s="9">
        <v>0.96379999999999999</v>
      </c>
      <c r="H732" s="10">
        <f t="shared" si="0"/>
        <v>963.8</v>
      </c>
      <c r="I732" s="7">
        <v>153</v>
      </c>
      <c r="J732" s="11">
        <f t="shared" si="1"/>
        <v>6.299346405228758</v>
      </c>
      <c r="K732" s="8">
        <f t="shared" si="2"/>
        <v>56.7516777339697</v>
      </c>
      <c r="L732" s="7">
        <f>(250+299)/2</f>
        <v>274.5</v>
      </c>
      <c r="M732" s="8">
        <f t="shared" si="3"/>
        <v>0.20674563837511731</v>
      </c>
    </row>
    <row r="733" spans="1:13" ht="15.75" hidden="1" customHeight="1" x14ac:dyDescent="0.3">
      <c r="A733" s="7">
        <v>2022</v>
      </c>
      <c r="B733" s="7">
        <v>2</v>
      </c>
      <c r="C733" s="7" t="s">
        <v>31</v>
      </c>
      <c r="D733" s="7" t="s">
        <v>25</v>
      </c>
      <c r="E733" s="7" t="s">
        <v>17</v>
      </c>
      <c r="F733" s="8">
        <v>530.28847399999995</v>
      </c>
      <c r="G733" s="9">
        <v>7.0537999999999998</v>
      </c>
      <c r="H733" s="10">
        <f t="shared" si="0"/>
        <v>7053.8</v>
      </c>
      <c r="I733" s="7">
        <v>1341</v>
      </c>
      <c r="J733" s="11">
        <f t="shared" si="1"/>
        <v>5.2601043997017154</v>
      </c>
      <c r="K733" s="8">
        <f t="shared" si="2"/>
        <v>75.177701947886234</v>
      </c>
      <c r="L733" s="7">
        <f>(350+399)/2</f>
        <v>374.5</v>
      </c>
      <c r="M733" s="8">
        <f t="shared" si="3"/>
        <v>0.20074152723067085</v>
      </c>
    </row>
    <row r="734" spans="1:13" ht="15.75" hidden="1" customHeight="1" x14ac:dyDescent="0.3">
      <c r="A734" s="7">
        <v>2022</v>
      </c>
      <c r="B734" s="7">
        <v>2</v>
      </c>
      <c r="C734" s="7" t="s">
        <v>31</v>
      </c>
      <c r="D734" s="7" t="s">
        <v>22</v>
      </c>
      <c r="E734" s="7" t="s">
        <v>23</v>
      </c>
      <c r="F734" s="8">
        <v>515.43810399999995</v>
      </c>
      <c r="G734" s="9">
        <v>5.7038000000000002</v>
      </c>
      <c r="H734" s="10">
        <f t="shared" si="0"/>
        <v>5703.8</v>
      </c>
      <c r="I734" s="7">
        <v>2437</v>
      </c>
      <c r="J734" s="11">
        <f t="shared" si="1"/>
        <v>2.3405006155108743</v>
      </c>
      <c r="K734" s="8">
        <f t="shared" si="2"/>
        <v>90.367492548827087</v>
      </c>
      <c r="L734" s="7">
        <v>200</v>
      </c>
      <c r="M734" s="8">
        <f t="shared" si="3"/>
        <v>0.45183746274413544</v>
      </c>
    </row>
    <row r="735" spans="1:13" ht="15.75" hidden="1" customHeight="1" x14ac:dyDescent="0.3">
      <c r="A735" s="7">
        <v>2022</v>
      </c>
      <c r="B735" s="7">
        <v>2</v>
      </c>
      <c r="C735" s="7" t="s">
        <v>31</v>
      </c>
      <c r="D735" s="7" t="s">
        <v>56</v>
      </c>
      <c r="E735" s="7" t="s">
        <v>17</v>
      </c>
      <c r="F735" s="8">
        <v>192.42710299999999</v>
      </c>
      <c r="G735" s="9">
        <v>2.7930999999999999</v>
      </c>
      <c r="H735" s="10">
        <f t="shared" si="0"/>
        <v>2793.1</v>
      </c>
      <c r="I735" s="7">
        <v>961</v>
      </c>
      <c r="J735" s="11">
        <f t="shared" si="1"/>
        <v>2.9064516129032256</v>
      </c>
      <c r="K735" s="8">
        <f t="shared" si="2"/>
        <v>68.893739214492854</v>
      </c>
      <c r="L735" s="7">
        <f>(350+399)/2</f>
        <v>374.5</v>
      </c>
      <c r="M735" s="8">
        <f t="shared" si="3"/>
        <v>0.18396192046593551</v>
      </c>
    </row>
    <row r="736" spans="1:13" ht="15.75" hidden="1" customHeight="1" x14ac:dyDescent="0.3">
      <c r="A736" s="7">
        <v>2022</v>
      </c>
      <c r="B736" s="7">
        <v>2</v>
      </c>
      <c r="C736" s="7" t="s">
        <v>31</v>
      </c>
      <c r="D736" s="7" t="s">
        <v>56</v>
      </c>
      <c r="E736" s="7" t="s">
        <v>18</v>
      </c>
      <c r="F736" s="8">
        <v>21.533491999999999</v>
      </c>
      <c r="G736" s="9">
        <v>0.25559999999999999</v>
      </c>
      <c r="H736" s="10">
        <f t="shared" si="0"/>
        <v>255.6</v>
      </c>
      <c r="I736" s="7">
        <v>181</v>
      </c>
      <c r="J736" s="11">
        <f t="shared" si="1"/>
        <v>1.4121546961325966</v>
      </c>
      <c r="K736" s="8">
        <f t="shared" si="2"/>
        <v>84.24683881064162</v>
      </c>
      <c r="L736" s="7">
        <f>(400+599)/2</f>
        <v>499.5</v>
      </c>
      <c r="M736" s="8">
        <f t="shared" si="3"/>
        <v>0.1686623399612445</v>
      </c>
    </row>
    <row r="737" spans="1:13" ht="15.75" hidden="1" customHeight="1" x14ac:dyDescent="0.3">
      <c r="A737" s="7">
        <v>2022</v>
      </c>
      <c r="B737" s="7">
        <v>2</v>
      </c>
      <c r="C737" s="7" t="s">
        <v>31</v>
      </c>
      <c r="D737" s="7" t="s">
        <v>26</v>
      </c>
      <c r="E737" s="7" t="s">
        <v>27</v>
      </c>
      <c r="F737" s="8">
        <v>0.90885700000000003</v>
      </c>
      <c r="G737" s="9">
        <v>2E-3</v>
      </c>
      <c r="H737" s="10">
        <f t="shared" si="0"/>
        <v>2</v>
      </c>
      <c r="I737" s="7">
        <v>1</v>
      </c>
      <c r="J737" s="11">
        <f t="shared" si="1"/>
        <v>2</v>
      </c>
      <c r="K737" s="8">
        <f t="shared" si="2"/>
        <v>454.42849999999999</v>
      </c>
      <c r="L737" s="7">
        <f>(250+299)/2</f>
        <v>274.5</v>
      </c>
      <c r="M737" s="8">
        <f t="shared" si="3"/>
        <v>1.6554772313296904</v>
      </c>
    </row>
    <row r="738" spans="1:13" ht="15.75" hidden="1" customHeight="1" x14ac:dyDescent="0.3">
      <c r="A738" s="7">
        <v>2022</v>
      </c>
      <c r="B738" s="7">
        <v>2</v>
      </c>
      <c r="C738" s="7" t="s">
        <v>31</v>
      </c>
      <c r="D738" s="7" t="s">
        <v>26</v>
      </c>
      <c r="E738" s="7" t="s">
        <v>32</v>
      </c>
      <c r="F738" s="8">
        <v>1.373464</v>
      </c>
      <c r="G738" s="9">
        <v>4.4000000000000003E-3</v>
      </c>
      <c r="H738" s="10">
        <f t="shared" si="0"/>
        <v>4.4000000000000004</v>
      </c>
      <c r="I738" s="7">
        <v>1</v>
      </c>
      <c r="J738" s="11">
        <f t="shared" si="1"/>
        <v>4.4000000000000004</v>
      </c>
      <c r="K738" s="8">
        <f t="shared" si="2"/>
        <v>312.15090909090907</v>
      </c>
      <c r="L738" s="7">
        <f>(300+349)/2</f>
        <v>324.5</v>
      </c>
      <c r="M738" s="8">
        <f t="shared" si="3"/>
        <v>0.9619442498949432</v>
      </c>
    </row>
    <row r="739" spans="1:13" ht="15.75" hidden="1" customHeight="1" x14ac:dyDescent="0.3">
      <c r="A739" s="7">
        <v>2022</v>
      </c>
      <c r="B739" s="7">
        <v>2</v>
      </c>
      <c r="C739" s="7" t="s">
        <v>31</v>
      </c>
      <c r="D739" s="7" t="s">
        <v>26</v>
      </c>
      <c r="E739" s="7" t="s">
        <v>18</v>
      </c>
      <c r="F739" s="8">
        <v>156.258602</v>
      </c>
      <c r="G739" s="9">
        <v>1.0492999999999999</v>
      </c>
      <c r="H739" s="10">
        <f t="shared" si="0"/>
        <v>1049.3</v>
      </c>
      <c r="I739" s="7">
        <v>1</v>
      </c>
      <c r="J739" s="11">
        <f t="shared" si="1"/>
        <v>1049.3</v>
      </c>
      <c r="K739" s="8">
        <f t="shared" si="2"/>
        <v>148.91699418660059</v>
      </c>
      <c r="L739" s="7">
        <f>(400+599)/2</f>
        <v>499.5</v>
      </c>
      <c r="M739" s="8">
        <f t="shared" si="3"/>
        <v>0.29813212049369486</v>
      </c>
    </row>
    <row r="740" spans="1:13" ht="15.75" hidden="1" customHeight="1" x14ac:dyDescent="0.3">
      <c r="A740" s="7">
        <v>2022</v>
      </c>
      <c r="B740" s="7">
        <v>2</v>
      </c>
      <c r="C740" s="7" t="s">
        <v>31</v>
      </c>
      <c r="D740" s="7" t="s">
        <v>53</v>
      </c>
      <c r="E740" s="7" t="s">
        <v>32</v>
      </c>
      <c r="F740" s="8">
        <v>121.20178799999999</v>
      </c>
      <c r="G740" s="9">
        <v>1.6042000000000001</v>
      </c>
      <c r="H740" s="10">
        <f t="shared" si="0"/>
        <v>1604.2</v>
      </c>
      <c r="I740" s="7">
        <v>1291</v>
      </c>
      <c r="J740" s="11">
        <f t="shared" si="1"/>
        <v>1.242602633617351</v>
      </c>
      <c r="K740" s="8">
        <f t="shared" si="2"/>
        <v>75.552791422515895</v>
      </c>
      <c r="L740" s="7">
        <f>(300+349)/2</f>
        <v>324.5</v>
      </c>
      <c r="M740" s="8">
        <f t="shared" si="3"/>
        <v>0.23282832487678243</v>
      </c>
    </row>
    <row r="741" spans="1:13" ht="15.75" hidden="1" customHeight="1" x14ac:dyDescent="0.3">
      <c r="A741" s="7">
        <v>2022</v>
      </c>
      <c r="B741" s="7">
        <v>2</v>
      </c>
      <c r="C741" s="7" t="s">
        <v>31</v>
      </c>
      <c r="D741" s="7" t="s">
        <v>55</v>
      </c>
      <c r="E741" s="7" t="s">
        <v>17</v>
      </c>
      <c r="F741" s="8">
        <v>106.804421</v>
      </c>
      <c r="G741" s="9">
        <v>2.2345000000000002</v>
      </c>
      <c r="H741" s="10">
        <f t="shared" si="0"/>
        <v>2234.5</v>
      </c>
      <c r="I741" s="7">
        <v>463</v>
      </c>
      <c r="J741" s="11">
        <f t="shared" si="1"/>
        <v>4.8261339092872566</v>
      </c>
      <c r="K741" s="8">
        <f t="shared" si="2"/>
        <v>47.797906019243676</v>
      </c>
      <c r="L741" s="7">
        <f>(350+399)/2</f>
        <v>374.5</v>
      </c>
      <c r="M741" s="8">
        <f t="shared" si="3"/>
        <v>0.12763125772828751</v>
      </c>
    </row>
    <row r="742" spans="1:13" ht="15.75" hidden="1" customHeight="1" x14ac:dyDescent="0.3">
      <c r="A742" s="7">
        <v>2022</v>
      </c>
      <c r="B742" s="7">
        <v>2</v>
      </c>
      <c r="C742" s="7" t="s">
        <v>31</v>
      </c>
      <c r="D742" s="7" t="s">
        <v>21</v>
      </c>
      <c r="E742" s="7" t="s">
        <v>16</v>
      </c>
      <c r="F742" s="8">
        <v>79.158237999999997</v>
      </c>
      <c r="G742" s="9">
        <v>1.1353</v>
      </c>
      <c r="H742" s="10">
        <f t="shared" si="0"/>
        <v>1135.3</v>
      </c>
      <c r="I742" s="7">
        <v>359</v>
      </c>
      <c r="J742" s="11">
        <f t="shared" si="1"/>
        <v>3.1623955431754873</v>
      </c>
      <c r="K742" s="8">
        <f t="shared" si="2"/>
        <v>69.724511582841544</v>
      </c>
      <c r="L742" s="7">
        <f>(200+249)/2</f>
        <v>224.5</v>
      </c>
      <c r="M742" s="8">
        <f t="shared" si="3"/>
        <v>0.31057688901043001</v>
      </c>
    </row>
    <row r="743" spans="1:13" ht="15.75" hidden="1" customHeight="1" x14ac:dyDescent="0.3">
      <c r="A743" s="7">
        <v>2022</v>
      </c>
      <c r="B743" s="7">
        <v>2</v>
      </c>
      <c r="C743" s="7" t="s">
        <v>31</v>
      </c>
      <c r="D743" s="7" t="s">
        <v>21</v>
      </c>
      <c r="E743" s="7" t="s">
        <v>18</v>
      </c>
      <c r="F743" s="8">
        <v>5.0842169999999998</v>
      </c>
      <c r="G743" s="9">
        <v>5.3100000000000001E-2</v>
      </c>
      <c r="H743" s="10">
        <f t="shared" si="0"/>
        <v>53.1</v>
      </c>
      <c r="I743" s="7">
        <v>52</v>
      </c>
      <c r="J743" s="11">
        <f t="shared" si="1"/>
        <v>1.0211538461538461</v>
      </c>
      <c r="K743" s="8">
        <f t="shared" si="2"/>
        <v>95.747966101694914</v>
      </c>
      <c r="L743" s="7">
        <f>(400+599)/2</f>
        <v>499.5</v>
      </c>
      <c r="M743" s="8">
        <f t="shared" si="3"/>
        <v>0.19168761982321303</v>
      </c>
    </row>
    <row r="744" spans="1:13" ht="15.75" hidden="1" customHeight="1" x14ac:dyDescent="0.3">
      <c r="A744" s="7">
        <v>2022</v>
      </c>
      <c r="B744" s="7">
        <v>2</v>
      </c>
      <c r="C744" s="7" t="s">
        <v>31</v>
      </c>
      <c r="D744" s="7" t="s">
        <v>24</v>
      </c>
      <c r="E744" s="7" t="s">
        <v>17</v>
      </c>
      <c r="F744" s="8">
        <v>83.905488000000005</v>
      </c>
      <c r="G744" s="9">
        <v>0.41889999999999999</v>
      </c>
      <c r="H744" s="10">
        <f t="shared" si="0"/>
        <v>418.9</v>
      </c>
      <c r="I744" s="7">
        <v>1</v>
      </c>
      <c r="J744" s="11">
        <f t="shared" si="1"/>
        <v>418.9</v>
      </c>
      <c r="K744" s="8">
        <f t="shared" si="2"/>
        <v>200.29956552876584</v>
      </c>
      <c r="L744" s="7">
        <f>(350+399)/2</f>
        <v>374.5</v>
      </c>
      <c r="M744" s="8">
        <f t="shared" si="3"/>
        <v>0.53484530181245882</v>
      </c>
    </row>
    <row r="745" spans="1:13" ht="15.75" hidden="1" customHeight="1" x14ac:dyDescent="0.3">
      <c r="A745" s="7">
        <v>2022</v>
      </c>
      <c r="B745" s="7">
        <v>2</v>
      </c>
      <c r="C745" s="7" t="s">
        <v>37</v>
      </c>
      <c r="D745" s="7" t="s">
        <v>15</v>
      </c>
      <c r="E745" s="7" t="s">
        <v>16</v>
      </c>
      <c r="F745" s="8">
        <v>11127.30868</v>
      </c>
      <c r="G745" s="9">
        <v>211.82910000000001</v>
      </c>
      <c r="H745" s="10">
        <f t="shared" si="0"/>
        <v>211829.1</v>
      </c>
      <c r="I745" s="7">
        <v>18131</v>
      </c>
      <c r="J745" s="11">
        <f t="shared" si="1"/>
        <v>11.683255198279191</v>
      </c>
      <c r="K745" s="8">
        <f t="shared" si="2"/>
        <v>52.529650930868328</v>
      </c>
      <c r="L745" s="7">
        <f>(200+249)/2</f>
        <v>224.5</v>
      </c>
      <c r="M745" s="8">
        <f t="shared" si="3"/>
        <v>0.23398508209740904</v>
      </c>
    </row>
    <row r="746" spans="1:13" ht="15.75" hidden="1" customHeight="1" x14ac:dyDescent="0.3">
      <c r="A746" s="7">
        <v>2022</v>
      </c>
      <c r="B746" s="7">
        <v>2</v>
      </c>
      <c r="C746" s="7" t="s">
        <v>37</v>
      </c>
      <c r="D746" s="7" t="s">
        <v>15</v>
      </c>
      <c r="E746" s="7" t="s">
        <v>17</v>
      </c>
      <c r="F746" s="8">
        <v>12648.513944</v>
      </c>
      <c r="G746" s="9">
        <v>129.52809999999999</v>
      </c>
      <c r="H746" s="10">
        <f t="shared" si="0"/>
        <v>129528.09999999999</v>
      </c>
      <c r="I746" s="7">
        <v>16535</v>
      </c>
      <c r="J746" s="11">
        <f t="shared" si="1"/>
        <v>7.8335712125793764</v>
      </c>
      <c r="K746" s="8">
        <f t="shared" si="2"/>
        <v>97.65073326946046</v>
      </c>
      <c r="L746" s="7">
        <f>(350+399)/2</f>
        <v>374.5</v>
      </c>
      <c r="M746" s="8">
        <f t="shared" si="3"/>
        <v>0.26074962154729092</v>
      </c>
    </row>
    <row r="747" spans="1:13" ht="15.75" hidden="1" customHeight="1" x14ac:dyDescent="0.3">
      <c r="A747" s="7">
        <v>2022</v>
      </c>
      <c r="B747" s="7">
        <v>2</v>
      </c>
      <c r="C747" s="7" t="s">
        <v>37</v>
      </c>
      <c r="D747" s="7" t="s">
        <v>15</v>
      </c>
      <c r="E747" s="7" t="s">
        <v>18</v>
      </c>
      <c r="F747" s="8">
        <v>1108.9610170000001</v>
      </c>
      <c r="G747" s="9">
        <v>7.3784999999999998</v>
      </c>
      <c r="H747" s="10">
        <f t="shared" si="0"/>
        <v>7378.5</v>
      </c>
      <c r="I747" s="7">
        <v>691</v>
      </c>
      <c r="J747" s="11">
        <f t="shared" si="1"/>
        <v>10.678002894356005</v>
      </c>
      <c r="K747" s="8">
        <f t="shared" si="2"/>
        <v>150.29626848275396</v>
      </c>
      <c r="L747" s="7">
        <f>(400+599)/2</f>
        <v>499.5</v>
      </c>
      <c r="M747" s="8">
        <f t="shared" si="3"/>
        <v>0.30089343039590383</v>
      </c>
    </row>
    <row r="748" spans="1:13" ht="15.75" hidden="1" customHeight="1" x14ac:dyDescent="0.3">
      <c r="A748" s="7">
        <v>2022</v>
      </c>
      <c r="B748" s="7">
        <v>2</v>
      </c>
      <c r="C748" s="7" t="s">
        <v>37</v>
      </c>
      <c r="D748" s="7" t="s">
        <v>15</v>
      </c>
      <c r="E748" s="7" t="s">
        <v>19</v>
      </c>
      <c r="F748" s="8">
        <v>3.141648</v>
      </c>
      <c r="G748" s="9">
        <v>1.52E-2</v>
      </c>
      <c r="H748" s="10">
        <f t="shared" si="0"/>
        <v>15.2</v>
      </c>
      <c r="I748" s="7">
        <v>4</v>
      </c>
      <c r="J748" s="11">
        <f t="shared" si="1"/>
        <v>3.8</v>
      </c>
      <c r="K748" s="8">
        <f t="shared" si="2"/>
        <v>206.68736842105264</v>
      </c>
      <c r="L748" s="7">
        <f>(600+899)/2</f>
        <v>749.5</v>
      </c>
      <c r="M748" s="8">
        <f t="shared" si="3"/>
        <v>0.27576700256311226</v>
      </c>
    </row>
    <row r="749" spans="1:13" ht="15.75" hidden="1" customHeight="1" x14ac:dyDescent="0.3">
      <c r="A749" s="7">
        <v>2022</v>
      </c>
      <c r="B749" s="7">
        <v>2</v>
      </c>
      <c r="C749" s="7" t="s">
        <v>37</v>
      </c>
      <c r="D749" s="7" t="s">
        <v>20</v>
      </c>
      <c r="E749" s="7" t="s">
        <v>16</v>
      </c>
      <c r="F749" s="8">
        <v>118.79017</v>
      </c>
      <c r="G749" s="9">
        <v>0.9859</v>
      </c>
      <c r="H749" s="10">
        <f t="shared" si="0"/>
        <v>985.9</v>
      </c>
      <c r="I749" s="7">
        <v>276</v>
      </c>
      <c r="J749" s="11">
        <f t="shared" si="1"/>
        <v>3.5721014492753622</v>
      </c>
      <c r="K749" s="8">
        <f t="shared" si="2"/>
        <v>120.4890658281773</v>
      </c>
      <c r="L749" s="7">
        <f>(200+249)/2</f>
        <v>224.5</v>
      </c>
      <c r="M749" s="8">
        <f t="shared" si="3"/>
        <v>0.53669962506983204</v>
      </c>
    </row>
    <row r="750" spans="1:13" ht="15.75" hidden="1" customHeight="1" x14ac:dyDescent="0.3">
      <c r="A750" s="7">
        <v>2022</v>
      </c>
      <c r="B750" s="7">
        <v>2</v>
      </c>
      <c r="C750" s="7" t="s">
        <v>37</v>
      </c>
      <c r="D750" s="7" t="s">
        <v>20</v>
      </c>
      <c r="E750" s="7" t="s">
        <v>18</v>
      </c>
      <c r="F750" s="8">
        <v>6283.9692070000001</v>
      </c>
      <c r="G750" s="9">
        <v>29.5518</v>
      </c>
      <c r="H750" s="10">
        <f t="shared" si="0"/>
        <v>29551.8</v>
      </c>
      <c r="I750" s="7">
        <v>3996</v>
      </c>
      <c r="J750" s="11">
        <f t="shared" si="1"/>
        <v>7.395345345345345</v>
      </c>
      <c r="K750" s="8">
        <f t="shared" si="2"/>
        <v>212.64251947427906</v>
      </c>
      <c r="L750" s="7">
        <f>(400+599)/2</f>
        <v>499.5</v>
      </c>
      <c r="M750" s="8">
        <f t="shared" si="3"/>
        <v>0.42571074969825634</v>
      </c>
    </row>
    <row r="751" spans="1:13" ht="15.75" hidden="1" customHeight="1" x14ac:dyDescent="0.3">
      <c r="A751" s="7">
        <v>2022</v>
      </c>
      <c r="B751" s="7">
        <v>2</v>
      </c>
      <c r="C751" s="7" t="s">
        <v>37</v>
      </c>
      <c r="D751" s="7" t="s">
        <v>25</v>
      </c>
      <c r="E751" s="7" t="s">
        <v>27</v>
      </c>
      <c r="F751" s="8">
        <v>130.56964199999999</v>
      </c>
      <c r="G751" s="9">
        <v>2.2894999999999999</v>
      </c>
      <c r="H751" s="10">
        <f t="shared" si="0"/>
        <v>2289.5</v>
      </c>
      <c r="I751" s="7">
        <v>321</v>
      </c>
      <c r="J751" s="11">
        <f t="shared" si="1"/>
        <v>7.1323987538940807</v>
      </c>
      <c r="K751" s="8">
        <f t="shared" si="2"/>
        <v>57.029762830312293</v>
      </c>
      <c r="L751" s="7">
        <f>(250+299)/2</f>
        <v>274.5</v>
      </c>
      <c r="M751" s="8">
        <f t="shared" si="3"/>
        <v>0.20775869883538176</v>
      </c>
    </row>
    <row r="752" spans="1:13" ht="15.75" hidden="1" customHeight="1" x14ac:dyDescent="0.3">
      <c r="A752" s="7">
        <v>2022</v>
      </c>
      <c r="B752" s="7">
        <v>2</v>
      </c>
      <c r="C752" s="7" t="s">
        <v>37</v>
      </c>
      <c r="D752" s="7" t="s">
        <v>25</v>
      </c>
      <c r="E752" s="7" t="s">
        <v>17</v>
      </c>
      <c r="F752" s="8">
        <v>1788.1330680000001</v>
      </c>
      <c r="G752" s="9">
        <v>26.069199999999999</v>
      </c>
      <c r="H752" s="10">
        <f t="shared" si="0"/>
        <v>26069.199999999997</v>
      </c>
      <c r="I752" s="7">
        <v>1739</v>
      </c>
      <c r="J752" s="11">
        <f t="shared" si="1"/>
        <v>14.990914318573891</v>
      </c>
      <c r="K752" s="8">
        <f t="shared" si="2"/>
        <v>68.591789084436812</v>
      </c>
      <c r="L752" s="7">
        <f>(350+399)/2</f>
        <v>374.5</v>
      </c>
      <c r="M752" s="8">
        <f t="shared" si="3"/>
        <v>0.18315564508527854</v>
      </c>
    </row>
    <row r="753" spans="1:13" ht="15.75" hidden="1" customHeight="1" x14ac:dyDescent="0.3">
      <c r="A753" s="7">
        <v>2022</v>
      </c>
      <c r="B753" s="7">
        <v>2</v>
      </c>
      <c r="C753" s="7" t="s">
        <v>37</v>
      </c>
      <c r="D753" s="7" t="s">
        <v>22</v>
      </c>
      <c r="E753" s="7" t="s">
        <v>23</v>
      </c>
      <c r="F753" s="8">
        <v>953.28915700000005</v>
      </c>
      <c r="G753" s="9">
        <v>10.015700000000001</v>
      </c>
      <c r="H753" s="10">
        <f t="shared" si="0"/>
        <v>10015.700000000001</v>
      </c>
      <c r="I753" s="7">
        <v>3814</v>
      </c>
      <c r="J753" s="11">
        <f t="shared" si="1"/>
        <v>2.6260356581017308</v>
      </c>
      <c r="K753" s="8">
        <f t="shared" si="2"/>
        <v>95.179483910260885</v>
      </c>
      <c r="L753" s="7">
        <v>200</v>
      </c>
      <c r="M753" s="8">
        <f t="shared" si="3"/>
        <v>0.47589741955130443</v>
      </c>
    </row>
    <row r="754" spans="1:13" ht="15.75" hidden="1" customHeight="1" x14ac:dyDescent="0.3">
      <c r="A754" s="7">
        <v>2022</v>
      </c>
      <c r="B754" s="7">
        <v>2</v>
      </c>
      <c r="C754" s="7" t="s">
        <v>37</v>
      </c>
      <c r="D754" s="7" t="s">
        <v>26</v>
      </c>
      <c r="E754" s="7" t="s">
        <v>27</v>
      </c>
      <c r="F754" s="8">
        <v>4.7138309999999999</v>
      </c>
      <c r="G754" s="9">
        <v>1.14E-2</v>
      </c>
      <c r="H754" s="10">
        <f t="shared" si="0"/>
        <v>11.4</v>
      </c>
      <c r="I754" s="7">
        <v>5</v>
      </c>
      <c r="J754" s="11">
        <f t="shared" si="1"/>
        <v>2.2800000000000002</v>
      </c>
      <c r="K754" s="8">
        <f t="shared" si="2"/>
        <v>413.493947368421</v>
      </c>
      <c r="L754" s="7">
        <f>(250+299)/2</f>
        <v>274.5</v>
      </c>
      <c r="M754" s="8">
        <f t="shared" si="3"/>
        <v>1.5063531780270347</v>
      </c>
    </row>
    <row r="755" spans="1:13" ht="15.75" hidden="1" customHeight="1" x14ac:dyDescent="0.3">
      <c r="A755" s="7">
        <v>2022</v>
      </c>
      <c r="B755" s="7">
        <v>2</v>
      </c>
      <c r="C755" s="7" t="s">
        <v>37</v>
      </c>
      <c r="D755" s="7" t="s">
        <v>26</v>
      </c>
      <c r="E755" s="7" t="s">
        <v>32</v>
      </c>
      <c r="F755" s="8">
        <v>2.390466</v>
      </c>
      <c r="G755" s="9">
        <v>7.7000000000000002E-3</v>
      </c>
      <c r="H755" s="10">
        <f t="shared" si="0"/>
        <v>7.7</v>
      </c>
      <c r="I755" s="7">
        <v>7</v>
      </c>
      <c r="J755" s="11">
        <f t="shared" si="1"/>
        <v>1.1000000000000001</v>
      </c>
      <c r="K755" s="8">
        <f t="shared" si="2"/>
        <v>310.45012987012984</v>
      </c>
      <c r="L755" s="7">
        <f>(300+349)/2</f>
        <v>324.5</v>
      </c>
      <c r="M755" s="8">
        <f t="shared" si="3"/>
        <v>0.95670301963060045</v>
      </c>
    </row>
    <row r="756" spans="1:13" ht="15.75" hidden="1" customHeight="1" x14ac:dyDescent="0.3">
      <c r="A756" s="7">
        <v>2022</v>
      </c>
      <c r="B756" s="7">
        <v>2</v>
      </c>
      <c r="C756" s="7" t="s">
        <v>37</v>
      </c>
      <c r="D756" s="7" t="s">
        <v>26</v>
      </c>
      <c r="E756" s="7" t="s">
        <v>18</v>
      </c>
      <c r="F756" s="8">
        <v>756.53332899999998</v>
      </c>
      <c r="G756" s="9">
        <v>3.7361</v>
      </c>
      <c r="H756" s="10">
        <f t="shared" si="0"/>
        <v>3736.1</v>
      </c>
      <c r="I756" s="7">
        <v>411</v>
      </c>
      <c r="J756" s="11">
        <f t="shared" si="1"/>
        <v>9.0902676399026756</v>
      </c>
      <c r="K756" s="8">
        <f t="shared" si="2"/>
        <v>202.49279435775273</v>
      </c>
      <c r="L756" s="7">
        <f>(400+599)/2</f>
        <v>499.5</v>
      </c>
      <c r="M756" s="8">
        <f t="shared" si="3"/>
        <v>0.40539097969520066</v>
      </c>
    </row>
    <row r="757" spans="1:13" ht="15.75" hidden="1" customHeight="1" x14ac:dyDescent="0.3">
      <c r="A757" s="7">
        <v>2022</v>
      </c>
      <c r="B757" s="7">
        <v>2</v>
      </c>
      <c r="C757" s="7" t="s">
        <v>37</v>
      </c>
      <c r="D757" s="7" t="s">
        <v>38</v>
      </c>
      <c r="E757" s="7" t="s">
        <v>23</v>
      </c>
      <c r="F757" s="8">
        <v>401.38802099999998</v>
      </c>
      <c r="G757" s="9">
        <v>1.3058000000000001</v>
      </c>
      <c r="H757" s="10">
        <f t="shared" si="0"/>
        <v>1305.8000000000002</v>
      </c>
      <c r="I757" s="7">
        <v>99</v>
      </c>
      <c r="J757" s="11">
        <f t="shared" si="1"/>
        <v>13.189898989898992</v>
      </c>
      <c r="K757" s="8">
        <f t="shared" si="2"/>
        <v>307.38859013631486</v>
      </c>
      <c r="L757" s="7">
        <v>200</v>
      </c>
      <c r="M757" s="8">
        <f t="shared" si="3"/>
        <v>1.5369429506815744</v>
      </c>
    </row>
    <row r="758" spans="1:13" ht="15.75" hidden="1" customHeight="1" x14ac:dyDescent="0.3">
      <c r="A758" s="7">
        <v>2022</v>
      </c>
      <c r="B758" s="7">
        <v>2</v>
      </c>
      <c r="C758" s="7" t="s">
        <v>37</v>
      </c>
      <c r="D758" s="7" t="s">
        <v>38</v>
      </c>
      <c r="E758" s="7" t="s">
        <v>17</v>
      </c>
      <c r="F758" s="8">
        <v>6.543679</v>
      </c>
      <c r="G758" s="9">
        <v>1.44E-2</v>
      </c>
      <c r="H758" s="10">
        <f t="shared" si="0"/>
        <v>14.4</v>
      </c>
      <c r="I758" s="7">
        <v>3</v>
      </c>
      <c r="J758" s="11">
        <f t="shared" si="1"/>
        <v>4.8</v>
      </c>
      <c r="K758" s="8">
        <f t="shared" si="2"/>
        <v>454.4221527777778</v>
      </c>
      <c r="L758" s="7">
        <f>(350+399)/2</f>
        <v>374.5</v>
      </c>
      <c r="M758" s="8">
        <f t="shared" si="3"/>
        <v>1.213410287791129</v>
      </c>
    </row>
    <row r="759" spans="1:13" ht="15.75" hidden="1" customHeight="1" x14ac:dyDescent="0.3">
      <c r="A759" s="7">
        <v>2022</v>
      </c>
      <c r="B759" s="7">
        <v>2</v>
      </c>
      <c r="C759" s="7" t="s">
        <v>37</v>
      </c>
      <c r="D759" s="7" t="s">
        <v>38</v>
      </c>
      <c r="E759" s="7" t="s">
        <v>18</v>
      </c>
      <c r="F759" s="8">
        <v>46.111162</v>
      </c>
      <c r="G759" s="9">
        <v>8.6900000000000005E-2</v>
      </c>
      <c r="H759" s="10">
        <f t="shared" si="0"/>
        <v>86.9</v>
      </c>
      <c r="I759" s="7">
        <v>42</v>
      </c>
      <c r="J759" s="11">
        <f t="shared" si="1"/>
        <v>2.0690476190476192</v>
      </c>
      <c r="K759" s="8">
        <f t="shared" si="2"/>
        <v>530.6232681242808</v>
      </c>
      <c r="L759" s="7">
        <f>(400+599)/2</f>
        <v>499.5</v>
      </c>
      <c r="M759" s="8">
        <f t="shared" si="3"/>
        <v>1.0623088450936553</v>
      </c>
    </row>
    <row r="760" spans="1:13" ht="15.75" hidden="1" customHeight="1" x14ac:dyDescent="0.3">
      <c r="A760" s="7">
        <v>2022</v>
      </c>
      <c r="B760" s="7">
        <v>2</v>
      </c>
      <c r="C760" s="7" t="s">
        <v>37</v>
      </c>
      <c r="D760" s="7" t="s">
        <v>58</v>
      </c>
      <c r="E760" s="7" t="s">
        <v>17</v>
      </c>
      <c r="F760" s="8">
        <v>410.97030899999999</v>
      </c>
      <c r="G760" s="9">
        <v>4.6976000000000004</v>
      </c>
      <c r="H760" s="10">
        <f t="shared" si="0"/>
        <v>4697.6000000000004</v>
      </c>
      <c r="I760" s="7">
        <v>2631</v>
      </c>
      <c r="J760" s="11">
        <f t="shared" si="1"/>
        <v>1.7854808057772711</v>
      </c>
      <c r="K760" s="8">
        <f t="shared" si="2"/>
        <v>87.485164552111712</v>
      </c>
      <c r="L760" s="7">
        <f t="shared" ref="L760:L761" si="45">(350+399)/2</f>
        <v>374.5</v>
      </c>
      <c r="M760" s="8">
        <f t="shared" si="3"/>
        <v>0.23360524580003128</v>
      </c>
    </row>
    <row r="761" spans="1:13" ht="15.75" hidden="1" customHeight="1" x14ac:dyDescent="0.3">
      <c r="A761" s="7">
        <v>2022</v>
      </c>
      <c r="B761" s="7">
        <v>2</v>
      </c>
      <c r="C761" s="7" t="s">
        <v>37</v>
      </c>
      <c r="D761" s="7" t="s">
        <v>56</v>
      </c>
      <c r="E761" s="7" t="s">
        <v>17</v>
      </c>
      <c r="F761" s="8">
        <v>342.93716699999999</v>
      </c>
      <c r="G761" s="9">
        <v>4.8779000000000003</v>
      </c>
      <c r="H761" s="10">
        <f t="shared" si="0"/>
        <v>4877.9000000000005</v>
      </c>
      <c r="I761" s="7">
        <v>1629</v>
      </c>
      <c r="J761" s="11">
        <f t="shared" si="1"/>
        <v>2.9944137507673423</v>
      </c>
      <c r="K761" s="8">
        <f t="shared" si="2"/>
        <v>70.304263515037206</v>
      </c>
      <c r="L761" s="7">
        <f t="shared" si="45"/>
        <v>374.5</v>
      </c>
      <c r="M761" s="8">
        <f t="shared" si="3"/>
        <v>0.18772834049409134</v>
      </c>
    </row>
    <row r="762" spans="1:13" ht="15.75" hidden="1" customHeight="1" x14ac:dyDescent="0.3">
      <c r="A762" s="7">
        <v>2022</v>
      </c>
      <c r="B762" s="7">
        <v>2</v>
      </c>
      <c r="C762" s="7" t="s">
        <v>37</v>
      </c>
      <c r="D762" s="7" t="s">
        <v>56</v>
      </c>
      <c r="E762" s="7" t="s">
        <v>18</v>
      </c>
      <c r="F762" s="8">
        <v>28.097594000000001</v>
      </c>
      <c r="G762" s="9">
        <v>0.2908</v>
      </c>
      <c r="H762" s="10">
        <f t="shared" si="0"/>
        <v>290.8</v>
      </c>
      <c r="I762" s="7">
        <v>145</v>
      </c>
      <c r="J762" s="11">
        <f t="shared" si="1"/>
        <v>2.0055172413793105</v>
      </c>
      <c r="K762" s="8">
        <f t="shared" si="2"/>
        <v>96.621712517193956</v>
      </c>
      <c r="L762" s="7">
        <f>(400+599)/2</f>
        <v>499.5</v>
      </c>
      <c r="M762" s="8">
        <f t="shared" si="3"/>
        <v>0.1934368618962842</v>
      </c>
    </row>
    <row r="763" spans="1:13" ht="15.75" hidden="1" customHeight="1" x14ac:dyDescent="0.3">
      <c r="A763" s="7">
        <v>2022</v>
      </c>
      <c r="B763" s="7">
        <v>2</v>
      </c>
      <c r="C763" s="7" t="s">
        <v>37</v>
      </c>
      <c r="D763" s="7" t="s">
        <v>53</v>
      </c>
      <c r="E763" s="7" t="s">
        <v>32</v>
      </c>
      <c r="F763" s="8">
        <v>298.288386</v>
      </c>
      <c r="G763" s="9">
        <v>3.7242999999999999</v>
      </c>
      <c r="H763" s="10">
        <f t="shared" si="0"/>
        <v>3724.2999999999997</v>
      </c>
      <c r="I763" s="7">
        <v>2653</v>
      </c>
      <c r="J763" s="11">
        <f t="shared" si="1"/>
        <v>1.4038070109310214</v>
      </c>
      <c r="K763" s="8">
        <f t="shared" si="2"/>
        <v>80.092469994361352</v>
      </c>
      <c r="L763" s="7">
        <f>(300+349)/2</f>
        <v>324.5</v>
      </c>
      <c r="M763" s="8">
        <f t="shared" si="3"/>
        <v>0.24681808935088245</v>
      </c>
    </row>
    <row r="764" spans="1:13" ht="15.75" hidden="1" customHeight="1" x14ac:dyDescent="0.3">
      <c r="A764" s="7">
        <v>2022</v>
      </c>
      <c r="B764" s="7">
        <v>2</v>
      </c>
      <c r="C764" s="7" t="s">
        <v>37</v>
      </c>
      <c r="D764" s="7" t="s">
        <v>24</v>
      </c>
      <c r="E764" s="7" t="s">
        <v>17</v>
      </c>
      <c r="F764" s="8">
        <v>256.50886700000001</v>
      </c>
      <c r="G764" s="9">
        <v>1.1930000000000001</v>
      </c>
      <c r="H764" s="10">
        <f t="shared" si="0"/>
        <v>1193</v>
      </c>
      <c r="I764" s="7">
        <v>1</v>
      </c>
      <c r="J764" s="11">
        <f t="shared" si="1"/>
        <v>1193</v>
      </c>
      <c r="K764" s="8">
        <f t="shared" si="2"/>
        <v>215.01162363788768</v>
      </c>
      <c r="L764" s="7">
        <f>(350+399)/2</f>
        <v>374.5</v>
      </c>
      <c r="M764" s="8">
        <f t="shared" si="3"/>
        <v>0.57412983614923274</v>
      </c>
    </row>
    <row r="765" spans="1:13" ht="15.75" hidden="1" customHeight="1" x14ac:dyDescent="0.3">
      <c r="A765" s="7">
        <v>2022</v>
      </c>
      <c r="B765" s="7">
        <v>3</v>
      </c>
      <c r="C765" s="7" t="s">
        <v>14</v>
      </c>
      <c r="D765" s="7" t="s">
        <v>15</v>
      </c>
      <c r="E765" s="7" t="s">
        <v>16</v>
      </c>
      <c r="F765" s="8">
        <v>1000.988615</v>
      </c>
      <c r="G765" s="9">
        <v>14.1119</v>
      </c>
      <c r="H765" s="10">
        <f t="shared" si="0"/>
        <v>14111.9</v>
      </c>
      <c r="I765" s="7">
        <v>478</v>
      </c>
      <c r="J765" s="11">
        <f t="shared" si="1"/>
        <v>29.522803347280334</v>
      </c>
      <c r="K765" s="8">
        <f t="shared" si="2"/>
        <v>70.93223556005924</v>
      </c>
      <c r="L765" s="7">
        <f>(200+249)/2</f>
        <v>224.5</v>
      </c>
      <c r="M765" s="8">
        <f t="shared" si="3"/>
        <v>0.31595650583545321</v>
      </c>
    </row>
    <row r="766" spans="1:13" ht="15.75" customHeight="1" x14ac:dyDescent="0.3">
      <c r="A766" s="7">
        <v>2022</v>
      </c>
      <c r="B766" s="7">
        <v>3</v>
      </c>
      <c r="C766" s="7" t="s">
        <v>14</v>
      </c>
      <c r="D766" s="7" t="s">
        <v>15</v>
      </c>
      <c r="E766" s="7" t="s">
        <v>17</v>
      </c>
      <c r="F766" s="8">
        <v>7356.7611919999999</v>
      </c>
      <c r="G766" s="9">
        <v>73.746099999999998</v>
      </c>
      <c r="H766" s="10">
        <f t="shared" si="0"/>
        <v>73746.099999999991</v>
      </c>
      <c r="I766" s="7">
        <v>711</v>
      </c>
      <c r="J766" s="11">
        <f t="shared" si="1"/>
        <v>103.72165963431785</v>
      </c>
      <c r="K766" s="8">
        <f t="shared" si="2"/>
        <v>99.757969465503933</v>
      </c>
      <c r="L766" s="7">
        <f>(350+399)/2</f>
        <v>374.5</v>
      </c>
      <c r="M766" s="8">
        <f t="shared" si="3"/>
        <v>0.26637642046863536</v>
      </c>
    </row>
    <row r="767" spans="1:13" ht="15.75" customHeight="1" x14ac:dyDescent="0.3">
      <c r="A767" s="7">
        <v>2022</v>
      </c>
      <c r="B767" s="7">
        <v>3</v>
      </c>
      <c r="C767" s="7" t="s">
        <v>14</v>
      </c>
      <c r="D767" s="7" t="s">
        <v>15</v>
      </c>
      <c r="E767" s="7" t="s">
        <v>18</v>
      </c>
      <c r="F767" s="8">
        <v>6568.2463909999997</v>
      </c>
      <c r="G767" s="9">
        <v>55.554200000000002</v>
      </c>
      <c r="H767" s="10">
        <f t="shared" si="0"/>
        <v>55554.200000000004</v>
      </c>
      <c r="I767" s="7">
        <v>618</v>
      </c>
      <c r="J767" s="11">
        <f t="shared" si="1"/>
        <v>89.893527508090628</v>
      </c>
      <c r="K767" s="8">
        <f t="shared" si="2"/>
        <v>118.23131988220511</v>
      </c>
      <c r="L767" s="7">
        <f>(400+599)/2</f>
        <v>499.5</v>
      </c>
      <c r="M767" s="8">
        <f t="shared" si="3"/>
        <v>0.23669933910351373</v>
      </c>
    </row>
    <row r="768" spans="1:13" ht="15.75" hidden="1" customHeight="1" x14ac:dyDescent="0.3">
      <c r="A768" s="7">
        <v>2022</v>
      </c>
      <c r="B768" s="7">
        <v>3</v>
      </c>
      <c r="C768" s="7" t="s">
        <v>14</v>
      </c>
      <c r="D768" s="7" t="s">
        <v>20</v>
      </c>
      <c r="E768" s="7" t="s">
        <v>16</v>
      </c>
      <c r="F768" s="8">
        <v>327.837154</v>
      </c>
      <c r="G768" s="9">
        <v>3.0952999999999999</v>
      </c>
      <c r="H768" s="10">
        <f t="shared" si="0"/>
        <v>3095.2999999999997</v>
      </c>
      <c r="I768" s="7">
        <v>92</v>
      </c>
      <c r="J768" s="11">
        <f t="shared" si="1"/>
        <v>33.644565217391303</v>
      </c>
      <c r="K768" s="8">
        <f t="shared" si="2"/>
        <v>105.9145006946015</v>
      </c>
      <c r="L768" s="7">
        <f>(200+249)/2</f>
        <v>224.5</v>
      </c>
      <c r="M768" s="8">
        <f t="shared" si="3"/>
        <v>0.47177951311626504</v>
      </c>
    </row>
    <row r="769" spans="1:13" ht="15.75" customHeight="1" x14ac:dyDescent="0.3">
      <c r="A769" s="7">
        <v>2022</v>
      </c>
      <c r="B769" s="7">
        <v>3</v>
      </c>
      <c r="C769" s="7" t="s">
        <v>14</v>
      </c>
      <c r="D769" s="7" t="s">
        <v>20</v>
      </c>
      <c r="E769" s="7" t="s">
        <v>18</v>
      </c>
      <c r="F769" s="8">
        <v>9020.8903109999992</v>
      </c>
      <c r="G769" s="9">
        <v>45.207000000000001</v>
      </c>
      <c r="H769" s="10">
        <f t="shared" si="0"/>
        <v>45207</v>
      </c>
      <c r="I769" s="7">
        <v>675</v>
      </c>
      <c r="J769" s="11">
        <f t="shared" si="1"/>
        <v>66.973333333333329</v>
      </c>
      <c r="K769" s="8">
        <f t="shared" si="2"/>
        <v>199.54631607936821</v>
      </c>
      <c r="L769" s="7">
        <f>(400+599)/2</f>
        <v>499.5</v>
      </c>
      <c r="M769" s="8">
        <f t="shared" si="3"/>
        <v>0.39949212428301945</v>
      </c>
    </row>
    <row r="770" spans="1:13" ht="15.75" customHeight="1" x14ac:dyDescent="0.3">
      <c r="A770" s="7">
        <v>2022</v>
      </c>
      <c r="B770" s="7">
        <v>3</v>
      </c>
      <c r="C770" s="7" t="s">
        <v>14</v>
      </c>
      <c r="D770" s="7" t="s">
        <v>22</v>
      </c>
      <c r="E770" s="7" t="s">
        <v>23</v>
      </c>
      <c r="F770" s="8">
        <v>424.69898000000001</v>
      </c>
      <c r="G770" s="9">
        <v>3.8064</v>
      </c>
      <c r="H770" s="10">
        <f t="shared" si="0"/>
        <v>3806.4</v>
      </c>
      <c r="I770" s="7">
        <v>191</v>
      </c>
      <c r="J770" s="11">
        <f t="shared" si="1"/>
        <v>19.928795811518324</v>
      </c>
      <c r="K770" s="8">
        <f t="shared" si="2"/>
        <v>111.57497372845734</v>
      </c>
      <c r="L770" s="7">
        <v>200</v>
      </c>
      <c r="M770" s="8">
        <f t="shared" si="3"/>
        <v>0.55787486864228664</v>
      </c>
    </row>
    <row r="771" spans="1:13" ht="15.75" customHeight="1" x14ac:dyDescent="0.3">
      <c r="A771" s="7">
        <v>2022</v>
      </c>
      <c r="B771" s="7">
        <v>3</v>
      </c>
      <c r="C771" s="7" t="s">
        <v>14</v>
      </c>
      <c r="D771" s="7" t="s">
        <v>26</v>
      </c>
      <c r="E771" s="7" t="s">
        <v>27</v>
      </c>
      <c r="F771" s="8">
        <v>4.1804649999999999</v>
      </c>
      <c r="G771" s="9">
        <v>1.35E-2</v>
      </c>
      <c r="H771" s="10">
        <f t="shared" si="0"/>
        <v>13.5</v>
      </c>
      <c r="I771" s="7">
        <v>8</v>
      </c>
      <c r="J771" s="11">
        <f t="shared" si="1"/>
        <v>1.6875</v>
      </c>
      <c r="K771" s="8">
        <f t="shared" si="2"/>
        <v>309.66407407407405</v>
      </c>
      <c r="L771" s="7">
        <f>(250+299)/2</f>
        <v>274.5</v>
      </c>
      <c r="M771" s="8">
        <f t="shared" si="3"/>
        <v>1.1281022734938946</v>
      </c>
    </row>
    <row r="772" spans="1:13" ht="15.75" customHeight="1" x14ac:dyDescent="0.3">
      <c r="A772" s="7">
        <v>2022</v>
      </c>
      <c r="B772" s="7">
        <v>3</v>
      </c>
      <c r="C772" s="7" t="s">
        <v>14</v>
      </c>
      <c r="D772" s="7" t="s">
        <v>26</v>
      </c>
      <c r="E772" s="7" t="s">
        <v>18</v>
      </c>
      <c r="F772" s="8">
        <v>346.64095800000001</v>
      </c>
      <c r="G772" s="9">
        <v>2.2989999999999999</v>
      </c>
      <c r="H772" s="10">
        <f t="shared" si="0"/>
        <v>2299</v>
      </c>
      <c r="I772" s="7">
        <v>169</v>
      </c>
      <c r="J772" s="11">
        <f t="shared" si="1"/>
        <v>13.603550295857989</v>
      </c>
      <c r="K772" s="8">
        <f t="shared" si="2"/>
        <v>150.77901609395391</v>
      </c>
      <c r="L772" s="7">
        <f>(400+599)/2</f>
        <v>499.5</v>
      </c>
      <c r="M772" s="8">
        <f t="shared" si="3"/>
        <v>0.30185989207998781</v>
      </c>
    </row>
    <row r="773" spans="1:13" ht="15.75" customHeight="1" x14ac:dyDescent="0.3">
      <c r="A773" s="7">
        <v>2022</v>
      </c>
      <c r="B773" s="7">
        <v>3</v>
      </c>
      <c r="C773" s="7" t="s">
        <v>14</v>
      </c>
      <c r="D773" s="7" t="s">
        <v>25</v>
      </c>
      <c r="E773" s="7" t="s">
        <v>27</v>
      </c>
      <c r="F773" s="8">
        <v>0.20919599999999999</v>
      </c>
      <c r="G773" s="9">
        <v>3.8E-3</v>
      </c>
      <c r="H773" s="10">
        <f t="shared" si="0"/>
        <v>3.8</v>
      </c>
      <c r="I773" s="7">
        <v>2</v>
      </c>
      <c r="J773" s="11">
        <f t="shared" si="1"/>
        <v>1.9</v>
      </c>
      <c r="K773" s="8">
        <f t="shared" si="2"/>
        <v>55.051578947368419</v>
      </c>
      <c r="L773" s="7">
        <f>(250+299)/2</f>
        <v>274.5</v>
      </c>
      <c r="M773" s="8">
        <f t="shared" si="3"/>
        <v>0.20055220017256256</v>
      </c>
    </row>
    <row r="774" spans="1:13" ht="15.75" customHeight="1" x14ac:dyDescent="0.3">
      <c r="A774" s="7">
        <v>2022</v>
      </c>
      <c r="B774" s="7">
        <v>3</v>
      </c>
      <c r="C774" s="7" t="s">
        <v>14</v>
      </c>
      <c r="D774" s="7" t="s">
        <v>25</v>
      </c>
      <c r="E774" s="7" t="s">
        <v>17</v>
      </c>
      <c r="F774" s="8">
        <v>225.40303299999999</v>
      </c>
      <c r="G774" s="9">
        <v>2.7622</v>
      </c>
      <c r="H774" s="10">
        <f t="shared" si="0"/>
        <v>2762.2</v>
      </c>
      <c r="I774" s="7">
        <v>148</v>
      </c>
      <c r="J774" s="11">
        <f t="shared" si="1"/>
        <v>18.663513513513511</v>
      </c>
      <c r="K774" s="8">
        <f t="shared" si="2"/>
        <v>81.602719933386425</v>
      </c>
      <c r="L774" s="7">
        <f t="shared" ref="L774:L775" si="46">(350+399)/2</f>
        <v>374.5</v>
      </c>
      <c r="M774" s="8">
        <f t="shared" si="3"/>
        <v>0.21789778353374212</v>
      </c>
    </row>
    <row r="775" spans="1:13" ht="15.75" customHeight="1" x14ac:dyDescent="0.3">
      <c r="A775" s="7">
        <v>2022</v>
      </c>
      <c r="B775" s="7">
        <v>3</v>
      </c>
      <c r="C775" s="7" t="s">
        <v>14</v>
      </c>
      <c r="D775" s="7" t="s">
        <v>24</v>
      </c>
      <c r="E775" s="7" t="s">
        <v>17</v>
      </c>
      <c r="F775" s="8">
        <v>146.81078299999999</v>
      </c>
      <c r="G775" s="9">
        <v>0.79310000000000003</v>
      </c>
      <c r="H775" s="10">
        <f t="shared" si="0"/>
        <v>793.1</v>
      </c>
      <c r="I775" s="7">
        <v>31</v>
      </c>
      <c r="J775" s="11">
        <f t="shared" si="1"/>
        <v>25.583870967741937</v>
      </c>
      <c r="K775" s="8">
        <f t="shared" si="2"/>
        <v>185.11005295675196</v>
      </c>
      <c r="L775" s="7">
        <f t="shared" si="46"/>
        <v>374.5</v>
      </c>
      <c r="M775" s="8">
        <f t="shared" si="3"/>
        <v>0.49428585569226158</v>
      </c>
    </row>
    <row r="776" spans="1:13" ht="15.75" customHeight="1" x14ac:dyDescent="0.3">
      <c r="A776" s="7">
        <v>2022</v>
      </c>
      <c r="B776" s="7">
        <v>3</v>
      </c>
      <c r="C776" s="7" t="s">
        <v>14</v>
      </c>
      <c r="D776" s="7" t="s">
        <v>53</v>
      </c>
      <c r="E776" s="7" t="s">
        <v>32</v>
      </c>
      <c r="F776" s="8">
        <v>117.282172</v>
      </c>
      <c r="G776" s="9">
        <v>1.2496</v>
      </c>
      <c r="H776" s="10">
        <f t="shared" si="0"/>
        <v>1249.6000000000001</v>
      </c>
      <c r="I776" s="7">
        <v>291</v>
      </c>
      <c r="J776" s="11">
        <f t="shared" si="1"/>
        <v>4.2941580756013753</v>
      </c>
      <c r="K776" s="8">
        <f t="shared" si="2"/>
        <v>93.855771446862988</v>
      </c>
      <c r="L776" s="7">
        <f>(300+349)/2</f>
        <v>324.5</v>
      </c>
      <c r="M776" s="8">
        <f t="shared" si="3"/>
        <v>0.28923196131544837</v>
      </c>
    </row>
    <row r="777" spans="1:13" ht="15.75" customHeight="1" x14ac:dyDescent="0.3">
      <c r="A777" s="7">
        <v>2022</v>
      </c>
      <c r="B777" s="7">
        <v>3</v>
      </c>
      <c r="C777" s="7" t="s">
        <v>14</v>
      </c>
      <c r="D777" s="7" t="s">
        <v>46</v>
      </c>
      <c r="E777" s="7" t="s">
        <v>18</v>
      </c>
      <c r="F777" s="8">
        <v>82.923760000000001</v>
      </c>
      <c r="G777" s="9">
        <v>0.4511</v>
      </c>
      <c r="H777" s="10">
        <f t="shared" si="0"/>
        <v>451.1</v>
      </c>
      <c r="I777" s="7">
        <v>1</v>
      </c>
      <c r="J777" s="11">
        <f t="shared" si="1"/>
        <v>451.1</v>
      </c>
      <c r="K777" s="8">
        <f t="shared" si="2"/>
        <v>183.8256705830193</v>
      </c>
      <c r="L777" s="7">
        <f>(400+599)/2</f>
        <v>499.5</v>
      </c>
      <c r="M777" s="8">
        <f t="shared" si="3"/>
        <v>0.3680193605265652</v>
      </c>
    </row>
    <row r="778" spans="1:13" ht="15.75" customHeight="1" x14ac:dyDescent="0.3">
      <c r="A778" s="7">
        <v>2022</v>
      </c>
      <c r="B778" s="7">
        <v>3</v>
      </c>
      <c r="C778" s="7" t="s">
        <v>14</v>
      </c>
      <c r="D778" s="7" t="s">
        <v>58</v>
      </c>
      <c r="E778" s="7" t="s">
        <v>17</v>
      </c>
      <c r="F778" s="8">
        <v>75.031017000000006</v>
      </c>
      <c r="G778" s="9">
        <v>0.83189999999999997</v>
      </c>
      <c r="H778" s="10">
        <f t="shared" si="0"/>
        <v>831.9</v>
      </c>
      <c r="I778" s="7">
        <v>117</v>
      </c>
      <c r="J778" s="11">
        <f t="shared" si="1"/>
        <v>7.1102564102564099</v>
      </c>
      <c r="K778" s="8">
        <f t="shared" si="2"/>
        <v>90.192351244139928</v>
      </c>
      <c r="L778" s="7">
        <f>(350+399)/2</f>
        <v>374.5</v>
      </c>
      <c r="M778" s="8">
        <f t="shared" si="3"/>
        <v>0.24083404871599448</v>
      </c>
    </row>
    <row r="779" spans="1:13" ht="15.75" customHeight="1" x14ac:dyDescent="0.3">
      <c r="A779" s="7">
        <v>2022</v>
      </c>
      <c r="B779" s="7">
        <v>3</v>
      </c>
      <c r="C779" s="7" t="s">
        <v>14</v>
      </c>
      <c r="D779" s="7" t="s">
        <v>28</v>
      </c>
      <c r="E779" s="7" t="s">
        <v>18</v>
      </c>
      <c r="F779" s="8">
        <v>64.890698</v>
      </c>
      <c r="G779" s="9">
        <v>0.28070000000000001</v>
      </c>
      <c r="H779" s="10">
        <f t="shared" si="0"/>
        <v>280.7</v>
      </c>
      <c r="I779" s="7">
        <v>128</v>
      </c>
      <c r="J779" s="11">
        <f t="shared" si="1"/>
        <v>2.1929687499999999</v>
      </c>
      <c r="K779" s="8">
        <f t="shared" si="2"/>
        <v>231.1745564659779</v>
      </c>
      <c r="L779" s="7">
        <f>(400+599)/2</f>
        <v>499.5</v>
      </c>
      <c r="M779" s="8">
        <f t="shared" si="3"/>
        <v>0.46281192485681261</v>
      </c>
    </row>
    <row r="780" spans="1:13" ht="15.75" hidden="1" customHeight="1" x14ac:dyDescent="0.3">
      <c r="A780" s="7">
        <v>2022</v>
      </c>
      <c r="B780" s="7">
        <v>3</v>
      </c>
      <c r="C780" s="7" t="s">
        <v>31</v>
      </c>
      <c r="D780" s="7" t="s">
        <v>15</v>
      </c>
      <c r="E780" s="7" t="s">
        <v>16</v>
      </c>
      <c r="F780" s="8">
        <v>3593.9786079999999</v>
      </c>
      <c r="G780" s="9">
        <v>52.485700000000001</v>
      </c>
      <c r="H780" s="10">
        <f t="shared" si="0"/>
        <v>52485.700000000004</v>
      </c>
      <c r="I780" s="7">
        <v>8349</v>
      </c>
      <c r="J780" s="11">
        <f t="shared" si="1"/>
        <v>6.2864654449634694</v>
      </c>
      <c r="K780" s="8">
        <f t="shared" si="2"/>
        <v>68.475386781542397</v>
      </c>
      <c r="L780" s="7">
        <f>(200+249)/2</f>
        <v>224.5</v>
      </c>
      <c r="M780" s="8">
        <f t="shared" si="3"/>
        <v>0.30501285871511091</v>
      </c>
    </row>
    <row r="781" spans="1:13" ht="15.75" hidden="1" customHeight="1" x14ac:dyDescent="0.3">
      <c r="A781" s="7">
        <v>2022</v>
      </c>
      <c r="B781" s="7">
        <v>3</v>
      </c>
      <c r="C781" s="7" t="s">
        <v>31</v>
      </c>
      <c r="D781" s="7" t="s">
        <v>15</v>
      </c>
      <c r="E781" s="7" t="s">
        <v>17</v>
      </c>
      <c r="F781" s="8">
        <v>6762.7386630000001</v>
      </c>
      <c r="G781" s="9">
        <v>62.9831</v>
      </c>
      <c r="H781" s="10">
        <f t="shared" si="0"/>
        <v>62983.1</v>
      </c>
      <c r="I781" s="7">
        <v>9221</v>
      </c>
      <c r="J781" s="11">
        <f t="shared" si="1"/>
        <v>6.8303980045548203</v>
      </c>
      <c r="K781" s="8">
        <f t="shared" si="2"/>
        <v>107.37386160732007</v>
      </c>
      <c r="L781" s="7">
        <f>(350+399)/2</f>
        <v>374.5</v>
      </c>
      <c r="M781" s="8">
        <f t="shared" si="3"/>
        <v>0.28671258106093478</v>
      </c>
    </row>
    <row r="782" spans="1:13" ht="15.75" hidden="1" customHeight="1" x14ac:dyDescent="0.3">
      <c r="A782" s="7">
        <v>2022</v>
      </c>
      <c r="B782" s="7">
        <v>3</v>
      </c>
      <c r="C782" s="7" t="s">
        <v>31</v>
      </c>
      <c r="D782" s="7" t="s">
        <v>15</v>
      </c>
      <c r="E782" s="7" t="s">
        <v>18</v>
      </c>
      <c r="F782" s="8">
        <v>602.11737300000004</v>
      </c>
      <c r="G782" s="9">
        <v>3.6111</v>
      </c>
      <c r="H782" s="10">
        <f t="shared" si="0"/>
        <v>3611.1</v>
      </c>
      <c r="I782" s="7">
        <v>786</v>
      </c>
      <c r="J782" s="11">
        <f t="shared" si="1"/>
        <v>4.5942748091603054</v>
      </c>
      <c r="K782" s="8">
        <f t="shared" si="2"/>
        <v>166.74070864833431</v>
      </c>
      <c r="L782" s="7">
        <f>(400+599)/2</f>
        <v>499.5</v>
      </c>
      <c r="M782" s="8">
        <f t="shared" si="3"/>
        <v>0.33381523252919781</v>
      </c>
    </row>
    <row r="783" spans="1:13" ht="15.75" hidden="1" customHeight="1" x14ac:dyDescent="0.3">
      <c r="A783" s="7">
        <v>2022</v>
      </c>
      <c r="B783" s="7">
        <v>3</v>
      </c>
      <c r="C783" s="7" t="s">
        <v>31</v>
      </c>
      <c r="D783" s="7" t="s">
        <v>15</v>
      </c>
      <c r="E783" s="7" t="s">
        <v>19</v>
      </c>
      <c r="F783" s="8">
        <v>50.571637000000003</v>
      </c>
      <c r="G783" s="9">
        <v>0.31319999999999998</v>
      </c>
      <c r="H783" s="10">
        <f t="shared" si="0"/>
        <v>313.2</v>
      </c>
      <c r="I783" s="7">
        <v>179</v>
      </c>
      <c r="J783" s="11">
        <f t="shared" si="1"/>
        <v>1.7497206703910615</v>
      </c>
      <c r="K783" s="8">
        <f t="shared" si="2"/>
        <v>161.46755108556835</v>
      </c>
      <c r="L783" s="7">
        <f>(600+899)/2</f>
        <v>749.5</v>
      </c>
      <c r="M783" s="8">
        <f t="shared" si="3"/>
        <v>0.21543369057447412</v>
      </c>
    </row>
    <row r="784" spans="1:13" ht="15.75" hidden="1" customHeight="1" x14ac:dyDescent="0.3">
      <c r="A784" s="7">
        <v>2022</v>
      </c>
      <c r="B784" s="7">
        <v>3</v>
      </c>
      <c r="C784" s="7" t="s">
        <v>31</v>
      </c>
      <c r="D784" s="7" t="s">
        <v>20</v>
      </c>
      <c r="E784" s="7" t="s">
        <v>16</v>
      </c>
      <c r="F784" s="8">
        <v>67.629071999999994</v>
      </c>
      <c r="G784" s="9">
        <v>0.62680000000000002</v>
      </c>
      <c r="H784" s="10">
        <f t="shared" si="0"/>
        <v>626.80000000000007</v>
      </c>
      <c r="I784" s="7">
        <v>64</v>
      </c>
      <c r="J784" s="11">
        <f t="shared" si="1"/>
        <v>9.7937500000000011</v>
      </c>
      <c r="K784" s="8">
        <f t="shared" si="2"/>
        <v>107.89577536694318</v>
      </c>
      <c r="L784" s="7">
        <f>(200+249)/2</f>
        <v>224.5</v>
      </c>
      <c r="M784" s="8">
        <f t="shared" si="3"/>
        <v>0.48060479005319906</v>
      </c>
    </row>
    <row r="785" spans="1:13" ht="15.75" hidden="1" customHeight="1" x14ac:dyDescent="0.3">
      <c r="A785" s="7">
        <v>2022</v>
      </c>
      <c r="B785" s="7">
        <v>3</v>
      </c>
      <c r="C785" s="7" t="s">
        <v>31</v>
      </c>
      <c r="D785" s="7" t="s">
        <v>20</v>
      </c>
      <c r="E785" s="7" t="s">
        <v>18</v>
      </c>
      <c r="F785" s="8">
        <v>3567.8705949999999</v>
      </c>
      <c r="G785" s="9">
        <v>19.705200000000001</v>
      </c>
      <c r="H785" s="10">
        <f t="shared" si="0"/>
        <v>19705.2</v>
      </c>
      <c r="I785" s="7">
        <v>2934</v>
      </c>
      <c r="J785" s="11">
        <f t="shared" si="1"/>
        <v>6.716155419222904</v>
      </c>
      <c r="K785" s="8">
        <f t="shared" si="2"/>
        <v>181.0623893693035</v>
      </c>
      <c r="L785" s="7">
        <f>(400+599)/2</f>
        <v>499.5</v>
      </c>
      <c r="M785" s="8">
        <f t="shared" si="3"/>
        <v>0.36248726600461162</v>
      </c>
    </row>
    <row r="786" spans="1:13" ht="15.75" hidden="1" customHeight="1" x14ac:dyDescent="0.3">
      <c r="A786" s="7">
        <v>2022</v>
      </c>
      <c r="B786" s="7">
        <v>3</v>
      </c>
      <c r="C786" s="7" t="s">
        <v>31</v>
      </c>
      <c r="D786" s="7" t="s">
        <v>25</v>
      </c>
      <c r="E786" s="7" t="s">
        <v>27</v>
      </c>
      <c r="F786" s="8">
        <v>68.207659000000007</v>
      </c>
      <c r="G786" s="9">
        <v>1.1108</v>
      </c>
      <c r="H786" s="10">
        <f t="shared" si="0"/>
        <v>1110.8</v>
      </c>
      <c r="I786" s="7">
        <v>136</v>
      </c>
      <c r="J786" s="11">
        <f t="shared" si="1"/>
        <v>8.1676470588235297</v>
      </c>
      <c r="K786" s="8">
        <f t="shared" si="2"/>
        <v>61.404086244148367</v>
      </c>
      <c r="L786" s="7">
        <f>(250+299)/2</f>
        <v>274.5</v>
      </c>
      <c r="M786" s="8">
        <f t="shared" si="3"/>
        <v>0.22369430325737111</v>
      </c>
    </row>
    <row r="787" spans="1:13" ht="15.75" hidden="1" customHeight="1" x14ac:dyDescent="0.3">
      <c r="A787" s="7">
        <v>2022</v>
      </c>
      <c r="B787" s="7">
        <v>3</v>
      </c>
      <c r="C787" s="7" t="s">
        <v>31</v>
      </c>
      <c r="D787" s="7" t="s">
        <v>25</v>
      </c>
      <c r="E787" s="7" t="s">
        <v>17</v>
      </c>
      <c r="F787" s="8">
        <v>762.579249</v>
      </c>
      <c r="G787" s="9">
        <v>11.5989</v>
      </c>
      <c r="H787" s="10">
        <f t="shared" si="0"/>
        <v>11598.9</v>
      </c>
      <c r="I787" s="7">
        <v>1371</v>
      </c>
      <c r="J787" s="11">
        <f t="shared" si="1"/>
        <v>8.4601750547045942</v>
      </c>
      <c r="K787" s="8">
        <f t="shared" si="2"/>
        <v>65.745824948917573</v>
      </c>
      <c r="L787" s="7">
        <f>(350+399)/2</f>
        <v>374.5</v>
      </c>
      <c r="M787" s="8">
        <f t="shared" si="3"/>
        <v>0.17555627489697617</v>
      </c>
    </row>
    <row r="788" spans="1:13" ht="15.75" hidden="1" customHeight="1" x14ac:dyDescent="0.3">
      <c r="A788" s="7">
        <v>2022</v>
      </c>
      <c r="B788" s="7">
        <v>3</v>
      </c>
      <c r="C788" s="7" t="s">
        <v>31</v>
      </c>
      <c r="D788" s="7" t="s">
        <v>22</v>
      </c>
      <c r="E788" s="7" t="s">
        <v>23</v>
      </c>
      <c r="F788" s="8">
        <v>517.77055199999995</v>
      </c>
      <c r="G788" s="9">
        <v>5.4960000000000004</v>
      </c>
      <c r="H788" s="10">
        <f t="shared" si="0"/>
        <v>5496</v>
      </c>
      <c r="I788" s="7">
        <v>2432</v>
      </c>
      <c r="J788" s="11">
        <f t="shared" si="1"/>
        <v>2.2598684210526314</v>
      </c>
      <c r="K788" s="8">
        <f t="shared" si="2"/>
        <v>94.208615720523994</v>
      </c>
      <c r="L788" s="7">
        <v>200</v>
      </c>
      <c r="M788" s="8">
        <f t="shared" si="3"/>
        <v>0.47104307860261996</v>
      </c>
    </row>
    <row r="789" spans="1:13" ht="15.75" hidden="1" customHeight="1" x14ac:dyDescent="0.3">
      <c r="A789" s="7">
        <v>2022</v>
      </c>
      <c r="B789" s="7">
        <v>3</v>
      </c>
      <c r="C789" s="7" t="s">
        <v>31</v>
      </c>
      <c r="D789" s="7" t="s">
        <v>56</v>
      </c>
      <c r="E789" s="7" t="s">
        <v>17</v>
      </c>
      <c r="F789" s="8">
        <v>227.97836000000001</v>
      </c>
      <c r="G789" s="9">
        <v>3.3083999999999998</v>
      </c>
      <c r="H789" s="10">
        <f t="shared" si="0"/>
        <v>3308.3999999999996</v>
      </c>
      <c r="I789" s="7">
        <v>868</v>
      </c>
      <c r="J789" s="11">
        <f t="shared" si="1"/>
        <v>3.8115207373271884</v>
      </c>
      <c r="K789" s="8">
        <f t="shared" si="2"/>
        <v>68.90894692298393</v>
      </c>
      <c r="L789" s="7">
        <f>(350+399)/2</f>
        <v>374.5</v>
      </c>
      <c r="M789" s="8">
        <f t="shared" si="3"/>
        <v>0.18400252849928952</v>
      </c>
    </row>
    <row r="790" spans="1:13" ht="15.75" hidden="1" customHeight="1" x14ac:dyDescent="0.3">
      <c r="A790" s="7">
        <v>2022</v>
      </c>
      <c r="B790" s="7">
        <v>3</v>
      </c>
      <c r="C790" s="7" t="s">
        <v>31</v>
      </c>
      <c r="D790" s="7" t="s">
        <v>56</v>
      </c>
      <c r="E790" s="7" t="s">
        <v>18</v>
      </c>
      <c r="F790" s="8">
        <v>10.237458</v>
      </c>
      <c r="G790" s="9">
        <v>0.1235</v>
      </c>
      <c r="H790" s="10">
        <f t="shared" si="0"/>
        <v>123.5</v>
      </c>
      <c r="I790" s="7">
        <v>147</v>
      </c>
      <c r="J790" s="11">
        <f t="shared" si="1"/>
        <v>0.84013605442176875</v>
      </c>
      <c r="K790" s="8">
        <f t="shared" si="2"/>
        <v>82.894396761133606</v>
      </c>
      <c r="L790" s="7">
        <f>(400+599)/2</f>
        <v>499.5</v>
      </c>
      <c r="M790" s="8">
        <f t="shared" si="3"/>
        <v>0.16595474827053774</v>
      </c>
    </row>
    <row r="791" spans="1:13" ht="15.75" hidden="1" customHeight="1" x14ac:dyDescent="0.3">
      <c r="A791" s="7">
        <v>2022</v>
      </c>
      <c r="B791" s="7">
        <v>3</v>
      </c>
      <c r="C791" s="7" t="s">
        <v>31</v>
      </c>
      <c r="D791" s="7" t="s">
        <v>26</v>
      </c>
      <c r="E791" s="7" t="s">
        <v>27</v>
      </c>
      <c r="F791" s="8">
        <v>0.48920599999999997</v>
      </c>
      <c r="G791" s="9">
        <v>1.2999999999999999E-3</v>
      </c>
      <c r="H791" s="10">
        <f t="shared" si="0"/>
        <v>1.3</v>
      </c>
      <c r="I791" s="7">
        <v>3</v>
      </c>
      <c r="J791" s="11">
        <f t="shared" si="1"/>
        <v>0.43333333333333335</v>
      </c>
      <c r="K791" s="8">
        <f t="shared" si="2"/>
        <v>376.31230769230768</v>
      </c>
      <c r="L791" s="7">
        <f>(250+299)/2</f>
        <v>274.5</v>
      </c>
      <c r="M791" s="8">
        <f t="shared" si="3"/>
        <v>1.3709009387697912</v>
      </c>
    </row>
    <row r="792" spans="1:13" ht="15.75" hidden="1" customHeight="1" x14ac:dyDescent="0.3">
      <c r="A792" s="7">
        <v>2022</v>
      </c>
      <c r="B792" s="7">
        <v>3</v>
      </c>
      <c r="C792" s="7" t="s">
        <v>31</v>
      </c>
      <c r="D792" s="7" t="s">
        <v>26</v>
      </c>
      <c r="E792" s="7" t="s">
        <v>32</v>
      </c>
      <c r="F792" s="8">
        <v>1.9124000000000001</v>
      </c>
      <c r="G792" s="9">
        <v>6.1999999999999998E-3</v>
      </c>
      <c r="H792" s="10">
        <f t="shared" si="0"/>
        <v>6.2</v>
      </c>
      <c r="I792" s="7">
        <v>5</v>
      </c>
      <c r="J792" s="11">
        <f t="shared" si="1"/>
        <v>1.24</v>
      </c>
      <c r="K792" s="8">
        <f t="shared" si="2"/>
        <v>308.45161290322585</v>
      </c>
      <c r="L792" s="7">
        <f>(300+349)/2</f>
        <v>324.5</v>
      </c>
      <c r="M792" s="8">
        <f t="shared" si="3"/>
        <v>0.95054426164322292</v>
      </c>
    </row>
    <row r="793" spans="1:13" ht="15.75" hidden="1" customHeight="1" x14ac:dyDescent="0.3">
      <c r="A793" s="7">
        <v>2022</v>
      </c>
      <c r="B793" s="7">
        <v>3</v>
      </c>
      <c r="C793" s="7" t="s">
        <v>31</v>
      </c>
      <c r="D793" s="7" t="s">
        <v>26</v>
      </c>
      <c r="E793" s="7" t="s">
        <v>18</v>
      </c>
      <c r="F793" s="8">
        <v>191.38331299999999</v>
      </c>
      <c r="G793" s="9">
        <v>1.2257</v>
      </c>
      <c r="H793" s="10">
        <f t="shared" si="0"/>
        <v>1225.7</v>
      </c>
      <c r="I793" s="7">
        <v>385</v>
      </c>
      <c r="J793" s="11">
        <f t="shared" si="1"/>
        <v>3.1836363636363636</v>
      </c>
      <c r="K793" s="8">
        <f t="shared" si="2"/>
        <v>156.14205188871665</v>
      </c>
      <c r="L793" s="7">
        <f>(400+599)/2</f>
        <v>499.5</v>
      </c>
      <c r="M793" s="8">
        <f t="shared" si="3"/>
        <v>0.31259670047791122</v>
      </c>
    </row>
    <row r="794" spans="1:13" ht="15.75" hidden="1" customHeight="1" x14ac:dyDescent="0.3">
      <c r="A794" s="7">
        <v>2022</v>
      </c>
      <c r="B794" s="7">
        <v>3</v>
      </c>
      <c r="C794" s="7" t="s">
        <v>31</v>
      </c>
      <c r="D794" s="7" t="s">
        <v>53</v>
      </c>
      <c r="E794" s="7" t="s">
        <v>32</v>
      </c>
      <c r="F794" s="8">
        <v>163.897989</v>
      </c>
      <c r="G794" s="9">
        <v>2.2679</v>
      </c>
      <c r="H794" s="10">
        <f t="shared" si="0"/>
        <v>2267.9</v>
      </c>
      <c r="I794" s="7">
        <v>1614</v>
      </c>
      <c r="J794" s="11">
        <f t="shared" si="1"/>
        <v>1.4051425030978935</v>
      </c>
      <c r="K794" s="8">
        <f t="shared" si="2"/>
        <v>72.268613695489222</v>
      </c>
      <c r="L794" s="7">
        <f>(300+349)/2</f>
        <v>324.5</v>
      </c>
      <c r="M794" s="8">
        <f t="shared" si="3"/>
        <v>0.22270759228193904</v>
      </c>
    </row>
    <row r="795" spans="1:13" ht="15.75" hidden="1" customHeight="1" x14ac:dyDescent="0.3">
      <c r="A795" s="7">
        <v>2022</v>
      </c>
      <c r="B795" s="7">
        <v>3</v>
      </c>
      <c r="C795" s="7" t="s">
        <v>31</v>
      </c>
      <c r="D795" s="7" t="s">
        <v>58</v>
      </c>
      <c r="E795" s="7" t="s">
        <v>17</v>
      </c>
      <c r="F795" s="8">
        <v>136.05799400000001</v>
      </c>
      <c r="G795" s="9">
        <v>1.5232000000000001</v>
      </c>
      <c r="H795" s="10">
        <f t="shared" si="0"/>
        <v>1523.2</v>
      </c>
      <c r="I795" s="7">
        <v>642</v>
      </c>
      <c r="J795" s="11">
        <f t="shared" si="1"/>
        <v>2.3725856697819316</v>
      </c>
      <c r="K795" s="8">
        <f t="shared" si="2"/>
        <v>89.323788077731095</v>
      </c>
      <c r="L795" s="7">
        <f t="shared" ref="L795:L797" si="47">(350+399)/2</f>
        <v>374.5</v>
      </c>
      <c r="M795" s="8">
        <f t="shared" si="3"/>
        <v>0.23851478792451561</v>
      </c>
    </row>
    <row r="796" spans="1:13" ht="15.75" hidden="1" customHeight="1" x14ac:dyDescent="0.3">
      <c r="A796" s="7">
        <v>2022</v>
      </c>
      <c r="B796" s="7">
        <v>3</v>
      </c>
      <c r="C796" s="7" t="s">
        <v>31</v>
      </c>
      <c r="D796" s="7" t="s">
        <v>24</v>
      </c>
      <c r="E796" s="7" t="s">
        <v>17</v>
      </c>
      <c r="F796" s="8">
        <v>131.263071</v>
      </c>
      <c r="G796" s="9">
        <v>0.65029999999999999</v>
      </c>
      <c r="H796" s="10">
        <f t="shared" si="0"/>
        <v>650.29999999999995</v>
      </c>
      <c r="I796" s="7">
        <v>1</v>
      </c>
      <c r="J796" s="11">
        <f t="shared" si="1"/>
        <v>650.29999999999995</v>
      </c>
      <c r="K796" s="8">
        <f t="shared" si="2"/>
        <v>201.8500246040289</v>
      </c>
      <c r="L796" s="7">
        <f t="shared" si="47"/>
        <v>374.5</v>
      </c>
      <c r="M796" s="8">
        <f t="shared" si="3"/>
        <v>0.53898537945001046</v>
      </c>
    </row>
    <row r="797" spans="1:13" ht="15.75" hidden="1" customHeight="1" x14ac:dyDescent="0.3">
      <c r="A797" s="7">
        <v>2022</v>
      </c>
      <c r="B797" s="7">
        <v>3</v>
      </c>
      <c r="C797" s="7" t="s">
        <v>31</v>
      </c>
      <c r="D797" s="7" t="s">
        <v>55</v>
      </c>
      <c r="E797" s="7" t="s">
        <v>17</v>
      </c>
      <c r="F797" s="8">
        <v>110.584264</v>
      </c>
      <c r="G797" s="9">
        <v>2.1042999999999998</v>
      </c>
      <c r="H797" s="10">
        <f t="shared" si="0"/>
        <v>2104.2999999999997</v>
      </c>
      <c r="I797" s="7">
        <v>454</v>
      </c>
      <c r="J797" s="11">
        <f t="shared" si="1"/>
        <v>4.6350220264317175</v>
      </c>
      <c r="K797" s="8">
        <f t="shared" si="2"/>
        <v>52.551567742242085</v>
      </c>
      <c r="L797" s="7">
        <f t="shared" si="47"/>
        <v>374.5</v>
      </c>
      <c r="M797" s="8">
        <f t="shared" si="3"/>
        <v>0.1403246134639308</v>
      </c>
    </row>
    <row r="798" spans="1:13" ht="15.75" hidden="1" customHeight="1" x14ac:dyDescent="0.3">
      <c r="A798" s="7">
        <v>2022</v>
      </c>
      <c r="B798" s="7">
        <v>3</v>
      </c>
      <c r="C798" s="7" t="s">
        <v>37</v>
      </c>
      <c r="D798" s="7" t="s">
        <v>15</v>
      </c>
      <c r="E798" s="7" t="s">
        <v>16</v>
      </c>
      <c r="F798" s="8">
        <v>10159.89176</v>
      </c>
      <c r="G798" s="9">
        <v>161.93020000000001</v>
      </c>
      <c r="H798" s="10">
        <f t="shared" si="0"/>
        <v>161930.20000000001</v>
      </c>
      <c r="I798" s="7">
        <v>16513</v>
      </c>
      <c r="J798" s="11">
        <f t="shared" si="1"/>
        <v>9.8062253981711383</v>
      </c>
      <c r="K798" s="8">
        <f t="shared" si="2"/>
        <v>62.742414694726492</v>
      </c>
      <c r="L798" s="7">
        <f>(200+249)/2</f>
        <v>224.5</v>
      </c>
      <c r="M798" s="8">
        <f t="shared" si="3"/>
        <v>0.27947623472038524</v>
      </c>
    </row>
    <row r="799" spans="1:13" ht="15.75" hidden="1" customHeight="1" x14ac:dyDescent="0.3">
      <c r="A799" s="7">
        <v>2022</v>
      </c>
      <c r="B799" s="7">
        <v>3</v>
      </c>
      <c r="C799" s="7" t="s">
        <v>37</v>
      </c>
      <c r="D799" s="7" t="s">
        <v>15</v>
      </c>
      <c r="E799" s="7" t="s">
        <v>17</v>
      </c>
      <c r="F799" s="8">
        <v>16676.614219999999</v>
      </c>
      <c r="G799" s="9">
        <v>159.762</v>
      </c>
      <c r="H799" s="10">
        <f t="shared" si="0"/>
        <v>159762</v>
      </c>
      <c r="I799" s="7">
        <v>17796</v>
      </c>
      <c r="J799" s="11">
        <f t="shared" si="1"/>
        <v>8.9774106540795682</v>
      </c>
      <c r="K799" s="8">
        <f t="shared" si="2"/>
        <v>104.38411023898048</v>
      </c>
      <c r="L799" s="7">
        <f>(350+399)/2</f>
        <v>374.5</v>
      </c>
      <c r="M799" s="8">
        <f t="shared" si="3"/>
        <v>0.2787292663257156</v>
      </c>
    </row>
    <row r="800" spans="1:13" ht="15.75" hidden="1" customHeight="1" x14ac:dyDescent="0.3">
      <c r="A800" s="7">
        <v>2022</v>
      </c>
      <c r="B800" s="7">
        <v>3</v>
      </c>
      <c r="C800" s="7" t="s">
        <v>37</v>
      </c>
      <c r="D800" s="7" t="s">
        <v>15</v>
      </c>
      <c r="E800" s="7" t="s">
        <v>18</v>
      </c>
      <c r="F800" s="8">
        <v>3433.7747290000002</v>
      </c>
      <c r="G800" s="9">
        <v>26.552499999999998</v>
      </c>
      <c r="H800" s="10">
        <f t="shared" si="0"/>
        <v>26552.5</v>
      </c>
      <c r="I800" s="7">
        <v>918</v>
      </c>
      <c r="J800" s="11">
        <f t="shared" si="1"/>
        <v>28.924291938997822</v>
      </c>
      <c r="K800" s="8">
        <f t="shared" si="2"/>
        <v>129.32020446285662</v>
      </c>
      <c r="L800" s="7">
        <f>(400+599)/2</f>
        <v>499.5</v>
      </c>
      <c r="M800" s="8">
        <f t="shared" si="3"/>
        <v>0.25889930823394719</v>
      </c>
    </row>
    <row r="801" spans="1:13" ht="15.75" hidden="1" customHeight="1" x14ac:dyDescent="0.3">
      <c r="A801" s="7">
        <v>2022</v>
      </c>
      <c r="B801" s="7">
        <v>3</v>
      </c>
      <c r="C801" s="7" t="s">
        <v>37</v>
      </c>
      <c r="D801" s="7" t="s">
        <v>15</v>
      </c>
      <c r="E801" s="7" t="s">
        <v>19</v>
      </c>
      <c r="F801" s="8">
        <v>3.358336</v>
      </c>
      <c r="G801" s="9">
        <v>1.6199999999999999E-2</v>
      </c>
      <c r="H801" s="10">
        <f t="shared" si="0"/>
        <v>16.2</v>
      </c>
      <c r="I801" s="7">
        <v>4</v>
      </c>
      <c r="J801" s="11">
        <f t="shared" si="1"/>
        <v>4.05</v>
      </c>
      <c r="K801" s="8">
        <f t="shared" si="2"/>
        <v>207.30469135802471</v>
      </c>
      <c r="L801" s="7">
        <f>(600+899)/2</f>
        <v>749.5</v>
      </c>
      <c r="M801" s="8">
        <f t="shared" si="3"/>
        <v>0.27659064890997292</v>
      </c>
    </row>
    <row r="802" spans="1:13" ht="15.75" hidden="1" customHeight="1" x14ac:dyDescent="0.3">
      <c r="A802" s="7">
        <v>2022</v>
      </c>
      <c r="B802" s="7">
        <v>3</v>
      </c>
      <c r="C802" s="7" t="s">
        <v>37</v>
      </c>
      <c r="D802" s="7" t="s">
        <v>20</v>
      </c>
      <c r="E802" s="7" t="s">
        <v>16</v>
      </c>
      <c r="F802" s="8">
        <v>186.26879400000001</v>
      </c>
      <c r="G802" s="9">
        <v>1.4625999999999999</v>
      </c>
      <c r="H802" s="10">
        <f t="shared" si="0"/>
        <v>1462.6</v>
      </c>
      <c r="I802" s="7">
        <v>281</v>
      </c>
      <c r="J802" s="11">
        <f t="shared" si="1"/>
        <v>5.2049822064056936</v>
      </c>
      <c r="K802" s="8">
        <f t="shared" si="2"/>
        <v>127.35456994393547</v>
      </c>
      <c r="L802" s="7">
        <f>(200+249)/2</f>
        <v>224.5</v>
      </c>
      <c r="M802" s="8">
        <f t="shared" si="3"/>
        <v>0.56728093516229605</v>
      </c>
    </row>
    <row r="803" spans="1:13" ht="15.75" hidden="1" customHeight="1" x14ac:dyDescent="0.3">
      <c r="A803" s="7">
        <v>2022</v>
      </c>
      <c r="B803" s="7">
        <v>3</v>
      </c>
      <c r="C803" s="7" t="s">
        <v>37</v>
      </c>
      <c r="D803" s="7" t="s">
        <v>20</v>
      </c>
      <c r="E803" s="7" t="s">
        <v>18</v>
      </c>
      <c r="F803" s="8">
        <v>14237.19253</v>
      </c>
      <c r="G803" s="9">
        <v>73.765600000000006</v>
      </c>
      <c r="H803" s="10">
        <f t="shared" si="0"/>
        <v>73765.600000000006</v>
      </c>
      <c r="I803" s="7">
        <v>5115</v>
      </c>
      <c r="J803" s="11">
        <f t="shared" si="1"/>
        <v>14.421427174975562</v>
      </c>
      <c r="K803" s="8">
        <f t="shared" si="2"/>
        <v>193.00585272810088</v>
      </c>
      <c r="L803" s="7">
        <f>(400+599)/2</f>
        <v>499.5</v>
      </c>
      <c r="M803" s="8">
        <f t="shared" si="3"/>
        <v>0.38639810355976151</v>
      </c>
    </row>
    <row r="804" spans="1:13" ht="15.75" hidden="1" customHeight="1" x14ac:dyDescent="0.3">
      <c r="A804" s="7">
        <v>2022</v>
      </c>
      <c r="B804" s="7">
        <v>3</v>
      </c>
      <c r="C804" s="7" t="s">
        <v>37</v>
      </c>
      <c r="D804" s="7" t="s">
        <v>25</v>
      </c>
      <c r="E804" s="7" t="s">
        <v>27</v>
      </c>
      <c r="F804" s="8">
        <v>160.44801799999999</v>
      </c>
      <c r="G804" s="9">
        <v>2.6452</v>
      </c>
      <c r="H804" s="10">
        <f t="shared" si="0"/>
        <v>2645.2</v>
      </c>
      <c r="I804" s="7">
        <v>335</v>
      </c>
      <c r="J804" s="11">
        <f t="shared" si="1"/>
        <v>7.8961194029850743</v>
      </c>
      <c r="K804" s="8">
        <f t="shared" si="2"/>
        <v>60.656289883562678</v>
      </c>
      <c r="L804" s="7">
        <f>(250+299)/2</f>
        <v>274.5</v>
      </c>
      <c r="M804" s="8">
        <f t="shared" si="3"/>
        <v>0.22097009065050155</v>
      </c>
    </row>
    <row r="805" spans="1:13" ht="15.75" hidden="1" customHeight="1" x14ac:dyDescent="0.3">
      <c r="A805" s="7">
        <v>2022</v>
      </c>
      <c r="B805" s="7">
        <v>3</v>
      </c>
      <c r="C805" s="7" t="s">
        <v>37</v>
      </c>
      <c r="D805" s="7" t="s">
        <v>25</v>
      </c>
      <c r="E805" s="7" t="s">
        <v>17</v>
      </c>
      <c r="F805" s="8">
        <v>2284.9223910000001</v>
      </c>
      <c r="G805" s="9">
        <v>32.647399999999998</v>
      </c>
      <c r="H805" s="10">
        <f t="shared" si="0"/>
        <v>32647.399999999998</v>
      </c>
      <c r="I805" s="7">
        <v>1771</v>
      </c>
      <c r="J805" s="11">
        <f t="shared" si="1"/>
        <v>18.434443817052511</v>
      </c>
      <c r="K805" s="8">
        <f t="shared" si="2"/>
        <v>69.987882373481511</v>
      </c>
      <c r="L805" s="7">
        <f>(350+399)/2</f>
        <v>374.5</v>
      </c>
      <c r="M805" s="8">
        <f t="shared" si="3"/>
        <v>0.18688353103733382</v>
      </c>
    </row>
    <row r="806" spans="1:13" ht="15.75" hidden="1" customHeight="1" x14ac:dyDescent="0.3">
      <c r="A806" s="7">
        <v>2022</v>
      </c>
      <c r="B806" s="7">
        <v>3</v>
      </c>
      <c r="C806" s="7" t="s">
        <v>37</v>
      </c>
      <c r="D806" s="7" t="s">
        <v>26</v>
      </c>
      <c r="E806" s="7" t="s">
        <v>27</v>
      </c>
      <c r="F806" s="8">
        <v>3.9300929999999998</v>
      </c>
      <c r="G806" s="9">
        <v>9.7000000000000003E-3</v>
      </c>
      <c r="H806" s="10">
        <f t="shared" si="0"/>
        <v>9.7000000000000011</v>
      </c>
      <c r="I806" s="7">
        <v>8</v>
      </c>
      <c r="J806" s="11">
        <f t="shared" si="1"/>
        <v>1.2125000000000001</v>
      </c>
      <c r="K806" s="8">
        <f t="shared" si="2"/>
        <v>405.1642268041237</v>
      </c>
      <c r="L806" s="7">
        <f>(250+299)/2</f>
        <v>274.5</v>
      </c>
      <c r="M806" s="8">
        <f t="shared" si="3"/>
        <v>1.4760081122190298</v>
      </c>
    </row>
    <row r="807" spans="1:13" ht="15.75" hidden="1" customHeight="1" x14ac:dyDescent="0.3">
      <c r="A807" s="7">
        <v>2022</v>
      </c>
      <c r="B807" s="7">
        <v>3</v>
      </c>
      <c r="C807" s="7" t="s">
        <v>37</v>
      </c>
      <c r="D807" s="7" t="s">
        <v>26</v>
      </c>
      <c r="E807" s="7" t="s">
        <v>32</v>
      </c>
      <c r="F807" s="8">
        <v>13.459402000000001</v>
      </c>
      <c r="G807" s="9">
        <v>4.2999999999999997E-2</v>
      </c>
      <c r="H807" s="10">
        <f t="shared" si="0"/>
        <v>43</v>
      </c>
      <c r="I807" s="7">
        <v>15</v>
      </c>
      <c r="J807" s="11">
        <f t="shared" si="1"/>
        <v>2.8666666666666667</v>
      </c>
      <c r="K807" s="8">
        <f t="shared" si="2"/>
        <v>313.00934883720936</v>
      </c>
      <c r="L807" s="7">
        <f>(300+349)/2</f>
        <v>324.5</v>
      </c>
      <c r="M807" s="8">
        <f t="shared" si="3"/>
        <v>0.96458967284193953</v>
      </c>
    </row>
    <row r="808" spans="1:13" ht="15.75" hidden="1" customHeight="1" x14ac:dyDescent="0.3">
      <c r="A808" s="7">
        <v>2022</v>
      </c>
      <c r="B808" s="7">
        <v>3</v>
      </c>
      <c r="C808" s="7" t="s">
        <v>37</v>
      </c>
      <c r="D808" s="7" t="s">
        <v>26</v>
      </c>
      <c r="E808" s="7" t="s">
        <v>18</v>
      </c>
      <c r="F808" s="8">
        <v>1072.6836410000001</v>
      </c>
      <c r="G808" s="9">
        <v>4.5225</v>
      </c>
      <c r="H808" s="10">
        <f t="shared" si="0"/>
        <v>4522.5</v>
      </c>
      <c r="I808" s="7">
        <v>471</v>
      </c>
      <c r="J808" s="11">
        <f t="shared" si="1"/>
        <v>9.6019108280254777</v>
      </c>
      <c r="K808" s="8">
        <f t="shared" si="2"/>
        <v>237.18820143725819</v>
      </c>
      <c r="L808" s="7">
        <f>(400+599)/2</f>
        <v>499.5</v>
      </c>
      <c r="M808" s="8">
        <f t="shared" si="3"/>
        <v>0.47485125412864504</v>
      </c>
    </row>
    <row r="809" spans="1:13" ht="15.75" hidden="1" customHeight="1" x14ac:dyDescent="0.3">
      <c r="A809" s="7">
        <v>2022</v>
      </c>
      <c r="B809" s="7">
        <v>3</v>
      </c>
      <c r="C809" s="7" t="s">
        <v>37</v>
      </c>
      <c r="D809" s="7" t="s">
        <v>58</v>
      </c>
      <c r="E809" s="7" t="s">
        <v>17</v>
      </c>
      <c r="F809" s="8">
        <v>982.05882899999995</v>
      </c>
      <c r="G809" s="9">
        <v>10.7233</v>
      </c>
      <c r="H809" s="10">
        <f t="shared" si="0"/>
        <v>10723.3</v>
      </c>
      <c r="I809" s="7">
        <v>3545</v>
      </c>
      <c r="J809" s="11">
        <f t="shared" si="1"/>
        <v>3.0249083215796895</v>
      </c>
      <c r="K809" s="8">
        <f t="shared" si="2"/>
        <v>91.581773241446186</v>
      </c>
      <c r="L809" s="7">
        <f>(350+399)/2</f>
        <v>374.5</v>
      </c>
      <c r="M809" s="8">
        <f t="shared" si="3"/>
        <v>0.24454412080492974</v>
      </c>
    </row>
    <row r="810" spans="1:13" ht="15.75" hidden="1" customHeight="1" x14ac:dyDescent="0.3">
      <c r="A810" s="7">
        <v>2022</v>
      </c>
      <c r="B810" s="7">
        <v>3</v>
      </c>
      <c r="C810" s="7" t="s">
        <v>37</v>
      </c>
      <c r="D810" s="7" t="s">
        <v>22</v>
      </c>
      <c r="E810" s="7" t="s">
        <v>23</v>
      </c>
      <c r="F810" s="8">
        <v>947.04014199999995</v>
      </c>
      <c r="G810" s="9">
        <v>9.3745999999999992</v>
      </c>
      <c r="H810" s="10">
        <f t="shared" si="0"/>
        <v>9374.5999999999985</v>
      </c>
      <c r="I810" s="7">
        <v>3564</v>
      </c>
      <c r="J810" s="11">
        <f t="shared" si="1"/>
        <v>2.6303591470258132</v>
      </c>
      <c r="K810" s="8">
        <f t="shared" si="2"/>
        <v>101.0219254154844</v>
      </c>
      <c r="L810" s="7">
        <v>200</v>
      </c>
      <c r="M810" s="8">
        <f t="shared" si="3"/>
        <v>0.50510962707742202</v>
      </c>
    </row>
    <row r="811" spans="1:13" ht="15.75" hidden="1" customHeight="1" x14ac:dyDescent="0.3">
      <c r="A811" s="7">
        <v>2022</v>
      </c>
      <c r="B811" s="7">
        <v>3</v>
      </c>
      <c r="C811" s="7" t="s">
        <v>37</v>
      </c>
      <c r="D811" s="7" t="s">
        <v>38</v>
      </c>
      <c r="E811" s="7" t="s">
        <v>23</v>
      </c>
      <c r="F811" s="8">
        <v>709.715146</v>
      </c>
      <c r="G811" s="9">
        <v>2.2362000000000002</v>
      </c>
      <c r="H811" s="10">
        <f t="shared" si="0"/>
        <v>2236.2000000000003</v>
      </c>
      <c r="I811" s="7">
        <v>116</v>
      </c>
      <c r="J811" s="11">
        <f t="shared" si="1"/>
        <v>19.277586206896554</v>
      </c>
      <c r="K811" s="8">
        <f t="shared" si="2"/>
        <v>317.37552365620246</v>
      </c>
      <c r="L811" s="7">
        <v>200</v>
      </c>
      <c r="M811" s="8">
        <f t="shared" si="3"/>
        <v>1.5868776182810123</v>
      </c>
    </row>
    <row r="812" spans="1:13" ht="15.75" hidden="1" customHeight="1" x14ac:dyDescent="0.3">
      <c r="A812" s="7">
        <v>2022</v>
      </c>
      <c r="B812" s="7">
        <v>3</v>
      </c>
      <c r="C812" s="7" t="s">
        <v>37</v>
      </c>
      <c r="D812" s="7" t="s">
        <v>38</v>
      </c>
      <c r="E812" s="7" t="s">
        <v>17</v>
      </c>
      <c r="F812" s="8">
        <v>22.146691000000001</v>
      </c>
      <c r="G812" s="9">
        <v>5.0999999999999997E-2</v>
      </c>
      <c r="H812" s="10">
        <f t="shared" si="0"/>
        <v>51</v>
      </c>
      <c r="I812" s="7">
        <v>6</v>
      </c>
      <c r="J812" s="11">
        <f t="shared" si="1"/>
        <v>8.5</v>
      </c>
      <c r="K812" s="8">
        <f t="shared" si="2"/>
        <v>434.24884313725494</v>
      </c>
      <c r="L812" s="7">
        <f>(350+399)/2</f>
        <v>374.5</v>
      </c>
      <c r="M812" s="8">
        <f t="shared" si="3"/>
        <v>1.1595429723291186</v>
      </c>
    </row>
    <row r="813" spans="1:13" ht="15.75" hidden="1" customHeight="1" x14ac:dyDescent="0.3">
      <c r="A813" s="7">
        <v>2022</v>
      </c>
      <c r="B813" s="7">
        <v>3</v>
      </c>
      <c r="C813" s="7" t="s">
        <v>37</v>
      </c>
      <c r="D813" s="7" t="s">
        <v>38</v>
      </c>
      <c r="E813" s="7" t="s">
        <v>18</v>
      </c>
      <c r="F813" s="8">
        <v>88.881426000000005</v>
      </c>
      <c r="G813" s="9">
        <v>0.16880000000000001</v>
      </c>
      <c r="H813" s="10">
        <f t="shared" si="0"/>
        <v>168.8</v>
      </c>
      <c r="I813" s="7">
        <v>64</v>
      </c>
      <c r="J813" s="11">
        <f t="shared" si="1"/>
        <v>2.6375000000000002</v>
      </c>
      <c r="K813" s="8">
        <f t="shared" si="2"/>
        <v>526.54873222748813</v>
      </c>
      <c r="L813" s="7">
        <f>(400+599)/2</f>
        <v>499.5</v>
      </c>
      <c r="M813" s="8">
        <f t="shared" si="3"/>
        <v>1.0541516160710473</v>
      </c>
    </row>
    <row r="814" spans="1:13" ht="15.75" hidden="1" customHeight="1" x14ac:dyDescent="0.3">
      <c r="A814" s="7">
        <v>2022</v>
      </c>
      <c r="B814" s="7">
        <v>3</v>
      </c>
      <c r="C814" s="7" t="s">
        <v>37</v>
      </c>
      <c r="D814" s="7" t="s">
        <v>53</v>
      </c>
      <c r="E814" s="7" t="s">
        <v>32</v>
      </c>
      <c r="F814" s="8">
        <v>521.41672300000005</v>
      </c>
      <c r="G814" s="9">
        <v>7.9659000000000004</v>
      </c>
      <c r="H814" s="10">
        <f t="shared" si="0"/>
        <v>7965.9000000000005</v>
      </c>
      <c r="I814" s="7">
        <v>3499</v>
      </c>
      <c r="J814" s="11">
        <f t="shared" si="1"/>
        <v>2.2766218919691341</v>
      </c>
      <c r="K814" s="8">
        <f t="shared" si="2"/>
        <v>65.456096988413108</v>
      </c>
      <c r="L814" s="7">
        <f>(300+349)/2</f>
        <v>324.5</v>
      </c>
      <c r="M814" s="8">
        <f t="shared" si="3"/>
        <v>0.20171370412453962</v>
      </c>
    </row>
    <row r="815" spans="1:13" ht="15.75" hidden="1" customHeight="1" x14ac:dyDescent="0.3">
      <c r="A815" s="7">
        <v>2022</v>
      </c>
      <c r="B815" s="7">
        <v>3</v>
      </c>
      <c r="C815" s="7" t="s">
        <v>37</v>
      </c>
      <c r="D815" s="7" t="s">
        <v>39</v>
      </c>
      <c r="E815" s="7" t="s">
        <v>17</v>
      </c>
      <c r="F815" s="8">
        <v>200.89193399999999</v>
      </c>
      <c r="G815" s="9">
        <v>0.4466</v>
      </c>
      <c r="H815" s="10">
        <f t="shared" si="0"/>
        <v>446.6</v>
      </c>
      <c r="I815" s="7">
        <v>1</v>
      </c>
      <c r="J815" s="11">
        <f t="shared" si="1"/>
        <v>446.6</v>
      </c>
      <c r="K815" s="8">
        <f t="shared" si="2"/>
        <v>449.82519928347511</v>
      </c>
      <c r="L815" s="7">
        <f>(350+399)/2</f>
        <v>374.5</v>
      </c>
      <c r="M815" s="8">
        <f t="shared" si="3"/>
        <v>1.2011353785940591</v>
      </c>
    </row>
    <row r="816" spans="1:13" ht="15.75" hidden="1" customHeight="1" x14ac:dyDescent="0.3">
      <c r="A816" s="7">
        <v>2022</v>
      </c>
      <c r="B816" s="7">
        <v>3</v>
      </c>
      <c r="C816" s="7" t="s">
        <v>37</v>
      </c>
      <c r="D816" s="7" t="s">
        <v>39</v>
      </c>
      <c r="E816" s="7" t="s">
        <v>18</v>
      </c>
      <c r="F816" s="8">
        <v>290.884253</v>
      </c>
      <c r="G816" s="9">
        <v>0.53059999999999996</v>
      </c>
      <c r="H816" s="10">
        <f t="shared" si="0"/>
        <v>530.59999999999991</v>
      </c>
      <c r="I816" s="7">
        <v>1</v>
      </c>
      <c r="J816" s="11">
        <f t="shared" si="1"/>
        <v>530.59999999999991</v>
      </c>
      <c r="K816" s="8">
        <f t="shared" si="2"/>
        <v>548.21758952129665</v>
      </c>
      <c r="L816" s="7">
        <f>(400+599)/2</f>
        <v>499.5</v>
      </c>
      <c r="M816" s="8">
        <f t="shared" si="3"/>
        <v>1.0975327117543476</v>
      </c>
    </row>
    <row r="817" spans="1:13" ht="15.75" hidden="1" customHeight="1" x14ac:dyDescent="0.3">
      <c r="A817" s="7">
        <v>2022</v>
      </c>
      <c r="B817" s="7">
        <v>3</v>
      </c>
      <c r="C817" s="7" t="s">
        <v>37</v>
      </c>
      <c r="D817" s="7" t="s">
        <v>56</v>
      </c>
      <c r="E817" s="7" t="s">
        <v>17</v>
      </c>
      <c r="F817" s="8">
        <v>395.15684199999998</v>
      </c>
      <c r="G817" s="9">
        <v>5.4265999999999996</v>
      </c>
      <c r="H817" s="10">
        <f t="shared" si="0"/>
        <v>5426.5999999999995</v>
      </c>
      <c r="I817" s="7">
        <v>1692</v>
      </c>
      <c r="J817" s="11">
        <f t="shared" si="1"/>
        <v>3.2072104018912526</v>
      </c>
      <c r="K817" s="8">
        <f t="shared" si="2"/>
        <v>72.818494453248817</v>
      </c>
      <c r="L817" s="7">
        <f>(350+399)/2</f>
        <v>374.5</v>
      </c>
      <c r="M817" s="8">
        <f t="shared" si="3"/>
        <v>0.1944419077523333</v>
      </c>
    </row>
    <row r="818" spans="1:13" ht="15.75" hidden="1" customHeight="1" x14ac:dyDescent="0.3">
      <c r="A818" s="7">
        <v>2022</v>
      </c>
      <c r="B818" s="7">
        <v>3</v>
      </c>
      <c r="C818" s="7" t="s">
        <v>37</v>
      </c>
      <c r="D818" s="7" t="s">
        <v>56</v>
      </c>
      <c r="E818" s="7" t="s">
        <v>18</v>
      </c>
      <c r="F818" s="8">
        <v>25.76972</v>
      </c>
      <c r="G818" s="9">
        <v>0.27129999999999999</v>
      </c>
      <c r="H818" s="10">
        <f t="shared" si="0"/>
        <v>271.3</v>
      </c>
      <c r="I818" s="7">
        <v>135</v>
      </c>
      <c r="J818" s="11">
        <f t="shared" si="1"/>
        <v>2.0096296296296297</v>
      </c>
      <c r="K818" s="8">
        <f t="shared" si="2"/>
        <v>94.986067084408404</v>
      </c>
      <c r="L818" s="7">
        <f>(400+599)/2</f>
        <v>499.5</v>
      </c>
      <c r="M818" s="8">
        <f t="shared" si="3"/>
        <v>0.1901622964652821</v>
      </c>
    </row>
    <row r="819" spans="1:13" ht="15.75" hidden="1" customHeight="1" x14ac:dyDescent="0.3">
      <c r="A819" s="7">
        <v>2022</v>
      </c>
      <c r="B819" s="7">
        <v>4</v>
      </c>
      <c r="C819" s="7" t="s">
        <v>14</v>
      </c>
      <c r="D819" s="7" t="s">
        <v>15</v>
      </c>
      <c r="E819" s="7" t="s">
        <v>16</v>
      </c>
      <c r="F819" s="8">
        <v>820.41610800000001</v>
      </c>
      <c r="G819" s="9">
        <v>11.337899999999999</v>
      </c>
      <c r="H819" s="10">
        <f t="shared" si="0"/>
        <v>11337.9</v>
      </c>
      <c r="I819" s="7">
        <v>442</v>
      </c>
      <c r="J819" s="11">
        <f t="shared" si="1"/>
        <v>25.651357466063349</v>
      </c>
      <c r="K819" s="8">
        <f t="shared" si="2"/>
        <v>72.360499563411224</v>
      </c>
      <c r="L819" s="7">
        <f>(200+249)/2</f>
        <v>224.5</v>
      </c>
      <c r="M819" s="8">
        <f t="shared" si="3"/>
        <v>0.32231848357866916</v>
      </c>
    </row>
    <row r="820" spans="1:13" ht="15.75" customHeight="1" x14ac:dyDescent="0.3">
      <c r="A820" s="7">
        <v>2022</v>
      </c>
      <c r="B820" s="7">
        <v>4</v>
      </c>
      <c r="C820" s="7" t="s">
        <v>14</v>
      </c>
      <c r="D820" s="7" t="s">
        <v>15</v>
      </c>
      <c r="E820" s="7" t="s">
        <v>17</v>
      </c>
      <c r="F820" s="8">
        <v>5684.181431</v>
      </c>
      <c r="G820" s="9">
        <v>54.245699999999999</v>
      </c>
      <c r="H820" s="10">
        <f t="shared" si="0"/>
        <v>54245.7</v>
      </c>
      <c r="I820" s="7">
        <v>679</v>
      </c>
      <c r="J820" s="11">
        <f t="shared" si="1"/>
        <v>79.89057437407952</v>
      </c>
      <c r="K820" s="8">
        <f t="shared" si="2"/>
        <v>104.78584350464645</v>
      </c>
      <c r="L820" s="7">
        <f>(350+399)/2</f>
        <v>374.5</v>
      </c>
      <c r="M820" s="8">
        <f t="shared" si="3"/>
        <v>0.27980198532615874</v>
      </c>
    </row>
    <row r="821" spans="1:13" ht="15.75" customHeight="1" x14ac:dyDescent="0.3">
      <c r="A821" s="7">
        <v>2022</v>
      </c>
      <c r="B821" s="7">
        <v>4</v>
      </c>
      <c r="C821" s="7" t="s">
        <v>14</v>
      </c>
      <c r="D821" s="7" t="s">
        <v>15</v>
      </c>
      <c r="E821" s="7" t="s">
        <v>18</v>
      </c>
      <c r="F821" s="8">
        <v>3564.3508029999998</v>
      </c>
      <c r="G821" s="9">
        <v>25.783000000000001</v>
      </c>
      <c r="H821" s="10">
        <f t="shared" si="0"/>
        <v>25783</v>
      </c>
      <c r="I821" s="7">
        <v>538</v>
      </c>
      <c r="J821" s="11">
        <f t="shared" si="1"/>
        <v>47.923791821561338</v>
      </c>
      <c r="K821" s="8">
        <f t="shared" si="2"/>
        <v>138.24422305395026</v>
      </c>
      <c r="L821" s="7">
        <f>(400+599)/2</f>
        <v>499.5</v>
      </c>
      <c r="M821" s="8">
        <f t="shared" si="3"/>
        <v>0.27676521131921977</v>
      </c>
    </row>
    <row r="822" spans="1:13" ht="15.75" hidden="1" customHeight="1" x14ac:dyDescent="0.3">
      <c r="A822" s="7">
        <v>2022</v>
      </c>
      <c r="B822" s="7">
        <v>4</v>
      </c>
      <c r="C822" s="7" t="s">
        <v>14</v>
      </c>
      <c r="D822" s="7" t="s">
        <v>20</v>
      </c>
      <c r="E822" s="7" t="s">
        <v>16</v>
      </c>
      <c r="F822" s="8">
        <v>318.20381099999997</v>
      </c>
      <c r="G822" s="9">
        <v>3.0257000000000001</v>
      </c>
      <c r="H822" s="10">
        <f t="shared" si="0"/>
        <v>3025.7000000000003</v>
      </c>
      <c r="I822" s="7">
        <v>92</v>
      </c>
      <c r="J822" s="11">
        <f t="shared" si="1"/>
        <v>32.888043478260876</v>
      </c>
      <c r="K822" s="8">
        <f t="shared" si="2"/>
        <v>105.16700631258881</v>
      </c>
      <c r="L822" s="7">
        <f>(200+249)/2</f>
        <v>224.5</v>
      </c>
      <c r="M822" s="8">
        <f t="shared" si="3"/>
        <v>0.46844991675986108</v>
      </c>
    </row>
    <row r="823" spans="1:13" ht="15.75" customHeight="1" x14ac:dyDescent="0.3">
      <c r="A823" s="7">
        <v>2022</v>
      </c>
      <c r="B823" s="7">
        <v>4</v>
      </c>
      <c r="C823" s="7" t="s">
        <v>14</v>
      </c>
      <c r="D823" s="7" t="s">
        <v>20</v>
      </c>
      <c r="E823" s="7" t="s">
        <v>18</v>
      </c>
      <c r="F823" s="8">
        <v>6304.3134330000003</v>
      </c>
      <c r="G823" s="9">
        <v>29.136299999999999</v>
      </c>
      <c r="H823" s="10">
        <f t="shared" si="0"/>
        <v>29136.3</v>
      </c>
      <c r="I823" s="7">
        <v>633</v>
      </c>
      <c r="J823" s="11">
        <f t="shared" si="1"/>
        <v>46.028909952606632</v>
      </c>
      <c r="K823" s="8">
        <f t="shared" si="2"/>
        <v>216.37316450613156</v>
      </c>
      <c r="L823" s="7">
        <f>(400+599)/2</f>
        <v>499.5</v>
      </c>
      <c r="M823" s="8">
        <f t="shared" si="3"/>
        <v>0.43317950852078391</v>
      </c>
    </row>
    <row r="824" spans="1:13" ht="15.75" customHeight="1" x14ac:dyDescent="0.3">
      <c r="A824" s="7">
        <v>2022</v>
      </c>
      <c r="B824" s="7">
        <v>4</v>
      </c>
      <c r="C824" s="7" t="s">
        <v>14</v>
      </c>
      <c r="D824" s="7" t="s">
        <v>26</v>
      </c>
      <c r="E824" s="7" t="s">
        <v>27</v>
      </c>
      <c r="F824" s="8">
        <v>3.8186330000000002</v>
      </c>
      <c r="G824" s="9">
        <v>1.26E-2</v>
      </c>
      <c r="H824" s="10">
        <f t="shared" si="0"/>
        <v>12.6</v>
      </c>
      <c r="I824" s="7">
        <v>7</v>
      </c>
      <c r="J824" s="11">
        <f t="shared" si="1"/>
        <v>1.8</v>
      </c>
      <c r="K824" s="8">
        <f t="shared" si="2"/>
        <v>303.06611111111113</v>
      </c>
      <c r="L824" s="7">
        <f>(250+299)/2</f>
        <v>274.5</v>
      </c>
      <c r="M824" s="8">
        <f t="shared" si="3"/>
        <v>1.104065978546853</v>
      </c>
    </row>
    <row r="825" spans="1:13" ht="15.75" customHeight="1" x14ac:dyDescent="0.3">
      <c r="A825" s="7">
        <v>2022</v>
      </c>
      <c r="B825" s="7">
        <v>4</v>
      </c>
      <c r="C825" s="7" t="s">
        <v>14</v>
      </c>
      <c r="D825" s="7" t="s">
        <v>26</v>
      </c>
      <c r="E825" s="7" t="s">
        <v>18</v>
      </c>
      <c r="F825" s="8">
        <v>475.48093999999998</v>
      </c>
      <c r="G825" s="9">
        <v>2.839</v>
      </c>
      <c r="H825" s="10">
        <f t="shared" si="0"/>
        <v>2839</v>
      </c>
      <c r="I825" s="7">
        <v>163</v>
      </c>
      <c r="J825" s="11">
        <f t="shared" si="1"/>
        <v>17.417177914110429</v>
      </c>
      <c r="K825" s="8">
        <f t="shared" si="2"/>
        <v>167.48183867558998</v>
      </c>
      <c r="L825" s="7">
        <f>(400+599)/2</f>
        <v>499.5</v>
      </c>
      <c r="M825" s="8">
        <f t="shared" si="3"/>
        <v>0.33529897632750749</v>
      </c>
    </row>
    <row r="826" spans="1:13" ht="15.75" customHeight="1" x14ac:dyDescent="0.3">
      <c r="A826" s="7">
        <v>2022</v>
      </c>
      <c r="B826" s="7">
        <v>4</v>
      </c>
      <c r="C826" s="7" t="s">
        <v>14</v>
      </c>
      <c r="D826" s="7" t="s">
        <v>22</v>
      </c>
      <c r="E826" s="7" t="s">
        <v>23</v>
      </c>
      <c r="F826" s="8">
        <v>203.671087</v>
      </c>
      <c r="G826" s="9">
        <v>1.7005999999999999</v>
      </c>
      <c r="H826" s="10">
        <f t="shared" si="0"/>
        <v>1700.6</v>
      </c>
      <c r="I826" s="7">
        <v>167</v>
      </c>
      <c r="J826" s="11">
        <f t="shared" si="1"/>
        <v>10.183233532934132</v>
      </c>
      <c r="K826" s="8">
        <f t="shared" si="2"/>
        <v>119.76425202869576</v>
      </c>
      <c r="L826" s="7">
        <v>200</v>
      </c>
      <c r="M826" s="8">
        <f t="shared" si="3"/>
        <v>0.59882126014347881</v>
      </c>
    </row>
    <row r="827" spans="1:13" ht="15.75" customHeight="1" x14ac:dyDescent="0.3">
      <c r="A827" s="7">
        <v>2022</v>
      </c>
      <c r="B827" s="7">
        <v>4</v>
      </c>
      <c r="C827" s="7" t="s">
        <v>14</v>
      </c>
      <c r="D827" s="7" t="s">
        <v>25</v>
      </c>
      <c r="E827" s="7" t="s">
        <v>27</v>
      </c>
      <c r="F827" s="8">
        <v>0.27464</v>
      </c>
      <c r="G827" s="9">
        <v>4.5999999999999999E-3</v>
      </c>
      <c r="H827" s="10">
        <f t="shared" si="0"/>
        <v>4.5999999999999996</v>
      </c>
      <c r="I827" s="7">
        <v>1</v>
      </c>
      <c r="J827" s="11">
        <f t="shared" si="1"/>
        <v>4.5999999999999996</v>
      </c>
      <c r="K827" s="8">
        <f t="shared" si="2"/>
        <v>59.704347826086959</v>
      </c>
      <c r="L827" s="7">
        <f>(250+299)/2</f>
        <v>274.5</v>
      </c>
      <c r="M827" s="8">
        <f t="shared" si="3"/>
        <v>0.21750217787281223</v>
      </c>
    </row>
    <row r="828" spans="1:13" ht="15.75" customHeight="1" x14ac:dyDescent="0.3">
      <c r="A828" s="7">
        <v>2022</v>
      </c>
      <c r="B828" s="7">
        <v>4</v>
      </c>
      <c r="C828" s="7" t="s">
        <v>14</v>
      </c>
      <c r="D828" s="7" t="s">
        <v>25</v>
      </c>
      <c r="E828" s="7" t="s">
        <v>17</v>
      </c>
      <c r="F828" s="8">
        <v>195.82847100000001</v>
      </c>
      <c r="G828" s="9">
        <v>2.3275000000000001</v>
      </c>
      <c r="H828" s="10">
        <f t="shared" si="0"/>
        <v>2327.5</v>
      </c>
      <c r="I828" s="7">
        <v>141</v>
      </c>
      <c r="J828" s="11">
        <f t="shared" si="1"/>
        <v>16.50709219858156</v>
      </c>
      <c r="K828" s="8">
        <f t="shared" si="2"/>
        <v>84.13682964554242</v>
      </c>
      <c r="L828" s="7">
        <f t="shared" ref="L828:L831" si="48">(350+399)/2</f>
        <v>374.5</v>
      </c>
      <c r="M828" s="8">
        <f t="shared" si="3"/>
        <v>0.22466443163028685</v>
      </c>
    </row>
    <row r="829" spans="1:13" ht="15.75" customHeight="1" x14ac:dyDescent="0.3">
      <c r="A829" s="7">
        <v>2022</v>
      </c>
      <c r="B829" s="7">
        <v>4</v>
      </c>
      <c r="C829" s="7" t="s">
        <v>14</v>
      </c>
      <c r="D829" s="7" t="s">
        <v>24</v>
      </c>
      <c r="E829" s="7" t="s">
        <v>17</v>
      </c>
      <c r="F829" s="8">
        <v>104.95249200000001</v>
      </c>
      <c r="G829" s="9">
        <v>0.54100000000000004</v>
      </c>
      <c r="H829" s="10">
        <f t="shared" si="0"/>
        <v>541</v>
      </c>
      <c r="I829" s="7">
        <v>1</v>
      </c>
      <c r="J829" s="11">
        <f t="shared" si="1"/>
        <v>541</v>
      </c>
      <c r="K829" s="8">
        <f t="shared" si="2"/>
        <v>193.99721256931608</v>
      </c>
      <c r="L829" s="7">
        <f t="shared" si="48"/>
        <v>374.5</v>
      </c>
      <c r="M829" s="8">
        <f t="shared" si="3"/>
        <v>0.51801658897013636</v>
      </c>
    </row>
    <row r="830" spans="1:13" ht="15.75" customHeight="1" x14ac:dyDescent="0.3">
      <c r="A830" s="7">
        <v>2022</v>
      </c>
      <c r="B830" s="7">
        <v>4</v>
      </c>
      <c r="C830" s="7" t="s">
        <v>14</v>
      </c>
      <c r="D830" s="7" t="s">
        <v>59</v>
      </c>
      <c r="E830" s="7" t="s">
        <v>17</v>
      </c>
      <c r="F830" s="8">
        <v>92.093954999999994</v>
      </c>
      <c r="G830" s="9">
        <v>1.4502999999999999</v>
      </c>
      <c r="H830" s="10">
        <f t="shared" si="0"/>
        <v>1450.3</v>
      </c>
      <c r="I830" s="7">
        <v>114</v>
      </c>
      <c r="J830" s="11">
        <f t="shared" si="1"/>
        <v>12.721929824561403</v>
      </c>
      <c r="K830" s="8">
        <f t="shared" si="2"/>
        <v>63.499934496311106</v>
      </c>
      <c r="L830" s="7">
        <f t="shared" si="48"/>
        <v>374.5</v>
      </c>
      <c r="M830" s="8">
        <f t="shared" si="3"/>
        <v>0.16955923764035008</v>
      </c>
    </row>
    <row r="831" spans="1:13" ht="15.75" customHeight="1" x14ac:dyDescent="0.3">
      <c r="A831" s="7">
        <v>2022</v>
      </c>
      <c r="B831" s="7">
        <v>4</v>
      </c>
      <c r="C831" s="7" t="s">
        <v>14</v>
      </c>
      <c r="D831" s="7" t="s">
        <v>58</v>
      </c>
      <c r="E831" s="7" t="s">
        <v>17</v>
      </c>
      <c r="F831" s="8">
        <v>73.897713999999993</v>
      </c>
      <c r="G831" s="9">
        <v>0.79239999999999999</v>
      </c>
      <c r="H831" s="10">
        <f t="shared" si="0"/>
        <v>792.4</v>
      </c>
      <c r="I831" s="7">
        <v>117</v>
      </c>
      <c r="J831" s="11">
        <f t="shared" si="1"/>
        <v>6.7726495726495726</v>
      </c>
      <c r="K831" s="8">
        <f t="shared" si="2"/>
        <v>93.258094396769295</v>
      </c>
      <c r="L831" s="7">
        <f t="shared" si="48"/>
        <v>374.5</v>
      </c>
      <c r="M831" s="8">
        <f t="shared" si="3"/>
        <v>0.24902027876306887</v>
      </c>
    </row>
    <row r="832" spans="1:13" ht="15.75" customHeight="1" x14ac:dyDescent="0.3">
      <c r="A832" s="7">
        <v>2022</v>
      </c>
      <c r="B832" s="7">
        <v>4</v>
      </c>
      <c r="C832" s="7" t="s">
        <v>14</v>
      </c>
      <c r="D832" s="7" t="s">
        <v>53</v>
      </c>
      <c r="E832" s="7" t="s">
        <v>32</v>
      </c>
      <c r="F832" s="8">
        <v>55.820227000000003</v>
      </c>
      <c r="G832" s="9">
        <v>0.48530000000000001</v>
      </c>
      <c r="H832" s="10">
        <f t="shared" si="0"/>
        <v>485.3</v>
      </c>
      <c r="I832" s="7">
        <v>245</v>
      </c>
      <c r="J832" s="11">
        <f t="shared" si="1"/>
        <v>1.9808163265306122</v>
      </c>
      <c r="K832" s="8">
        <f t="shared" si="2"/>
        <v>115.02210385328664</v>
      </c>
      <c r="L832" s="7">
        <f>(300+349)/2</f>
        <v>324.5</v>
      </c>
      <c r="M832" s="8">
        <f t="shared" si="3"/>
        <v>0.35445948799163834</v>
      </c>
    </row>
    <row r="833" spans="1:13" ht="15.75" customHeight="1" x14ac:dyDescent="0.3">
      <c r="A833" s="7">
        <v>2022</v>
      </c>
      <c r="B833" s="7">
        <v>4</v>
      </c>
      <c r="C833" s="7" t="s">
        <v>14</v>
      </c>
      <c r="D833" s="7" t="s">
        <v>28</v>
      </c>
      <c r="E833" s="7" t="s">
        <v>18</v>
      </c>
      <c r="F833" s="8">
        <v>52.923910999999997</v>
      </c>
      <c r="G833" s="9">
        <v>0.22070000000000001</v>
      </c>
      <c r="H833" s="10">
        <f t="shared" si="0"/>
        <v>220.70000000000002</v>
      </c>
      <c r="I833" s="7">
        <v>125</v>
      </c>
      <c r="J833" s="11">
        <f t="shared" si="1"/>
        <v>1.7656000000000001</v>
      </c>
      <c r="K833" s="8">
        <f t="shared" si="2"/>
        <v>239.80023108291797</v>
      </c>
      <c r="L833" s="7">
        <f>(400+599)/2</f>
        <v>499.5</v>
      </c>
      <c r="M833" s="8">
        <f t="shared" si="3"/>
        <v>0.4800805427085445</v>
      </c>
    </row>
    <row r="834" spans="1:13" ht="15.75" hidden="1" customHeight="1" x14ac:dyDescent="0.3">
      <c r="A834" s="7">
        <v>2022</v>
      </c>
      <c r="B834" s="7">
        <v>4</v>
      </c>
      <c r="C834" s="7" t="s">
        <v>31</v>
      </c>
      <c r="D834" s="7" t="s">
        <v>15</v>
      </c>
      <c r="E834" s="7" t="s">
        <v>16</v>
      </c>
      <c r="F834" s="8">
        <v>2841.1043800000002</v>
      </c>
      <c r="G834" s="9">
        <v>41.018300000000004</v>
      </c>
      <c r="H834" s="10">
        <f t="shared" si="0"/>
        <v>41018.300000000003</v>
      </c>
      <c r="I834" s="7">
        <v>7512</v>
      </c>
      <c r="J834" s="11">
        <f t="shared" si="1"/>
        <v>5.4603700745473915</v>
      </c>
      <c r="K834" s="8">
        <f t="shared" si="2"/>
        <v>69.264313245551378</v>
      </c>
      <c r="L834" s="7">
        <f>(200+249)/2</f>
        <v>224.5</v>
      </c>
      <c r="M834" s="8">
        <f t="shared" si="3"/>
        <v>0.30852700777528452</v>
      </c>
    </row>
    <row r="835" spans="1:13" ht="15.75" hidden="1" customHeight="1" x14ac:dyDescent="0.3">
      <c r="A835" s="7">
        <v>2022</v>
      </c>
      <c r="B835" s="7">
        <v>4</v>
      </c>
      <c r="C835" s="7" t="s">
        <v>31</v>
      </c>
      <c r="D835" s="7" t="s">
        <v>15</v>
      </c>
      <c r="E835" s="7" t="s">
        <v>17</v>
      </c>
      <c r="F835" s="8">
        <v>6623.0000179999997</v>
      </c>
      <c r="G835" s="9">
        <v>61.099299999999999</v>
      </c>
      <c r="H835" s="10">
        <f t="shared" si="0"/>
        <v>61099.3</v>
      </c>
      <c r="I835" s="7">
        <v>8855</v>
      </c>
      <c r="J835" s="11">
        <f t="shared" si="1"/>
        <v>6.8999774138904577</v>
      </c>
      <c r="K835" s="8">
        <f t="shared" si="2"/>
        <v>108.39731417544881</v>
      </c>
      <c r="L835" s="7">
        <f>(350+399)/2</f>
        <v>374.5</v>
      </c>
      <c r="M835" s="8">
        <f t="shared" si="3"/>
        <v>0.2894454317101437</v>
      </c>
    </row>
    <row r="836" spans="1:13" ht="15.75" hidden="1" customHeight="1" x14ac:dyDescent="0.3">
      <c r="A836" s="7">
        <v>2022</v>
      </c>
      <c r="B836" s="7">
        <v>4</v>
      </c>
      <c r="C836" s="7" t="s">
        <v>31</v>
      </c>
      <c r="D836" s="7" t="s">
        <v>15</v>
      </c>
      <c r="E836" s="7" t="s">
        <v>18</v>
      </c>
      <c r="F836" s="8">
        <v>525.96028000000001</v>
      </c>
      <c r="G836" s="9">
        <v>2.8633999999999999</v>
      </c>
      <c r="H836" s="10">
        <f t="shared" si="0"/>
        <v>2863.4</v>
      </c>
      <c r="I836" s="7">
        <v>472</v>
      </c>
      <c r="J836" s="11">
        <f t="shared" si="1"/>
        <v>6.0665254237288133</v>
      </c>
      <c r="K836" s="8">
        <f t="shared" si="2"/>
        <v>183.68383041139904</v>
      </c>
      <c r="L836" s="7">
        <f>(400+599)/2</f>
        <v>499.5</v>
      </c>
      <c r="M836" s="8">
        <f t="shared" si="3"/>
        <v>0.36773539621901713</v>
      </c>
    </row>
    <row r="837" spans="1:13" ht="15.75" hidden="1" customHeight="1" x14ac:dyDescent="0.3">
      <c r="A837" s="7">
        <v>2022</v>
      </c>
      <c r="B837" s="7">
        <v>4</v>
      </c>
      <c r="C837" s="7" t="s">
        <v>31</v>
      </c>
      <c r="D837" s="7" t="s">
        <v>15</v>
      </c>
      <c r="E837" s="7" t="s">
        <v>19</v>
      </c>
      <c r="F837" s="8">
        <v>48.940376000000001</v>
      </c>
      <c r="G837" s="9">
        <v>0.30299999999999999</v>
      </c>
      <c r="H837" s="10">
        <f t="shared" si="0"/>
        <v>303</v>
      </c>
      <c r="I837" s="7">
        <v>179</v>
      </c>
      <c r="J837" s="11">
        <f t="shared" si="1"/>
        <v>1.6927374301675977</v>
      </c>
      <c r="K837" s="8">
        <f t="shared" si="2"/>
        <v>161.51939273927394</v>
      </c>
      <c r="L837" s="7">
        <f>(600+899)/2</f>
        <v>749.5</v>
      </c>
      <c r="M837" s="8">
        <f t="shared" si="3"/>
        <v>0.21550285889162635</v>
      </c>
    </row>
    <row r="838" spans="1:13" ht="15.75" hidden="1" customHeight="1" x14ac:dyDescent="0.3">
      <c r="A838" s="7">
        <v>2022</v>
      </c>
      <c r="B838" s="7">
        <v>4</v>
      </c>
      <c r="C838" s="7" t="s">
        <v>31</v>
      </c>
      <c r="D838" s="7" t="s">
        <v>20</v>
      </c>
      <c r="E838" s="7" t="s">
        <v>16</v>
      </c>
      <c r="F838" s="8">
        <v>113.266212</v>
      </c>
      <c r="G838" s="9">
        <v>1.0727</v>
      </c>
      <c r="H838" s="10">
        <f t="shared" si="0"/>
        <v>1072.7</v>
      </c>
      <c r="I838" s="7">
        <v>73</v>
      </c>
      <c r="J838" s="11">
        <f t="shared" si="1"/>
        <v>14.694520547945206</v>
      </c>
      <c r="K838" s="8">
        <f t="shared" si="2"/>
        <v>105.58983126689661</v>
      </c>
      <c r="L838" s="7">
        <f>(200+249)/2</f>
        <v>224.5</v>
      </c>
      <c r="M838" s="8">
        <f t="shared" si="3"/>
        <v>0.47033332412871542</v>
      </c>
    </row>
    <row r="839" spans="1:13" ht="15.75" hidden="1" customHeight="1" x14ac:dyDescent="0.3">
      <c r="A839" s="7">
        <v>2022</v>
      </c>
      <c r="B839" s="7">
        <v>4</v>
      </c>
      <c r="C839" s="7" t="s">
        <v>31</v>
      </c>
      <c r="D839" s="7" t="s">
        <v>20</v>
      </c>
      <c r="E839" s="7" t="s">
        <v>18</v>
      </c>
      <c r="F839" s="8">
        <v>3527.4231639999998</v>
      </c>
      <c r="G839" s="9">
        <v>17.859200000000001</v>
      </c>
      <c r="H839" s="10">
        <f t="shared" si="0"/>
        <v>17859.2</v>
      </c>
      <c r="I839" s="7">
        <v>2396</v>
      </c>
      <c r="J839" s="11">
        <f t="shared" si="1"/>
        <v>7.4537562604340568</v>
      </c>
      <c r="K839" s="8">
        <f t="shared" si="2"/>
        <v>197.51294369288655</v>
      </c>
      <c r="L839" s="7">
        <f>(400+599)/2</f>
        <v>499.5</v>
      </c>
      <c r="M839" s="8">
        <f t="shared" si="3"/>
        <v>0.39542130869446757</v>
      </c>
    </row>
    <row r="840" spans="1:13" ht="15.75" hidden="1" customHeight="1" x14ac:dyDescent="0.3">
      <c r="A840" s="7">
        <v>2022</v>
      </c>
      <c r="B840" s="7">
        <v>4</v>
      </c>
      <c r="C840" s="7" t="s">
        <v>31</v>
      </c>
      <c r="D840" s="7" t="s">
        <v>25</v>
      </c>
      <c r="E840" s="7" t="s">
        <v>27</v>
      </c>
      <c r="F840" s="8">
        <v>63.418239</v>
      </c>
      <c r="G840" s="9">
        <v>1.0960000000000001</v>
      </c>
      <c r="H840" s="10">
        <f t="shared" si="0"/>
        <v>1096</v>
      </c>
      <c r="I840" s="7">
        <v>155</v>
      </c>
      <c r="J840" s="11">
        <f t="shared" si="1"/>
        <v>7.0709677419354842</v>
      </c>
      <c r="K840" s="8">
        <f t="shared" si="2"/>
        <v>57.86335675182481</v>
      </c>
      <c r="L840" s="7">
        <f>(250+299)/2</f>
        <v>274.5</v>
      </c>
      <c r="M840" s="8">
        <f t="shared" si="3"/>
        <v>0.21079547086274977</v>
      </c>
    </row>
    <row r="841" spans="1:13" ht="15.75" hidden="1" customHeight="1" x14ac:dyDescent="0.3">
      <c r="A841" s="7">
        <v>2022</v>
      </c>
      <c r="B841" s="7">
        <v>4</v>
      </c>
      <c r="C841" s="7" t="s">
        <v>31</v>
      </c>
      <c r="D841" s="7" t="s">
        <v>25</v>
      </c>
      <c r="E841" s="7" t="s">
        <v>17</v>
      </c>
      <c r="F841" s="8">
        <v>634.86123199999997</v>
      </c>
      <c r="G841" s="9">
        <v>10.1778</v>
      </c>
      <c r="H841" s="10">
        <f t="shared" si="0"/>
        <v>10177.799999999999</v>
      </c>
      <c r="I841" s="7">
        <v>1419</v>
      </c>
      <c r="J841" s="11">
        <f t="shared" si="1"/>
        <v>7.1725158562367861</v>
      </c>
      <c r="K841" s="8">
        <f t="shared" si="2"/>
        <v>62.377059089390634</v>
      </c>
      <c r="L841" s="7">
        <f>(350+399)/2</f>
        <v>374.5</v>
      </c>
      <c r="M841" s="8">
        <f t="shared" si="3"/>
        <v>0.16656090544563587</v>
      </c>
    </row>
    <row r="842" spans="1:13" ht="15.75" hidden="1" customHeight="1" x14ac:dyDescent="0.3">
      <c r="A842" s="7">
        <v>2022</v>
      </c>
      <c r="B842" s="7">
        <v>4</v>
      </c>
      <c r="C842" s="7" t="s">
        <v>31</v>
      </c>
      <c r="D842" s="7" t="s">
        <v>22</v>
      </c>
      <c r="E842" s="7" t="s">
        <v>23</v>
      </c>
      <c r="F842" s="8">
        <v>416.92419599999999</v>
      </c>
      <c r="G842" s="9">
        <v>4.4524999999999997</v>
      </c>
      <c r="H842" s="10">
        <f t="shared" si="0"/>
        <v>4452.5</v>
      </c>
      <c r="I842" s="7">
        <v>1675</v>
      </c>
      <c r="J842" s="11">
        <f t="shared" si="1"/>
        <v>2.6582089552238806</v>
      </c>
      <c r="K842" s="8">
        <f t="shared" si="2"/>
        <v>93.63822481751825</v>
      </c>
      <c r="L842" s="7">
        <v>200</v>
      </c>
      <c r="M842" s="8">
        <f t="shared" si="3"/>
        <v>0.46819112408759123</v>
      </c>
    </row>
    <row r="843" spans="1:13" ht="15.75" hidden="1" customHeight="1" x14ac:dyDescent="0.3">
      <c r="A843" s="7">
        <v>2022</v>
      </c>
      <c r="B843" s="7">
        <v>4</v>
      </c>
      <c r="C843" s="7" t="s">
        <v>31</v>
      </c>
      <c r="D843" s="7" t="s">
        <v>56</v>
      </c>
      <c r="E843" s="7" t="s">
        <v>17</v>
      </c>
      <c r="F843" s="8">
        <v>142.50128599999999</v>
      </c>
      <c r="G843" s="9">
        <v>2.0219999999999998</v>
      </c>
      <c r="H843" s="10">
        <f t="shared" si="0"/>
        <v>2021.9999999999998</v>
      </c>
      <c r="I843" s="7">
        <v>883</v>
      </c>
      <c r="J843" s="11">
        <f t="shared" si="1"/>
        <v>2.2899207248018119</v>
      </c>
      <c r="K843" s="8">
        <f t="shared" si="2"/>
        <v>70.475413452027695</v>
      </c>
      <c r="L843" s="7">
        <f>(350+399)/2</f>
        <v>374.5</v>
      </c>
      <c r="M843" s="8">
        <f t="shared" si="3"/>
        <v>0.18818534967163603</v>
      </c>
    </row>
    <row r="844" spans="1:13" ht="15.75" hidden="1" customHeight="1" x14ac:dyDescent="0.3">
      <c r="A844" s="7">
        <v>2022</v>
      </c>
      <c r="B844" s="7">
        <v>4</v>
      </c>
      <c r="C844" s="7" t="s">
        <v>31</v>
      </c>
      <c r="D844" s="7" t="s">
        <v>56</v>
      </c>
      <c r="E844" s="7" t="s">
        <v>18</v>
      </c>
      <c r="F844" s="8">
        <v>141.081872</v>
      </c>
      <c r="G844" s="9">
        <v>1.6967000000000001</v>
      </c>
      <c r="H844" s="10">
        <f t="shared" si="0"/>
        <v>1696.7</v>
      </c>
      <c r="I844" s="7">
        <v>281</v>
      </c>
      <c r="J844" s="11">
        <f t="shared" si="1"/>
        <v>6.0380782918149469</v>
      </c>
      <c r="K844" s="8">
        <f t="shared" si="2"/>
        <v>83.150746743678909</v>
      </c>
      <c r="L844" s="7">
        <f>(400+599)/2</f>
        <v>499.5</v>
      </c>
      <c r="M844" s="8">
        <f t="shared" si="3"/>
        <v>0.16646796144880663</v>
      </c>
    </row>
    <row r="845" spans="1:13" ht="15.75" hidden="1" customHeight="1" x14ac:dyDescent="0.3">
      <c r="A845" s="7">
        <v>2022</v>
      </c>
      <c r="B845" s="7">
        <v>4</v>
      </c>
      <c r="C845" s="7" t="s">
        <v>31</v>
      </c>
      <c r="D845" s="7" t="s">
        <v>26</v>
      </c>
      <c r="E845" s="7" t="s">
        <v>27</v>
      </c>
      <c r="F845" s="8">
        <v>0.89559599999999995</v>
      </c>
      <c r="G845" s="9">
        <v>2E-3</v>
      </c>
      <c r="H845" s="10">
        <f t="shared" si="0"/>
        <v>2</v>
      </c>
      <c r="I845" s="7">
        <v>2</v>
      </c>
      <c r="J845" s="11">
        <f t="shared" si="1"/>
        <v>1</v>
      </c>
      <c r="K845" s="8">
        <f t="shared" si="2"/>
        <v>447.79799999999994</v>
      </c>
      <c r="L845" s="7">
        <f>(250+299)/2</f>
        <v>274.5</v>
      </c>
      <c r="M845" s="8">
        <f t="shared" si="3"/>
        <v>1.6313224043715846</v>
      </c>
    </row>
    <row r="846" spans="1:13" ht="15.75" hidden="1" customHeight="1" x14ac:dyDescent="0.3">
      <c r="A846" s="7">
        <v>2022</v>
      </c>
      <c r="B846" s="7">
        <v>4</v>
      </c>
      <c r="C846" s="7" t="s">
        <v>31</v>
      </c>
      <c r="D846" s="7" t="s">
        <v>26</v>
      </c>
      <c r="E846" s="7" t="s">
        <v>32</v>
      </c>
      <c r="F846" s="8">
        <v>0.238702</v>
      </c>
      <c r="G846" s="9">
        <v>6.9999999999999999E-4</v>
      </c>
      <c r="H846" s="10">
        <f t="shared" si="0"/>
        <v>0.7</v>
      </c>
      <c r="I846" s="7">
        <v>2</v>
      </c>
      <c r="J846" s="11">
        <f t="shared" si="1"/>
        <v>0.35</v>
      </c>
      <c r="K846" s="8">
        <f t="shared" si="2"/>
        <v>341.00285714285712</v>
      </c>
      <c r="L846" s="7">
        <f>(300+349)/2</f>
        <v>324.5</v>
      </c>
      <c r="M846" s="8">
        <f t="shared" si="3"/>
        <v>1.0508562623816859</v>
      </c>
    </row>
    <row r="847" spans="1:13" ht="15.75" hidden="1" customHeight="1" x14ac:dyDescent="0.3">
      <c r="A847" s="7">
        <v>2022</v>
      </c>
      <c r="B847" s="7">
        <v>4</v>
      </c>
      <c r="C847" s="7" t="s">
        <v>31</v>
      </c>
      <c r="D847" s="7" t="s">
        <v>26</v>
      </c>
      <c r="E847" s="7" t="s">
        <v>18</v>
      </c>
      <c r="F847" s="8">
        <v>227.064729</v>
      </c>
      <c r="G847" s="9">
        <v>1.2879</v>
      </c>
      <c r="H847" s="10">
        <f t="shared" si="0"/>
        <v>1287.9000000000001</v>
      </c>
      <c r="I847" s="7">
        <v>388</v>
      </c>
      <c r="J847" s="11">
        <f t="shared" si="1"/>
        <v>3.3193298969072167</v>
      </c>
      <c r="K847" s="8">
        <f t="shared" si="2"/>
        <v>176.30617982762635</v>
      </c>
      <c r="L847" s="7">
        <f>(400+599)/2</f>
        <v>499.5</v>
      </c>
      <c r="M847" s="8">
        <f t="shared" si="3"/>
        <v>0.35296532498023292</v>
      </c>
    </row>
    <row r="848" spans="1:13" ht="15.75" hidden="1" customHeight="1" x14ac:dyDescent="0.3">
      <c r="A848" s="7">
        <v>2022</v>
      </c>
      <c r="B848" s="7">
        <v>4</v>
      </c>
      <c r="C848" s="7" t="s">
        <v>31</v>
      </c>
      <c r="D848" s="7" t="s">
        <v>58</v>
      </c>
      <c r="E848" s="7" t="s">
        <v>17</v>
      </c>
      <c r="F848" s="8">
        <v>152.96133399999999</v>
      </c>
      <c r="G848" s="9">
        <v>1.6755</v>
      </c>
      <c r="H848" s="10">
        <f t="shared" si="0"/>
        <v>1675.5</v>
      </c>
      <c r="I848" s="7">
        <v>814</v>
      </c>
      <c r="J848" s="11">
        <f t="shared" si="1"/>
        <v>2.0583538083538082</v>
      </c>
      <c r="K848" s="8">
        <f t="shared" si="2"/>
        <v>91.292947776783052</v>
      </c>
      <c r="L848" s="7">
        <f>(350+399)/2</f>
        <v>374.5</v>
      </c>
      <c r="M848" s="8">
        <f t="shared" si="3"/>
        <v>0.24377289125976784</v>
      </c>
    </row>
    <row r="849" spans="1:13" ht="15.75" hidden="1" customHeight="1" x14ac:dyDescent="0.3">
      <c r="A849" s="7">
        <v>2022</v>
      </c>
      <c r="B849" s="7">
        <v>4</v>
      </c>
      <c r="C849" s="7" t="s">
        <v>31</v>
      </c>
      <c r="D849" s="7" t="s">
        <v>53</v>
      </c>
      <c r="E849" s="7" t="s">
        <v>32</v>
      </c>
      <c r="F849" s="8">
        <v>95.999382999999995</v>
      </c>
      <c r="G849" s="9">
        <v>1.2133</v>
      </c>
      <c r="H849" s="10">
        <f t="shared" si="0"/>
        <v>1213.3</v>
      </c>
      <c r="I849" s="7">
        <v>1126</v>
      </c>
      <c r="J849" s="11">
        <f t="shared" si="1"/>
        <v>1.0775310834813498</v>
      </c>
      <c r="K849" s="8">
        <f t="shared" si="2"/>
        <v>79.122544300667599</v>
      </c>
      <c r="L849" s="7">
        <f>(300+349)/2</f>
        <v>324.5</v>
      </c>
      <c r="M849" s="8">
        <f t="shared" si="3"/>
        <v>0.24382910416230386</v>
      </c>
    </row>
    <row r="850" spans="1:13" ht="15.75" hidden="1" customHeight="1" x14ac:dyDescent="0.3">
      <c r="A850" s="7">
        <v>2022</v>
      </c>
      <c r="B850" s="7">
        <v>4</v>
      </c>
      <c r="C850" s="7" t="s">
        <v>31</v>
      </c>
      <c r="D850" s="7" t="s">
        <v>59</v>
      </c>
      <c r="E850" s="7" t="s">
        <v>17</v>
      </c>
      <c r="F850" s="8">
        <v>89.912221000000002</v>
      </c>
      <c r="G850" s="9">
        <v>1.1158999999999999</v>
      </c>
      <c r="H850" s="10">
        <f t="shared" si="0"/>
        <v>1115.8999999999999</v>
      </c>
      <c r="I850" s="7">
        <v>566</v>
      </c>
      <c r="J850" s="11">
        <f t="shared" si="1"/>
        <v>1.971554770318021</v>
      </c>
      <c r="K850" s="8">
        <f t="shared" si="2"/>
        <v>80.573726140335168</v>
      </c>
      <c r="L850" s="7">
        <f>(350+399)/2</f>
        <v>374.5</v>
      </c>
      <c r="M850" s="8">
        <f t="shared" si="3"/>
        <v>0.21515013655630219</v>
      </c>
    </row>
    <row r="851" spans="1:13" ht="15.75" hidden="1" customHeight="1" x14ac:dyDescent="0.3">
      <c r="A851" s="7">
        <v>2022</v>
      </c>
      <c r="B851" s="7">
        <v>4</v>
      </c>
      <c r="C851" s="7" t="s">
        <v>31</v>
      </c>
      <c r="D851" s="7" t="s">
        <v>21</v>
      </c>
      <c r="E851" s="7" t="s">
        <v>16</v>
      </c>
      <c r="F851" s="8">
        <v>83.254228999999995</v>
      </c>
      <c r="G851" s="9">
        <v>1.2441</v>
      </c>
      <c r="H851" s="10">
        <f t="shared" si="0"/>
        <v>1244.0999999999999</v>
      </c>
      <c r="I851" s="7">
        <v>1</v>
      </c>
      <c r="J851" s="11">
        <f t="shared" si="1"/>
        <v>1244.0999999999999</v>
      </c>
      <c r="K851" s="8">
        <f t="shared" si="2"/>
        <v>66.919242022345472</v>
      </c>
      <c r="L851" s="7">
        <f>(200+249)/2</f>
        <v>224.5</v>
      </c>
      <c r="M851" s="8">
        <f t="shared" si="3"/>
        <v>0.29808125622425602</v>
      </c>
    </row>
    <row r="852" spans="1:13" ht="15.75" hidden="1" customHeight="1" x14ac:dyDescent="0.3">
      <c r="A852" s="7">
        <v>2022</v>
      </c>
      <c r="B852" s="7">
        <v>4</v>
      </c>
      <c r="C852" s="7" t="s">
        <v>31</v>
      </c>
      <c r="D852" s="7" t="s">
        <v>21</v>
      </c>
      <c r="E852" s="7" t="s">
        <v>18</v>
      </c>
      <c r="F852" s="8">
        <v>1.0291360000000001</v>
      </c>
      <c r="G852" s="9">
        <v>7.6E-3</v>
      </c>
      <c r="H852" s="10">
        <f t="shared" si="0"/>
        <v>7.6</v>
      </c>
      <c r="I852" s="7">
        <v>1</v>
      </c>
      <c r="J852" s="11">
        <f t="shared" si="1"/>
        <v>7.6</v>
      </c>
      <c r="K852" s="8">
        <f t="shared" si="2"/>
        <v>135.41263157894738</v>
      </c>
      <c r="L852" s="7">
        <f>(400+599)/2</f>
        <v>499.5</v>
      </c>
      <c r="M852" s="8">
        <f t="shared" si="3"/>
        <v>0.27109635951741218</v>
      </c>
    </row>
    <row r="853" spans="1:13" ht="15.75" hidden="1" customHeight="1" x14ac:dyDescent="0.3">
      <c r="A853" s="7">
        <v>2022</v>
      </c>
      <c r="B853" s="7">
        <v>4</v>
      </c>
      <c r="C853" s="7" t="s">
        <v>37</v>
      </c>
      <c r="D853" s="7" t="s">
        <v>15</v>
      </c>
      <c r="E853" s="7" t="s">
        <v>16</v>
      </c>
      <c r="F853" s="8">
        <v>6235.1577299999999</v>
      </c>
      <c r="G853" s="9">
        <v>94.072100000000006</v>
      </c>
      <c r="H853" s="10">
        <f t="shared" si="0"/>
        <v>94072.1</v>
      </c>
      <c r="I853" s="7">
        <v>13935</v>
      </c>
      <c r="J853" s="11">
        <f t="shared" si="1"/>
        <v>6.7507786149982065</v>
      </c>
      <c r="K853" s="8">
        <f t="shared" si="2"/>
        <v>66.280626561966827</v>
      </c>
      <c r="L853" s="7">
        <f>(200+249)/2</f>
        <v>224.5</v>
      </c>
      <c r="M853" s="8">
        <f t="shared" si="3"/>
        <v>0.29523664392858273</v>
      </c>
    </row>
    <row r="854" spans="1:13" ht="15.75" hidden="1" customHeight="1" x14ac:dyDescent="0.3">
      <c r="A854" s="7">
        <v>2022</v>
      </c>
      <c r="B854" s="7">
        <v>4</v>
      </c>
      <c r="C854" s="7" t="s">
        <v>37</v>
      </c>
      <c r="D854" s="7" t="s">
        <v>15</v>
      </c>
      <c r="E854" s="7" t="s">
        <v>17</v>
      </c>
      <c r="F854" s="8">
        <v>15700.382104</v>
      </c>
      <c r="G854" s="9">
        <v>150.4402</v>
      </c>
      <c r="H854" s="10">
        <f t="shared" si="0"/>
        <v>150440.20000000001</v>
      </c>
      <c r="I854" s="7">
        <v>17611</v>
      </c>
      <c r="J854" s="11">
        <f t="shared" si="1"/>
        <v>8.5423996365907673</v>
      </c>
      <c r="K854" s="8">
        <f t="shared" si="2"/>
        <v>104.36294357492213</v>
      </c>
      <c r="L854" s="7">
        <f>(350+399)/2</f>
        <v>374.5</v>
      </c>
      <c r="M854" s="8">
        <f t="shared" si="3"/>
        <v>0.278672746528497</v>
      </c>
    </row>
    <row r="855" spans="1:13" ht="15.75" hidden="1" customHeight="1" x14ac:dyDescent="0.3">
      <c r="A855" s="7">
        <v>2022</v>
      </c>
      <c r="B855" s="7">
        <v>4</v>
      </c>
      <c r="C855" s="7" t="s">
        <v>37</v>
      </c>
      <c r="D855" s="7" t="s">
        <v>15</v>
      </c>
      <c r="E855" s="7" t="s">
        <v>18</v>
      </c>
      <c r="F855" s="8">
        <v>1938.3899759999999</v>
      </c>
      <c r="G855" s="9">
        <v>12.196300000000001</v>
      </c>
      <c r="H855" s="10">
        <f t="shared" si="0"/>
        <v>12196.300000000001</v>
      </c>
      <c r="I855" s="7">
        <v>971</v>
      </c>
      <c r="J855" s="11">
        <f t="shared" si="1"/>
        <v>12.5605561277034</v>
      </c>
      <c r="K855" s="8">
        <f t="shared" si="2"/>
        <v>158.93262514041143</v>
      </c>
      <c r="L855" s="7">
        <f>(400+599)/2</f>
        <v>499.5</v>
      </c>
      <c r="M855" s="8">
        <f t="shared" si="3"/>
        <v>0.31818343371453739</v>
      </c>
    </row>
    <row r="856" spans="1:13" ht="15.75" hidden="1" customHeight="1" x14ac:dyDescent="0.3">
      <c r="A856" s="7">
        <v>2022</v>
      </c>
      <c r="B856" s="7">
        <v>4</v>
      </c>
      <c r="C856" s="7" t="s">
        <v>37</v>
      </c>
      <c r="D856" s="7" t="s">
        <v>15</v>
      </c>
      <c r="E856" s="7" t="s">
        <v>19</v>
      </c>
      <c r="F856" s="8">
        <v>3.2499920000000002</v>
      </c>
      <c r="G856" s="9">
        <v>1.5699999999999999E-2</v>
      </c>
      <c r="H856" s="10">
        <f t="shared" si="0"/>
        <v>15.7</v>
      </c>
      <c r="I856" s="7">
        <v>4</v>
      </c>
      <c r="J856" s="11">
        <f t="shared" si="1"/>
        <v>3.9249999999999998</v>
      </c>
      <c r="K856" s="8">
        <f t="shared" si="2"/>
        <v>207.0058598726115</v>
      </c>
      <c r="L856" s="7">
        <f>(600+899)/2</f>
        <v>749.5</v>
      </c>
      <c r="M856" s="8">
        <f t="shared" si="3"/>
        <v>0.27619194112423145</v>
      </c>
    </row>
    <row r="857" spans="1:13" ht="15.75" hidden="1" customHeight="1" x14ac:dyDescent="0.3">
      <c r="A857" s="7">
        <v>2022</v>
      </c>
      <c r="B857" s="7">
        <v>4</v>
      </c>
      <c r="C857" s="7" t="s">
        <v>37</v>
      </c>
      <c r="D857" s="7" t="s">
        <v>20</v>
      </c>
      <c r="E857" s="7" t="s">
        <v>16</v>
      </c>
      <c r="F857" s="8">
        <v>166.170232</v>
      </c>
      <c r="G857" s="9">
        <v>1.2804</v>
      </c>
      <c r="H857" s="10">
        <f t="shared" si="0"/>
        <v>1280.4000000000001</v>
      </c>
      <c r="I857" s="7">
        <v>231</v>
      </c>
      <c r="J857" s="11">
        <f t="shared" si="1"/>
        <v>5.5428571428571436</v>
      </c>
      <c r="K857" s="8">
        <f t="shared" si="2"/>
        <v>129.77993751952516</v>
      </c>
      <c r="L857" s="7">
        <f>(200+249)/2</f>
        <v>224.5</v>
      </c>
      <c r="M857" s="8">
        <f t="shared" si="3"/>
        <v>0.57808435420723903</v>
      </c>
    </row>
    <row r="858" spans="1:13" ht="15.75" hidden="1" customHeight="1" x14ac:dyDescent="0.3">
      <c r="A858" s="7">
        <v>2022</v>
      </c>
      <c r="B858" s="7">
        <v>4</v>
      </c>
      <c r="C858" s="7" t="s">
        <v>37</v>
      </c>
      <c r="D858" s="7" t="s">
        <v>20</v>
      </c>
      <c r="E858" s="7" t="s">
        <v>18</v>
      </c>
      <c r="F858" s="8">
        <v>8986.1269680000005</v>
      </c>
      <c r="G858" s="9">
        <v>41.0715</v>
      </c>
      <c r="H858" s="10">
        <f t="shared" si="0"/>
        <v>41071.5</v>
      </c>
      <c r="I858" s="7">
        <v>4466</v>
      </c>
      <c r="J858" s="11">
        <f t="shared" si="1"/>
        <v>9.1964845499328263</v>
      </c>
      <c r="K858" s="8">
        <f t="shared" si="2"/>
        <v>218.79227610386766</v>
      </c>
      <c r="L858" s="7">
        <f>(400+599)/2</f>
        <v>499.5</v>
      </c>
      <c r="M858" s="8">
        <f t="shared" si="3"/>
        <v>0.43802257478251783</v>
      </c>
    </row>
    <row r="859" spans="1:13" ht="15.75" hidden="1" customHeight="1" x14ac:dyDescent="0.3">
      <c r="A859" s="7">
        <v>2022</v>
      </c>
      <c r="B859" s="7">
        <v>4</v>
      </c>
      <c r="C859" s="7" t="s">
        <v>37</v>
      </c>
      <c r="D859" s="7" t="s">
        <v>25</v>
      </c>
      <c r="E859" s="7" t="s">
        <v>27</v>
      </c>
      <c r="F859" s="8">
        <v>152.97903700000001</v>
      </c>
      <c r="G859" s="9">
        <v>2.6467000000000001</v>
      </c>
      <c r="H859" s="10">
        <f t="shared" si="0"/>
        <v>2646.7000000000003</v>
      </c>
      <c r="I859" s="7">
        <v>337</v>
      </c>
      <c r="J859" s="11">
        <f t="shared" si="1"/>
        <v>7.853709198813057</v>
      </c>
      <c r="K859" s="8">
        <f t="shared" si="2"/>
        <v>57.799915744134204</v>
      </c>
      <c r="L859" s="7">
        <f>(250+299)/2</f>
        <v>274.5</v>
      </c>
      <c r="M859" s="8">
        <f t="shared" si="3"/>
        <v>0.21056435608063462</v>
      </c>
    </row>
    <row r="860" spans="1:13" ht="15.75" hidden="1" customHeight="1" x14ac:dyDescent="0.3">
      <c r="A860" s="7">
        <v>2022</v>
      </c>
      <c r="B860" s="7">
        <v>4</v>
      </c>
      <c r="C860" s="7" t="s">
        <v>37</v>
      </c>
      <c r="D860" s="7" t="s">
        <v>25</v>
      </c>
      <c r="E860" s="7" t="s">
        <v>17</v>
      </c>
      <c r="F860" s="8">
        <v>2037.907029</v>
      </c>
      <c r="G860" s="9">
        <v>32.6462</v>
      </c>
      <c r="H860" s="10">
        <f t="shared" si="0"/>
        <v>32646.2</v>
      </c>
      <c r="I860" s="7">
        <v>1761</v>
      </c>
      <c r="J860" s="11">
        <f t="shared" si="1"/>
        <v>18.538444065871666</v>
      </c>
      <c r="K860" s="8">
        <f t="shared" si="2"/>
        <v>62.424019610245601</v>
      </c>
      <c r="L860" s="7">
        <f>(350+399)/2</f>
        <v>374.5</v>
      </c>
      <c r="M860" s="8">
        <f t="shared" si="3"/>
        <v>0.16668630069491483</v>
      </c>
    </row>
    <row r="861" spans="1:13" ht="15.75" hidden="1" customHeight="1" x14ac:dyDescent="0.3">
      <c r="A861" s="7">
        <v>2022</v>
      </c>
      <c r="B861" s="7">
        <v>4</v>
      </c>
      <c r="C861" s="7" t="s">
        <v>37</v>
      </c>
      <c r="D861" s="7" t="s">
        <v>26</v>
      </c>
      <c r="E861" s="7" t="s">
        <v>27</v>
      </c>
      <c r="F861" s="8">
        <v>2.054427</v>
      </c>
      <c r="G861" s="9">
        <v>5.1999999999999998E-3</v>
      </c>
      <c r="H861" s="10">
        <f t="shared" si="0"/>
        <v>5.2</v>
      </c>
      <c r="I861" s="7">
        <v>4</v>
      </c>
      <c r="J861" s="11">
        <f t="shared" si="1"/>
        <v>1.3</v>
      </c>
      <c r="K861" s="8">
        <f t="shared" si="2"/>
        <v>395.08211538461541</v>
      </c>
      <c r="L861" s="7">
        <f>(250+299)/2</f>
        <v>274.5</v>
      </c>
      <c r="M861" s="8">
        <f t="shared" si="3"/>
        <v>1.4392791088692729</v>
      </c>
    </row>
    <row r="862" spans="1:13" ht="15.75" hidden="1" customHeight="1" x14ac:dyDescent="0.3">
      <c r="A862" s="7">
        <v>2022</v>
      </c>
      <c r="B862" s="7">
        <v>4</v>
      </c>
      <c r="C862" s="7" t="s">
        <v>37</v>
      </c>
      <c r="D862" s="7" t="s">
        <v>26</v>
      </c>
      <c r="E862" s="7" t="s">
        <v>32</v>
      </c>
      <c r="F862" s="8">
        <v>23.693545</v>
      </c>
      <c r="G862" s="9">
        <v>7.7299999999999994E-2</v>
      </c>
      <c r="H862" s="10">
        <f t="shared" si="0"/>
        <v>77.3</v>
      </c>
      <c r="I862" s="7">
        <v>28</v>
      </c>
      <c r="J862" s="11">
        <f t="shared" si="1"/>
        <v>2.7607142857142857</v>
      </c>
      <c r="K862" s="8">
        <f t="shared" si="2"/>
        <v>306.51416558861581</v>
      </c>
      <c r="L862" s="7">
        <f>(300+349)/2</f>
        <v>324.5</v>
      </c>
      <c r="M862" s="8">
        <f t="shared" si="3"/>
        <v>0.9445736998108345</v>
      </c>
    </row>
    <row r="863" spans="1:13" ht="15.75" hidden="1" customHeight="1" x14ac:dyDescent="0.3">
      <c r="A863" s="7">
        <v>2022</v>
      </c>
      <c r="B863" s="7">
        <v>4</v>
      </c>
      <c r="C863" s="7" t="s">
        <v>37</v>
      </c>
      <c r="D863" s="7" t="s">
        <v>26</v>
      </c>
      <c r="E863" s="7" t="s">
        <v>18</v>
      </c>
      <c r="F863" s="8">
        <v>1098.9411749999999</v>
      </c>
      <c r="G863" s="9">
        <v>4.3506999999999998</v>
      </c>
      <c r="H863" s="10">
        <f t="shared" si="0"/>
        <v>4350.7</v>
      </c>
      <c r="I863" s="7">
        <v>426</v>
      </c>
      <c r="J863" s="11">
        <f t="shared" si="1"/>
        <v>10.212910798122065</v>
      </c>
      <c r="K863" s="8">
        <f t="shared" si="2"/>
        <v>252.58950858482544</v>
      </c>
      <c r="L863" s="7">
        <f>(400+599)/2</f>
        <v>499.5</v>
      </c>
      <c r="M863" s="8">
        <f t="shared" si="3"/>
        <v>0.50568470187152237</v>
      </c>
    </row>
    <row r="864" spans="1:13" ht="15.75" hidden="1" customHeight="1" x14ac:dyDescent="0.3">
      <c r="A864" s="7">
        <v>2022</v>
      </c>
      <c r="B864" s="7">
        <v>4</v>
      </c>
      <c r="C864" s="7" t="s">
        <v>37</v>
      </c>
      <c r="D864" s="7" t="s">
        <v>58</v>
      </c>
      <c r="E864" s="7" t="s">
        <v>17</v>
      </c>
      <c r="F864" s="8">
        <v>955.543497</v>
      </c>
      <c r="G864" s="9">
        <v>10.287599999999999</v>
      </c>
      <c r="H864" s="10">
        <f t="shared" si="0"/>
        <v>10287.599999999999</v>
      </c>
      <c r="I864" s="7">
        <v>3276</v>
      </c>
      <c r="J864" s="11">
        <f t="shared" si="1"/>
        <v>3.1402930402930398</v>
      </c>
      <c r="K864" s="8">
        <f t="shared" si="2"/>
        <v>92.883033652163775</v>
      </c>
      <c r="L864" s="7">
        <f>(350+399)/2</f>
        <v>374.5</v>
      </c>
      <c r="M864" s="8">
        <f t="shared" si="3"/>
        <v>0.24801878144770034</v>
      </c>
    </row>
    <row r="865" spans="1:13" ht="15.75" hidden="1" customHeight="1" x14ac:dyDescent="0.3">
      <c r="A865" s="7">
        <v>2022</v>
      </c>
      <c r="B865" s="7">
        <v>4</v>
      </c>
      <c r="C865" s="7" t="s">
        <v>37</v>
      </c>
      <c r="D865" s="7" t="s">
        <v>38</v>
      </c>
      <c r="E865" s="7" t="s">
        <v>23</v>
      </c>
      <c r="F865" s="8">
        <v>723.54970800000001</v>
      </c>
      <c r="G865" s="9">
        <v>2.2896999999999998</v>
      </c>
      <c r="H865" s="10">
        <f t="shared" si="0"/>
        <v>2289.6999999999998</v>
      </c>
      <c r="I865" s="7">
        <v>122</v>
      </c>
      <c r="J865" s="11">
        <f t="shared" si="1"/>
        <v>18.768032786885243</v>
      </c>
      <c r="K865" s="8">
        <f t="shared" si="2"/>
        <v>316.0019688168756</v>
      </c>
      <c r="L865" s="7">
        <v>200</v>
      </c>
      <c r="M865" s="8">
        <f t="shared" si="3"/>
        <v>1.5800098440843779</v>
      </c>
    </row>
    <row r="866" spans="1:13" ht="15.75" hidden="1" customHeight="1" x14ac:dyDescent="0.3">
      <c r="A866" s="7">
        <v>2022</v>
      </c>
      <c r="B866" s="7">
        <v>4</v>
      </c>
      <c r="C866" s="7" t="s">
        <v>37</v>
      </c>
      <c r="D866" s="7" t="s">
        <v>38</v>
      </c>
      <c r="E866" s="7" t="s">
        <v>17</v>
      </c>
      <c r="F866" s="8">
        <v>10.674282</v>
      </c>
      <c r="G866" s="9">
        <v>2.4E-2</v>
      </c>
      <c r="H866" s="10">
        <f t="shared" si="0"/>
        <v>24</v>
      </c>
      <c r="I866" s="7">
        <v>6</v>
      </c>
      <c r="J866" s="11">
        <f t="shared" si="1"/>
        <v>4</v>
      </c>
      <c r="K866" s="8">
        <f t="shared" si="2"/>
        <v>444.76175000000001</v>
      </c>
      <c r="L866" s="7">
        <f>(350+399)/2</f>
        <v>374.5</v>
      </c>
      <c r="M866" s="8">
        <f t="shared" si="3"/>
        <v>1.1876148197596796</v>
      </c>
    </row>
    <row r="867" spans="1:13" ht="15.75" hidden="1" customHeight="1" x14ac:dyDescent="0.3">
      <c r="A867" s="7">
        <v>2022</v>
      </c>
      <c r="B867" s="7">
        <v>4</v>
      </c>
      <c r="C867" s="7" t="s">
        <v>37</v>
      </c>
      <c r="D867" s="7" t="s">
        <v>38</v>
      </c>
      <c r="E867" s="7" t="s">
        <v>18</v>
      </c>
      <c r="F867" s="8">
        <v>71.973048000000006</v>
      </c>
      <c r="G867" s="9">
        <v>0.1361</v>
      </c>
      <c r="H867" s="10">
        <f t="shared" si="0"/>
        <v>136.1</v>
      </c>
      <c r="I867" s="7">
        <v>52</v>
      </c>
      <c r="J867" s="11">
        <f t="shared" si="1"/>
        <v>2.6173076923076923</v>
      </c>
      <c r="K867" s="8">
        <f t="shared" si="2"/>
        <v>528.82474650991924</v>
      </c>
      <c r="L867" s="7">
        <f>(400+599)/2</f>
        <v>499.5</v>
      </c>
      <c r="M867" s="8">
        <f t="shared" si="3"/>
        <v>1.0587082012210596</v>
      </c>
    </row>
    <row r="868" spans="1:13" ht="15.75" hidden="1" customHeight="1" x14ac:dyDescent="0.3">
      <c r="A868" s="7">
        <v>2022</v>
      </c>
      <c r="B868" s="7">
        <v>4</v>
      </c>
      <c r="C868" s="7" t="s">
        <v>37</v>
      </c>
      <c r="D868" s="7" t="s">
        <v>22</v>
      </c>
      <c r="E868" s="7" t="s">
        <v>23</v>
      </c>
      <c r="F868" s="8">
        <v>631.50654299999997</v>
      </c>
      <c r="G868" s="9">
        <v>6.2295999999999996</v>
      </c>
      <c r="H868" s="10">
        <f t="shared" si="0"/>
        <v>6229.5999999999995</v>
      </c>
      <c r="I868" s="7">
        <v>2641</v>
      </c>
      <c r="J868" s="11">
        <f t="shared" si="1"/>
        <v>2.3588034835289662</v>
      </c>
      <c r="K868" s="8">
        <f t="shared" si="2"/>
        <v>101.37192484268652</v>
      </c>
      <c r="L868" s="7">
        <v>200</v>
      </c>
      <c r="M868" s="8">
        <f t="shared" si="3"/>
        <v>0.50685962421343267</v>
      </c>
    </row>
    <row r="869" spans="1:13" ht="15.75" hidden="1" customHeight="1" x14ac:dyDescent="0.3">
      <c r="A869" s="7">
        <v>2022</v>
      </c>
      <c r="B869" s="7">
        <v>4</v>
      </c>
      <c r="C869" s="7" t="s">
        <v>37</v>
      </c>
      <c r="D869" s="7" t="s">
        <v>24</v>
      </c>
      <c r="E869" s="7" t="s">
        <v>17</v>
      </c>
      <c r="F869" s="8">
        <v>528.57777799999997</v>
      </c>
      <c r="G869" s="9">
        <v>2.4323999999999999</v>
      </c>
      <c r="H869" s="10">
        <f t="shared" si="0"/>
        <v>2432.4</v>
      </c>
      <c r="I869" s="7">
        <v>1</v>
      </c>
      <c r="J869" s="11">
        <f t="shared" si="1"/>
        <v>2432.4</v>
      </c>
      <c r="K869" s="8">
        <f t="shared" si="2"/>
        <v>217.30709505015622</v>
      </c>
      <c r="L869" s="7">
        <f t="shared" ref="L869:L870" si="49">(350+399)/2</f>
        <v>374.5</v>
      </c>
      <c r="M869" s="8">
        <f t="shared" si="3"/>
        <v>0.58025926582151199</v>
      </c>
    </row>
    <row r="870" spans="1:13" ht="15.75" hidden="1" customHeight="1" x14ac:dyDescent="0.3">
      <c r="A870" s="7">
        <v>2022</v>
      </c>
      <c r="B870" s="7">
        <v>4</v>
      </c>
      <c r="C870" s="7" t="s">
        <v>37</v>
      </c>
      <c r="D870" s="7" t="s">
        <v>39</v>
      </c>
      <c r="E870" s="7" t="s">
        <v>17</v>
      </c>
      <c r="F870" s="8">
        <v>183.83927399999999</v>
      </c>
      <c r="G870" s="9">
        <v>0.434</v>
      </c>
      <c r="H870" s="10">
        <f t="shared" si="0"/>
        <v>434</v>
      </c>
      <c r="I870" s="7">
        <v>1</v>
      </c>
      <c r="J870" s="11">
        <f t="shared" si="1"/>
        <v>434</v>
      </c>
      <c r="K870" s="8">
        <f t="shared" si="2"/>
        <v>423.592797235023</v>
      </c>
      <c r="L870" s="7">
        <f t="shared" si="49"/>
        <v>374.5</v>
      </c>
      <c r="M870" s="8">
        <f t="shared" si="3"/>
        <v>1.1310889111749614</v>
      </c>
    </row>
    <row r="871" spans="1:13" ht="15.75" hidden="1" customHeight="1" x14ac:dyDescent="0.3">
      <c r="A871" s="7">
        <v>2022</v>
      </c>
      <c r="B871" s="7">
        <v>4</v>
      </c>
      <c r="C871" s="7" t="s">
        <v>37</v>
      </c>
      <c r="D871" s="7" t="s">
        <v>39</v>
      </c>
      <c r="E871" s="7" t="s">
        <v>18</v>
      </c>
      <c r="F871" s="8">
        <v>288.943805</v>
      </c>
      <c r="G871" s="9">
        <v>0.5333</v>
      </c>
      <c r="H871" s="10">
        <f t="shared" si="0"/>
        <v>533.29999999999995</v>
      </c>
      <c r="I871" s="7">
        <v>1</v>
      </c>
      <c r="J871" s="11">
        <f t="shared" si="1"/>
        <v>533.29999999999995</v>
      </c>
      <c r="K871" s="8">
        <f t="shared" si="2"/>
        <v>541.80349709356835</v>
      </c>
      <c r="L871" s="7">
        <f>(400+599)/2</f>
        <v>499.5</v>
      </c>
      <c r="M871" s="8">
        <f t="shared" si="3"/>
        <v>1.0846916858730098</v>
      </c>
    </row>
    <row r="872" spans="1:13" ht="15.75" hidden="1" customHeight="1" x14ac:dyDescent="0.3">
      <c r="A872" s="7">
        <v>2022</v>
      </c>
      <c r="B872" s="7">
        <v>4</v>
      </c>
      <c r="C872" s="7" t="s">
        <v>37</v>
      </c>
      <c r="D872" s="7" t="s">
        <v>56</v>
      </c>
      <c r="E872" s="7" t="s">
        <v>17</v>
      </c>
      <c r="F872" s="8">
        <v>362.23720600000001</v>
      </c>
      <c r="G872" s="9">
        <v>5.2129000000000003</v>
      </c>
      <c r="H872" s="10">
        <f t="shared" si="0"/>
        <v>5212.9000000000005</v>
      </c>
      <c r="I872" s="7">
        <v>1569</v>
      </c>
      <c r="J872" s="11">
        <f t="shared" si="1"/>
        <v>3.322434671765456</v>
      </c>
      <c r="K872" s="8">
        <f t="shared" si="2"/>
        <v>69.488615933549468</v>
      </c>
      <c r="L872" s="7">
        <f>(350+399)/2</f>
        <v>374.5</v>
      </c>
      <c r="M872" s="8">
        <f t="shared" si="3"/>
        <v>0.18555037632456467</v>
      </c>
    </row>
    <row r="873" spans="1:13" ht="15.75" hidden="1" customHeight="1" x14ac:dyDescent="0.3">
      <c r="A873" s="7">
        <v>2022</v>
      </c>
      <c r="B873" s="7">
        <v>4</v>
      </c>
      <c r="C873" s="7" t="s">
        <v>37</v>
      </c>
      <c r="D873" s="7" t="s">
        <v>56</v>
      </c>
      <c r="E873" s="7" t="s">
        <v>18</v>
      </c>
      <c r="F873" s="8">
        <v>42.914679</v>
      </c>
      <c r="G873" s="9">
        <v>0.46529999999999999</v>
      </c>
      <c r="H873" s="10">
        <f t="shared" si="0"/>
        <v>465.3</v>
      </c>
      <c r="I873" s="7">
        <v>131</v>
      </c>
      <c r="J873" s="11">
        <f t="shared" si="1"/>
        <v>3.551908396946565</v>
      </c>
      <c r="K873" s="8">
        <f t="shared" si="2"/>
        <v>92.230128949065119</v>
      </c>
      <c r="L873" s="7">
        <f>(400+599)/2</f>
        <v>499.5</v>
      </c>
      <c r="M873" s="8">
        <f t="shared" si="3"/>
        <v>0.18464490280093118</v>
      </c>
    </row>
    <row r="874" spans="1:13" ht="15.75" hidden="1" customHeight="1" x14ac:dyDescent="0.3">
      <c r="A874" s="7">
        <v>2022</v>
      </c>
      <c r="B874" s="7">
        <v>5</v>
      </c>
      <c r="C874" s="7" t="s">
        <v>14</v>
      </c>
      <c r="D874" s="7" t="s">
        <v>15</v>
      </c>
      <c r="E874" s="7" t="s">
        <v>16</v>
      </c>
      <c r="F874" s="8">
        <v>773.76654099999996</v>
      </c>
      <c r="G874" s="9">
        <v>10.422700000000001</v>
      </c>
      <c r="H874" s="10">
        <f t="shared" si="0"/>
        <v>10422.700000000001</v>
      </c>
      <c r="I874" s="7">
        <v>423</v>
      </c>
      <c r="J874" s="11">
        <f t="shared" si="1"/>
        <v>24.639952718676124</v>
      </c>
      <c r="K874" s="8">
        <f t="shared" si="2"/>
        <v>74.238588945282885</v>
      </c>
      <c r="L874" s="7">
        <f>(200+249)/2</f>
        <v>224.5</v>
      </c>
      <c r="M874" s="8">
        <f t="shared" si="3"/>
        <v>0.33068413784090372</v>
      </c>
    </row>
    <row r="875" spans="1:13" ht="15.75" customHeight="1" x14ac:dyDescent="0.3">
      <c r="A875" s="7">
        <v>2022</v>
      </c>
      <c r="B875" s="7">
        <v>5</v>
      </c>
      <c r="C875" s="7" t="s">
        <v>14</v>
      </c>
      <c r="D875" s="7" t="s">
        <v>15</v>
      </c>
      <c r="E875" s="7" t="s">
        <v>17</v>
      </c>
      <c r="F875" s="8">
        <v>4568.3092669999996</v>
      </c>
      <c r="G875" s="9">
        <v>42.728000000000002</v>
      </c>
      <c r="H875" s="10">
        <f t="shared" si="0"/>
        <v>42728</v>
      </c>
      <c r="I875" s="7">
        <v>677</v>
      </c>
      <c r="J875" s="11">
        <f t="shared" si="1"/>
        <v>63.113737075332345</v>
      </c>
      <c r="K875" s="8">
        <f t="shared" si="2"/>
        <v>106.91605661392997</v>
      </c>
      <c r="L875" s="7">
        <f>(350+399)/2</f>
        <v>374.5</v>
      </c>
      <c r="M875" s="8">
        <f t="shared" si="3"/>
        <v>0.28549013782090776</v>
      </c>
    </row>
    <row r="876" spans="1:13" ht="15.75" customHeight="1" x14ac:dyDescent="0.3">
      <c r="A876" s="7">
        <v>2022</v>
      </c>
      <c r="B876" s="7">
        <v>5</v>
      </c>
      <c r="C876" s="7" t="s">
        <v>14</v>
      </c>
      <c r="D876" s="7" t="s">
        <v>15</v>
      </c>
      <c r="E876" s="7" t="s">
        <v>18</v>
      </c>
      <c r="F876" s="8">
        <v>4738.7843540000003</v>
      </c>
      <c r="G876" s="9">
        <v>38.6723</v>
      </c>
      <c r="H876" s="10">
        <f t="shared" si="0"/>
        <v>38672.300000000003</v>
      </c>
      <c r="I876" s="7">
        <v>554</v>
      </c>
      <c r="J876" s="11">
        <f t="shared" si="1"/>
        <v>69.805595667870037</v>
      </c>
      <c r="K876" s="8">
        <f t="shared" si="2"/>
        <v>122.53691541490939</v>
      </c>
      <c r="L876" s="7">
        <f>(400+599)/2</f>
        <v>499.5</v>
      </c>
      <c r="M876" s="8">
        <f t="shared" si="3"/>
        <v>0.24531914997979856</v>
      </c>
    </row>
    <row r="877" spans="1:13" ht="15.75" hidden="1" customHeight="1" x14ac:dyDescent="0.3">
      <c r="A877" s="7">
        <v>2022</v>
      </c>
      <c r="B877" s="7">
        <v>5</v>
      </c>
      <c r="C877" s="7" t="s">
        <v>14</v>
      </c>
      <c r="D877" s="7" t="s">
        <v>20</v>
      </c>
      <c r="E877" s="7" t="s">
        <v>16</v>
      </c>
      <c r="F877" s="8">
        <v>146.524473</v>
      </c>
      <c r="G877" s="9">
        <v>1.3643000000000001</v>
      </c>
      <c r="H877" s="10">
        <f t="shared" si="0"/>
        <v>1364.3000000000002</v>
      </c>
      <c r="I877" s="7">
        <v>89</v>
      </c>
      <c r="J877" s="11">
        <f t="shared" si="1"/>
        <v>15.32921348314607</v>
      </c>
      <c r="K877" s="8">
        <f t="shared" si="2"/>
        <v>107.39901268049549</v>
      </c>
      <c r="L877" s="7">
        <f>(200+249)/2</f>
        <v>224.5</v>
      </c>
      <c r="M877" s="8">
        <f t="shared" si="3"/>
        <v>0.47839203866590418</v>
      </c>
    </row>
    <row r="878" spans="1:13" ht="15.75" customHeight="1" x14ac:dyDescent="0.3">
      <c r="A878" s="7">
        <v>2022</v>
      </c>
      <c r="B878" s="7">
        <v>5</v>
      </c>
      <c r="C878" s="7" t="s">
        <v>14</v>
      </c>
      <c r="D878" s="7" t="s">
        <v>20</v>
      </c>
      <c r="E878" s="7" t="s">
        <v>18</v>
      </c>
      <c r="F878" s="8">
        <v>6829.4346759999999</v>
      </c>
      <c r="G878" s="9">
        <v>34.181800000000003</v>
      </c>
      <c r="H878" s="10">
        <f t="shared" si="0"/>
        <v>34181.800000000003</v>
      </c>
      <c r="I878" s="7">
        <v>649</v>
      </c>
      <c r="J878" s="11">
        <f t="shared" si="1"/>
        <v>52.668412942989221</v>
      </c>
      <c r="K878" s="8">
        <f t="shared" si="2"/>
        <v>199.79739732840281</v>
      </c>
      <c r="L878" s="7">
        <f>(400+599)/2</f>
        <v>499.5</v>
      </c>
      <c r="M878" s="8">
        <f t="shared" si="3"/>
        <v>0.39999478944625189</v>
      </c>
    </row>
    <row r="879" spans="1:13" ht="15.75" customHeight="1" x14ac:dyDescent="0.3">
      <c r="A879" s="7">
        <v>2022</v>
      </c>
      <c r="B879" s="7">
        <v>5</v>
      </c>
      <c r="C879" s="7" t="s">
        <v>14</v>
      </c>
      <c r="D879" s="7" t="s">
        <v>26</v>
      </c>
      <c r="E879" s="7" t="s">
        <v>27</v>
      </c>
      <c r="F879" s="8">
        <v>3.7430439999999998</v>
      </c>
      <c r="G879" s="9">
        <v>1.1900000000000001E-2</v>
      </c>
      <c r="H879" s="10">
        <f t="shared" si="0"/>
        <v>11.9</v>
      </c>
      <c r="I879" s="7">
        <v>9</v>
      </c>
      <c r="J879" s="11">
        <f t="shared" si="1"/>
        <v>1.3222222222222222</v>
      </c>
      <c r="K879" s="8">
        <f t="shared" si="2"/>
        <v>314.54151260504199</v>
      </c>
      <c r="L879" s="7">
        <f>(250+299)/2</f>
        <v>274.5</v>
      </c>
      <c r="M879" s="8">
        <f t="shared" si="3"/>
        <v>1.1458707198726483</v>
      </c>
    </row>
    <row r="880" spans="1:13" ht="15.75" customHeight="1" x14ac:dyDescent="0.3">
      <c r="A880" s="7">
        <v>2022</v>
      </c>
      <c r="B880" s="7">
        <v>5</v>
      </c>
      <c r="C880" s="7" t="s">
        <v>14</v>
      </c>
      <c r="D880" s="7" t="s">
        <v>26</v>
      </c>
      <c r="E880" s="7" t="s">
        <v>18</v>
      </c>
      <c r="F880" s="8">
        <v>760.29407700000002</v>
      </c>
      <c r="G880" s="9">
        <v>4.3141999999999996</v>
      </c>
      <c r="H880" s="10">
        <f t="shared" si="0"/>
        <v>4314.2</v>
      </c>
      <c r="I880" s="7">
        <v>166</v>
      </c>
      <c r="J880" s="11">
        <f t="shared" si="1"/>
        <v>25.989156626506023</v>
      </c>
      <c r="K880" s="8">
        <f t="shared" si="2"/>
        <v>176.23060521069957</v>
      </c>
      <c r="L880" s="7">
        <f>(400+599)/2</f>
        <v>499.5</v>
      </c>
      <c r="M880" s="8">
        <f t="shared" si="3"/>
        <v>0.35281402444584498</v>
      </c>
    </row>
    <row r="881" spans="1:13" ht="15.75" customHeight="1" x14ac:dyDescent="0.3">
      <c r="A881" s="7">
        <v>2022</v>
      </c>
      <c r="B881" s="7">
        <v>5</v>
      </c>
      <c r="C881" s="7" t="s">
        <v>14</v>
      </c>
      <c r="D881" s="7" t="s">
        <v>22</v>
      </c>
      <c r="E881" s="7" t="s">
        <v>23</v>
      </c>
      <c r="F881" s="8">
        <v>200.27634900000001</v>
      </c>
      <c r="G881" s="9">
        <v>1.6698999999999999</v>
      </c>
      <c r="H881" s="10">
        <f t="shared" si="0"/>
        <v>1669.8999999999999</v>
      </c>
      <c r="I881" s="7">
        <v>159</v>
      </c>
      <c r="J881" s="11">
        <f t="shared" si="1"/>
        <v>10.50251572327044</v>
      </c>
      <c r="K881" s="8">
        <f t="shared" si="2"/>
        <v>119.93313911012636</v>
      </c>
      <c r="L881" s="7">
        <v>200</v>
      </c>
      <c r="M881" s="8">
        <f t="shared" si="3"/>
        <v>0.59966569555063176</v>
      </c>
    </row>
    <row r="882" spans="1:13" ht="15.75" customHeight="1" x14ac:dyDescent="0.3">
      <c r="A882" s="7">
        <v>2022</v>
      </c>
      <c r="B882" s="7">
        <v>5</v>
      </c>
      <c r="C882" s="7" t="s">
        <v>14</v>
      </c>
      <c r="D882" s="7" t="s">
        <v>25</v>
      </c>
      <c r="E882" s="7" t="s">
        <v>27</v>
      </c>
      <c r="F882" s="8">
        <v>3.6242230000000002</v>
      </c>
      <c r="G882" s="9">
        <v>6.1899999999999997E-2</v>
      </c>
      <c r="H882" s="10">
        <f t="shared" si="0"/>
        <v>61.9</v>
      </c>
      <c r="I882" s="7">
        <v>6</v>
      </c>
      <c r="J882" s="11">
        <f t="shared" si="1"/>
        <v>10.316666666666666</v>
      </c>
      <c r="K882" s="8">
        <f t="shared" si="2"/>
        <v>58.54964458804524</v>
      </c>
      <c r="L882" s="7">
        <f>(250+299)/2</f>
        <v>274.5</v>
      </c>
      <c r="M882" s="8">
        <f t="shared" si="3"/>
        <v>0.21329560869961836</v>
      </c>
    </row>
    <row r="883" spans="1:13" ht="15.75" customHeight="1" x14ac:dyDescent="0.3">
      <c r="A883" s="7">
        <v>2022</v>
      </c>
      <c r="B883" s="7">
        <v>5</v>
      </c>
      <c r="C883" s="7" t="s">
        <v>14</v>
      </c>
      <c r="D883" s="7" t="s">
        <v>25</v>
      </c>
      <c r="E883" s="7" t="s">
        <v>17</v>
      </c>
      <c r="F883" s="8">
        <v>190.920762</v>
      </c>
      <c r="G883" s="9">
        <v>2.3174000000000001</v>
      </c>
      <c r="H883" s="10">
        <f t="shared" si="0"/>
        <v>2317.4</v>
      </c>
      <c r="I883" s="7">
        <v>151</v>
      </c>
      <c r="J883" s="11">
        <f t="shared" si="1"/>
        <v>15.347019867549669</v>
      </c>
      <c r="K883" s="8">
        <f t="shared" si="2"/>
        <v>82.385760766376109</v>
      </c>
      <c r="L883" s="7">
        <f t="shared" ref="L883:L886" si="50">(350+399)/2</f>
        <v>374.5</v>
      </c>
      <c r="M883" s="8">
        <f t="shared" si="3"/>
        <v>0.21998868028404836</v>
      </c>
    </row>
    <row r="884" spans="1:13" ht="15.75" customHeight="1" x14ac:dyDescent="0.3">
      <c r="A884" s="7">
        <v>2022</v>
      </c>
      <c r="B884" s="7">
        <v>5</v>
      </c>
      <c r="C884" s="7" t="s">
        <v>14</v>
      </c>
      <c r="D884" s="7" t="s">
        <v>59</v>
      </c>
      <c r="E884" s="7" t="s">
        <v>17</v>
      </c>
      <c r="F884" s="8">
        <v>192.815258</v>
      </c>
      <c r="G884" s="9">
        <v>2.8144999999999998</v>
      </c>
      <c r="H884" s="10">
        <f t="shared" si="0"/>
        <v>2814.5</v>
      </c>
      <c r="I884" s="7">
        <v>132</v>
      </c>
      <c r="J884" s="11">
        <f t="shared" si="1"/>
        <v>21.321969696969695</v>
      </c>
      <c r="K884" s="8">
        <f t="shared" si="2"/>
        <v>68.507819506128982</v>
      </c>
      <c r="L884" s="7">
        <f t="shared" si="50"/>
        <v>374.5</v>
      </c>
      <c r="M884" s="8">
        <f t="shared" si="3"/>
        <v>0.18293142725268086</v>
      </c>
    </row>
    <row r="885" spans="1:13" ht="15.75" customHeight="1" x14ac:dyDescent="0.3">
      <c r="A885" s="7">
        <v>2022</v>
      </c>
      <c r="B885" s="7">
        <v>5</v>
      </c>
      <c r="C885" s="7" t="s">
        <v>14</v>
      </c>
      <c r="D885" s="7" t="s">
        <v>24</v>
      </c>
      <c r="E885" s="7" t="s">
        <v>17</v>
      </c>
      <c r="F885" s="8">
        <v>88.075675000000004</v>
      </c>
      <c r="G885" s="9">
        <v>0.45739999999999997</v>
      </c>
      <c r="H885" s="10">
        <f t="shared" si="0"/>
        <v>457.4</v>
      </c>
      <c r="I885" s="7">
        <v>1</v>
      </c>
      <c r="J885" s="11">
        <f t="shared" si="1"/>
        <v>457.4</v>
      </c>
      <c r="K885" s="8">
        <f t="shared" si="2"/>
        <v>192.55722562308702</v>
      </c>
      <c r="L885" s="7">
        <f t="shared" si="50"/>
        <v>374.5</v>
      </c>
      <c r="M885" s="8">
        <f t="shared" si="3"/>
        <v>0.5141714969908866</v>
      </c>
    </row>
    <row r="886" spans="1:13" ht="15.75" customHeight="1" x14ac:dyDescent="0.3">
      <c r="A886" s="7">
        <v>2022</v>
      </c>
      <c r="B886" s="7">
        <v>5</v>
      </c>
      <c r="C886" s="7" t="s">
        <v>14</v>
      </c>
      <c r="D886" s="7" t="s">
        <v>58</v>
      </c>
      <c r="E886" s="7" t="s">
        <v>17</v>
      </c>
      <c r="F886" s="8">
        <v>74.260341999999994</v>
      </c>
      <c r="G886" s="9">
        <v>0.79859999999999998</v>
      </c>
      <c r="H886" s="10">
        <f t="shared" si="0"/>
        <v>798.6</v>
      </c>
      <c r="I886" s="7">
        <v>119</v>
      </c>
      <c r="J886" s="11">
        <f t="shared" si="1"/>
        <v>6.7109243697478993</v>
      </c>
      <c r="K886" s="8">
        <f t="shared" si="2"/>
        <v>92.988156774355119</v>
      </c>
      <c r="L886" s="7">
        <f t="shared" si="50"/>
        <v>374.5</v>
      </c>
      <c r="M886" s="8">
        <f t="shared" si="3"/>
        <v>0.24829948404367189</v>
      </c>
    </row>
    <row r="887" spans="1:13" ht="15.75" customHeight="1" x14ac:dyDescent="0.3">
      <c r="A887" s="7">
        <v>2022</v>
      </c>
      <c r="B887" s="7">
        <v>5</v>
      </c>
      <c r="C887" s="7" t="s">
        <v>14</v>
      </c>
      <c r="D887" s="7" t="s">
        <v>53</v>
      </c>
      <c r="E887" s="7" t="s">
        <v>32</v>
      </c>
      <c r="F887" s="8">
        <v>52.727248000000003</v>
      </c>
      <c r="G887" s="9">
        <v>0.45729999999999998</v>
      </c>
      <c r="H887" s="10">
        <f t="shared" si="0"/>
        <v>457.3</v>
      </c>
      <c r="I887" s="7">
        <v>234</v>
      </c>
      <c r="J887" s="11">
        <f t="shared" si="1"/>
        <v>1.9542735042735042</v>
      </c>
      <c r="K887" s="8">
        <f t="shared" si="2"/>
        <v>115.30122020555436</v>
      </c>
      <c r="L887" s="7">
        <f>(300+349)/2</f>
        <v>324.5</v>
      </c>
      <c r="M887" s="8">
        <f t="shared" si="3"/>
        <v>0.35531963083375767</v>
      </c>
    </row>
    <row r="888" spans="1:13" ht="15.75" customHeight="1" x14ac:dyDescent="0.3">
      <c r="A888" s="7">
        <v>2022</v>
      </c>
      <c r="B888" s="7">
        <v>5</v>
      </c>
      <c r="C888" s="7" t="s">
        <v>14</v>
      </c>
      <c r="D888" s="7" t="s">
        <v>28</v>
      </c>
      <c r="E888" s="7" t="s">
        <v>18</v>
      </c>
      <c r="F888" s="8">
        <v>45.304416000000003</v>
      </c>
      <c r="G888" s="9">
        <v>0.1885</v>
      </c>
      <c r="H888" s="10">
        <f t="shared" si="0"/>
        <v>188.5</v>
      </c>
      <c r="I888" s="7">
        <v>117</v>
      </c>
      <c r="J888" s="11">
        <f t="shared" si="1"/>
        <v>1.6111111111111112</v>
      </c>
      <c r="K888" s="8">
        <f t="shared" si="2"/>
        <v>240.34172944297083</v>
      </c>
      <c r="L888" s="7">
        <f>(400+599)/2</f>
        <v>499.5</v>
      </c>
      <c r="M888" s="8">
        <f t="shared" si="3"/>
        <v>0.48116462350945111</v>
      </c>
    </row>
    <row r="889" spans="1:13" ht="15.75" hidden="1" customHeight="1" x14ac:dyDescent="0.3">
      <c r="A889" s="7">
        <v>2022</v>
      </c>
      <c r="B889" s="7">
        <v>5</v>
      </c>
      <c r="C889" s="7" t="s">
        <v>31</v>
      </c>
      <c r="D889" s="7" t="s">
        <v>15</v>
      </c>
      <c r="E889" s="7" t="s">
        <v>16</v>
      </c>
      <c r="F889" s="8">
        <v>2383.2716610000002</v>
      </c>
      <c r="G889" s="9">
        <v>38.142800000000001</v>
      </c>
      <c r="H889" s="10">
        <f t="shared" si="0"/>
        <v>38142.800000000003</v>
      </c>
      <c r="I889" s="7">
        <v>6985</v>
      </c>
      <c r="J889" s="11">
        <f t="shared" si="1"/>
        <v>5.4606728704366505</v>
      </c>
      <c r="K889" s="8">
        <f t="shared" si="2"/>
        <v>62.482871236511222</v>
      </c>
      <c r="L889" s="7">
        <f>(200+249)/2</f>
        <v>224.5</v>
      </c>
      <c r="M889" s="8">
        <f t="shared" si="3"/>
        <v>0.27832013913813464</v>
      </c>
    </row>
    <row r="890" spans="1:13" ht="15.75" hidden="1" customHeight="1" x14ac:dyDescent="0.3">
      <c r="A890" s="7">
        <v>2022</v>
      </c>
      <c r="B890" s="7">
        <v>5</v>
      </c>
      <c r="C890" s="7" t="s">
        <v>31</v>
      </c>
      <c r="D890" s="7" t="s">
        <v>15</v>
      </c>
      <c r="E890" s="7" t="s">
        <v>17</v>
      </c>
      <c r="F890" s="8">
        <v>6723.1640189999998</v>
      </c>
      <c r="G890" s="9">
        <v>62.5334</v>
      </c>
      <c r="H890" s="10">
        <f t="shared" si="0"/>
        <v>62533.4</v>
      </c>
      <c r="I890" s="7">
        <v>8839</v>
      </c>
      <c r="J890" s="11">
        <f t="shared" si="1"/>
        <v>7.0747143342007019</v>
      </c>
      <c r="K890" s="8">
        <f t="shared" si="2"/>
        <v>107.51316926634406</v>
      </c>
      <c r="L890" s="7">
        <f>(350+399)/2</f>
        <v>374.5</v>
      </c>
      <c r="M890" s="8">
        <f t="shared" si="3"/>
        <v>0.28708456412908961</v>
      </c>
    </row>
    <row r="891" spans="1:13" ht="15.75" hidden="1" customHeight="1" x14ac:dyDescent="0.3">
      <c r="A891" s="7">
        <v>2022</v>
      </c>
      <c r="B891" s="7">
        <v>5</v>
      </c>
      <c r="C891" s="7" t="s">
        <v>31</v>
      </c>
      <c r="D891" s="7" t="s">
        <v>15</v>
      </c>
      <c r="E891" s="7" t="s">
        <v>18</v>
      </c>
      <c r="F891" s="8">
        <v>523.02981699999998</v>
      </c>
      <c r="G891" s="9">
        <v>2.8616000000000001</v>
      </c>
      <c r="H891" s="10">
        <f t="shared" si="0"/>
        <v>2861.6000000000004</v>
      </c>
      <c r="I891" s="7">
        <v>438</v>
      </c>
      <c r="J891" s="11">
        <f t="shared" si="1"/>
        <v>6.5333333333333341</v>
      </c>
      <c r="K891" s="8">
        <f t="shared" si="2"/>
        <v>182.7753064719038</v>
      </c>
      <c r="L891" s="7">
        <f>(400+599)/2</f>
        <v>499.5</v>
      </c>
      <c r="M891" s="8">
        <f t="shared" si="3"/>
        <v>0.3659165294732809</v>
      </c>
    </row>
    <row r="892" spans="1:13" ht="15.75" hidden="1" customHeight="1" x14ac:dyDescent="0.3">
      <c r="A892" s="7">
        <v>2022</v>
      </c>
      <c r="B892" s="7">
        <v>5</v>
      </c>
      <c r="C892" s="7" t="s">
        <v>31</v>
      </c>
      <c r="D892" s="7" t="s">
        <v>15</v>
      </c>
      <c r="E892" s="7" t="s">
        <v>19</v>
      </c>
      <c r="F892" s="8">
        <v>47.363750000000003</v>
      </c>
      <c r="G892" s="9">
        <v>0.29330000000000001</v>
      </c>
      <c r="H892" s="10">
        <f t="shared" si="0"/>
        <v>293.3</v>
      </c>
      <c r="I892" s="7">
        <v>168</v>
      </c>
      <c r="J892" s="11">
        <f t="shared" si="1"/>
        <v>1.7458333333333333</v>
      </c>
      <c r="K892" s="8">
        <f t="shared" si="2"/>
        <v>161.48568019093079</v>
      </c>
      <c r="L892" s="7">
        <f>(600+899)/2</f>
        <v>749.5</v>
      </c>
      <c r="M892" s="8">
        <f t="shared" si="3"/>
        <v>0.21545787884046805</v>
      </c>
    </row>
    <row r="893" spans="1:13" ht="15.75" hidden="1" customHeight="1" x14ac:dyDescent="0.3">
      <c r="A893" s="7">
        <v>2022</v>
      </c>
      <c r="B893" s="7">
        <v>5</v>
      </c>
      <c r="C893" s="7" t="s">
        <v>31</v>
      </c>
      <c r="D893" s="7" t="s">
        <v>20</v>
      </c>
      <c r="E893" s="7" t="s">
        <v>16</v>
      </c>
      <c r="F893" s="8">
        <v>72.253720999999999</v>
      </c>
      <c r="G893" s="9">
        <v>0.5615</v>
      </c>
      <c r="H893" s="10">
        <f t="shared" si="0"/>
        <v>561.5</v>
      </c>
      <c r="I893" s="7">
        <v>72</v>
      </c>
      <c r="J893" s="11">
        <f t="shared" si="1"/>
        <v>7.7986111111111107</v>
      </c>
      <c r="K893" s="8">
        <f t="shared" si="2"/>
        <v>128.67982368655387</v>
      </c>
      <c r="L893" s="7">
        <f>(200+249)/2</f>
        <v>224.5</v>
      </c>
      <c r="M893" s="8">
        <f t="shared" si="3"/>
        <v>0.57318406987329118</v>
      </c>
    </row>
    <row r="894" spans="1:13" ht="15.75" hidden="1" customHeight="1" x14ac:dyDescent="0.3">
      <c r="A894" s="7">
        <v>2022</v>
      </c>
      <c r="B894" s="7">
        <v>5</v>
      </c>
      <c r="C894" s="7" t="s">
        <v>31</v>
      </c>
      <c r="D894" s="7" t="s">
        <v>20</v>
      </c>
      <c r="E894" s="7" t="s">
        <v>18</v>
      </c>
      <c r="F894" s="8">
        <v>2381.7023290000002</v>
      </c>
      <c r="G894" s="9">
        <v>11.338699999999999</v>
      </c>
      <c r="H894" s="10">
        <f t="shared" si="0"/>
        <v>11338.699999999999</v>
      </c>
      <c r="I894" s="7">
        <v>1918</v>
      </c>
      <c r="J894" s="11">
        <f t="shared" si="1"/>
        <v>5.9117309697601659</v>
      </c>
      <c r="K894" s="8">
        <f t="shared" si="2"/>
        <v>210.05074029650669</v>
      </c>
      <c r="L894" s="7">
        <f>(400+599)/2</f>
        <v>499.5</v>
      </c>
      <c r="M894" s="8">
        <f t="shared" si="3"/>
        <v>0.42052200259560901</v>
      </c>
    </row>
    <row r="895" spans="1:13" ht="15.75" hidden="1" customHeight="1" x14ac:dyDescent="0.3">
      <c r="A895" s="7">
        <v>2022</v>
      </c>
      <c r="B895" s="7">
        <v>5</v>
      </c>
      <c r="C895" s="7" t="s">
        <v>31</v>
      </c>
      <c r="D895" s="7" t="s">
        <v>25</v>
      </c>
      <c r="E895" s="7" t="s">
        <v>27</v>
      </c>
      <c r="F895" s="8">
        <v>58.583002</v>
      </c>
      <c r="G895" s="9">
        <v>1.0163</v>
      </c>
      <c r="H895" s="10">
        <f t="shared" si="0"/>
        <v>1016.3</v>
      </c>
      <c r="I895" s="7">
        <v>134</v>
      </c>
      <c r="J895" s="11">
        <f t="shared" si="1"/>
        <v>7.5843283582089551</v>
      </c>
      <c r="K895" s="8">
        <f t="shared" si="2"/>
        <v>57.643414346157634</v>
      </c>
      <c r="L895" s="7">
        <f>(250+299)/2</f>
        <v>274.5</v>
      </c>
      <c r="M895" s="8">
        <f t="shared" si="3"/>
        <v>0.20999422348327007</v>
      </c>
    </row>
    <row r="896" spans="1:13" ht="15.75" hidden="1" customHeight="1" x14ac:dyDescent="0.3">
      <c r="A896" s="7">
        <v>2022</v>
      </c>
      <c r="B896" s="7">
        <v>5</v>
      </c>
      <c r="C896" s="7" t="s">
        <v>31</v>
      </c>
      <c r="D896" s="7" t="s">
        <v>25</v>
      </c>
      <c r="E896" s="7" t="s">
        <v>17</v>
      </c>
      <c r="F896" s="8">
        <v>410.25194900000002</v>
      </c>
      <c r="G896" s="9">
        <v>5.2721999999999998</v>
      </c>
      <c r="H896" s="10">
        <f t="shared" si="0"/>
        <v>5272.2</v>
      </c>
      <c r="I896" s="7">
        <v>1381</v>
      </c>
      <c r="J896" s="11">
        <f t="shared" si="1"/>
        <v>3.8176683562635771</v>
      </c>
      <c r="K896" s="8">
        <f t="shared" si="2"/>
        <v>77.814185539243582</v>
      </c>
      <c r="L896" s="7">
        <f t="shared" ref="L896:L897" si="51">(350+399)/2</f>
        <v>374.5</v>
      </c>
      <c r="M896" s="8">
        <f t="shared" si="3"/>
        <v>0.20778153682041009</v>
      </c>
    </row>
    <row r="897" spans="1:13" ht="15.75" hidden="1" customHeight="1" x14ac:dyDescent="0.3">
      <c r="A897" s="7">
        <v>2022</v>
      </c>
      <c r="B897" s="7">
        <v>5</v>
      </c>
      <c r="C897" s="7" t="s">
        <v>31</v>
      </c>
      <c r="D897" s="7" t="s">
        <v>59</v>
      </c>
      <c r="E897" s="7" t="s">
        <v>17</v>
      </c>
      <c r="F897" s="8">
        <v>382.14135900000002</v>
      </c>
      <c r="G897" s="9">
        <v>4.7601000000000004</v>
      </c>
      <c r="H897" s="10">
        <f t="shared" si="0"/>
        <v>4760.1000000000004</v>
      </c>
      <c r="I897" s="7">
        <v>871</v>
      </c>
      <c r="J897" s="11">
        <f t="shared" si="1"/>
        <v>5.4650975889781863</v>
      </c>
      <c r="K897" s="8">
        <f t="shared" si="2"/>
        <v>80.280111552278314</v>
      </c>
      <c r="L897" s="7">
        <f t="shared" si="51"/>
        <v>374.5</v>
      </c>
      <c r="M897" s="8">
        <f t="shared" si="3"/>
        <v>0.2143661189646951</v>
      </c>
    </row>
    <row r="898" spans="1:13" ht="15.75" hidden="1" customHeight="1" x14ac:dyDescent="0.3">
      <c r="A898" s="7">
        <v>2022</v>
      </c>
      <c r="B898" s="7">
        <v>5</v>
      </c>
      <c r="C898" s="7" t="s">
        <v>31</v>
      </c>
      <c r="D898" s="7" t="s">
        <v>22</v>
      </c>
      <c r="E898" s="7" t="s">
        <v>23</v>
      </c>
      <c r="F898" s="8">
        <v>350.53213</v>
      </c>
      <c r="G898" s="9">
        <v>3.8740999999999999</v>
      </c>
      <c r="H898" s="10">
        <f t="shared" si="0"/>
        <v>3874.1</v>
      </c>
      <c r="I898" s="7">
        <v>1441</v>
      </c>
      <c r="J898" s="11">
        <f t="shared" si="1"/>
        <v>2.6884802220680082</v>
      </c>
      <c r="K898" s="8">
        <f t="shared" si="2"/>
        <v>90.480919439353656</v>
      </c>
      <c r="L898" s="7">
        <v>200</v>
      </c>
      <c r="M898" s="8">
        <f t="shared" si="3"/>
        <v>0.45240459719676829</v>
      </c>
    </row>
    <row r="899" spans="1:13" ht="15.75" hidden="1" customHeight="1" x14ac:dyDescent="0.3">
      <c r="A899" s="7">
        <v>2022</v>
      </c>
      <c r="B899" s="7">
        <v>5</v>
      </c>
      <c r="C899" s="7" t="s">
        <v>31</v>
      </c>
      <c r="D899" s="7" t="s">
        <v>26</v>
      </c>
      <c r="E899" s="7" t="s">
        <v>27</v>
      </c>
      <c r="F899" s="8">
        <v>0.296985</v>
      </c>
      <c r="G899" s="9">
        <v>6.9999999999999999E-4</v>
      </c>
      <c r="H899" s="10">
        <f t="shared" si="0"/>
        <v>0.7</v>
      </c>
      <c r="I899" s="7">
        <v>2</v>
      </c>
      <c r="J899" s="11">
        <f t="shared" si="1"/>
        <v>0.35</v>
      </c>
      <c r="K899" s="8">
        <f t="shared" si="2"/>
        <v>424.26428571428573</v>
      </c>
      <c r="L899" s="7">
        <f>(250+299)/2</f>
        <v>274.5</v>
      </c>
      <c r="M899" s="8">
        <f t="shared" si="3"/>
        <v>1.5455893832943013</v>
      </c>
    </row>
    <row r="900" spans="1:13" ht="15.75" hidden="1" customHeight="1" x14ac:dyDescent="0.3">
      <c r="A900" s="7">
        <v>2022</v>
      </c>
      <c r="B900" s="7">
        <v>5</v>
      </c>
      <c r="C900" s="7" t="s">
        <v>31</v>
      </c>
      <c r="D900" s="7" t="s">
        <v>26</v>
      </c>
      <c r="E900" s="7" t="s">
        <v>32</v>
      </c>
      <c r="F900" s="8">
        <v>2.8114439999999998</v>
      </c>
      <c r="G900" s="9">
        <v>9.1999999999999998E-3</v>
      </c>
      <c r="H900" s="10">
        <f t="shared" si="0"/>
        <v>9.1999999999999993</v>
      </c>
      <c r="I900" s="7">
        <v>11</v>
      </c>
      <c r="J900" s="11">
        <f t="shared" si="1"/>
        <v>0.83636363636363631</v>
      </c>
      <c r="K900" s="8">
        <f t="shared" si="2"/>
        <v>305.59173913043475</v>
      </c>
      <c r="L900" s="7">
        <f>(300+349)/2</f>
        <v>324.5</v>
      </c>
      <c r="M900" s="8">
        <f t="shared" si="3"/>
        <v>0.94173109131104693</v>
      </c>
    </row>
    <row r="901" spans="1:13" ht="15.75" hidden="1" customHeight="1" x14ac:dyDescent="0.3">
      <c r="A901" s="7">
        <v>2022</v>
      </c>
      <c r="B901" s="7">
        <v>5</v>
      </c>
      <c r="C901" s="7" t="s">
        <v>31</v>
      </c>
      <c r="D901" s="7" t="s">
        <v>26</v>
      </c>
      <c r="E901" s="7" t="s">
        <v>18</v>
      </c>
      <c r="F901" s="8">
        <v>246.06579400000001</v>
      </c>
      <c r="G901" s="9">
        <v>1.3945000000000001</v>
      </c>
      <c r="H901" s="10">
        <f t="shared" si="0"/>
        <v>1394.5</v>
      </c>
      <c r="I901" s="7">
        <v>345</v>
      </c>
      <c r="J901" s="11">
        <f t="shared" si="1"/>
        <v>4.0420289855072467</v>
      </c>
      <c r="K901" s="8">
        <f t="shared" si="2"/>
        <v>176.45449551810685</v>
      </c>
      <c r="L901" s="7">
        <f>(400+599)/2</f>
        <v>499.5</v>
      </c>
      <c r="M901" s="8">
        <f t="shared" si="3"/>
        <v>0.35326225328950323</v>
      </c>
    </row>
    <row r="902" spans="1:13" ht="15.75" hidden="1" customHeight="1" x14ac:dyDescent="0.3">
      <c r="A902" s="7">
        <v>2022</v>
      </c>
      <c r="B902" s="7">
        <v>5</v>
      </c>
      <c r="C902" s="7" t="s">
        <v>31</v>
      </c>
      <c r="D902" s="7" t="s">
        <v>56</v>
      </c>
      <c r="E902" s="7" t="s">
        <v>17</v>
      </c>
      <c r="F902" s="8">
        <v>174.863686</v>
      </c>
      <c r="G902" s="9">
        <v>3.0453000000000001</v>
      </c>
      <c r="H902" s="10">
        <f t="shared" si="0"/>
        <v>3045.3</v>
      </c>
      <c r="I902" s="7">
        <v>915</v>
      </c>
      <c r="J902" s="11">
        <f t="shared" si="1"/>
        <v>3.3281967213114756</v>
      </c>
      <c r="K902" s="8">
        <f t="shared" si="2"/>
        <v>57.420840639674253</v>
      </c>
      <c r="L902" s="7">
        <f>(350+399)/2</f>
        <v>374.5</v>
      </c>
      <c r="M902" s="8">
        <f t="shared" si="3"/>
        <v>0.15332667727549867</v>
      </c>
    </row>
    <row r="903" spans="1:13" ht="15.75" hidden="1" customHeight="1" x14ac:dyDescent="0.3">
      <c r="A903" s="7">
        <v>2022</v>
      </c>
      <c r="B903" s="7">
        <v>5</v>
      </c>
      <c r="C903" s="7" t="s">
        <v>31</v>
      </c>
      <c r="D903" s="7" t="s">
        <v>56</v>
      </c>
      <c r="E903" s="7" t="s">
        <v>18</v>
      </c>
      <c r="F903" s="8">
        <v>24.139054999999999</v>
      </c>
      <c r="G903" s="9">
        <v>0.33839999999999998</v>
      </c>
      <c r="H903" s="10">
        <f t="shared" si="0"/>
        <v>338.4</v>
      </c>
      <c r="I903" s="7">
        <v>144</v>
      </c>
      <c r="J903" s="11">
        <f t="shared" si="1"/>
        <v>2.3499999999999996</v>
      </c>
      <c r="K903" s="8">
        <f t="shared" si="2"/>
        <v>71.332904846335694</v>
      </c>
      <c r="L903" s="7">
        <f>(400+599)/2</f>
        <v>499.5</v>
      </c>
      <c r="M903" s="8">
        <f t="shared" si="3"/>
        <v>0.14280861831098238</v>
      </c>
    </row>
    <row r="904" spans="1:13" ht="15.75" hidden="1" customHeight="1" x14ac:dyDescent="0.3">
      <c r="A904" s="7">
        <v>2022</v>
      </c>
      <c r="B904" s="7">
        <v>5</v>
      </c>
      <c r="C904" s="7" t="s">
        <v>31</v>
      </c>
      <c r="D904" s="7" t="s">
        <v>58</v>
      </c>
      <c r="E904" s="7" t="s">
        <v>17</v>
      </c>
      <c r="F904" s="8">
        <v>129.82277099999999</v>
      </c>
      <c r="G904" s="9">
        <v>1.4164000000000001</v>
      </c>
      <c r="H904" s="10">
        <f t="shared" si="0"/>
        <v>1416.4</v>
      </c>
      <c r="I904" s="7">
        <v>529</v>
      </c>
      <c r="J904" s="11">
        <f t="shared" si="1"/>
        <v>2.6775047258979208</v>
      </c>
      <c r="K904" s="8">
        <f t="shared" si="2"/>
        <v>91.656856114092051</v>
      </c>
      <c r="L904" s="7">
        <f>(350+399)/2</f>
        <v>374.5</v>
      </c>
      <c r="M904" s="8">
        <f t="shared" si="3"/>
        <v>0.24474460911640067</v>
      </c>
    </row>
    <row r="905" spans="1:13" ht="15.75" hidden="1" customHeight="1" x14ac:dyDescent="0.3">
      <c r="A905" s="7">
        <v>2022</v>
      </c>
      <c r="B905" s="7">
        <v>5</v>
      </c>
      <c r="C905" s="7" t="s">
        <v>31</v>
      </c>
      <c r="D905" s="7" t="s">
        <v>53</v>
      </c>
      <c r="E905" s="7" t="s">
        <v>32</v>
      </c>
      <c r="F905" s="8">
        <v>107.913191</v>
      </c>
      <c r="G905" s="9">
        <v>1.3728</v>
      </c>
      <c r="H905" s="10">
        <f t="shared" si="0"/>
        <v>1372.8</v>
      </c>
      <c r="I905" s="7">
        <v>1213</v>
      </c>
      <c r="J905" s="11">
        <f t="shared" si="1"/>
        <v>1.1317394888705687</v>
      </c>
      <c r="K905" s="8">
        <f t="shared" si="2"/>
        <v>78.608093677156177</v>
      </c>
      <c r="L905" s="7">
        <f>(300+349)/2</f>
        <v>324.5</v>
      </c>
      <c r="M905" s="8">
        <f t="shared" si="3"/>
        <v>0.24224374014531949</v>
      </c>
    </row>
    <row r="906" spans="1:13" ht="15.75" hidden="1" customHeight="1" x14ac:dyDescent="0.3">
      <c r="A906" s="7">
        <v>2022</v>
      </c>
      <c r="B906" s="7">
        <v>5</v>
      </c>
      <c r="C906" s="7" t="s">
        <v>31</v>
      </c>
      <c r="D906" s="7" t="s">
        <v>55</v>
      </c>
      <c r="E906" s="7" t="s">
        <v>17</v>
      </c>
      <c r="F906" s="8">
        <v>76.888582</v>
      </c>
      <c r="G906" s="9">
        <v>1.5551999999999999</v>
      </c>
      <c r="H906" s="10">
        <f t="shared" si="0"/>
        <v>1555.1999999999998</v>
      </c>
      <c r="I906" s="7">
        <v>336</v>
      </c>
      <c r="J906" s="11">
        <f t="shared" si="1"/>
        <v>4.6285714285714281</v>
      </c>
      <c r="K906" s="8">
        <f t="shared" si="2"/>
        <v>49.439674639917698</v>
      </c>
      <c r="L906" s="7">
        <f>(350+399)/2</f>
        <v>374.5</v>
      </c>
      <c r="M906" s="8">
        <f t="shared" si="3"/>
        <v>0.13201515257654925</v>
      </c>
    </row>
    <row r="907" spans="1:13" ht="15.75" hidden="1" customHeight="1" x14ac:dyDescent="0.3">
      <c r="A907" s="7">
        <v>2022</v>
      </c>
      <c r="B907" s="7">
        <v>5</v>
      </c>
      <c r="C907" s="7" t="s">
        <v>37</v>
      </c>
      <c r="D907" s="7" t="s">
        <v>15</v>
      </c>
      <c r="E907" s="7" t="s">
        <v>16</v>
      </c>
      <c r="F907" s="8">
        <v>5184.360197</v>
      </c>
      <c r="G907" s="9">
        <v>83.008799999999994</v>
      </c>
      <c r="H907" s="10">
        <f t="shared" si="0"/>
        <v>83008.799999999988</v>
      </c>
      <c r="I907" s="7">
        <v>12256</v>
      </c>
      <c r="J907" s="11">
        <f t="shared" si="1"/>
        <v>6.7729112271540464</v>
      </c>
      <c r="K907" s="8">
        <f t="shared" si="2"/>
        <v>62.455549255018752</v>
      </c>
      <c r="L907" s="7">
        <f>(200+249)/2</f>
        <v>224.5</v>
      </c>
      <c r="M907" s="8">
        <f t="shared" si="3"/>
        <v>0.27819843766155344</v>
      </c>
    </row>
    <row r="908" spans="1:13" ht="15.75" hidden="1" customHeight="1" x14ac:dyDescent="0.3">
      <c r="A908" s="7">
        <v>2022</v>
      </c>
      <c r="B908" s="7">
        <v>5</v>
      </c>
      <c r="C908" s="7" t="s">
        <v>37</v>
      </c>
      <c r="D908" s="7" t="s">
        <v>15</v>
      </c>
      <c r="E908" s="7" t="s">
        <v>17</v>
      </c>
      <c r="F908" s="8">
        <v>14277.08856</v>
      </c>
      <c r="G908" s="9">
        <v>139.11660000000001</v>
      </c>
      <c r="H908" s="10">
        <f t="shared" si="0"/>
        <v>139116.6</v>
      </c>
      <c r="I908" s="7">
        <v>18124</v>
      </c>
      <c r="J908" s="11">
        <f t="shared" si="1"/>
        <v>7.675822114323549</v>
      </c>
      <c r="K908" s="8">
        <f t="shared" si="2"/>
        <v>102.62677897533436</v>
      </c>
      <c r="L908" s="7">
        <f>(350+399)/2</f>
        <v>374.5</v>
      </c>
      <c r="M908" s="8">
        <f t="shared" si="3"/>
        <v>0.27403679299154704</v>
      </c>
    </row>
    <row r="909" spans="1:13" ht="15.75" hidden="1" customHeight="1" x14ac:dyDescent="0.3">
      <c r="A909" s="7">
        <v>2022</v>
      </c>
      <c r="B909" s="7">
        <v>5</v>
      </c>
      <c r="C909" s="7" t="s">
        <v>37</v>
      </c>
      <c r="D909" s="7" t="s">
        <v>15</v>
      </c>
      <c r="E909" s="7" t="s">
        <v>18</v>
      </c>
      <c r="F909" s="8">
        <v>1644.230536</v>
      </c>
      <c r="G909" s="9">
        <v>11.2546</v>
      </c>
      <c r="H909" s="10">
        <f t="shared" si="0"/>
        <v>11254.6</v>
      </c>
      <c r="I909" s="7">
        <v>891</v>
      </c>
      <c r="J909" s="11">
        <f t="shared" si="1"/>
        <v>12.631425364758698</v>
      </c>
      <c r="K909" s="8">
        <f t="shared" si="2"/>
        <v>146.09408917242729</v>
      </c>
      <c r="L909" s="7">
        <f>(400+599)/2</f>
        <v>499.5</v>
      </c>
      <c r="M909" s="8">
        <f t="shared" si="3"/>
        <v>0.29248065900385845</v>
      </c>
    </row>
    <row r="910" spans="1:13" ht="15.75" hidden="1" customHeight="1" x14ac:dyDescent="0.3">
      <c r="A910" s="7">
        <v>2022</v>
      </c>
      <c r="B910" s="7">
        <v>5</v>
      </c>
      <c r="C910" s="7" t="s">
        <v>37</v>
      </c>
      <c r="D910" s="7" t="s">
        <v>15</v>
      </c>
      <c r="E910" s="7" t="s">
        <v>19</v>
      </c>
      <c r="F910" s="8">
        <v>3.582185</v>
      </c>
      <c r="G910" s="9">
        <v>1.7299999999999999E-2</v>
      </c>
      <c r="H910" s="10">
        <f t="shared" si="0"/>
        <v>17.3</v>
      </c>
      <c r="I910" s="7">
        <v>5</v>
      </c>
      <c r="J910" s="11">
        <f t="shared" si="1"/>
        <v>3.46</v>
      </c>
      <c r="K910" s="8">
        <f t="shared" si="2"/>
        <v>207.0627167630058</v>
      </c>
      <c r="L910" s="7">
        <f>(600+899)/2</f>
        <v>749.5</v>
      </c>
      <c r="M910" s="8">
        <f t="shared" si="3"/>
        <v>0.27626780088459746</v>
      </c>
    </row>
    <row r="911" spans="1:13" ht="15.75" hidden="1" customHeight="1" x14ac:dyDescent="0.3">
      <c r="A911" s="7">
        <v>2022</v>
      </c>
      <c r="B911" s="7">
        <v>5</v>
      </c>
      <c r="C911" s="7" t="s">
        <v>37</v>
      </c>
      <c r="D911" s="7" t="s">
        <v>20</v>
      </c>
      <c r="E911" s="7" t="s">
        <v>16</v>
      </c>
      <c r="F911" s="8">
        <v>183.721912</v>
      </c>
      <c r="G911" s="9">
        <v>1.2907999999999999</v>
      </c>
      <c r="H911" s="10">
        <f t="shared" si="0"/>
        <v>1290.8</v>
      </c>
      <c r="I911" s="7">
        <v>293</v>
      </c>
      <c r="J911" s="11">
        <f t="shared" si="1"/>
        <v>4.4054607508532424</v>
      </c>
      <c r="K911" s="8">
        <f t="shared" si="2"/>
        <v>142.33181902696003</v>
      </c>
      <c r="L911" s="7">
        <f>(200+249)/2</f>
        <v>224.5</v>
      </c>
      <c r="M911" s="8">
        <f t="shared" si="3"/>
        <v>0.6339947395410247</v>
      </c>
    </row>
    <row r="912" spans="1:13" ht="15.75" hidden="1" customHeight="1" x14ac:dyDescent="0.3">
      <c r="A912" s="7">
        <v>2022</v>
      </c>
      <c r="B912" s="7">
        <v>5</v>
      </c>
      <c r="C912" s="7" t="s">
        <v>37</v>
      </c>
      <c r="D912" s="7" t="s">
        <v>20</v>
      </c>
      <c r="E912" s="7" t="s">
        <v>18</v>
      </c>
      <c r="F912" s="8">
        <v>6818.8296170000003</v>
      </c>
      <c r="G912" s="9">
        <v>30.697199999999999</v>
      </c>
      <c r="H912" s="10">
        <f t="shared" si="0"/>
        <v>30697.199999999997</v>
      </c>
      <c r="I912" s="7">
        <v>4151</v>
      </c>
      <c r="J912" s="11">
        <f t="shared" si="1"/>
        <v>7.3951337027222346</v>
      </c>
      <c r="K912" s="8">
        <f t="shared" si="2"/>
        <v>222.13197350246929</v>
      </c>
      <c r="L912" s="7">
        <f>(400+599)/2</f>
        <v>499.5</v>
      </c>
      <c r="M912" s="8">
        <f t="shared" si="3"/>
        <v>0.44470865566059919</v>
      </c>
    </row>
    <row r="913" spans="1:13" ht="15.75" hidden="1" customHeight="1" x14ac:dyDescent="0.3">
      <c r="A913" s="7">
        <v>2022</v>
      </c>
      <c r="B913" s="7">
        <v>5</v>
      </c>
      <c r="C913" s="7" t="s">
        <v>37</v>
      </c>
      <c r="D913" s="7" t="s">
        <v>25</v>
      </c>
      <c r="E913" s="7" t="s">
        <v>27</v>
      </c>
      <c r="F913" s="8">
        <v>157.761561</v>
      </c>
      <c r="G913" s="9">
        <v>2.7366000000000001</v>
      </c>
      <c r="H913" s="10">
        <f t="shared" si="0"/>
        <v>2736.6000000000004</v>
      </c>
      <c r="I913" s="7">
        <v>352</v>
      </c>
      <c r="J913" s="11">
        <f t="shared" si="1"/>
        <v>7.7744318181818191</v>
      </c>
      <c r="K913" s="8">
        <f t="shared" si="2"/>
        <v>57.648746985310233</v>
      </c>
      <c r="L913" s="7">
        <f>(250+299)/2</f>
        <v>274.5</v>
      </c>
      <c r="M913" s="8">
        <f t="shared" si="3"/>
        <v>0.21001365021970941</v>
      </c>
    </row>
    <row r="914" spans="1:13" ht="15.75" hidden="1" customHeight="1" x14ac:dyDescent="0.3">
      <c r="A914" s="7">
        <v>2022</v>
      </c>
      <c r="B914" s="7">
        <v>5</v>
      </c>
      <c r="C914" s="7" t="s">
        <v>37</v>
      </c>
      <c r="D914" s="7" t="s">
        <v>25</v>
      </c>
      <c r="E914" s="7" t="s">
        <v>17</v>
      </c>
      <c r="F914" s="8">
        <v>1670.173912</v>
      </c>
      <c r="G914" s="9">
        <v>23.697700000000001</v>
      </c>
      <c r="H914" s="10">
        <f t="shared" si="0"/>
        <v>23697.7</v>
      </c>
      <c r="I914" s="7">
        <v>1669</v>
      </c>
      <c r="J914" s="11">
        <f t="shared" si="1"/>
        <v>14.198741761533853</v>
      </c>
      <c r="K914" s="8">
        <f t="shared" si="2"/>
        <v>70.478312747650605</v>
      </c>
      <c r="L914" s="7">
        <f>(350+399)/2</f>
        <v>374.5</v>
      </c>
      <c r="M914" s="8">
        <f t="shared" si="3"/>
        <v>0.18819309144900029</v>
      </c>
    </row>
    <row r="915" spans="1:13" ht="15.75" hidden="1" customHeight="1" x14ac:dyDescent="0.3">
      <c r="A915" s="7">
        <v>2022</v>
      </c>
      <c r="B915" s="7">
        <v>5</v>
      </c>
      <c r="C915" s="7" t="s">
        <v>37</v>
      </c>
      <c r="D915" s="7" t="s">
        <v>26</v>
      </c>
      <c r="E915" s="7" t="s">
        <v>27</v>
      </c>
      <c r="F915" s="8">
        <v>3.5453190000000001</v>
      </c>
      <c r="G915" s="9">
        <v>8.8000000000000005E-3</v>
      </c>
      <c r="H915" s="10">
        <f t="shared" si="0"/>
        <v>8.8000000000000007</v>
      </c>
      <c r="I915" s="7">
        <v>6</v>
      </c>
      <c r="J915" s="11">
        <f t="shared" si="1"/>
        <v>1.4666666666666668</v>
      </c>
      <c r="K915" s="8">
        <f t="shared" si="2"/>
        <v>402.87715909090906</v>
      </c>
      <c r="L915" s="7">
        <f>(250+299)/2</f>
        <v>274.5</v>
      </c>
      <c r="M915" s="8">
        <f t="shared" si="3"/>
        <v>1.4676763537009438</v>
      </c>
    </row>
    <row r="916" spans="1:13" ht="15.75" hidden="1" customHeight="1" x14ac:dyDescent="0.3">
      <c r="A916" s="7">
        <v>2022</v>
      </c>
      <c r="B916" s="7">
        <v>5</v>
      </c>
      <c r="C916" s="7" t="s">
        <v>37</v>
      </c>
      <c r="D916" s="7" t="s">
        <v>26</v>
      </c>
      <c r="E916" s="7" t="s">
        <v>32</v>
      </c>
      <c r="F916" s="8">
        <v>17.701398999999999</v>
      </c>
      <c r="G916" s="9">
        <v>5.8500000000000003E-2</v>
      </c>
      <c r="H916" s="10">
        <f t="shared" si="0"/>
        <v>58.5</v>
      </c>
      <c r="I916" s="7">
        <v>33</v>
      </c>
      <c r="J916" s="11">
        <f t="shared" si="1"/>
        <v>1.7727272727272727</v>
      </c>
      <c r="K916" s="8">
        <f t="shared" si="2"/>
        <v>302.58801709401706</v>
      </c>
      <c r="L916" s="7">
        <f>(300+349)/2</f>
        <v>324.5</v>
      </c>
      <c r="M916" s="8">
        <f t="shared" si="3"/>
        <v>0.93247462894920508</v>
      </c>
    </row>
    <row r="917" spans="1:13" ht="15.75" hidden="1" customHeight="1" x14ac:dyDescent="0.3">
      <c r="A917" s="7">
        <v>2022</v>
      </c>
      <c r="B917" s="7">
        <v>5</v>
      </c>
      <c r="C917" s="7" t="s">
        <v>37</v>
      </c>
      <c r="D917" s="7" t="s">
        <v>26</v>
      </c>
      <c r="E917" s="7" t="s">
        <v>18</v>
      </c>
      <c r="F917" s="8">
        <v>1070.0705849999999</v>
      </c>
      <c r="G917" s="9">
        <v>4.6614000000000004</v>
      </c>
      <c r="H917" s="10">
        <f t="shared" si="0"/>
        <v>4661.4000000000005</v>
      </c>
      <c r="I917" s="7">
        <v>447</v>
      </c>
      <c r="J917" s="11">
        <f t="shared" si="1"/>
        <v>10.428187919463088</v>
      </c>
      <c r="K917" s="8">
        <f t="shared" si="2"/>
        <v>229.5599144033981</v>
      </c>
      <c r="L917" s="7">
        <f>(400+599)/2</f>
        <v>499.5</v>
      </c>
      <c r="M917" s="8">
        <f t="shared" si="3"/>
        <v>0.4595794082150112</v>
      </c>
    </row>
    <row r="918" spans="1:13" ht="15.75" hidden="1" customHeight="1" x14ac:dyDescent="0.3">
      <c r="A918" s="7">
        <v>2022</v>
      </c>
      <c r="B918" s="7">
        <v>5</v>
      </c>
      <c r="C918" s="7" t="s">
        <v>37</v>
      </c>
      <c r="D918" s="7" t="s">
        <v>58</v>
      </c>
      <c r="E918" s="7" t="s">
        <v>17</v>
      </c>
      <c r="F918" s="8">
        <v>934.25620000000004</v>
      </c>
      <c r="G918" s="9">
        <v>10.0082</v>
      </c>
      <c r="H918" s="10">
        <f t="shared" si="0"/>
        <v>10008.200000000001</v>
      </c>
      <c r="I918" s="7">
        <v>3211</v>
      </c>
      <c r="J918" s="11">
        <f t="shared" si="1"/>
        <v>3.1168483338523827</v>
      </c>
      <c r="K918" s="8">
        <f t="shared" si="2"/>
        <v>93.349073759517196</v>
      </c>
      <c r="L918" s="7">
        <f>(350+399)/2</f>
        <v>374.5</v>
      </c>
      <c r="M918" s="8">
        <f t="shared" si="3"/>
        <v>0.24926321431112736</v>
      </c>
    </row>
    <row r="919" spans="1:13" ht="15.75" hidden="1" customHeight="1" x14ac:dyDescent="0.3">
      <c r="A919" s="7">
        <v>2022</v>
      </c>
      <c r="B919" s="7">
        <v>5</v>
      </c>
      <c r="C919" s="7" t="s">
        <v>37</v>
      </c>
      <c r="D919" s="7" t="s">
        <v>22</v>
      </c>
      <c r="E919" s="7" t="s">
        <v>23</v>
      </c>
      <c r="F919" s="8">
        <v>637.88611500000002</v>
      </c>
      <c r="G919" s="9">
        <v>6.4932999999999996</v>
      </c>
      <c r="H919" s="10">
        <f t="shared" si="0"/>
        <v>6493.2999999999993</v>
      </c>
      <c r="I919" s="7">
        <v>2563</v>
      </c>
      <c r="J919" s="11">
        <f t="shared" si="1"/>
        <v>2.5334763948497852</v>
      </c>
      <c r="K919" s="8">
        <f t="shared" si="2"/>
        <v>98.237585665224159</v>
      </c>
      <c r="L919" s="7">
        <v>200</v>
      </c>
      <c r="M919" s="8">
        <f t="shared" si="3"/>
        <v>0.49118792832612079</v>
      </c>
    </row>
    <row r="920" spans="1:13" ht="15.75" hidden="1" customHeight="1" x14ac:dyDescent="0.3">
      <c r="A920" s="7">
        <v>2022</v>
      </c>
      <c r="B920" s="7">
        <v>5</v>
      </c>
      <c r="C920" s="7" t="s">
        <v>37</v>
      </c>
      <c r="D920" s="7" t="s">
        <v>38</v>
      </c>
      <c r="E920" s="7" t="s">
        <v>23</v>
      </c>
      <c r="F920" s="8">
        <v>489.37299000000002</v>
      </c>
      <c r="G920" s="9">
        <v>1.5366</v>
      </c>
      <c r="H920" s="10">
        <f t="shared" si="0"/>
        <v>1536.6</v>
      </c>
      <c r="I920" s="7">
        <v>121</v>
      </c>
      <c r="J920" s="11">
        <f t="shared" si="1"/>
        <v>12.699173553719007</v>
      </c>
      <c r="K920" s="8">
        <f t="shared" si="2"/>
        <v>318.47780163998442</v>
      </c>
      <c r="L920" s="7">
        <v>200</v>
      </c>
      <c r="M920" s="8">
        <f t="shared" si="3"/>
        <v>1.5923890081999221</v>
      </c>
    </row>
    <row r="921" spans="1:13" ht="15.75" hidden="1" customHeight="1" x14ac:dyDescent="0.3">
      <c r="A921" s="7">
        <v>2022</v>
      </c>
      <c r="B921" s="7">
        <v>5</v>
      </c>
      <c r="C921" s="7" t="s">
        <v>37</v>
      </c>
      <c r="D921" s="7" t="s">
        <v>38</v>
      </c>
      <c r="E921" s="7" t="s">
        <v>17</v>
      </c>
      <c r="F921" s="8">
        <v>11.949414000000001</v>
      </c>
      <c r="G921" s="9">
        <v>2.53E-2</v>
      </c>
      <c r="H921" s="10">
        <f t="shared" si="0"/>
        <v>25.3</v>
      </c>
      <c r="I921" s="7">
        <v>6</v>
      </c>
      <c r="J921" s="11">
        <f t="shared" si="1"/>
        <v>4.2166666666666668</v>
      </c>
      <c r="K921" s="8">
        <f t="shared" si="2"/>
        <v>472.30885375494074</v>
      </c>
      <c r="L921" s="7">
        <f>(350+399)/2</f>
        <v>374.5</v>
      </c>
      <c r="M921" s="8">
        <f t="shared" si="3"/>
        <v>1.2611718391320179</v>
      </c>
    </row>
    <row r="922" spans="1:13" ht="15.75" hidden="1" customHeight="1" x14ac:dyDescent="0.3">
      <c r="A922" s="7">
        <v>2022</v>
      </c>
      <c r="B922" s="7">
        <v>5</v>
      </c>
      <c r="C922" s="7" t="s">
        <v>37</v>
      </c>
      <c r="D922" s="7" t="s">
        <v>38</v>
      </c>
      <c r="E922" s="7" t="s">
        <v>18</v>
      </c>
      <c r="F922" s="8">
        <v>47.841617999999997</v>
      </c>
      <c r="G922" s="9">
        <v>9.0899999999999995E-2</v>
      </c>
      <c r="H922" s="10">
        <f t="shared" si="0"/>
        <v>90.899999999999991</v>
      </c>
      <c r="I922" s="7">
        <v>52</v>
      </c>
      <c r="J922" s="11">
        <f t="shared" si="1"/>
        <v>1.7480769230769229</v>
      </c>
      <c r="K922" s="8">
        <f t="shared" si="2"/>
        <v>526.31042904290427</v>
      </c>
      <c r="L922" s="7">
        <f>(400+599)/2</f>
        <v>499.5</v>
      </c>
      <c r="M922" s="8">
        <f t="shared" si="3"/>
        <v>1.0536745326184269</v>
      </c>
    </row>
    <row r="923" spans="1:13" ht="15.75" hidden="1" customHeight="1" x14ac:dyDescent="0.3">
      <c r="A923" s="7">
        <v>2022</v>
      </c>
      <c r="B923" s="7">
        <v>5</v>
      </c>
      <c r="C923" s="7" t="s">
        <v>37</v>
      </c>
      <c r="D923" s="7" t="s">
        <v>59</v>
      </c>
      <c r="E923" s="7" t="s">
        <v>17</v>
      </c>
      <c r="F923" s="8">
        <v>344.14095400000002</v>
      </c>
      <c r="G923" s="9">
        <v>4.1803999999999997</v>
      </c>
      <c r="H923" s="10">
        <f t="shared" si="0"/>
        <v>4180.3999999999996</v>
      </c>
      <c r="I923" s="7">
        <v>641</v>
      </c>
      <c r="J923" s="11">
        <f t="shared" si="1"/>
        <v>6.5216848673946952</v>
      </c>
      <c r="K923" s="8">
        <f t="shared" si="2"/>
        <v>82.322494019711044</v>
      </c>
      <c r="L923" s="7">
        <f t="shared" ref="L923:L924" si="52">(350+399)/2</f>
        <v>374.5</v>
      </c>
      <c r="M923" s="8">
        <f t="shared" si="3"/>
        <v>0.21981974371084392</v>
      </c>
    </row>
    <row r="924" spans="1:13" ht="15.75" hidden="1" customHeight="1" x14ac:dyDescent="0.3">
      <c r="A924" s="7">
        <v>2022</v>
      </c>
      <c r="B924" s="7">
        <v>5</v>
      </c>
      <c r="C924" s="7" t="s">
        <v>37</v>
      </c>
      <c r="D924" s="7" t="s">
        <v>56</v>
      </c>
      <c r="E924" s="7" t="s">
        <v>17</v>
      </c>
      <c r="F924" s="8">
        <v>302.88313099999999</v>
      </c>
      <c r="G924" s="9">
        <v>4.5991</v>
      </c>
      <c r="H924" s="10">
        <f t="shared" si="0"/>
        <v>4599.1000000000004</v>
      </c>
      <c r="I924" s="7">
        <v>1516</v>
      </c>
      <c r="J924" s="11">
        <f t="shared" si="1"/>
        <v>3.0337071240105544</v>
      </c>
      <c r="K924" s="8">
        <f t="shared" si="2"/>
        <v>65.857043986866998</v>
      </c>
      <c r="L924" s="7">
        <f t="shared" si="52"/>
        <v>374.5</v>
      </c>
      <c r="M924" s="8">
        <f t="shared" si="3"/>
        <v>0.17585325497160748</v>
      </c>
    </row>
    <row r="925" spans="1:13" ht="15.75" hidden="1" customHeight="1" x14ac:dyDescent="0.3">
      <c r="A925" s="7">
        <v>2022</v>
      </c>
      <c r="B925" s="7">
        <v>5</v>
      </c>
      <c r="C925" s="7" t="s">
        <v>37</v>
      </c>
      <c r="D925" s="7" t="s">
        <v>56</v>
      </c>
      <c r="E925" s="7" t="s">
        <v>18</v>
      </c>
      <c r="F925" s="8">
        <v>36.618056000000003</v>
      </c>
      <c r="G925" s="9">
        <v>0.39579999999999999</v>
      </c>
      <c r="H925" s="10">
        <f t="shared" si="0"/>
        <v>395.8</v>
      </c>
      <c r="I925" s="7">
        <v>125</v>
      </c>
      <c r="J925" s="11">
        <f t="shared" si="1"/>
        <v>3.1663999999999999</v>
      </c>
      <c r="K925" s="8">
        <f t="shared" si="2"/>
        <v>92.51656392117232</v>
      </c>
      <c r="L925" s="7">
        <f>(400+599)/2</f>
        <v>499.5</v>
      </c>
      <c r="M925" s="8">
        <f t="shared" si="3"/>
        <v>0.18521834618853317</v>
      </c>
    </row>
    <row r="926" spans="1:13" ht="15.75" hidden="1" customHeight="1" x14ac:dyDescent="0.3">
      <c r="A926" s="7">
        <v>2022</v>
      </c>
      <c r="B926" s="7">
        <v>5</v>
      </c>
      <c r="C926" s="7" t="s">
        <v>37</v>
      </c>
      <c r="D926" s="7" t="s">
        <v>39</v>
      </c>
      <c r="E926" s="7" t="s">
        <v>17</v>
      </c>
      <c r="F926" s="8">
        <v>194.672956</v>
      </c>
      <c r="G926" s="9">
        <v>0.45429999999999998</v>
      </c>
      <c r="H926" s="10">
        <f t="shared" si="0"/>
        <v>454.29999999999995</v>
      </c>
      <c r="I926" s="7">
        <v>1</v>
      </c>
      <c r="J926" s="11">
        <f t="shared" si="1"/>
        <v>454.29999999999995</v>
      </c>
      <c r="K926" s="8">
        <f t="shared" si="2"/>
        <v>428.51189962579792</v>
      </c>
      <c r="L926" s="7">
        <f>(350+399)/2</f>
        <v>374.5</v>
      </c>
      <c r="M926" s="8">
        <f t="shared" si="3"/>
        <v>1.1442240310435192</v>
      </c>
    </row>
    <row r="927" spans="1:13" ht="15.75" hidden="1" customHeight="1" x14ac:dyDescent="0.3">
      <c r="A927" s="7">
        <v>2022</v>
      </c>
      <c r="B927" s="7">
        <v>5</v>
      </c>
      <c r="C927" s="7" t="s">
        <v>37</v>
      </c>
      <c r="D927" s="7" t="s">
        <v>39</v>
      </c>
      <c r="E927" s="7" t="s">
        <v>18</v>
      </c>
      <c r="F927" s="8">
        <v>100.229246</v>
      </c>
      <c r="G927" s="9">
        <v>0.1734</v>
      </c>
      <c r="H927" s="10">
        <f t="shared" si="0"/>
        <v>173.4</v>
      </c>
      <c r="I927" s="7">
        <v>1</v>
      </c>
      <c r="J927" s="11">
        <f t="shared" si="1"/>
        <v>173.4</v>
      </c>
      <c r="K927" s="8">
        <f t="shared" si="2"/>
        <v>578.02333333333331</v>
      </c>
      <c r="L927" s="7">
        <f>(400+599)/2</f>
        <v>499.5</v>
      </c>
      <c r="M927" s="8">
        <f t="shared" si="3"/>
        <v>1.1572038705372039</v>
      </c>
    </row>
    <row r="928" spans="1:13" ht="15.75" hidden="1" customHeight="1" x14ac:dyDescent="0.3">
      <c r="A928" s="7">
        <v>2022</v>
      </c>
      <c r="B928" s="7">
        <v>6</v>
      </c>
      <c r="C928" s="7" t="s">
        <v>14</v>
      </c>
      <c r="D928" s="7" t="s">
        <v>15</v>
      </c>
      <c r="E928" s="7" t="s">
        <v>16</v>
      </c>
      <c r="F928" s="8">
        <v>562.87664700000005</v>
      </c>
      <c r="G928" s="9">
        <v>7.5260999999999996</v>
      </c>
      <c r="H928" s="10">
        <f t="shared" si="0"/>
        <v>7526.0999999999995</v>
      </c>
      <c r="I928" s="7">
        <v>413</v>
      </c>
      <c r="J928" s="11">
        <f t="shared" si="1"/>
        <v>18.223002421307505</v>
      </c>
      <c r="K928" s="8">
        <f t="shared" si="2"/>
        <v>74.789950572009417</v>
      </c>
      <c r="L928" s="7">
        <f>(200+249)/2</f>
        <v>224.5</v>
      </c>
      <c r="M928" s="8">
        <f t="shared" si="3"/>
        <v>0.33314009163478581</v>
      </c>
    </row>
    <row r="929" spans="1:13" ht="15.75" customHeight="1" x14ac:dyDescent="0.3">
      <c r="A929" s="7">
        <v>2022</v>
      </c>
      <c r="B929" s="7">
        <v>6</v>
      </c>
      <c r="C929" s="7" t="s">
        <v>14</v>
      </c>
      <c r="D929" s="7" t="s">
        <v>15</v>
      </c>
      <c r="E929" s="7" t="s">
        <v>17</v>
      </c>
      <c r="F929" s="8">
        <v>5681.495903</v>
      </c>
      <c r="G929" s="9">
        <v>56.865200000000002</v>
      </c>
      <c r="H929" s="10">
        <f t="shared" si="0"/>
        <v>56865.200000000004</v>
      </c>
      <c r="I929" s="7">
        <v>681</v>
      </c>
      <c r="J929" s="11">
        <f t="shared" si="1"/>
        <v>83.502496328928046</v>
      </c>
      <c r="K929" s="8">
        <f t="shared" si="2"/>
        <v>99.911649005015363</v>
      </c>
      <c r="L929" s="7">
        <f>(350+399)/2</f>
        <v>374.5</v>
      </c>
      <c r="M929" s="8">
        <f t="shared" si="3"/>
        <v>0.26678677971966719</v>
      </c>
    </row>
    <row r="930" spans="1:13" ht="15.75" customHeight="1" x14ac:dyDescent="0.3">
      <c r="A930" s="7">
        <v>2022</v>
      </c>
      <c r="B930" s="7">
        <v>6</v>
      </c>
      <c r="C930" s="7" t="s">
        <v>14</v>
      </c>
      <c r="D930" s="7" t="s">
        <v>15</v>
      </c>
      <c r="E930" s="7" t="s">
        <v>18</v>
      </c>
      <c r="F930" s="8">
        <v>2922.3966789999999</v>
      </c>
      <c r="G930" s="9">
        <v>22.7316</v>
      </c>
      <c r="H930" s="10">
        <f t="shared" si="0"/>
        <v>22731.599999999999</v>
      </c>
      <c r="I930" s="7">
        <v>558</v>
      </c>
      <c r="J930" s="11">
        <f t="shared" si="1"/>
        <v>40.737634408602148</v>
      </c>
      <c r="K930" s="8">
        <f t="shared" si="2"/>
        <v>128.56097586619507</v>
      </c>
      <c r="L930" s="7">
        <f>(400+599)/2</f>
        <v>499.5</v>
      </c>
      <c r="M930" s="8">
        <f t="shared" si="3"/>
        <v>0.25737933106345356</v>
      </c>
    </row>
    <row r="931" spans="1:13" ht="15.75" hidden="1" customHeight="1" x14ac:dyDescent="0.3">
      <c r="A931" s="7">
        <v>2022</v>
      </c>
      <c r="B931" s="7">
        <v>6</v>
      </c>
      <c r="C931" s="7" t="s">
        <v>14</v>
      </c>
      <c r="D931" s="7" t="s">
        <v>20</v>
      </c>
      <c r="E931" s="7" t="s">
        <v>16</v>
      </c>
      <c r="F931" s="8">
        <v>121.08747700000001</v>
      </c>
      <c r="G931" s="9">
        <v>1.1254999999999999</v>
      </c>
      <c r="H931" s="10">
        <f t="shared" si="0"/>
        <v>1125.5</v>
      </c>
      <c r="I931" s="7">
        <v>85</v>
      </c>
      <c r="J931" s="11">
        <f t="shared" si="1"/>
        <v>13.241176470588234</v>
      </c>
      <c r="K931" s="8">
        <f t="shared" si="2"/>
        <v>107.58549711239451</v>
      </c>
      <c r="L931" s="7">
        <f>(200+249)/2</f>
        <v>224.5</v>
      </c>
      <c r="M931" s="8">
        <f t="shared" si="3"/>
        <v>0.47922270428683522</v>
      </c>
    </row>
    <row r="932" spans="1:13" ht="15.75" customHeight="1" x14ac:dyDescent="0.3">
      <c r="A932" s="7">
        <v>2022</v>
      </c>
      <c r="B932" s="7">
        <v>6</v>
      </c>
      <c r="C932" s="7" t="s">
        <v>14</v>
      </c>
      <c r="D932" s="7" t="s">
        <v>20</v>
      </c>
      <c r="E932" s="7" t="s">
        <v>18</v>
      </c>
      <c r="F932" s="8">
        <v>5610.0487949999997</v>
      </c>
      <c r="G932" s="9">
        <v>27.228400000000001</v>
      </c>
      <c r="H932" s="10">
        <f t="shared" si="0"/>
        <v>27228.400000000001</v>
      </c>
      <c r="I932" s="7">
        <v>636</v>
      </c>
      <c r="J932" s="11">
        <f t="shared" si="1"/>
        <v>42.811949685534593</v>
      </c>
      <c r="K932" s="8">
        <f t="shared" si="2"/>
        <v>206.03666741343596</v>
      </c>
      <c r="L932" s="7">
        <f>(400+599)/2</f>
        <v>499.5</v>
      </c>
      <c r="M932" s="8">
        <f t="shared" si="3"/>
        <v>0.41248582064751943</v>
      </c>
    </row>
    <row r="933" spans="1:13" ht="15.75" customHeight="1" x14ac:dyDescent="0.3">
      <c r="A933" s="7">
        <v>2022</v>
      </c>
      <c r="B933" s="7">
        <v>6</v>
      </c>
      <c r="C933" s="7" t="s">
        <v>14</v>
      </c>
      <c r="D933" s="7" t="s">
        <v>26</v>
      </c>
      <c r="E933" s="7" t="s">
        <v>27</v>
      </c>
      <c r="F933" s="8">
        <v>2.8811979999999999</v>
      </c>
      <c r="G933" s="9">
        <v>9.4999999999999998E-3</v>
      </c>
      <c r="H933" s="10">
        <f t="shared" si="0"/>
        <v>9.5</v>
      </c>
      <c r="I933" s="7">
        <v>8</v>
      </c>
      <c r="J933" s="11">
        <f t="shared" si="1"/>
        <v>1.1875</v>
      </c>
      <c r="K933" s="8">
        <f t="shared" si="2"/>
        <v>303.28399999999999</v>
      </c>
      <c r="L933" s="7">
        <f>(250+299)/2</f>
        <v>274.5</v>
      </c>
      <c r="M933" s="8">
        <f t="shared" si="3"/>
        <v>1.1048597449908926</v>
      </c>
    </row>
    <row r="934" spans="1:13" ht="15.75" customHeight="1" x14ac:dyDescent="0.3">
      <c r="A934" s="7">
        <v>2022</v>
      </c>
      <c r="B934" s="7">
        <v>6</v>
      </c>
      <c r="C934" s="7" t="s">
        <v>14</v>
      </c>
      <c r="D934" s="7" t="s">
        <v>26</v>
      </c>
      <c r="E934" s="7" t="s">
        <v>18</v>
      </c>
      <c r="F934" s="8">
        <v>536.89680199999998</v>
      </c>
      <c r="G934" s="9">
        <v>3.1193</v>
      </c>
      <c r="H934" s="10">
        <f t="shared" si="0"/>
        <v>3119.3</v>
      </c>
      <c r="I934" s="7">
        <v>166</v>
      </c>
      <c r="J934" s="11">
        <f t="shared" si="1"/>
        <v>18.790963855421687</v>
      </c>
      <c r="K934" s="8">
        <f t="shared" si="2"/>
        <v>172.12092520757861</v>
      </c>
      <c r="L934" s="7">
        <f>(400+599)/2</f>
        <v>499.5</v>
      </c>
      <c r="M934" s="8">
        <f t="shared" si="3"/>
        <v>0.34458643685200924</v>
      </c>
    </row>
    <row r="935" spans="1:13" ht="15.75" customHeight="1" x14ac:dyDescent="0.3">
      <c r="A935" s="7">
        <v>2022</v>
      </c>
      <c r="B935" s="7">
        <v>6</v>
      </c>
      <c r="C935" s="7" t="s">
        <v>14</v>
      </c>
      <c r="D935" s="7" t="s">
        <v>22</v>
      </c>
      <c r="E935" s="7" t="s">
        <v>23</v>
      </c>
      <c r="F935" s="8">
        <v>231.50842900000001</v>
      </c>
      <c r="G935" s="9">
        <v>1.9762999999999999</v>
      </c>
      <c r="H935" s="10">
        <f t="shared" si="0"/>
        <v>1976.3</v>
      </c>
      <c r="I935" s="7">
        <v>189</v>
      </c>
      <c r="J935" s="11">
        <f t="shared" si="1"/>
        <v>10.456613756613756</v>
      </c>
      <c r="K935" s="8">
        <f t="shared" si="2"/>
        <v>117.14235136365937</v>
      </c>
      <c r="L935" s="7">
        <v>200</v>
      </c>
      <c r="M935" s="8">
        <f t="shared" si="3"/>
        <v>0.5857117568182969</v>
      </c>
    </row>
    <row r="936" spans="1:13" ht="15.75" customHeight="1" x14ac:dyDescent="0.3">
      <c r="A936" s="7">
        <v>2022</v>
      </c>
      <c r="B936" s="7">
        <v>6</v>
      </c>
      <c r="C936" s="7" t="s">
        <v>14</v>
      </c>
      <c r="D936" s="7" t="s">
        <v>25</v>
      </c>
      <c r="E936" s="7" t="s">
        <v>27</v>
      </c>
      <c r="F936" s="8">
        <v>2.4590269999999999</v>
      </c>
      <c r="G936" s="9">
        <v>4.3200000000000002E-2</v>
      </c>
      <c r="H936" s="10">
        <f t="shared" si="0"/>
        <v>43.2</v>
      </c>
      <c r="I936" s="7">
        <v>5</v>
      </c>
      <c r="J936" s="11">
        <f t="shared" si="1"/>
        <v>8.64</v>
      </c>
      <c r="K936" s="8">
        <f t="shared" si="2"/>
        <v>56.92192129629629</v>
      </c>
      <c r="L936" s="7">
        <f>(250+299)/2</f>
        <v>274.5</v>
      </c>
      <c r="M936" s="8">
        <f t="shared" si="3"/>
        <v>0.20736583350199012</v>
      </c>
    </row>
    <row r="937" spans="1:13" ht="15.75" customHeight="1" x14ac:dyDescent="0.3">
      <c r="A937" s="7">
        <v>2022</v>
      </c>
      <c r="B937" s="7">
        <v>6</v>
      </c>
      <c r="C937" s="7" t="s">
        <v>14</v>
      </c>
      <c r="D937" s="7" t="s">
        <v>25</v>
      </c>
      <c r="E937" s="7" t="s">
        <v>17</v>
      </c>
      <c r="F937" s="8">
        <v>166.33234999999999</v>
      </c>
      <c r="G937" s="9">
        <v>1.9363999999999999</v>
      </c>
      <c r="H937" s="10">
        <f t="shared" si="0"/>
        <v>1936.3999999999999</v>
      </c>
      <c r="I937" s="7">
        <v>156</v>
      </c>
      <c r="J937" s="11">
        <f t="shared" si="1"/>
        <v>12.412820512820511</v>
      </c>
      <c r="K937" s="8">
        <f t="shared" si="2"/>
        <v>85.897722577979749</v>
      </c>
      <c r="L937" s="7">
        <f t="shared" ref="L937:L939" si="53">(350+399)/2</f>
        <v>374.5</v>
      </c>
      <c r="M937" s="8">
        <f t="shared" si="3"/>
        <v>0.22936641542851735</v>
      </c>
    </row>
    <row r="938" spans="1:13" ht="15.75" customHeight="1" x14ac:dyDescent="0.3">
      <c r="A938" s="7">
        <v>2022</v>
      </c>
      <c r="B938" s="7">
        <v>6</v>
      </c>
      <c r="C938" s="7" t="s">
        <v>14</v>
      </c>
      <c r="D938" s="7" t="s">
        <v>24</v>
      </c>
      <c r="E938" s="7" t="s">
        <v>17</v>
      </c>
      <c r="F938" s="8">
        <v>130.46600599999999</v>
      </c>
      <c r="G938" s="9">
        <v>0.75600000000000001</v>
      </c>
      <c r="H938" s="10">
        <f t="shared" si="0"/>
        <v>756</v>
      </c>
      <c r="I938" s="7">
        <v>1</v>
      </c>
      <c r="J938" s="11">
        <f t="shared" si="1"/>
        <v>756</v>
      </c>
      <c r="K938" s="8">
        <f t="shared" si="2"/>
        <v>172.574082010582</v>
      </c>
      <c r="L938" s="7">
        <f t="shared" si="53"/>
        <v>374.5</v>
      </c>
      <c r="M938" s="8">
        <f t="shared" si="3"/>
        <v>0.4608119679855327</v>
      </c>
    </row>
    <row r="939" spans="1:13" ht="15.75" customHeight="1" x14ac:dyDescent="0.3">
      <c r="A939" s="7">
        <v>2022</v>
      </c>
      <c r="B939" s="7">
        <v>6</v>
      </c>
      <c r="C939" s="7" t="s">
        <v>14</v>
      </c>
      <c r="D939" s="7" t="s">
        <v>59</v>
      </c>
      <c r="E939" s="7" t="s">
        <v>17</v>
      </c>
      <c r="F939" s="8">
        <v>99.192218999999994</v>
      </c>
      <c r="G939" s="9">
        <v>1.3609</v>
      </c>
      <c r="H939" s="10">
        <f t="shared" si="0"/>
        <v>1360.9</v>
      </c>
      <c r="I939" s="7">
        <v>123</v>
      </c>
      <c r="J939" s="11">
        <f t="shared" si="1"/>
        <v>11.064227642276423</v>
      </c>
      <c r="K939" s="8">
        <f t="shared" si="2"/>
        <v>72.887220956719815</v>
      </c>
      <c r="L939" s="7">
        <f t="shared" si="53"/>
        <v>374.5</v>
      </c>
      <c r="M939" s="8">
        <f t="shared" si="3"/>
        <v>0.1946254231154067</v>
      </c>
    </row>
    <row r="940" spans="1:13" ht="15.75" customHeight="1" x14ac:dyDescent="0.3">
      <c r="A940" s="7">
        <v>2022</v>
      </c>
      <c r="B940" s="7">
        <v>6</v>
      </c>
      <c r="C940" s="7" t="s">
        <v>14</v>
      </c>
      <c r="D940" s="7" t="s">
        <v>46</v>
      </c>
      <c r="E940" s="7" t="s">
        <v>18</v>
      </c>
      <c r="F940" s="8">
        <v>65.759904000000006</v>
      </c>
      <c r="G940" s="9">
        <v>0.51590000000000003</v>
      </c>
      <c r="H940" s="10">
        <f t="shared" si="0"/>
        <v>515.9</v>
      </c>
      <c r="I940" s="7">
        <v>1</v>
      </c>
      <c r="J940" s="11">
        <f t="shared" si="1"/>
        <v>515.9</v>
      </c>
      <c r="K940" s="8">
        <f t="shared" si="2"/>
        <v>127.46637720488468</v>
      </c>
      <c r="L940" s="7">
        <f>(400+599)/2</f>
        <v>499.5</v>
      </c>
      <c r="M940" s="8">
        <f t="shared" si="3"/>
        <v>0.2551879423521215</v>
      </c>
    </row>
    <row r="941" spans="1:13" ht="15.75" customHeight="1" x14ac:dyDescent="0.3">
      <c r="A941" s="7">
        <v>2022</v>
      </c>
      <c r="B941" s="7">
        <v>6</v>
      </c>
      <c r="C941" s="7" t="s">
        <v>14</v>
      </c>
      <c r="D941" s="7" t="s">
        <v>58</v>
      </c>
      <c r="E941" s="7" t="s">
        <v>17</v>
      </c>
      <c r="F941" s="8">
        <v>64.158081999999993</v>
      </c>
      <c r="G941" s="9">
        <v>0.69420000000000004</v>
      </c>
      <c r="H941" s="10">
        <f t="shared" si="0"/>
        <v>694.2</v>
      </c>
      <c r="I941" s="7">
        <v>111</v>
      </c>
      <c r="J941" s="11">
        <f t="shared" si="1"/>
        <v>6.2540540540540546</v>
      </c>
      <c r="K941" s="8">
        <f t="shared" si="2"/>
        <v>92.420169979832892</v>
      </c>
      <c r="L941" s="7">
        <f>(350+399)/2</f>
        <v>374.5</v>
      </c>
      <c r="M941" s="8">
        <f t="shared" si="3"/>
        <v>0.24678283038673671</v>
      </c>
    </row>
    <row r="942" spans="1:13" ht="15.75" customHeight="1" x14ac:dyDescent="0.3">
      <c r="A942" s="7">
        <v>2022</v>
      </c>
      <c r="B942" s="7">
        <v>6</v>
      </c>
      <c r="C942" s="7" t="s">
        <v>14</v>
      </c>
      <c r="D942" s="7" t="s">
        <v>28</v>
      </c>
      <c r="E942" s="7" t="s">
        <v>18</v>
      </c>
      <c r="F942" s="8">
        <v>47.942005000000002</v>
      </c>
      <c r="G942" s="9">
        <v>0.20499999999999999</v>
      </c>
      <c r="H942" s="10">
        <f t="shared" si="0"/>
        <v>205</v>
      </c>
      <c r="I942" s="7">
        <v>129</v>
      </c>
      <c r="J942" s="11">
        <f t="shared" si="1"/>
        <v>1.5891472868217054</v>
      </c>
      <c r="K942" s="8">
        <f t="shared" si="2"/>
        <v>233.86343902439026</v>
      </c>
      <c r="L942" s="7">
        <f>(400+599)/2</f>
        <v>499.5</v>
      </c>
      <c r="M942" s="8">
        <f t="shared" si="3"/>
        <v>0.46819507312190245</v>
      </c>
    </row>
    <row r="943" spans="1:13" ht="15.75" hidden="1" customHeight="1" x14ac:dyDescent="0.3">
      <c r="A943" s="7">
        <v>2022</v>
      </c>
      <c r="B943" s="7">
        <v>6</v>
      </c>
      <c r="C943" s="7" t="s">
        <v>31</v>
      </c>
      <c r="D943" s="7" t="s">
        <v>15</v>
      </c>
      <c r="E943" s="7" t="s">
        <v>16</v>
      </c>
      <c r="F943" s="8">
        <v>1685.635691</v>
      </c>
      <c r="G943" s="9">
        <v>23.008400000000002</v>
      </c>
      <c r="H943" s="10">
        <f t="shared" si="0"/>
        <v>23008.400000000001</v>
      </c>
      <c r="I943" s="7">
        <v>5156</v>
      </c>
      <c r="J943" s="11">
        <f t="shared" si="1"/>
        <v>4.4624515128006212</v>
      </c>
      <c r="K943" s="8">
        <f t="shared" si="2"/>
        <v>73.261751838458991</v>
      </c>
      <c r="L943" s="7">
        <f>(200+249)/2</f>
        <v>224.5</v>
      </c>
      <c r="M943" s="8">
        <f t="shared" si="3"/>
        <v>0.32633297032721154</v>
      </c>
    </row>
    <row r="944" spans="1:13" ht="15.75" hidden="1" customHeight="1" x14ac:dyDescent="0.3">
      <c r="A944" s="7">
        <v>2022</v>
      </c>
      <c r="B944" s="7">
        <v>6</v>
      </c>
      <c r="C944" s="7" t="s">
        <v>31</v>
      </c>
      <c r="D944" s="7" t="s">
        <v>15</v>
      </c>
      <c r="E944" s="7" t="s">
        <v>17</v>
      </c>
      <c r="F944" s="8">
        <v>5592.5030820000002</v>
      </c>
      <c r="G944" s="9">
        <v>49.532600000000002</v>
      </c>
      <c r="H944" s="10">
        <f t="shared" si="0"/>
        <v>49532.600000000006</v>
      </c>
      <c r="I944" s="7">
        <v>9147</v>
      </c>
      <c r="J944" s="11">
        <f t="shared" si="1"/>
        <v>5.4151743741117313</v>
      </c>
      <c r="K944" s="8">
        <f t="shared" si="2"/>
        <v>112.90550227526921</v>
      </c>
      <c r="L944" s="7">
        <f>(350+399)/2</f>
        <v>374.5</v>
      </c>
      <c r="M944" s="8">
        <f t="shared" si="3"/>
        <v>0.30148331715692717</v>
      </c>
    </row>
    <row r="945" spans="1:13" ht="15.75" hidden="1" customHeight="1" x14ac:dyDescent="0.3">
      <c r="A945" s="7">
        <v>2022</v>
      </c>
      <c r="B945" s="7">
        <v>6</v>
      </c>
      <c r="C945" s="7" t="s">
        <v>31</v>
      </c>
      <c r="D945" s="7" t="s">
        <v>15</v>
      </c>
      <c r="E945" s="7" t="s">
        <v>18</v>
      </c>
      <c r="F945" s="8">
        <v>272.15079900000001</v>
      </c>
      <c r="G945" s="9">
        <v>1.6842999999999999</v>
      </c>
      <c r="H945" s="10">
        <f t="shared" si="0"/>
        <v>1684.3</v>
      </c>
      <c r="I945" s="7">
        <v>415</v>
      </c>
      <c r="J945" s="11">
        <f t="shared" si="1"/>
        <v>4.0585542168674698</v>
      </c>
      <c r="K945" s="8">
        <f t="shared" si="2"/>
        <v>161.58095291812623</v>
      </c>
      <c r="L945" s="7">
        <f>(400+599)/2</f>
        <v>499.5</v>
      </c>
      <c r="M945" s="8">
        <f t="shared" si="3"/>
        <v>0.32348539122747993</v>
      </c>
    </row>
    <row r="946" spans="1:13" ht="15.75" hidden="1" customHeight="1" x14ac:dyDescent="0.3">
      <c r="A946" s="7">
        <v>2022</v>
      </c>
      <c r="B946" s="7">
        <v>6</v>
      </c>
      <c r="C946" s="7" t="s">
        <v>31</v>
      </c>
      <c r="D946" s="7" t="s">
        <v>15</v>
      </c>
      <c r="E946" s="7" t="s">
        <v>19</v>
      </c>
      <c r="F946" s="8">
        <v>45.835925000000003</v>
      </c>
      <c r="G946" s="9">
        <v>0.2838</v>
      </c>
      <c r="H946" s="10">
        <f t="shared" si="0"/>
        <v>283.8</v>
      </c>
      <c r="I946" s="7">
        <v>168</v>
      </c>
      <c r="J946" s="11">
        <f t="shared" si="1"/>
        <v>1.6892857142857143</v>
      </c>
      <c r="K946" s="8">
        <f t="shared" si="2"/>
        <v>161.50784002818887</v>
      </c>
      <c r="L946" s="7">
        <f>(600+899)/2</f>
        <v>749.5</v>
      </c>
      <c r="M946" s="8">
        <f t="shared" si="3"/>
        <v>0.2154874450009191</v>
      </c>
    </row>
    <row r="947" spans="1:13" ht="15.75" hidden="1" customHeight="1" x14ac:dyDescent="0.3">
      <c r="A947" s="7">
        <v>2022</v>
      </c>
      <c r="B947" s="7">
        <v>6</v>
      </c>
      <c r="C947" s="7" t="s">
        <v>31</v>
      </c>
      <c r="D947" s="7" t="s">
        <v>20</v>
      </c>
      <c r="E947" s="7" t="s">
        <v>16</v>
      </c>
      <c r="F947" s="8">
        <v>55.049286000000002</v>
      </c>
      <c r="G947" s="9">
        <v>0.41360000000000002</v>
      </c>
      <c r="H947" s="10">
        <f t="shared" si="0"/>
        <v>413.6</v>
      </c>
      <c r="I947" s="7">
        <v>79</v>
      </c>
      <c r="J947" s="11">
        <f t="shared" si="1"/>
        <v>5.2354430379746839</v>
      </c>
      <c r="K947" s="8">
        <f t="shared" si="2"/>
        <v>133.09788684719535</v>
      </c>
      <c r="L947" s="7">
        <f>(200+249)/2</f>
        <v>224.5</v>
      </c>
      <c r="M947" s="8">
        <f t="shared" si="3"/>
        <v>0.59286363851757395</v>
      </c>
    </row>
    <row r="948" spans="1:13" ht="15.75" hidden="1" customHeight="1" x14ac:dyDescent="0.3">
      <c r="A948" s="7">
        <v>2022</v>
      </c>
      <c r="B948" s="7">
        <v>6</v>
      </c>
      <c r="C948" s="7" t="s">
        <v>31</v>
      </c>
      <c r="D948" s="7" t="s">
        <v>20</v>
      </c>
      <c r="E948" s="7" t="s">
        <v>18</v>
      </c>
      <c r="F948" s="8">
        <v>1936.7996920000001</v>
      </c>
      <c r="G948" s="9">
        <v>10.0684</v>
      </c>
      <c r="H948" s="10">
        <f t="shared" si="0"/>
        <v>10068.4</v>
      </c>
      <c r="I948" s="7">
        <v>1724</v>
      </c>
      <c r="J948" s="11">
        <f t="shared" si="1"/>
        <v>5.8401392111368908</v>
      </c>
      <c r="K948" s="8">
        <f t="shared" si="2"/>
        <v>192.36419808509794</v>
      </c>
      <c r="L948" s="7">
        <f>(400+599)/2</f>
        <v>499.5</v>
      </c>
      <c r="M948" s="8">
        <f t="shared" si="3"/>
        <v>0.38511350967987573</v>
      </c>
    </row>
    <row r="949" spans="1:13" ht="15.75" hidden="1" customHeight="1" x14ac:dyDescent="0.3">
      <c r="A949" s="7">
        <v>2022</v>
      </c>
      <c r="B949" s="7">
        <v>6</v>
      </c>
      <c r="C949" s="7" t="s">
        <v>31</v>
      </c>
      <c r="D949" s="7" t="s">
        <v>25</v>
      </c>
      <c r="E949" s="7" t="s">
        <v>27</v>
      </c>
      <c r="F949" s="8">
        <v>47.310042000000003</v>
      </c>
      <c r="G949" s="9">
        <v>0.7601</v>
      </c>
      <c r="H949" s="10">
        <f t="shared" si="0"/>
        <v>760.1</v>
      </c>
      <c r="I949" s="7">
        <v>132</v>
      </c>
      <c r="J949" s="11">
        <f t="shared" si="1"/>
        <v>5.7583333333333337</v>
      </c>
      <c r="K949" s="8">
        <f t="shared" si="2"/>
        <v>62.241865544007368</v>
      </c>
      <c r="L949" s="7">
        <f>(250+299)/2</f>
        <v>274.5</v>
      </c>
      <c r="M949" s="8">
        <f t="shared" si="3"/>
        <v>0.22674632256468988</v>
      </c>
    </row>
    <row r="950" spans="1:13" ht="15.75" hidden="1" customHeight="1" x14ac:dyDescent="0.3">
      <c r="A950" s="7">
        <v>2022</v>
      </c>
      <c r="B950" s="7">
        <v>6</v>
      </c>
      <c r="C950" s="7" t="s">
        <v>31</v>
      </c>
      <c r="D950" s="7" t="s">
        <v>25</v>
      </c>
      <c r="E950" s="7" t="s">
        <v>17</v>
      </c>
      <c r="F950" s="8">
        <v>358.47950900000001</v>
      </c>
      <c r="G950" s="9">
        <v>4.6069000000000004</v>
      </c>
      <c r="H950" s="10">
        <f t="shared" si="0"/>
        <v>4606.9000000000005</v>
      </c>
      <c r="I950" s="7">
        <v>1378</v>
      </c>
      <c r="J950" s="11">
        <f t="shared" si="1"/>
        <v>3.3431785195936143</v>
      </c>
      <c r="K950" s="8">
        <f t="shared" si="2"/>
        <v>77.813607632030212</v>
      </c>
      <c r="L950" s="7">
        <f>(350+399)/2</f>
        <v>374.5</v>
      </c>
      <c r="M950" s="8">
        <f t="shared" si="3"/>
        <v>0.20777999367698322</v>
      </c>
    </row>
    <row r="951" spans="1:13" ht="15.75" hidden="1" customHeight="1" x14ac:dyDescent="0.3">
      <c r="A951" s="7">
        <v>2022</v>
      </c>
      <c r="B951" s="7">
        <v>6</v>
      </c>
      <c r="C951" s="7" t="s">
        <v>31</v>
      </c>
      <c r="D951" s="7" t="s">
        <v>22</v>
      </c>
      <c r="E951" s="7" t="s">
        <v>23</v>
      </c>
      <c r="F951" s="8">
        <v>338.56308899999999</v>
      </c>
      <c r="G951" s="9">
        <v>3.7427000000000001</v>
      </c>
      <c r="H951" s="10">
        <f t="shared" si="0"/>
        <v>3742.7000000000003</v>
      </c>
      <c r="I951" s="7">
        <v>1548</v>
      </c>
      <c r="J951" s="11">
        <f t="shared" si="1"/>
        <v>2.4177648578811373</v>
      </c>
      <c r="K951" s="8">
        <f t="shared" si="2"/>
        <v>90.459585058914683</v>
      </c>
      <c r="L951" s="7">
        <v>200</v>
      </c>
      <c r="M951" s="8">
        <f t="shared" si="3"/>
        <v>0.45229792529457341</v>
      </c>
    </row>
    <row r="952" spans="1:13" ht="15.75" hidden="1" customHeight="1" x14ac:dyDescent="0.3">
      <c r="A952" s="7">
        <v>2022</v>
      </c>
      <c r="B952" s="7">
        <v>6</v>
      </c>
      <c r="C952" s="7" t="s">
        <v>31</v>
      </c>
      <c r="D952" s="7" t="s">
        <v>59</v>
      </c>
      <c r="E952" s="7" t="s">
        <v>17</v>
      </c>
      <c r="F952" s="8">
        <v>185.18833699999999</v>
      </c>
      <c r="G952" s="9">
        <v>2.3031000000000001</v>
      </c>
      <c r="H952" s="10">
        <f t="shared" si="0"/>
        <v>2303.1000000000004</v>
      </c>
      <c r="I952" s="7">
        <v>811</v>
      </c>
      <c r="J952" s="11">
        <f t="shared" si="1"/>
        <v>2.8398273736128243</v>
      </c>
      <c r="K952" s="8">
        <f t="shared" si="2"/>
        <v>80.408291867482944</v>
      </c>
      <c r="L952" s="7">
        <f t="shared" ref="L952:L953" si="54">(350+399)/2</f>
        <v>374.5</v>
      </c>
      <c r="M952" s="8">
        <f t="shared" si="3"/>
        <v>0.21470838949928689</v>
      </c>
    </row>
    <row r="953" spans="1:13" ht="15.75" hidden="1" customHeight="1" x14ac:dyDescent="0.3">
      <c r="A953" s="7">
        <v>2022</v>
      </c>
      <c r="B953" s="7">
        <v>6</v>
      </c>
      <c r="C953" s="7" t="s">
        <v>31</v>
      </c>
      <c r="D953" s="7" t="s">
        <v>56</v>
      </c>
      <c r="E953" s="7" t="s">
        <v>17</v>
      </c>
      <c r="F953" s="8">
        <v>125.774255</v>
      </c>
      <c r="G953" s="9">
        <v>2.3915999999999999</v>
      </c>
      <c r="H953" s="10">
        <f t="shared" si="0"/>
        <v>2391.6</v>
      </c>
      <c r="I953" s="7">
        <v>735</v>
      </c>
      <c r="J953" s="11">
        <f t="shared" si="1"/>
        <v>3.2538775510204081</v>
      </c>
      <c r="K953" s="8">
        <f t="shared" si="2"/>
        <v>52.590004599431346</v>
      </c>
      <c r="L953" s="7">
        <f t="shared" si="54"/>
        <v>374.5</v>
      </c>
      <c r="M953" s="8">
        <f t="shared" si="3"/>
        <v>0.1404272485966124</v>
      </c>
    </row>
    <row r="954" spans="1:13" ht="15.75" hidden="1" customHeight="1" x14ac:dyDescent="0.3">
      <c r="A954" s="7">
        <v>2022</v>
      </c>
      <c r="B954" s="7">
        <v>6</v>
      </c>
      <c r="C954" s="7" t="s">
        <v>31</v>
      </c>
      <c r="D954" s="7" t="s">
        <v>56</v>
      </c>
      <c r="E954" s="7" t="s">
        <v>18</v>
      </c>
      <c r="F954" s="8">
        <v>24.544915</v>
      </c>
      <c r="G954" s="9">
        <v>0.3448</v>
      </c>
      <c r="H954" s="10">
        <f t="shared" si="0"/>
        <v>344.8</v>
      </c>
      <c r="I954" s="7">
        <v>139</v>
      </c>
      <c r="J954" s="11">
        <f t="shared" si="1"/>
        <v>2.4805755395683455</v>
      </c>
      <c r="K954" s="8">
        <f t="shared" si="2"/>
        <v>71.185948375870069</v>
      </c>
      <c r="L954" s="7">
        <f>(400+599)/2</f>
        <v>499.5</v>
      </c>
      <c r="M954" s="8">
        <f t="shared" si="3"/>
        <v>0.14251441116290303</v>
      </c>
    </row>
    <row r="955" spans="1:13" ht="15.75" hidden="1" customHeight="1" x14ac:dyDescent="0.3">
      <c r="A955" s="7">
        <v>2022</v>
      </c>
      <c r="B955" s="7">
        <v>6</v>
      </c>
      <c r="C955" s="7" t="s">
        <v>31</v>
      </c>
      <c r="D955" s="7" t="s">
        <v>26</v>
      </c>
      <c r="E955" s="7" t="s">
        <v>27</v>
      </c>
      <c r="F955" s="8">
        <v>0.43669200000000002</v>
      </c>
      <c r="G955" s="9">
        <v>1.2999999999999999E-3</v>
      </c>
      <c r="H955" s="10">
        <f t="shared" si="0"/>
        <v>1.3</v>
      </c>
      <c r="I955" s="7">
        <v>1</v>
      </c>
      <c r="J955" s="11">
        <f t="shared" si="1"/>
        <v>1.3</v>
      </c>
      <c r="K955" s="8">
        <f t="shared" si="2"/>
        <v>335.91692307692313</v>
      </c>
      <c r="L955" s="7">
        <f>(250+299)/2</f>
        <v>274.5</v>
      </c>
      <c r="M955" s="8">
        <f t="shared" si="3"/>
        <v>1.2237410676754941</v>
      </c>
    </row>
    <row r="956" spans="1:13" ht="15.75" hidden="1" customHeight="1" x14ac:dyDescent="0.3">
      <c r="A956" s="7">
        <v>2022</v>
      </c>
      <c r="B956" s="7">
        <v>6</v>
      </c>
      <c r="C956" s="7" t="s">
        <v>31</v>
      </c>
      <c r="D956" s="7" t="s">
        <v>26</v>
      </c>
      <c r="E956" s="7" t="s">
        <v>32</v>
      </c>
      <c r="F956" s="8">
        <v>1.798287</v>
      </c>
      <c r="G956" s="9">
        <v>5.7000000000000002E-3</v>
      </c>
      <c r="H956" s="10">
        <f t="shared" si="0"/>
        <v>5.7</v>
      </c>
      <c r="I956" s="7">
        <v>1</v>
      </c>
      <c r="J956" s="11">
        <f t="shared" si="1"/>
        <v>5.7</v>
      </c>
      <c r="K956" s="8">
        <f t="shared" si="2"/>
        <v>315.48894736842101</v>
      </c>
      <c r="L956" s="7">
        <f>(300+349)/2</f>
        <v>324.5</v>
      </c>
      <c r="M956" s="8">
        <f t="shared" si="3"/>
        <v>0.97223096261454856</v>
      </c>
    </row>
    <row r="957" spans="1:13" ht="15.75" hidden="1" customHeight="1" x14ac:dyDescent="0.3">
      <c r="A957" s="7">
        <v>2022</v>
      </c>
      <c r="B957" s="7">
        <v>6</v>
      </c>
      <c r="C957" s="7" t="s">
        <v>31</v>
      </c>
      <c r="D957" s="7" t="s">
        <v>26</v>
      </c>
      <c r="E957" s="7" t="s">
        <v>18</v>
      </c>
      <c r="F957" s="8">
        <v>130.88930400000001</v>
      </c>
      <c r="G957" s="9">
        <v>0.79730000000000001</v>
      </c>
      <c r="H957" s="10">
        <f t="shared" si="0"/>
        <v>797.3</v>
      </c>
      <c r="I957" s="7">
        <v>1</v>
      </c>
      <c r="J957" s="11">
        <f t="shared" si="1"/>
        <v>797.3</v>
      </c>
      <c r="K957" s="8">
        <f t="shared" si="2"/>
        <v>164.16568920105357</v>
      </c>
      <c r="L957" s="7">
        <f>(400+599)/2</f>
        <v>499.5</v>
      </c>
      <c r="M957" s="8">
        <f t="shared" si="3"/>
        <v>0.3286600384405477</v>
      </c>
    </row>
    <row r="958" spans="1:13" ht="15.75" hidden="1" customHeight="1" x14ac:dyDescent="0.3">
      <c r="A958" s="7">
        <v>2022</v>
      </c>
      <c r="B958" s="7">
        <v>6</v>
      </c>
      <c r="C958" s="7" t="s">
        <v>31</v>
      </c>
      <c r="D958" s="7" t="s">
        <v>58</v>
      </c>
      <c r="E958" s="7" t="s">
        <v>17</v>
      </c>
      <c r="F958" s="8">
        <v>123.076725</v>
      </c>
      <c r="G958" s="9">
        <v>1.3515999999999999</v>
      </c>
      <c r="H958" s="10">
        <f t="shared" si="0"/>
        <v>1351.6</v>
      </c>
      <c r="I958" s="7">
        <v>569</v>
      </c>
      <c r="J958" s="11">
        <f t="shared" si="1"/>
        <v>2.3753954305799647</v>
      </c>
      <c r="K958" s="8">
        <f t="shared" si="2"/>
        <v>91.060021456052084</v>
      </c>
      <c r="L958" s="7">
        <f>(350+399)/2</f>
        <v>374.5</v>
      </c>
      <c r="M958" s="8">
        <f t="shared" si="3"/>
        <v>0.24315092511629394</v>
      </c>
    </row>
    <row r="959" spans="1:13" ht="15.75" hidden="1" customHeight="1" x14ac:dyDescent="0.3">
      <c r="A959" s="7">
        <v>2022</v>
      </c>
      <c r="B959" s="7">
        <v>6</v>
      </c>
      <c r="C959" s="7" t="s">
        <v>31</v>
      </c>
      <c r="D959" s="7" t="s">
        <v>53</v>
      </c>
      <c r="E959" s="7" t="s">
        <v>32</v>
      </c>
      <c r="F959" s="8">
        <v>77.288938000000002</v>
      </c>
      <c r="G959" s="9">
        <v>0.77680000000000005</v>
      </c>
      <c r="H959" s="10">
        <f t="shared" si="0"/>
        <v>776.80000000000007</v>
      </c>
      <c r="I959" s="7">
        <v>548</v>
      </c>
      <c r="J959" s="11">
        <f t="shared" si="1"/>
        <v>1.4175182481751827</v>
      </c>
      <c r="K959" s="8">
        <f t="shared" si="2"/>
        <v>99.496573120494332</v>
      </c>
      <c r="L959" s="7">
        <f>(300+349)/2</f>
        <v>324.5</v>
      </c>
      <c r="M959" s="8">
        <f t="shared" si="3"/>
        <v>0.30661501732047558</v>
      </c>
    </row>
    <row r="960" spans="1:13" ht="15.75" hidden="1" customHeight="1" x14ac:dyDescent="0.3">
      <c r="A960" s="7">
        <v>2022</v>
      </c>
      <c r="B960" s="7">
        <v>6</v>
      </c>
      <c r="C960" s="7" t="s">
        <v>31</v>
      </c>
      <c r="D960" s="7" t="s">
        <v>21</v>
      </c>
      <c r="E960" s="7" t="s">
        <v>16</v>
      </c>
      <c r="F960" s="8">
        <v>73.262568000000002</v>
      </c>
      <c r="G960" s="9">
        <v>1.1194</v>
      </c>
      <c r="H960" s="10">
        <f t="shared" si="0"/>
        <v>1119.3999999999999</v>
      </c>
      <c r="I960" s="7">
        <v>1</v>
      </c>
      <c r="J960" s="11">
        <f t="shared" si="1"/>
        <v>1119.3999999999999</v>
      </c>
      <c r="K960" s="8">
        <f t="shared" si="2"/>
        <v>65.448068608182965</v>
      </c>
      <c r="L960" s="7">
        <f>(200+249)/2</f>
        <v>224.5</v>
      </c>
      <c r="M960" s="8">
        <f t="shared" si="3"/>
        <v>0.291528145248031</v>
      </c>
    </row>
    <row r="961" spans="1:13" ht="15.75" hidden="1" customHeight="1" x14ac:dyDescent="0.3">
      <c r="A961" s="7">
        <v>2022</v>
      </c>
      <c r="B961" s="7">
        <v>6</v>
      </c>
      <c r="C961" s="7" t="s">
        <v>31</v>
      </c>
      <c r="D961" s="7" t="s">
        <v>21</v>
      </c>
      <c r="E961" s="7" t="s">
        <v>18</v>
      </c>
      <c r="F961" s="8">
        <v>0.42409400000000003</v>
      </c>
      <c r="G961" s="9">
        <v>2.7000000000000001E-3</v>
      </c>
      <c r="H961" s="10">
        <f t="shared" si="0"/>
        <v>2.7</v>
      </c>
      <c r="I961" s="7">
        <v>1</v>
      </c>
      <c r="J961" s="11">
        <f t="shared" si="1"/>
        <v>2.7</v>
      </c>
      <c r="K961" s="8">
        <f t="shared" si="2"/>
        <v>157.07185185185185</v>
      </c>
      <c r="L961" s="7">
        <f>(400+599)/2</f>
        <v>499.5</v>
      </c>
      <c r="M961" s="8">
        <f t="shared" si="3"/>
        <v>0.31445816186556924</v>
      </c>
    </row>
    <row r="962" spans="1:13" ht="15.75" hidden="1" customHeight="1" x14ac:dyDescent="0.3">
      <c r="A962" s="7">
        <v>2022</v>
      </c>
      <c r="B962" s="7">
        <v>6</v>
      </c>
      <c r="C962" s="7" t="s">
        <v>37</v>
      </c>
      <c r="D962" s="7" t="s">
        <v>15</v>
      </c>
      <c r="E962" s="7" t="s">
        <v>16</v>
      </c>
      <c r="F962" s="8">
        <v>3597.9911860000002</v>
      </c>
      <c r="G962" s="9">
        <v>51.0212</v>
      </c>
      <c r="H962" s="10">
        <f t="shared" si="0"/>
        <v>51021.2</v>
      </c>
      <c r="I962" s="7">
        <v>9488</v>
      </c>
      <c r="J962" s="11">
        <f t="shared" si="1"/>
        <v>5.377445193929173</v>
      </c>
      <c r="K962" s="8">
        <f t="shared" si="2"/>
        <v>70.519532782451222</v>
      </c>
      <c r="L962" s="7">
        <f>(200+249)/2</f>
        <v>224.5</v>
      </c>
      <c r="M962" s="8">
        <f t="shared" si="3"/>
        <v>0.31411818611336845</v>
      </c>
    </row>
    <row r="963" spans="1:13" ht="15.75" hidden="1" customHeight="1" x14ac:dyDescent="0.3">
      <c r="A963" s="7">
        <v>2022</v>
      </c>
      <c r="B963" s="7">
        <v>6</v>
      </c>
      <c r="C963" s="7" t="s">
        <v>37</v>
      </c>
      <c r="D963" s="7" t="s">
        <v>15</v>
      </c>
      <c r="E963" s="7" t="s">
        <v>17</v>
      </c>
      <c r="F963" s="8">
        <v>12022.168798000001</v>
      </c>
      <c r="G963" s="9">
        <v>107.7345</v>
      </c>
      <c r="H963" s="10">
        <f t="shared" si="0"/>
        <v>107734.5</v>
      </c>
      <c r="I963" s="7">
        <v>17313</v>
      </c>
      <c r="J963" s="11">
        <f t="shared" si="1"/>
        <v>6.2227516894818926</v>
      </c>
      <c r="K963" s="8">
        <f t="shared" si="2"/>
        <v>111.59070490882679</v>
      </c>
      <c r="L963" s="7">
        <f>(350+399)/2</f>
        <v>374.5</v>
      </c>
      <c r="M963" s="8">
        <f t="shared" si="3"/>
        <v>0.29797250976989798</v>
      </c>
    </row>
    <row r="964" spans="1:13" ht="15.75" hidden="1" customHeight="1" x14ac:dyDescent="0.3">
      <c r="A964" s="7">
        <v>2022</v>
      </c>
      <c r="B964" s="7">
        <v>6</v>
      </c>
      <c r="C964" s="7" t="s">
        <v>37</v>
      </c>
      <c r="D964" s="7" t="s">
        <v>15</v>
      </c>
      <c r="E964" s="7" t="s">
        <v>18</v>
      </c>
      <c r="F964" s="8">
        <v>1132.8631600000001</v>
      </c>
      <c r="G964" s="9">
        <v>7.0644</v>
      </c>
      <c r="H964" s="10">
        <f t="shared" si="0"/>
        <v>7064.4</v>
      </c>
      <c r="I964" s="7">
        <v>824</v>
      </c>
      <c r="J964" s="11">
        <f t="shared" si="1"/>
        <v>8.5733009708737864</v>
      </c>
      <c r="K964" s="8">
        <f t="shared" si="2"/>
        <v>160.3622614800974</v>
      </c>
      <c r="L964" s="7">
        <f>(400+599)/2</f>
        <v>499.5</v>
      </c>
      <c r="M964" s="8">
        <f t="shared" si="3"/>
        <v>0.32104556852872351</v>
      </c>
    </row>
    <row r="965" spans="1:13" ht="15.75" hidden="1" customHeight="1" x14ac:dyDescent="0.3">
      <c r="A965" s="7">
        <v>2022</v>
      </c>
      <c r="B965" s="7">
        <v>6</v>
      </c>
      <c r="C965" s="7" t="s">
        <v>37</v>
      </c>
      <c r="D965" s="7" t="s">
        <v>15</v>
      </c>
      <c r="E965" s="7" t="s">
        <v>19</v>
      </c>
      <c r="F965" s="8">
        <v>3.4666800000000002</v>
      </c>
      <c r="G965" s="9">
        <v>1.6799999999999999E-2</v>
      </c>
      <c r="H965" s="10">
        <f t="shared" si="0"/>
        <v>16.8</v>
      </c>
      <c r="I965" s="7">
        <v>5</v>
      </c>
      <c r="J965" s="11">
        <f t="shared" si="1"/>
        <v>3.3600000000000003</v>
      </c>
      <c r="K965" s="8">
        <f t="shared" si="2"/>
        <v>206.35000000000002</v>
      </c>
      <c r="L965" s="7">
        <f>(600+899)/2</f>
        <v>749.5</v>
      </c>
      <c r="M965" s="8">
        <f t="shared" si="3"/>
        <v>0.27531687791861242</v>
      </c>
    </row>
    <row r="966" spans="1:13" ht="15.75" hidden="1" customHeight="1" x14ac:dyDescent="0.3">
      <c r="A966" s="7">
        <v>2022</v>
      </c>
      <c r="B966" s="7">
        <v>6</v>
      </c>
      <c r="C966" s="7" t="s">
        <v>37</v>
      </c>
      <c r="D966" s="7" t="s">
        <v>20</v>
      </c>
      <c r="E966" s="7" t="s">
        <v>16</v>
      </c>
      <c r="F966" s="8">
        <v>186.21826899999999</v>
      </c>
      <c r="G966" s="9">
        <v>1.5531999999999999</v>
      </c>
      <c r="H966" s="10">
        <f t="shared" si="0"/>
        <v>1553.1999999999998</v>
      </c>
      <c r="I966" s="7">
        <v>276</v>
      </c>
      <c r="J966" s="11">
        <f t="shared" si="1"/>
        <v>5.6275362318840569</v>
      </c>
      <c r="K966" s="8">
        <f t="shared" si="2"/>
        <v>119.89329706412568</v>
      </c>
      <c r="L966" s="7">
        <f>(200+249)/2</f>
        <v>224.5</v>
      </c>
      <c r="M966" s="8">
        <f t="shared" si="3"/>
        <v>0.53404586665534826</v>
      </c>
    </row>
    <row r="967" spans="1:13" ht="15.75" hidden="1" customHeight="1" x14ac:dyDescent="0.3">
      <c r="A967" s="7">
        <v>2022</v>
      </c>
      <c r="B967" s="7">
        <v>6</v>
      </c>
      <c r="C967" s="7" t="s">
        <v>37</v>
      </c>
      <c r="D967" s="7" t="s">
        <v>20</v>
      </c>
      <c r="E967" s="7" t="s">
        <v>18</v>
      </c>
      <c r="F967" s="8">
        <v>6132.8843349999997</v>
      </c>
      <c r="G967" s="9">
        <v>29.5306</v>
      </c>
      <c r="H967" s="10">
        <f t="shared" si="0"/>
        <v>29530.6</v>
      </c>
      <c r="I967" s="7">
        <v>4155</v>
      </c>
      <c r="J967" s="11">
        <f t="shared" si="1"/>
        <v>7.1072442839951862</v>
      </c>
      <c r="K967" s="8">
        <f t="shared" si="2"/>
        <v>207.67896131470405</v>
      </c>
      <c r="L967" s="7">
        <f>(400+599)/2</f>
        <v>499.5</v>
      </c>
      <c r="M967" s="8">
        <f t="shared" si="3"/>
        <v>0.41577369632573385</v>
      </c>
    </row>
    <row r="968" spans="1:13" ht="15.75" hidden="1" customHeight="1" x14ac:dyDescent="0.3">
      <c r="A968" s="7">
        <v>2022</v>
      </c>
      <c r="B968" s="7">
        <v>6</v>
      </c>
      <c r="C968" s="7" t="s">
        <v>37</v>
      </c>
      <c r="D968" s="7" t="s">
        <v>25</v>
      </c>
      <c r="E968" s="7" t="s">
        <v>27</v>
      </c>
      <c r="F968" s="8">
        <v>135.54107200000001</v>
      </c>
      <c r="G968" s="9">
        <v>2.2017000000000002</v>
      </c>
      <c r="H968" s="10">
        <f t="shared" si="0"/>
        <v>2201.7000000000003</v>
      </c>
      <c r="I968" s="7">
        <v>359</v>
      </c>
      <c r="J968" s="11">
        <f t="shared" si="1"/>
        <v>6.1328690807799449</v>
      </c>
      <c r="K968" s="8">
        <f t="shared" si="2"/>
        <v>61.562007539628468</v>
      </c>
      <c r="L968" s="7">
        <f>(250+299)/2</f>
        <v>274.5</v>
      </c>
      <c r="M968" s="8">
        <f t="shared" si="3"/>
        <v>0.22426960852323669</v>
      </c>
    </row>
    <row r="969" spans="1:13" ht="15.75" hidden="1" customHeight="1" x14ac:dyDescent="0.3">
      <c r="A969" s="7">
        <v>2022</v>
      </c>
      <c r="B969" s="7">
        <v>6</v>
      </c>
      <c r="C969" s="7" t="s">
        <v>37</v>
      </c>
      <c r="D969" s="7" t="s">
        <v>25</v>
      </c>
      <c r="E969" s="7" t="s">
        <v>17</v>
      </c>
      <c r="F969" s="8">
        <v>998.02327500000001</v>
      </c>
      <c r="G969" s="9">
        <v>11.8421</v>
      </c>
      <c r="H969" s="10">
        <f t="shared" si="0"/>
        <v>11842.1</v>
      </c>
      <c r="I969" s="7">
        <v>1694</v>
      </c>
      <c r="J969" s="11">
        <f t="shared" si="1"/>
        <v>6.9906139315230229</v>
      </c>
      <c r="K969" s="8">
        <f t="shared" si="2"/>
        <v>84.277558456692645</v>
      </c>
      <c r="L969" s="7">
        <f t="shared" ref="L969:L970" si="55">(350+399)/2</f>
        <v>374.5</v>
      </c>
      <c r="M969" s="8">
        <f t="shared" si="3"/>
        <v>0.22504020949717662</v>
      </c>
    </row>
    <row r="970" spans="1:13" ht="15.75" hidden="1" customHeight="1" x14ac:dyDescent="0.3">
      <c r="A970" s="7">
        <v>2022</v>
      </c>
      <c r="B970" s="7">
        <v>6</v>
      </c>
      <c r="C970" s="7" t="s">
        <v>37</v>
      </c>
      <c r="D970" s="7" t="s">
        <v>58</v>
      </c>
      <c r="E970" s="7" t="s">
        <v>17</v>
      </c>
      <c r="F970" s="8">
        <v>763.41112499999997</v>
      </c>
      <c r="G970" s="9">
        <v>8.1940000000000008</v>
      </c>
      <c r="H970" s="10">
        <f t="shared" si="0"/>
        <v>8194</v>
      </c>
      <c r="I970" s="7">
        <v>2991</v>
      </c>
      <c r="J970" s="11">
        <f t="shared" si="1"/>
        <v>2.739551989301237</v>
      </c>
      <c r="K970" s="8">
        <f t="shared" si="2"/>
        <v>93.167088723456175</v>
      </c>
      <c r="L970" s="7">
        <f t="shared" si="55"/>
        <v>374.5</v>
      </c>
      <c r="M970" s="8">
        <f t="shared" si="3"/>
        <v>0.24877727295982957</v>
      </c>
    </row>
    <row r="971" spans="1:13" ht="15.75" hidden="1" customHeight="1" x14ac:dyDescent="0.3">
      <c r="A971" s="7">
        <v>2022</v>
      </c>
      <c r="B971" s="7">
        <v>6</v>
      </c>
      <c r="C971" s="7" t="s">
        <v>37</v>
      </c>
      <c r="D971" s="7" t="s">
        <v>26</v>
      </c>
      <c r="E971" s="7" t="s">
        <v>27</v>
      </c>
      <c r="F971" s="8">
        <v>1.783766</v>
      </c>
      <c r="G971" s="9">
        <v>4.0000000000000001E-3</v>
      </c>
      <c r="H971" s="10">
        <f t="shared" si="0"/>
        <v>4</v>
      </c>
      <c r="I971" s="7">
        <v>3</v>
      </c>
      <c r="J971" s="11">
        <f t="shared" si="1"/>
        <v>1.3333333333333333</v>
      </c>
      <c r="K971" s="8">
        <f t="shared" si="2"/>
        <v>445.94149999999996</v>
      </c>
      <c r="L971" s="7">
        <f>(250+299)/2</f>
        <v>274.5</v>
      </c>
      <c r="M971" s="8">
        <f t="shared" si="3"/>
        <v>1.6245591985428049</v>
      </c>
    </row>
    <row r="972" spans="1:13" ht="15.75" hidden="1" customHeight="1" x14ac:dyDescent="0.3">
      <c r="A972" s="7">
        <v>2022</v>
      </c>
      <c r="B972" s="7">
        <v>6</v>
      </c>
      <c r="C972" s="7" t="s">
        <v>37</v>
      </c>
      <c r="D972" s="7" t="s">
        <v>26</v>
      </c>
      <c r="E972" s="7" t="s">
        <v>32</v>
      </c>
      <c r="F972" s="8">
        <v>12.487819</v>
      </c>
      <c r="G972" s="9">
        <v>4.3700000000000003E-2</v>
      </c>
      <c r="H972" s="10">
        <f t="shared" si="0"/>
        <v>43.7</v>
      </c>
      <c r="I972" s="7">
        <v>31</v>
      </c>
      <c r="J972" s="11">
        <f t="shared" si="1"/>
        <v>1.4096774193548387</v>
      </c>
      <c r="K972" s="8">
        <f t="shared" si="2"/>
        <v>285.76244851258582</v>
      </c>
      <c r="L972" s="7">
        <f>(300+349)/2</f>
        <v>324.5</v>
      </c>
      <c r="M972" s="8">
        <f t="shared" si="3"/>
        <v>0.88062387831305333</v>
      </c>
    </row>
    <row r="973" spans="1:13" ht="15.75" hidden="1" customHeight="1" x14ac:dyDescent="0.3">
      <c r="A973" s="7">
        <v>2022</v>
      </c>
      <c r="B973" s="7">
        <v>6</v>
      </c>
      <c r="C973" s="7" t="s">
        <v>37</v>
      </c>
      <c r="D973" s="7" t="s">
        <v>26</v>
      </c>
      <c r="E973" s="7" t="s">
        <v>18</v>
      </c>
      <c r="F973" s="8">
        <v>570.03286200000002</v>
      </c>
      <c r="G973" s="9">
        <v>2.0888</v>
      </c>
      <c r="H973" s="10">
        <f t="shared" si="0"/>
        <v>2088.8000000000002</v>
      </c>
      <c r="I973" s="7">
        <v>353</v>
      </c>
      <c r="J973" s="11">
        <f t="shared" si="1"/>
        <v>5.9172804532577912</v>
      </c>
      <c r="K973" s="8">
        <f t="shared" si="2"/>
        <v>272.89968498659516</v>
      </c>
      <c r="L973" s="7">
        <f>(400+599)/2</f>
        <v>499.5</v>
      </c>
      <c r="M973" s="8">
        <f t="shared" si="3"/>
        <v>0.54634571568887924</v>
      </c>
    </row>
    <row r="974" spans="1:13" ht="15.75" hidden="1" customHeight="1" x14ac:dyDescent="0.3">
      <c r="A974" s="7">
        <v>2022</v>
      </c>
      <c r="B974" s="7">
        <v>6</v>
      </c>
      <c r="C974" s="7" t="s">
        <v>37</v>
      </c>
      <c r="D974" s="7" t="s">
        <v>22</v>
      </c>
      <c r="E974" s="7" t="s">
        <v>23</v>
      </c>
      <c r="F974" s="8">
        <v>528.67610999999999</v>
      </c>
      <c r="G974" s="9">
        <v>5.4622999999999999</v>
      </c>
      <c r="H974" s="10">
        <f t="shared" si="0"/>
        <v>5462.3</v>
      </c>
      <c r="I974" s="7">
        <v>2267</v>
      </c>
      <c r="J974" s="11">
        <f t="shared" si="1"/>
        <v>2.4094838994265548</v>
      </c>
      <c r="K974" s="8">
        <f t="shared" si="2"/>
        <v>96.786355564505797</v>
      </c>
      <c r="L974" s="7">
        <v>200</v>
      </c>
      <c r="M974" s="8">
        <f t="shared" si="3"/>
        <v>0.483931777822529</v>
      </c>
    </row>
    <row r="975" spans="1:13" ht="15.75" hidden="1" customHeight="1" x14ac:dyDescent="0.3">
      <c r="A975" s="7">
        <v>2022</v>
      </c>
      <c r="B975" s="7">
        <v>6</v>
      </c>
      <c r="C975" s="7" t="s">
        <v>37</v>
      </c>
      <c r="D975" s="7" t="s">
        <v>56</v>
      </c>
      <c r="E975" s="7" t="s">
        <v>17</v>
      </c>
      <c r="F975" s="8">
        <v>378.79190799999998</v>
      </c>
      <c r="G975" s="9">
        <v>6.5872999999999999</v>
      </c>
      <c r="H975" s="10">
        <f t="shared" si="0"/>
        <v>6587.3</v>
      </c>
      <c r="I975" s="7">
        <v>1671</v>
      </c>
      <c r="J975" s="11">
        <f t="shared" si="1"/>
        <v>3.942130460801915</v>
      </c>
      <c r="K975" s="8">
        <f t="shared" si="2"/>
        <v>57.503363745388853</v>
      </c>
      <c r="L975" s="7">
        <f>(350+399)/2</f>
        <v>374.5</v>
      </c>
      <c r="M975" s="8">
        <f t="shared" si="3"/>
        <v>0.15354703269796757</v>
      </c>
    </row>
    <row r="976" spans="1:13" ht="15.75" hidden="1" customHeight="1" x14ac:dyDescent="0.3">
      <c r="A976" s="7">
        <v>2022</v>
      </c>
      <c r="B976" s="7">
        <v>6</v>
      </c>
      <c r="C976" s="7" t="s">
        <v>37</v>
      </c>
      <c r="D976" s="7" t="s">
        <v>56</v>
      </c>
      <c r="E976" s="7" t="s">
        <v>18</v>
      </c>
      <c r="F976" s="8">
        <v>31.427351999999999</v>
      </c>
      <c r="G976" s="9">
        <v>0.3579</v>
      </c>
      <c r="H976" s="10">
        <f t="shared" si="0"/>
        <v>357.9</v>
      </c>
      <c r="I976" s="7">
        <v>112</v>
      </c>
      <c r="J976" s="11">
        <f t="shared" si="1"/>
        <v>3.1955357142857141</v>
      </c>
      <c r="K976" s="8">
        <f t="shared" si="2"/>
        <v>87.81042749371332</v>
      </c>
      <c r="L976" s="7">
        <f>(400+599)/2</f>
        <v>499.5</v>
      </c>
      <c r="M976" s="8">
        <f t="shared" si="3"/>
        <v>0.17579665163906572</v>
      </c>
    </row>
    <row r="977" spans="1:13" ht="15.75" hidden="1" customHeight="1" x14ac:dyDescent="0.3">
      <c r="A977" s="7">
        <v>2022</v>
      </c>
      <c r="B977" s="7">
        <v>6</v>
      </c>
      <c r="C977" s="7" t="s">
        <v>37</v>
      </c>
      <c r="D977" s="7" t="s">
        <v>38</v>
      </c>
      <c r="E977" s="7" t="s">
        <v>23</v>
      </c>
      <c r="F977" s="8">
        <v>383.185945</v>
      </c>
      <c r="G977" s="9">
        <v>1.1775</v>
      </c>
      <c r="H977" s="10">
        <f t="shared" si="0"/>
        <v>1177.5</v>
      </c>
      <c r="I977" s="7">
        <v>116</v>
      </c>
      <c r="J977" s="11">
        <f t="shared" si="1"/>
        <v>10.150862068965518</v>
      </c>
      <c r="K977" s="8">
        <f t="shared" si="2"/>
        <v>325.42330785562632</v>
      </c>
      <c r="L977" s="7">
        <v>200</v>
      </c>
      <c r="M977" s="8">
        <f t="shared" si="3"/>
        <v>1.6271165392781315</v>
      </c>
    </row>
    <row r="978" spans="1:13" ht="15.75" hidden="1" customHeight="1" x14ac:dyDescent="0.3">
      <c r="A978" s="7">
        <v>2022</v>
      </c>
      <c r="B978" s="7">
        <v>6</v>
      </c>
      <c r="C978" s="7" t="s">
        <v>37</v>
      </c>
      <c r="D978" s="7" t="s">
        <v>38</v>
      </c>
      <c r="E978" s="7" t="s">
        <v>17</v>
      </c>
      <c r="F978" s="8">
        <v>6.649438</v>
      </c>
      <c r="G978" s="9">
        <v>1.41E-2</v>
      </c>
      <c r="H978" s="10">
        <f t="shared" si="0"/>
        <v>14.1</v>
      </c>
      <c r="I978" s="7">
        <v>4</v>
      </c>
      <c r="J978" s="11">
        <f t="shared" si="1"/>
        <v>3.5249999999999999</v>
      </c>
      <c r="K978" s="8">
        <f t="shared" si="2"/>
        <v>471.59134751773053</v>
      </c>
      <c r="L978" s="7">
        <f>(350+399)/2</f>
        <v>374.5</v>
      </c>
      <c r="M978" s="8">
        <f t="shared" si="3"/>
        <v>1.2592559346267838</v>
      </c>
    </row>
    <row r="979" spans="1:13" ht="15.75" hidden="1" customHeight="1" x14ac:dyDescent="0.3">
      <c r="A979" s="7">
        <v>2022</v>
      </c>
      <c r="B979" s="7">
        <v>6</v>
      </c>
      <c r="C979" s="7" t="s">
        <v>37</v>
      </c>
      <c r="D979" s="7" t="s">
        <v>38</v>
      </c>
      <c r="E979" s="7" t="s">
        <v>18</v>
      </c>
      <c r="F979" s="8">
        <v>24.763261</v>
      </c>
      <c r="G979" s="9">
        <v>4.6399999999999997E-2</v>
      </c>
      <c r="H979" s="10">
        <f t="shared" si="0"/>
        <v>46.4</v>
      </c>
      <c r="I979" s="7">
        <v>37</v>
      </c>
      <c r="J979" s="11">
        <f t="shared" si="1"/>
        <v>1.2540540540540541</v>
      </c>
      <c r="K979" s="8">
        <f t="shared" si="2"/>
        <v>533.69096982758629</v>
      </c>
      <c r="L979" s="7">
        <f>(400+599)/2</f>
        <v>499.5</v>
      </c>
      <c r="M979" s="8">
        <f t="shared" si="3"/>
        <v>1.0684503900452178</v>
      </c>
    </row>
    <row r="980" spans="1:13" ht="15.75" hidden="1" customHeight="1" x14ac:dyDescent="0.3">
      <c r="A980" s="7">
        <v>2022</v>
      </c>
      <c r="B980" s="7">
        <v>6</v>
      </c>
      <c r="C980" s="7" t="s">
        <v>37</v>
      </c>
      <c r="D980" s="7" t="s">
        <v>24</v>
      </c>
      <c r="E980" s="7" t="s">
        <v>17</v>
      </c>
      <c r="F980" s="8">
        <v>247.16329200000001</v>
      </c>
      <c r="G980" s="9">
        <v>1.2145999999999999</v>
      </c>
      <c r="H980" s="10">
        <f t="shared" si="0"/>
        <v>1214.5999999999999</v>
      </c>
      <c r="I980" s="7">
        <v>1</v>
      </c>
      <c r="J980" s="11">
        <f t="shared" si="1"/>
        <v>1214.5999999999999</v>
      </c>
      <c r="K980" s="8">
        <f t="shared" si="2"/>
        <v>203.49357154618806</v>
      </c>
      <c r="L980" s="7">
        <f t="shared" ref="L980:L981" si="56">(350+399)/2</f>
        <v>374.5</v>
      </c>
      <c r="M980" s="8">
        <f t="shared" si="3"/>
        <v>0.54337402282026181</v>
      </c>
    </row>
    <row r="981" spans="1:13" ht="15.75" hidden="1" customHeight="1" x14ac:dyDescent="0.3">
      <c r="A981" s="7">
        <v>2022</v>
      </c>
      <c r="B981" s="7">
        <v>6</v>
      </c>
      <c r="C981" s="7" t="s">
        <v>37</v>
      </c>
      <c r="D981" s="7" t="s">
        <v>39</v>
      </c>
      <c r="E981" s="7" t="s">
        <v>17</v>
      </c>
      <c r="F981" s="8">
        <v>122.495486</v>
      </c>
      <c r="G981" s="9">
        <v>0.29060000000000002</v>
      </c>
      <c r="H981" s="10">
        <f t="shared" si="0"/>
        <v>290.60000000000002</v>
      </c>
      <c r="I981" s="7">
        <v>1</v>
      </c>
      <c r="J981" s="11">
        <f t="shared" si="1"/>
        <v>290.60000000000002</v>
      </c>
      <c r="K981" s="8">
        <f t="shared" si="2"/>
        <v>421.52610461114932</v>
      </c>
      <c r="L981" s="7">
        <f t="shared" si="56"/>
        <v>374.5</v>
      </c>
      <c r="M981" s="8">
        <f t="shared" si="3"/>
        <v>1.1255703727934561</v>
      </c>
    </row>
    <row r="982" spans="1:13" ht="15.75" hidden="1" customHeight="1" x14ac:dyDescent="0.3">
      <c r="A982" s="7">
        <v>2022</v>
      </c>
      <c r="B982" s="7">
        <v>6</v>
      </c>
      <c r="C982" s="7" t="s">
        <v>37</v>
      </c>
      <c r="D982" s="7" t="s">
        <v>39</v>
      </c>
      <c r="E982" s="7" t="s">
        <v>18</v>
      </c>
      <c r="F982" s="8">
        <v>74.971474000000001</v>
      </c>
      <c r="G982" s="9">
        <v>0.1318</v>
      </c>
      <c r="H982" s="10">
        <f t="shared" si="0"/>
        <v>131.80000000000001</v>
      </c>
      <c r="I982" s="7">
        <v>1</v>
      </c>
      <c r="J982" s="11">
        <f t="shared" si="1"/>
        <v>131.80000000000001</v>
      </c>
      <c r="K982" s="8">
        <f t="shared" si="2"/>
        <v>568.82757207890745</v>
      </c>
      <c r="L982" s="7">
        <f>(400+599)/2</f>
        <v>499.5</v>
      </c>
      <c r="M982" s="8">
        <f t="shared" si="3"/>
        <v>1.1387939380959109</v>
      </c>
    </row>
    <row r="983" spans="1:13" ht="15.75" hidden="1" customHeight="1" x14ac:dyDescent="0.3">
      <c r="A983" s="7">
        <v>2022</v>
      </c>
      <c r="B983" s="7">
        <v>7</v>
      </c>
      <c r="C983" s="7" t="s">
        <v>14</v>
      </c>
      <c r="D983" s="7" t="s">
        <v>15</v>
      </c>
      <c r="E983" s="7" t="s">
        <v>16</v>
      </c>
      <c r="F983" s="8">
        <v>593.09145999999998</v>
      </c>
      <c r="G983" s="9">
        <v>7.9512</v>
      </c>
      <c r="H983" s="10">
        <f t="shared" si="0"/>
        <v>7951.2</v>
      </c>
      <c r="I983" s="7">
        <v>431</v>
      </c>
      <c r="J983" s="11">
        <f t="shared" si="1"/>
        <v>18.448259860788863</v>
      </c>
      <c r="K983" s="8">
        <f t="shared" si="2"/>
        <v>74.591440285743033</v>
      </c>
      <c r="L983" s="7">
        <f>(200+249)/2</f>
        <v>224.5</v>
      </c>
      <c r="M983" s="8">
        <f t="shared" si="3"/>
        <v>0.33225585873382196</v>
      </c>
    </row>
    <row r="984" spans="1:13" ht="15.75" customHeight="1" x14ac:dyDescent="0.3">
      <c r="A984" s="7">
        <v>2022</v>
      </c>
      <c r="B984" s="7">
        <v>7</v>
      </c>
      <c r="C984" s="7" t="s">
        <v>14</v>
      </c>
      <c r="D984" s="7" t="s">
        <v>15</v>
      </c>
      <c r="E984" s="7" t="s">
        <v>17</v>
      </c>
      <c r="F984" s="8">
        <v>4003.4489410000001</v>
      </c>
      <c r="G984" s="9">
        <v>38.008899999999997</v>
      </c>
      <c r="H984" s="10">
        <f t="shared" si="0"/>
        <v>38008.899999999994</v>
      </c>
      <c r="I984" s="7">
        <v>654</v>
      </c>
      <c r="J984" s="11">
        <f t="shared" si="1"/>
        <v>58.117584097859321</v>
      </c>
      <c r="K984" s="8">
        <f t="shared" si="2"/>
        <v>105.32925028085529</v>
      </c>
      <c r="L984" s="7">
        <f>(350+399)/2</f>
        <v>374.5</v>
      </c>
      <c r="M984" s="8">
        <f t="shared" si="3"/>
        <v>0.28125300475528781</v>
      </c>
    </row>
    <row r="985" spans="1:13" ht="15.75" customHeight="1" x14ac:dyDescent="0.3">
      <c r="A985" s="7">
        <v>2022</v>
      </c>
      <c r="B985" s="7">
        <v>7</v>
      </c>
      <c r="C985" s="7" t="s">
        <v>14</v>
      </c>
      <c r="D985" s="7" t="s">
        <v>15</v>
      </c>
      <c r="E985" s="7" t="s">
        <v>18</v>
      </c>
      <c r="F985" s="8">
        <v>3206.174313</v>
      </c>
      <c r="G985" s="9">
        <v>24.308599999999998</v>
      </c>
      <c r="H985" s="10">
        <f t="shared" si="0"/>
        <v>24308.6</v>
      </c>
      <c r="I985" s="7">
        <v>541</v>
      </c>
      <c r="J985" s="11">
        <f t="shared" si="1"/>
        <v>44.932717190388168</v>
      </c>
      <c r="K985" s="8">
        <f t="shared" si="2"/>
        <v>131.89465098771629</v>
      </c>
      <c r="L985" s="7">
        <f>(400+599)/2</f>
        <v>499.5</v>
      </c>
      <c r="M985" s="8">
        <f t="shared" si="3"/>
        <v>0.26405335533076335</v>
      </c>
    </row>
    <row r="986" spans="1:13" ht="15.75" hidden="1" customHeight="1" x14ac:dyDescent="0.3">
      <c r="A986" s="7">
        <v>2022</v>
      </c>
      <c r="B986" s="7">
        <v>7</v>
      </c>
      <c r="C986" s="7" t="s">
        <v>14</v>
      </c>
      <c r="D986" s="7" t="s">
        <v>20</v>
      </c>
      <c r="E986" s="7" t="s">
        <v>16</v>
      </c>
      <c r="F986" s="8">
        <v>121.73906700000001</v>
      </c>
      <c r="G986" s="9">
        <v>1.2669999999999999</v>
      </c>
      <c r="H986" s="10">
        <f t="shared" si="0"/>
        <v>1267</v>
      </c>
      <c r="I986" s="7">
        <v>81</v>
      </c>
      <c r="J986" s="11">
        <f t="shared" si="1"/>
        <v>15.641975308641975</v>
      </c>
      <c r="K986" s="8">
        <f t="shared" si="2"/>
        <v>96.084504340962923</v>
      </c>
      <c r="L986" s="7">
        <f>(200+249)/2</f>
        <v>224.5</v>
      </c>
      <c r="M986" s="8">
        <f t="shared" si="3"/>
        <v>0.4279933378216611</v>
      </c>
    </row>
    <row r="987" spans="1:13" ht="15.75" customHeight="1" x14ac:dyDescent="0.3">
      <c r="A987" s="7">
        <v>2022</v>
      </c>
      <c r="B987" s="7">
        <v>7</v>
      </c>
      <c r="C987" s="7" t="s">
        <v>14</v>
      </c>
      <c r="D987" s="7" t="s">
        <v>20</v>
      </c>
      <c r="E987" s="7" t="s">
        <v>18</v>
      </c>
      <c r="F987" s="8">
        <v>7236.9815360000002</v>
      </c>
      <c r="G987" s="9">
        <v>40.531799999999997</v>
      </c>
      <c r="H987" s="10">
        <f t="shared" si="0"/>
        <v>40531.799999999996</v>
      </c>
      <c r="I987" s="7">
        <v>627</v>
      </c>
      <c r="J987" s="11">
        <f t="shared" si="1"/>
        <v>64.644019138755979</v>
      </c>
      <c r="K987" s="8">
        <f t="shared" si="2"/>
        <v>178.55070675370945</v>
      </c>
      <c r="L987" s="7">
        <f>(400+599)/2</f>
        <v>499.5</v>
      </c>
      <c r="M987" s="8">
        <f t="shared" si="3"/>
        <v>0.35745887237979868</v>
      </c>
    </row>
    <row r="988" spans="1:13" ht="15.75" customHeight="1" x14ac:dyDescent="0.3">
      <c r="A988" s="7">
        <v>2022</v>
      </c>
      <c r="B988" s="7">
        <v>7</v>
      </c>
      <c r="C988" s="7" t="s">
        <v>14</v>
      </c>
      <c r="D988" s="7" t="s">
        <v>26</v>
      </c>
      <c r="E988" s="7" t="s">
        <v>27</v>
      </c>
      <c r="F988" s="8">
        <v>1.5916110000000001</v>
      </c>
      <c r="G988" s="9">
        <v>4.8999999999999998E-3</v>
      </c>
      <c r="H988" s="10">
        <f t="shared" si="0"/>
        <v>4.8999999999999995</v>
      </c>
      <c r="I988" s="7">
        <v>6</v>
      </c>
      <c r="J988" s="11">
        <f t="shared" si="1"/>
        <v>0.81666666666666654</v>
      </c>
      <c r="K988" s="8">
        <f t="shared" si="2"/>
        <v>324.81857142857149</v>
      </c>
      <c r="L988" s="7">
        <f>(250+299)/2</f>
        <v>274.5</v>
      </c>
      <c r="M988" s="8">
        <f t="shared" si="3"/>
        <v>1.1833099141295864</v>
      </c>
    </row>
    <row r="989" spans="1:13" ht="15.75" customHeight="1" x14ac:dyDescent="0.3">
      <c r="A989" s="7">
        <v>2022</v>
      </c>
      <c r="B989" s="7">
        <v>7</v>
      </c>
      <c r="C989" s="7" t="s">
        <v>14</v>
      </c>
      <c r="D989" s="7" t="s">
        <v>26</v>
      </c>
      <c r="E989" s="7" t="s">
        <v>18</v>
      </c>
      <c r="F989" s="8">
        <v>410.21554700000002</v>
      </c>
      <c r="G989" s="9">
        <v>2.5055000000000001</v>
      </c>
      <c r="H989" s="10">
        <f t="shared" si="0"/>
        <v>2505.5</v>
      </c>
      <c r="I989" s="7">
        <v>168</v>
      </c>
      <c r="J989" s="11">
        <f t="shared" si="1"/>
        <v>14.913690476190476</v>
      </c>
      <c r="K989" s="8">
        <f t="shared" si="2"/>
        <v>163.72602155258431</v>
      </c>
      <c r="L989" s="7">
        <f>(400+599)/2</f>
        <v>499.5</v>
      </c>
      <c r="M989" s="8">
        <f t="shared" si="3"/>
        <v>0.32777982292809671</v>
      </c>
    </row>
    <row r="990" spans="1:13" ht="15.75" customHeight="1" x14ac:dyDescent="0.3">
      <c r="A990" s="7">
        <v>2022</v>
      </c>
      <c r="B990" s="7">
        <v>7</v>
      </c>
      <c r="C990" s="7" t="s">
        <v>14</v>
      </c>
      <c r="D990" s="7" t="s">
        <v>22</v>
      </c>
      <c r="E990" s="7" t="s">
        <v>23</v>
      </c>
      <c r="F990" s="8">
        <v>263.524314</v>
      </c>
      <c r="G990" s="9">
        <v>2.3359999999999999</v>
      </c>
      <c r="H990" s="10">
        <f t="shared" si="0"/>
        <v>2336</v>
      </c>
      <c r="I990" s="7">
        <v>176</v>
      </c>
      <c r="J990" s="11">
        <f t="shared" si="1"/>
        <v>13.272727272727273</v>
      </c>
      <c r="K990" s="8">
        <f t="shared" si="2"/>
        <v>112.81006592465754</v>
      </c>
      <c r="L990" s="7">
        <v>200</v>
      </c>
      <c r="M990" s="8">
        <f t="shared" si="3"/>
        <v>0.56405032962328772</v>
      </c>
    </row>
    <row r="991" spans="1:13" ht="15.75" customHeight="1" x14ac:dyDescent="0.3">
      <c r="A991" s="7">
        <v>2022</v>
      </c>
      <c r="B991" s="7">
        <v>7</v>
      </c>
      <c r="C991" s="7" t="s">
        <v>14</v>
      </c>
      <c r="D991" s="7" t="s">
        <v>25</v>
      </c>
      <c r="E991" s="7" t="s">
        <v>27</v>
      </c>
      <c r="F991" s="8">
        <v>3.3097340000000002</v>
      </c>
      <c r="G991" s="9">
        <v>6.0499999999999998E-2</v>
      </c>
      <c r="H991" s="10">
        <f t="shared" si="0"/>
        <v>60.5</v>
      </c>
      <c r="I991" s="7">
        <v>6</v>
      </c>
      <c r="J991" s="11">
        <f t="shared" si="1"/>
        <v>10.083333333333334</v>
      </c>
      <c r="K991" s="8">
        <f t="shared" si="2"/>
        <v>54.70634710743802</v>
      </c>
      <c r="L991" s="7">
        <f>(250+299)/2</f>
        <v>274.5</v>
      </c>
      <c r="M991" s="8">
        <f t="shared" si="3"/>
        <v>0.19929452498155928</v>
      </c>
    </row>
    <row r="992" spans="1:13" ht="15.75" customHeight="1" x14ac:dyDescent="0.3">
      <c r="A992" s="7">
        <v>2022</v>
      </c>
      <c r="B992" s="7">
        <v>7</v>
      </c>
      <c r="C992" s="7" t="s">
        <v>14</v>
      </c>
      <c r="D992" s="7" t="s">
        <v>25</v>
      </c>
      <c r="E992" s="7" t="s">
        <v>17</v>
      </c>
      <c r="F992" s="8">
        <v>170.50021699999999</v>
      </c>
      <c r="G992" s="9">
        <v>2.6688999999999998</v>
      </c>
      <c r="H992" s="10">
        <f t="shared" si="0"/>
        <v>2668.8999999999996</v>
      </c>
      <c r="I992" s="7">
        <v>157</v>
      </c>
      <c r="J992" s="11">
        <f t="shared" si="1"/>
        <v>16.999363057324839</v>
      </c>
      <c r="K992" s="8">
        <f t="shared" si="2"/>
        <v>63.884078459290343</v>
      </c>
      <c r="L992" s="7">
        <f t="shared" ref="L992:L994" si="57">(350+399)/2</f>
        <v>374.5</v>
      </c>
      <c r="M992" s="8">
        <f t="shared" si="3"/>
        <v>0.17058498921038809</v>
      </c>
    </row>
    <row r="993" spans="1:13" ht="15.75" customHeight="1" x14ac:dyDescent="0.3">
      <c r="A993" s="7">
        <v>2022</v>
      </c>
      <c r="B993" s="7">
        <v>7</v>
      </c>
      <c r="C993" s="7" t="s">
        <v>14</v>
      </c>
      <c r="D993" s="7" t="s">
        <v>59</v>
      </c>
      <c r="E993" s="7" t="s">
        <v>17</v>
      </c>
      <c r="F993" s="8">
        <v>116.54471599999999</v>
      </c>
      <c r="G993" s="9">
        <v>1.5616000000000001</v>
      </c>
      <c r="H993" s="10">
        <f t="shared" si="0"/>
        <v>1561.6000000000001</v>
      </c>
      <c r="I993" s="7">
        <v>117</v>
      </c>
      <c r="J993" s="11">
        <f t="shared" si="1"/>
        <v>13.347008547008548</v>
      </c>
      <c r="K993" s="8">
        <f t="shared" si="2"/>
        <v>74.631606045081952</v>
      </c>
      <c r="L993" s="7">
        <f t="shared" si="57"/>
        <v>374.5</v>
      </c>
      <c r="M993" s="8">
        <f t="shared" si="3"/>
        <v>0.19928332722318279</v>
      </c>
    </row>
    <row r="994" spans="1:13" ht="15.75" customHeight="1" x14ac:dyDescent="0.3">
      <c r="A994" s="7">
        <v>2022</v>
      </c>
      <c r="B994" s="7">
        <v>7</v>
      </c>
      <c r="C994" s="7" t="s">
        <v>14</v>
      </c>
      <c r="D994" s="7" t="s">
        <v>24</v>
      </c>
      <c r="E994" s="7" t="s">
        <v>17</v>
      </c>
      <c r="F994" s="8">
        <v>116.102321</v>
      </c>
      <c r="G994" s="9">
        <v>0.67610000000000003</v>
      </c>
      <c r="H994" s="10">
        <f t="shared" si="0"/>
        <v>676.1</v>
      </c>
      <c r="I994" s="7">
        <v>1</v>
      </c>
      <c r="J994" s="11">
        <f t="shared" si="1"/>
        <v>676.1</v>
      </c>
      <c r="K994" s="8">
        <f t="shared" si="2"/>
        <v>171.72359266380712</v>
      </c>
      <c r="L994" s="7">
        <f t="shared" si="57"/>
        <v>374.5</v>
      </c>
      <c r="M994" s="8">
        <f t="shared" si="3"/>
        <v>0.45854096839467856</v>
      </c>
    </row>
    <row r="995" spans="1:13" ht="15.75" customHeight="1" x14ac:dyDescent="0.3">
      <c r="A995" s="7">
        <v>2022</v>
      </c>
      <c r="B995" s="7">
        <v>7</v>
      </c>
      <c r="C995" s="7" t="s">
        <v>14</v>
      </c>
      <c r="D995" s="7" t="s">
        <v>28</v>
      </c>
      <c r="E995" s="7" t="s">
        <v>18</v>
      </c>
      <c r="F995" s="8">
        <v>74.509653</v>
      </c>
      <c r="G995" s="9">
        <v>0.44679999999999997</v>
      </c>
      <c r="H995" s="10">
        <f t="shared" si="0"/>
        <v>446.79999999999995</v>
      </c>
      <c r="I995" s="7">
        <v>146</v>
      </c>
      <c r="J995" s="11">
        <f t="shared" si="1"/>
        <v>3.0602739726027393</v>
      </c>
      <c r="K995" s="8">
        <f t="shared" si="2"/>
        <v>166.76287600716205</v>
      </c>
      <c r="L995" s="7">
        <f>(400+599)/2</f>
        <v>499.5</v>
      </c>
      <c r="M995" s="8">
        <f t="shared" si="3"/>
        <v>0.33385961162595007</v>
      </c>
    </row>
    <row r="996" spans="1:13" ht="15.75" customHeight="1" x14ac:dyDescent="0.3">
      <c r="A996" s="7">
        <v>2022</v>
      </c>
      <c r="B996" s="7">
        <v>7</v>
      </c>
      <c r="C996" s="7" t="s">
        <v>14</v>
      </c>
      <c r="D996" s="7" t="s">
        <v>58</v>
      </c>
      <c r="E996" s="7" t="s">
        <v>17</v>
      </c>
      <c r="F996" s="8">
        <v>70.919377999999995</v>
      </c>
      <c r="G996" s="9">
        <v>0.80969999999999998</v>
      </c>
      <c r="H996" s="10">
        <f t="shared" si="0"/>
        <v>809.69999999999993</v>
      </c>
      <c r="I996" s="7">
        <v>114</v>
      </c>
      <c r="J996" s="11">
        <f t="shared" si="1"/>
        <v>7.102631578947368</v>
      </c>
      <c r="K996" s="8">
        <f t="shared" si="2"/>
        <v>87.587227368161038</v>
      </c>
      <c r="L996" s="7">
        <f t="shared" ref="L996:L997" si="58">(350+399)/2</f>
        <v>374.5</v>
      </c>
      <c r="M996" s="8">
        <f t="shared" si="3"/>
        <v>0.23387777668400811</v>
      </c>
    </row>
    <row r="997" spans="1:13" ht="15.75" customHeight="1" x14ac:dyDescent="0.3">
      <c r="A997" s="7">
        <v>2022</v>
      </c>
      <c r="B997" s="7">
        <v>7</v>
      </c>
      <c r="C997" s="7" t="s">
        <v>14</v>
      </c>
      <c r="D997" s="7" t="s">
        <v>60</v>
      </c>
      <c r="E997" s="7" t="s">
        <v>17</v>
      </c>
      <c r="F997" s="8">
        <v>36.580792000000002</v>
      </c>
      <c r="G997" s="9">
        <v>0.60550000000000004</v>
      </c>
      <c r="H997" s="10">
        <f t="shared" si="0"/>
        <v>605.5</v>
      </c>
      <c r="I997" s="7">
        <v>1</v>
      </c>
      <c r="J997" s="11">
        <f t="shared" si="1"/>
        <v>605.5</v>
      </c>
      <c r="K997" s="8">
        <f t="shared" si="2"/>
        <v>60.414189925681256</v>
      </c>
      <c r="L997" s="7">
        <f t="shared" si="58"/>
        <v>374.5</v>
      </c>
      <c r="M997" s="8">
        <f t="shared" si="3"/>
        <v>0.16131959926750669</v>
      </c>
    </row>
    <row r="998" spans="1:13" ht="15.75" hidden="1" customHeight="1" x14ac:dyDescent="0.3">
      <c r="A998" s="7">
        <v>2022</v>
      </c>
      <c r="B998" s="7">
        <v>7</v>
      </c>
      <c r="C998" s="7" t="s">
        <v>31</v>
      </c>
      <c r="D998" s="7" t="s">
        <v>15</v>
      </c>
      <c r="E998" s="7" t="s">
        <v>16</v>
      </c>
      <c r="F998" s="8">
        <v>1619.21498</v>
      </c>
      <c r="G998" s="9">
        <v>21.645199999999999</v>
      </c>
      <c r="H998" s="10">
        <f t="shared" si="0"/>
        <v>21645.200000000001</v>
      </c>
      <c r="I998" s="7">
        <v>4711</v>
      </c>
      <c r="J998" s="11">
        <f t="shared" si="1"/>
        <v>4.5946083634047978</v>
      </c>
      <c r="K998" s="8">
        <f t="shared" si="2"/>
        <v>74.807115665366922</v>
      </c>
      <c r="L998" s="7">
        <f>(200+249)/2</f>
        <v>224.5</v>
      </c>
      <c r="M998" s="8">
        <f t="shared" si="3"/>
        <v>0.33321655084795954</v>
      </c>
    </row>
    <row r="999" spans="1:13" ht="15.75" hidden="1" customHeight="1" x14ac:dyDescent="0.3">
      <c r="A999" s="7">
        <v>2022</v>
      </c>
      <c r="B999" s="7">
        <v>7</v>
      </c>
      <c r="C999" s="7" t="s">
        <v>31</v>
      </c>
      <c r="D999" s="7" t="s">
        <v>15</v>
      </c>
      <c r="E999" s="7" t="s">
        <v>17</v>
      </c>
      <c r="F999" s="8">
        <v>6284.66363</v>
      </c>
      <c r="G999" s="9">
        <v>59.872500000000002</v>
      </c>
      <c r="H999" s="10">
        <f t="shared" si="0"/>
        <v>59872.5</v>
      </c>
      <c r="I999" s="7">
        <v>9651</v>
      </c>
      <c r="J999" s="11">
        <f t="shared" si="1"/>
        <v>6.2037612682623564</v>
      </c>
      <c r="K999" s="8">
        <f t="shared" si="2"/>
        <v>104.96744966386905</v>
      </c>
      <c r="L999" s="7">
        <f>(350+399)/2</f>
        <v>374.5</v>
      </c>
      <c r="M999" s="8">
        <f t="shared" si="3"/>
        <v>0.28028691499030456</v>
      </c>
    </row>
    <row r="1000" spans="1:13" ht="15.75" hidden="1" customHeight="1" x14ac:dyDescent="0.3">
      <c r="A1000" s="7">
        <v>2022</v>
      </c>
      <c r="B1000" s="7">
        <v>7</v>
      </c>
      <c r="C1000" s="7" t="s">
        <v>31</v>
      </c>
      <c r="D1000" s="7" t="s">
        <v>15</v>
      </c>
      <c r="E1000" s="7" t="s">
        <v>18</v>
      </c>
      <c r="F1000" s="8">
        <v>304.38489700000002</v>
      </c>
      <c r="G1000" s="9">
        <v>1.7908999999999999</v>
      </c>
      <c r="H1000" s="10">
        <f t="shared" si="0"/>
        <v>1790.8999999999999</v>
      </c>
      <c r="I1000" s="7">
        <v>432</v>
      </c>
      <c r="J1000" s="11">
        <f t="shared" si="1"/>
        <v>4.1456018518518514</v>
      </c>
      <c r="K1000" s="8">
        <f t="shared" si="2"/>
        <v>169.96197275113073</v>
      </c>
      <c r="L1000" s="7">
        <f>(400+599)/2</f>
        <v>499.5</v>
      </c>
      <c r="M1000" s="8">
        <f t="shared" si="3"/>
        <v>0.34026420971197341</v>
      </c>
    </row>
    <row r="1001" spans="1:13" ht="15.75" hidden="1" customHeight="1" x14ac:dyDescent="0.3">
      <c r="A1001" s="7">
        <v>2022</v>
      </c>
      <c r="B1001" s="7">
        <v>7</v>
      </c>
      <c r="C1001" s="7" t="s">
        <v>31</v>
      </c>
      <c r="D1001" s="7" t="s">
        <v>15</v>
      </c>
      <c r="E1001" s="7" t="s">
        <v>19</v>
      </c>
      <c r="F1001" s="8">
        <v>47.363750000000003</v>
      </c>
      <c r="G1001" s="9">
        <v>0.29330000000000001</v>
      </c>
      <c r="H1001" s="10">
        <f t="shared" si="0"/>
        <v>293.3</v>
      </c>
      <c r="I1001" s="7">
        <v>168</v>
      </c>
      <c r="J1001" s="11">
        <f t="shared" si="1"/>
        <v>1.7458333333333333</v>
      </c>
      <c r="K1001" s="8">
        <f t="shared" si="2"/>
        <v>161.48568019093079</v>
      </c>
      <c r="L1001" s="7">
        <f>(600+899)/2</f>
        <v>749.5</v>
      </c>
      <c r="M1001" s="8">
        <f t="shared" si="3"/>
        <v>0.21545787884046805</v>
      </c>
    </row>
    <row r="1002" spans="1:13" ht="15.75" hidden="1" customHeight="1" x14ac:dyDescent="0.3">
      <c r="A1002" s="7">
        <v>2022</v>
      </c>
      <c r="B1002" s="7">
        <v>7</v>
      </c>
      <c r="C1002" s="7" t="s">
        <v>31</v>
      </c>
      <c r="D1002" s="7" t="s">
        <v>20</v>
      </c>
      <c r="E1002" s="7" t="s">
        <v>16</v>
      </c>
      <c r="F1002" s="8">
        <v>65.735039</v>
      </c>
      <c r="G1002" s="9">
        <v>0.48599999999999999</v>
      </c>
      <c r="H1002" s="10">
        <f t="shared" si="0"/>
        <v>486</v>
      </c>
      <c r="I1002" s="7">
        <v>83</v>
      </c>
      <c r="J1002" s="11">
        <f t="shared" si="1"/>
        <v>5.8554216867469879</v>
      </c>
      <c r="K1002" s="8">
        <f t="shared" si="2"/>
        <v>135.25728189300412</v>
      </c>
      <c r="L1002" s="7">
        <f>(200+249)/2</f>
        <v>224.5</v>
      </c>
      <c r="M1002" s="8">
        <f t="shared" si="3"/>
        <v>0.6024823246904415</v>
      </c>
    </row>
    <row r="1003" spans="1:13" ht="15.75" hidden="1" customHeight="1" x14ac:dyDescent="0.3">
      <c r="A1003" s="7">
        <v>2022</v>
      </c>
      <c r="B1003" s="7">
        <v>7</v>
      </c>
      <c r="C1003" s="7" t="s">
        <v>31</v>
      </c>
      <c r="D1003" s="7" t="s">
        <v>20</v>
      </c>
      <c r="E1003" s="7" t="s">
        <v>18</v>
      </c>
      <c r="F1003" s="8">
        <v>1980.9562169999999</v>
      </c>
      <c r="G1003" s="9">
        <v>10.2943</v>
      </c>
      <c r="H1003" s="10">
        <f t="shared" si="0"/>
        <v>10294.299999999999</v>
      </c>
      <c r="I1003" s="7">
        <v>1693</v>
      </c>
      <c r="J1003" s="11">
        <f t="shared" si="1"/>
        <v>6.0805079740106311</v>
      </c>
      <c r="K1003" s="8">
        <f t="shared" si="2"/>
        <v>192.43233799286983</v>
      </c>
      <c r="L1003" s="7">
        <f>(400+599)/2</f>
        <v>499.5</v>
      </c>
      <c r="M1003" s="8">
        <f t="shared" si="3"/>
        <v>0.3852499259116513</v>
      </c>
    </row>
    <row r="1004" spans="1:13" ht="15.75" hidden="1" customHeight="1" x14ac:dyDescent="0.3">
      <c r="A1004" s="7">
        <v>2022</v>
      </c>
      <c r="B1004" s="7">
        <v>7</v>
      </c>
      <c r="C1004" s="7" t="s">
        <v>31</v>
      </c>
      <c r="D1004" s="7" t="s">
        <v>25</v>
      </c>
      <c r="E1004" s="7" t="s">
        <v>27</v>
      </c>
      <c r="F1004" s="8">
        <v>59.966875999999999</v>
      </c>
      <c r="G1004" s="9">
        <v>1.0439000000000001</v>
      </c>
      <c r="H1004" s="10">
        <f t="shared" si="0"/>
        <v>1043.9000000000001</v>
      </c>
      <c r="I1004" s="7">
        <v>133</v>
      </c>
      <c r="J1004" s="11">
        <f t="shared" si="1"/>
        <v>7.8488721804511288</v>
      </c>
      <c r="K1004" s="8">
        <f t="shared" si="2"/>
        <v>57.445038796819617</v>
      </c>
      <c r="L1004" s="7">
        <f>(250+299)/2</f>
        <v>274.5</v>
      </c>
      <c r="M1004" s="8">
        <f t="shared" si="3"/>
        <v>0.20927154388641026</v>
      </c>
    </row>
    <row r="1005" spans="1:13" ht="15.75" hidden="1" customHeight="1" x14ac:dyDescent="0.3">
      <c r="A1005" s="7">
        <v>2022</v>
      </c>
      <c r="B1005" s="7">
        <v>7</v>
      </c>
      <c r="C1005" s="7" t="s">
        <v>31</v>
      </c>
      <c r="D1005" s="7" t="s">
        <v>25</v>
      </c>
      <c r="E1005" s="7" t="s">
        <v>17</v>
      </c>
      <c r="F1005" s="8">
        <v>438.45218399999999</v>
      </c>
      <c r="G1005" s="9">
        <v>6.6272000000000002</v>
      </c>
      <c r="H1005" s="10">
        <f t="shared" si="0"/>
        <v>6627.2</v>
      </c>
      <c r="I1005" s="7">
        <v>1431</v>
      </c>
      <c r="J1005" s="11">
        <f t="shared" si="1"/>
        <v>4.6311670160726761</v>
      </c>
      <c r="K1005" s="8">
        <f t="shared" si="2"/>
        <v>66.159491791405117</v>
      </c>
      <c r="L1005" s="7">
        <f>(350+399)/2</f>
        <v>374.5</v>
      </c>
      <c r="M1005" s="8">
        <f t="shared" si="3"/>
        <v>0.17666085925608843</v>
      </c>
    </row>
    <row r="1006" spans="1:13" ht="15.75" hidden="1" customHeight="1" x14ac:dyDescent="0.3">
      <c r="A1006" s="7">
        <v>2022</v>
      </c>
      <c r="B1006" s="7">
        <v>7</v>
      </c>
      <c r="C1006" s="7" t="s">
        <v>31</v>
      </c>
      <c r="D1006" s="7" t="s">
        <v>22</v>
      </c>
      <c r="E1006" s="7" t="s">
        <v>23</v>
      </c>
      <c r="F1006" s="8">
        <v>348.84576700000002</v>
      </c>
      <c r="G1006" s="9">
        <v>3.7982999999999998</v>
      </c>
      <c r="H1006" s="10">
        <f t="shared" si="0"/>
        <v>3798.2999999999997</v>
      </c>
      <c r="I1006" s="7">
        <v>1365</v>
      </c>
      <c r="J1006" s="11">
        <f t="shared" si="1"/>
        <v>2.7826373626373626</v>
      </c>
      <c r="K1006" s="8">
        <f t="shared" si="2"/>
        <v>91.842605112813644</v>
      </c>
      <c r="L1006" s="7">
        <v>200</v>
      </c>
      <c r="M1006" s="8">
        <f t="shared" si="3"/>
        <v>0.45921302556406823</v>
      </c>
    </row>
    <row r="1007" spans="1:13" ht="15.75" hidden="1" customHeight="1" x14ac:dyDescent="0.3">
      <c r="A1007" s="7">
        <v>2022</v>
      </c>
      <c r="B1007" s="7">
        <v>7</v>
      </c>
      <c r="C1007" s="7" t="s">
        <v>31</v>
      </c>
      <c r="D1007" s="7" t="s">
        <v>56</v>
      </c>
      <c r="E1007" s="7" t="s">
        <v>17</v>
      </c>
      <c r="F1007" s="8">
        <v>157.55568099999999</v>
      </c>
      <c r="G1007" s="9">
        <v>2.6669999999999998</v>
      </c>
      <c r="H1007" s="10">
        <f t="shared" si="0"/>
        <v>2667</v>
      </c>
      <c r="I1007" s="7">
        <v>781</v>
      </c>
      <c r="J1007" s="11">
        <f t="shared" si="1"/>
        <v>3.4148527528809218</v>
      </c>
      <c r="K1007" s="8">
        <f t="shared" si="2"/>
        <v>59.075995875515559</v>
      </c>
      <c r="L1007" s="7">
        <f>(350+399)/2</f>
        <v>374.5</v>
      </c>
      <c r="M1007" s="8">
        <f t="shared" si="3"/>
        <v>0.15774631742460762</v>
      </c>
    </row>
    <row r="1008" spans="1:13" ht="15.75" hidden="1" customHeight="1" x14ac:dyDescent="0.3">
      <c r="A1008" s="7">
        <v>2022</v>
      </c>
      <c r="B1008" s="7">
        <v>7</v>
      </c>
      <c r="C1008" s="7" t="s">
        <v>31</v>
      </c>
      <c r="D1008" s="7" t="s">
        <v>56</v>
      </c>
      <c r="E1008" s="7" t="s">
        <v>18</v>
      </c>
      <c r="F1008" s="8">
        <v>22.29946</v>
      </c>
      <c r="G1008" s="9">
        <v>0.31780000000000003</v>
      </c>
      <c r="H1008" s="10">
        <f t="shared" si="0"/>
        <v>317.8</v>
      </c>
      <c r="I1008" s="7">
        <v>146</v>
      </c>
      <c r="J1008" s="11">
        <f t="shared" si="1"/>
        <v>2.1767123287671235</v>
      </c>
      <c r="K1008" s="8">
        <f t="shared" si="2"/>
        <v>70.168219005663929</v>
      </c>
      <c r="L1008" s="7">
        <f>(400+599)/2</f>
        <v>499.5</v>
      </c>
      <c r="M1008" s="8">
        <f t="shared" si="3"/>
        <v>0.14047691492625411</v>
      </c>
    </row>
    <row r="1009" spans="1:13" ht="15.75" hidden="1" customHeight="1" x14ac:dyDescent="0.3">
      <c r="A1009" s="7">
        <v>2022</v>
      </c>
      <c r="B1009" s="7">
        <v>7</v>
      </c>
      <c r="C1009" s="7" t="s">
        <v>31</v>
      </c>
      <c r="D1009" s="7" t="s">
        <v>24</v>
      </c>
      <c r="E1009" s="7" t="s">
        <v>17</v>
      </c>
      <c r="F1009" s="8">
        <v>148.367583</v>
      </c>
      <c r="G1009" s="9">
        <v>0.7056</v>
      </c>
      <c r="H1009" s="10">
        <f t="shared" si="0"/>
        <v>705.6</v>
      </c>
      <c r="I1009" s="7">
        <v>1</v>
      </c>
      <c r="J1009" s="11">
        <f t="shared" si="1"/>
        <v>705.6</v>
      </c>
      <c r="K1009" s="8">
        <f t="shared" si="2"/>
        <v>210.27151785714284</v>
      </c>
      <c r="L1009" s="7">
        <f t="shared" ref="L1009:L1011" si="59">(350+399)/2</f>
        <v>374.5</v>
      </c>
      <c r="M1009" s="8">
        <f t="shared" si="3"/>
        <v>0.56147267785618915</v>
      </c>
    </row>
    <row r="1010" spans="1:13" ht="15.75" hidden="1" customHeight="1" x14ac:dyDescent="0.3">
      <c r="A1010" s="7">
        <v>2022</v>
      </c>
      <c r="B1010" s="7">
        <v>7</v>
      </c>
      <c r="C1010" s="7" t="s">
        <v>31</v>
      </c>
      <c r="D1010" s="7" t="s">
        <v>58</v>
      </c>
      <c r="E1010" s="7" t="s">
        <v>17</v>
      </c>
      <c r="F1010" s="8">
        <v>115.030749</v>
      </c>
      <c r="G1010" s="9">
        <v>1.2556</v>
      </c>
      <c r="H1010" s="10">
        <f t="shared" si="0"/>
        <v>1255.6000000000001</v>
      </c>
      <c r="I1010" s="7">
        <v>554</v>
      </c>
      <c r="J1010" s="11">
        <f t="shared" si="1"/>
        <v>2.2664259927797836</v>
      </c>
      <c r="K1010" s="8">
        <f t="shared" si="2"/>
        <v>91.614167728575978</v>
      </c>
      <c r="L1010" s="7">
        <f t="shared" si="59"/>
        <v>374.5</v>
      </c>
      <c r="M1010" s="8">
        <f t="shared" si="3"/>
        <v>0.24463062143812012</v>
      </c>
    </row>
    <row r="1011" spans="1:13" ht="15.75" hidden="1" customHeight="1" x14ac:dyDescent="0.3">
      <c r="A1011" s="7">
        <v>2022</v>
      </c>
      <c r="B1011" s="7">
        <v>7</v>
      </c>
      <c r="C1011" s="7" t="s">
        <v>31</v>
      </c>
      <c r="D1011" s="7" t="s">
        <v>59</v>
      </c>
      <c r="E1011" s="7" t="s">
        <v>17</v>
      </c>
      <c r="F1011" s="8">
        <v>87.554177999999993</v>
      </c>
      <c r="G1011" s="9">
        <v>1.0859000000000001</v>
      </c>
      <c r="H1011" s="10">
        <f t="shared" si="0"/>
        <v>1085.9000000000001</v>
      </c>
      <c r="I1011" s="7">
        <v>525</v>
      </c>
      <c r="J1011" s="11">
        <f t="shared" si="1"/>
        <v>2.0683809523809527</v>
      </c>
      <c r="K1011" s="8">
        <f t="shared" si="2"/>
        <v>80.628214384381607</v>
      </c>
      <c r="L1011" s="7">
        <f t="shared" si="59"/>
        <v>374.5</v>
      </c>
      <c r="M1011" s="8">
        <f t="shared" si="3"/>
        <v>0.21529563253506437</v>
      </c>
    </row>
    <row r="1012" spans="1:13" ht="15.75" hidden="1" customHeight="1" x14ac:dyDescent="0.3">
      <c r="A1012" s="7">
        <v>2022</v>
      </c>
      <c r="B1012" s="7">
        <v>7</v>
      </c>
      <c r="C1012" s="7" t="s">
        <v>31</v>
      </c>
      <c r="D1012" s="7" t="s">
        <v>26</v>
      </c>
      <c r="E1012" s="7" t="s">
        <v>27</v>
      </c>
      <c r="F1012" s="8">
        <v>0.279082</v>
      </c>
      <c r="G1012" s="9">
        <v>6.9999999999999999E-4</v>
      </c>
      <c r="H1012" s="10">
        <f t="shared" si="0"/>
        <v>0.7</v>
      </c>
      <c r="I1012" s="7">
        <v>1</v>
      </c>
      <c r="J1012" s="11">
        <f t="shared" si="1"/>
        <v>0.7</v>
      </c>
      <c r="K1012" s="8">
        <f t="shared" si="2"/>
        <v>398.68857142857144</v>
      </c>
      <c r="L1012" s="7">
        <f>(250+299)/2</f>
        <v>274.5</v>
      </c>
      <c r="M1012" s="8">
        <f t="shared" si="3"/>
        <v>1.4524173822534479</v>
      </c>
    </row>
    <row r="1013" spans="1:13" ht="15.75" hidden="1" customHeight="1" x14ac:dyDescent="0.3">
      <c r="A1013" s="7">
        <v>2022</v>
      </c>
      <c r="B1013" s="7">
        <v>7</v>
      </c>
      <c r="C1013" s="7" t="s">
        <v>31</v>
      </c>
      <c r="D1013" s="7" t="s">
        <v>26</v>
      </c>
      <c r="E1013" s="7" t="s">
        <v>32</v>
      </c>
      <c r="F1013" s="8">
        <v>1.31538</v>
      </c>
      <c r="G1013" s="9">
        <v>3.8999999999999998E-3</v>
      </c>
      <c r="H1013" s="10">
        <f t="shared" si="0"/>
        <v>3.9</v>
      </c>
      <c r="I1013" s="7">
        <v>1</v>
      </c>
      <c r="J1013" s="11">
        <f t="shared" si="1"/>
        <v>3.9</v>
      </c>
      <c r="K1013" s="8">
        <f t="shared" si="2"/>
        <v>337.27692307692308</v>
      </c>
      <c r="L1013" s="7">
        <f>(300+349)/2</f>
        <v>324.5</v>
      </c>
      <c r="M1013" s="8">
        <f t="shared" si="3"/>
        <v>1.0393741851368969</v>
      </c>
    </row>
    <row r="1014" spans="1:13" ht="15.75" hidden="1" customHeight="1" x14ac:dyDescent="0.3">
      <c r="A1014" s="7">
        <v>2022</v>
      </c>
      <c r="B1014" s="7">
        <v>7</v>
      </c>
      <c r="C1014" s="7" t="s">
        <v>31</v>
      </c>
      <c r="D1014" s="7" t="s">
        <v>26</v>
      </c>
      <c r="E1014" s="7" t="s">
        <v>18</v>
      </c>
      <c r="F1014" s="8">
        <v>82.367585000000005</v>
      </c>
      <c r="G1014" s="9">
        <v>0.54149999999999998</v>
      </c>
      <c r="H1014" s="10">
        <f t="shared" si="0"/>
        <v>541.5</v>
      </c>
      <c r="I1014" s="7">
        <v>1</v>
      </c>
      <c r="J1014" s="11">
        <f t="shared" si="1"/>
        <v>541.5</v>
      </c>
      <c r="K1014" s="8">
        <f t="shared" si="2"/>
        <v>152.11003693444138</v>
      </c>
      <c r="L1014" s="7">
        <f>(400+599)/2</f>
        <v>499.5</v>
      </c>
      <c r="M1014" s="8">
        <f t="shared" si="3"/>
        <v>0.30452459846735014</v>
      </c>
    </row>
    <row r="1015" spans="1:13" ht="15.75" hidden="1" customHeight="1" x14ac:dyDescent="0.3">
      <c r="A1015" s="7">
        <v>2022</v>
      </c>
      <c r="B1015" s="7">
        <v>7</v>
      </c>
      <c r="C1015" s="7" t="s">
        <v>31</v>
      </c>
      <c r="D1015" s="7" t="s">
        <v>21</v>
      </c>
      <c r="E1015" s="7" t="s">
        <v>16</v>
      </c>
      <c r="F1015" s="8">
        <v>80.504517000000007</v>
      </c>
      <c r="G1015" s="9">
        <v>1.2142999999999999</v>
      </c>
      <c r="H1015" s="10">
        <f t="shared" si="0"/>
        <v>1214.3</v>
      </c>
      <c r="I1015" s="7">
        <v>1</v>
      </c>
      <c r="J1015" s="11">
        <f t="shared" si="1"/>
        <v>1214.3</v>
      </c>
      <c r="K1015" s="8">
        <f t="shared" si="2"/>
        <v>66.297057564028663</v>
      </c>
      <c r="L1015" s="7">
        <f>(200+249)/2</f>
        <v>224.5</v>
      </c>
      <c r="M1015" s="8">
        <f t="shared" si="3"/>
        <v>0.29530983324734372</v>
      </c>
    </row>
    <row r="1016" spans="1:13" ht="15.75" hidden="1" customHeight="1" x14ac:dyDescent="0.3">
      <c r="A1016" s="7">
        <v>2022</v>
      </c>
      <c r="B1016" s="7">
        <v>7</v>
      </c>
      <c r="C1016" s="7" t="s">
        <v>31</v>
      </c>
      <c r="D1016" s="7" t="s">
        <v>21</v>
      </c>
      <c r="E1016" s="7" t="s">
        <v>18</v>
      </c>
      <c r="F1016" s="8">
        <v>0.10602300000000001</v>
      </c>
      <c r="G1016" s="9">
        <v>6.9999999999999999E-4</v>
      </c>
      <c r="H1016" s="10">
        <f t="shared" si="0"/>
        <v>0.7</v>
      </c>
      <c r="I1016" s="7">
        <v>1</v>
      </c>
      <c r="J1016" s="11">
        <f t="shared" si="1"/>
        <v>0.7</v>
      </c>
      <c r="K1016" s="8">
        <f t="shared" si="2"/>
        <v>151.46142857142857</v>
      </c>
      <c r="L1016" s="7">
        <f>(400+599)/2</f>
        <v>499.5</v>
      </c>
      <c r="M1016" s="8">
        <f t="shared" si="3"/>
        <v>0.30322608322608324</v>
      </c>
    </row>
    <row r="1017" spans="1:13" ht="15.75" hidden="1" customHeight="1" x14ac:dyDescent="0.3">
      <c r="A1017" s="7">
        <v>2022</v>
      </c>
      <c r="B1017" s="7">
        <v>7</v>
      </c>
      <c r="C1017" s="7" t="s">
        <v>37</v>
      </c>
      <c r="D1017" s="7" t="s">
        <v>15</v>
      </c>
      <c r="E1017" s="7" t="s">
        <v>16</v>
      </c>
      <c r="F1017" s="8">
        <v>2873.741751</v>
      </c>
      <c r="G1017" s="9">
        <v>40.090299999999999</v>
      </c>
      <c r="H1017" s="10">
        <f t="shared" si="0"/>
        <v>40090.299999999996</v>
      </c>
      <c r="I1017" s="7">
        <v>7914</v>
      </c>
      <c r="J1017" s="11">
        <f t="shared" si="1"/>
        <v>5.0657442506949701</v>
      </c>
      <c r="K1017" s="8">
        <f t="shared" si="2"/>
        <v>71.681722286937244</v>
      </c>
      <c r="L1017" s="7">
        <f>(200+249)/2</f>
        <v>224.5</v>
      </c>
      <c r="M1017" s="8">
        <f t="shared" si="3"/>
        <v>0.31929497677923047</v>
      </c>
    </row>
    <row r="1018" spans="1:13" ht="15.75" hidden="1" customHeight="1" x14ac:dyDescent="0.3">
      <c r="A1018" s="7">
        <v>2022</v>
      </c>
      <c r="B1018" s="7">
        <v>7</v>
      </c>
      <c r="C1018" s="7" t="s">
        <v>37</v>
      </c>
      <c r="D1018" s="7" t="s">
        <v>15</v>
      </c>
      <c r="E1018" s="7" t="s">
        <v>17</v>
      </c>
      <c r="F1018" s="8">
        <v>15221.22025</v>
      </c>
      <c r="G1018" s="9">
        <v>154.49189999999999</v>
      </c>
      <c r="H1018" s="10">
        <f t="shared" si="0"/>
        <v>154491.9</v>
      </c>
      <c r="I1018" s="7">
        <v>18868</v>
      </c>
      <c r="J1018" s="11">
        <f t="shared" si="1"/>
        <v>8.1880379478482084</v>
      </c>
      <c r="K1018" s="8">
        <f t="shared" si="2"/>
        <v>98.524390275477231</v>
      </c>
      <c r="L1018" s="7">
        <f>(350+399)/2</f>
        <v>374.5</v>
      </c>
      <c r="M1018" s="8">
        <f t="shared" si="3"/>
        <v>0.26308248404666817</v>
      </c>
    </row>
    <row r="1019" spans="1:13" ht="15.75" hidden="1" customHeight="1" x14ac:dyDescent="0.3">
      <c r="A1019" s="7">
        <v>2022</v>
      </c>
      <c r="B1019" s="7">
        <v>7</v>
      </c>
      <c r="C1019" s="7" t="s">
        <v>37</v>
      </c>
      <c r="D1019" s="7" t="s">
        <v>15</v>
      </c>
      <c r="E1019" s="7" t="s">
        <v>18</v>
      </c>
      <c r="F1019" s="8">
        <v>1254.763085</v>
      </c>
      <c r="G1019" s="9">
        <v>8.9411000000000005</v>
      </c>
      <c r="H1019" s="10">
        <f t="shared" si="0"/>
        <v>8941.1</v>
      </c>
      <c r="I1019" s="7">
        <v>724</v>
      </c>
      <c r="J1019" s="11">
        <f t="shared" si="1"/>
        <v>12.349585635359116</v>
      </c>
      <c r="K1019" s="8">
        <f t="shared" si="2"/>
        <v>140.33654527966357</v>
      </c>
      <c r="L1019" s="7">
        <f>(400+599)/2</f>
        <v>499.5</v>
      </c>
      <c r="M1019" s="8">
        <f t="shared" si="3"/>
        <v>0.28095404460393109</v>
      </c>
    </row>
    <row r="1020" spans="1:13" ht="15.75" hidden="1" customHeight="1" x14ac:dyDescent="0.3">
      <c r="A1020" s="7">
        <v>2022</v>
      </c>
      <c r="B1020" s="7">
        <v>7</v>
      </c>
      <c r="C1020" s="7" t="s">
        <v>37</v>
      </c>
      <c r="D1020" s="7" t="s">
        <v>15</v>
      </c>
      <c r="E1020" s="7" t="s">
        <v>19</v>
      </c>
      <c r="F1020" s="8">
        <v>3.582185</v>
      </c>
      <c r="G1020" s="9">
        <v>1.7299999999999999E-2</v>
      </c>
      <c r="H1020" s="10">
        <f t="shared" si="0"/>
        <v>17.3</v>
      </c>
      <c r="I1020" s="7">
        <v>5</v>
      </c>
      <c r="J1020" s="11">
        <f t="shared" si="1"/>
        <v>3.46</v>
      </c>
      <c r="K1020" s="8">
        <f t="shared" si="2"/>
        <v>207.0627167630058</v>
      </c>
      <c r="L1020" s="7">
        <f>(600+899)/2</f>
        <v>749.5</v>
      </c>
      <c r="M1020" s="8">
        <f t="shared" si="3"/>
        <v>0.27626780088459746</v>
      </c>
    </row>
    <row r="1021" spans="1:13" ht="15.75" hidden="1" customHeight="1" x14ac:dyDescent="0.3">
      <c r="A1021" s="7">
        <v>2022</v>
      </c>
      <c r="B1021" s="7">
        <v>7</v>
      </c>
      <c r="C1021" s="7" t="s">
        <v>37</v>
      </c>
      <c r="D1021" s="7" t="s">
        <v>20</v>
      </c>
      <c r="E1021" s="7" t="s">
        <v>16</v>
      </c>
      <c r="F1021" s="8">
        <v>141.81813500000001</v>
      </c>
      <c r="G1021" s="9">
        <v>1.0061</v>
      </c>
      <c r="H1021" s="10">
        <f t="shared" si="0"/>
        <v>1006.1</v>
      </c>
      <c r="I1021" s="7">
        <v>224</v>
      </c>
      <c r="J1021" s="11">
        <f t="shared" si="1"/>
        <v>4.4915178571428571</v>
      </c>
      <c r="K1021" s="8">
        <f t="shared" si="2"/>
        <v>140.95828943444988</v>
      </c>
      <c r="L1021" s="7">
        <f>(200+249)/2</f>
        <v>224.5</v>
      </c>
      <c r="M1021" s="8">
        <f t="shared" si="3"/>
        <v>0.62787656763674782</v>
      </c>
    </row>
    <row r="1022" spans="1:13" ht="15.75" hidden="1" customHeight="1" x14ac:dyDescent="0.3">
      <c r="A1022" s="7">
        <v>2022</v>
      </c>
      <c r="B1022" s="7">
        <v>7</v>
      </c>
      <c r="C1022" s="7" t="s">
        <v>37</v>
      </c>
      <c r="D1022" s="7" t="s">
        <v>20</v>
      </c>
      <c r="E1022" s="7" t="s">
        <v>18</v>
      </c>
      <c r="F1022" s="8">
        <v>7831.7069760000004</v>
      </c>
      <c r="G1022" s="9">
        <v>40.710799999999999</v>
      </c>
      <c r="H1022" s="10">
        <f t="shared" si="0"/>
        <v>40710.799999999996</v>
      </c>
      <c r="I1022" s="7">
        <v>3981</v>
      </c>
      <c r="J1022" s="11">
        <f t="shared" si="1"/>
        <v>10.226274805325295</v>
      </c>
      <c r="K1022" s="8">
        <f t="shared" si="2"/>
        <v>192.37418513023573</v>
      </c>
      <c r="L1022" s="7">
        <f>(400+599)/2</f>
        <v>499.5</v>
      </c>
      <c r="M1022" s="8">
        <f t="shared" si="3"/>
        <v>0.38513350376423572</v>
      </c>
    </row>
    <row r="1023" spans="1:13" ht="15.75" hidden="1" customHeight="1" x14ac:dyDescent="0.3">
      <c r="A1023" s="7">
        <v>2022</v>
      </c>
      <c r="B1023" s="7">
        <v>7</v>
      </c>
      <c r="C1023" s="7" t="s">
        <v>37</v>
      </c>
      <c r="D1023" s="7" t="s">
        <v>25</v>
      </c>
      <c r="E1023" s="7" t="s">
        <v>27</v>
      </c>
      <c r="F1023" s="8">
        <v>162.03147300000001</v>
      </c>
      <c r="G1023" s="9">
        <v>2.8408000000000002</v>
      </c>
      <c r="H1023" s="10">
        <f t="shared" si="0"/>
        <v>2840.8</v>
      </c>
      <c r="I1023" s="7">
        <v>357</v>
      </c>
      <c r="J1023" s="11">
        <f t="shared" si="1"/>
        <v>7.9574229691876752</v>
      </c>
      <c r="K1023" s="8">
        <f t="shared" si="2"/>
        <v>57.03726872711912</v>
      </c>
      <c r="L1023" s="7">
        <f>(250+299)/2</f>
        <v>274.5</v>
      </c>
      <c r="M1023" s="8">
        <f t="shared" si="3"/>
        <v>0.20778604272174542</v>
      </c>
    </row>
    <row r="1024" spans="1:13" ht="15.75" hidden="1" customHeight="1" x14ac:dyDescent="0.3">
      <c r="A1024" s="7">
        <v>2022</v>
      </c>
      <c r="B1024" s="7">
        <v>7</v>
      </c>
      <c r="C1024" s="7" t="s">
        <v>37</v>
      </c>
      <c r="D1024" s="7" t="s">
        <v>25</v>
      </c>
      <c r="E1024" s="7" t="s">
        <v>17</v>
      </c>
      <c r="F1024" s="8">
        <v>1649.0916990000001</v>
      </c>
      <c r="G1024" s="9">
        <v>23.921399999999998</v>
      </c>
      <c r="H1024" s="10">
        <f t="shared" si="0"/>
        <v>23921.399999999998</v>
      </c>
      <c r="I1024" s="7">
        <v>1727</v>
      </c>
      <c r="J1024" s="11">
        <f t="shared" si="1"/>
        <v>13.851418645049216</v>
      </c>
      <c r="K1024" s="8">
        <f t="shared" si="2"/>
        <v>68.937925832100134</v>
      </c>
      <c r="L1024" s="7">
        <f t="shared" ref="L1024:L1025" si="60">(350+399)/2</f>
        <v>374.5</v>
      </c>
      <c r="M1024" s="8">
        <f t="shared" si="3"/>
        <v>0.1840799087639523</v>
      </c>
    </row>
    <row r="1025" spans="1:13" ht="15.75" hidden="1" customHeight="1" x14ac:dyDescent="0.3">
      <c r="A1025" s="7">
        <v>2022</v>
      </c>
      <c r="B1025" s="7">
        <v>7</v>
      </c>
      <c r="C1025" s="7" t="s">
        <v>37</v>
      </c>
      <c r="D1025" s="7" t="s">
        <v>58</v>
      </c>
      <c r="E1025" s="7" t="s">
        <v>17</v>
      </c>
      <c r="F1025" s="8">
        <v>848.26989500000002</v>
      </c>
      <c r="G1025" s="9">
        <v>9.1713000000000005</v>
      </c>
      <c r="H1025" s="10">
        <f t="shared" si="0"/>
        <v>9171.3000000000011</v>
      </c>
      <c r="I1025" s="7">
        <v>3168</v>
      </c>
      <c r="J1025" s="11">
        <f t="shared" si="1"/>
        <v>2.8949810606060611</v>
      </c>
      <c r="K1025" s="8">
        <f t="shared" si="2"/>
        <v>92.491783607558361</v>
      </c>
      <c r="L1025" s="7">
        <f t="shared" si="60"/>
        <v>374.5</v>
      </c>
      <c r="M1025" s="8">
        <f t="shared" si="3"/>
        <v>0.2469740550268581</v>
      </c>
    </row>
    <row r="1026" spans="1:13" ht="15.75" hidden="1" customHeight="1" x14ac:dyDescent="0.3">
      <c r="A1026" s="7">
        <v>2022</v>
      </c>
      <c r="B1026" s="7">
        <v>7</v>
      </c>
      <c r="C1026" s="7" t="s">
        <v>37</v>
      </c>
      <c r="D1026" s="7" t="s">
        <v>26</v>
      </c>
      <c r="E1026" s="7" t="s">
        <v>27</v>
      </c>
      <c r="F1026" s="8">
        <v>0.52587300000000003</v>
      </c>
      <c r="G1026" s="9">
        <v>1.4E-3</v>
      </c>
      <c r="H1026" s="10">
        <f t="shared" si="0"/>
        <v>1.4</v>
      </c>
      <c r="I1026" s="7">
        <v>2</v>
      </c>
      <c r="J1026" s="11">
        <f t="shared" si="1"/>
        <v>0.7</v>
      </c>
      <c r="K1026" s="8">
        <f t="shared" si="2"/>
        <v>375.62357142857144</v>
      </c>
      <c r="L1026" s="7">
        <f>(250+299)/2</f>
        <v>274.5</v>
      </c>
      <c r="M1026" s="8">
        <f t="shared" si="3"/>
        <v>1.368391881342701</v>
      </c>
    </row>
    <row r="1027" spans="1:13" ht="15.75" hidden="1" customHeight="1" x14ac:dyDescent="0.3">
      <c r="A1027" s="7">
        <v>2022</v>
      </c>
      <c r="B1027" s="7">
        <v>7</v>
      </c>
      <c r="C1027" s="7" t="s">
        <v>37</v>
      </c>
      <c r="D1027" s="7" t="s">
        <v>26</v>
      </c>
      <c r="E1027" s="7" t="s">
        <v>32</v>
      </c>
      <c r="F1027" s="8">
        <v>7.314819</v>
      </c>
      <c r="G1027" s="9">
        <v>2.3099999999999999E-2</v>
      </c>
      <c r="H1027" s="10">
        <f t="shared" si="0"/>
        <v>23.099999999999998</v>
      </c>
      <c r="I1027" s="7">
        <v>29</v>
      </c>
      <c r="J1027" s="11">
        <f t="shared" si="1"/>
        <v>0.79655172413793096</v>
      </c>
      <c r="K1027" s="8">
        <f t="shared" si="2"/>
        <v>316.65883116883117</v>
      </c>
      <c r="L1027" s="7">
        <f>(300+349)/2</f>
        <v>324.5</v>
      </c>
      <c r="M1027" s="8">
        <f t="shared" si="3"/>
        <v>0.97583615152182179</v>
      </c>
    </row>
    <row r="1028" spans="1:13" ht="15.75" hidden="1" customHeight="1" x14ac:dyDescent="0.3">
      <c r="A1028" s="7">
        <v>2022</v>
      </c>
      <c r="B1028" s="7">
        <v>7</v>
      </c>
      <c r="C1028" s="7" t="s">
        <v>37</v>
      </c>
      <c r="D1028" s="7" t="s">
        <v>26</v>
      </c>
      <c r="E1028" s="7" t="s">
        <v>18</v>
      </c>
      <c r="F1028" s="8">
        <v>597.38252299999999</v>
      </c>
      <c r="G1028" s="9">
        <v>2.3618000000000001</v>
      </c>
      <c r="H1028" s="10">
        <f t="shared" si="0"/>
        <v>2361.8000000000002</v>
      </c>
      <c r="I1028" s="7">
        <v>416</v>
      </c>
      <c r="J1028" s="11">
        <f t="shared" si="1"/>
        <v>5.6774038461538465</v>
      </c>
      <c r="K1028" s="8">
        <f t="shared" si="2"/>
        <v>252.93527097976119</v>
      </c>
      <c r="L1028" s="7">
        <f>(400+599)/2</f>
        <v>499.5</v>
      </c>
      <c r="M1028" s="8">
        <f t="shared" si="3"/>
        <v>0.50637691887840075</v>
      </c>
    </row>
    <row r="1029" spans="1:13" ht="15.75" hidden="1" customHeight="1" x14ac:dyDescent="0.3">
      <c r="A1029" s="7">
        <v>2022</v>
      </c>
      <c r="B1029" s="7">
        <v>7</v>
      </c>
      <c r="C1029" s="7" t="s">
        <v>37</v>
      </c>
      <c r="D1029" s="7" t="s">
        <v>22</v>
      </c>
      <c r="E1029" s="7" t="s">
        <v>23</v>
      </c>
      <c r="F1029" s="8">
        <v>520.67634899999996</v>
      </c>
      <c r="G1029" s="9">
        <v>5.2210000000000001</v>
      </c>
      <c r="H1029" s="10">
        <f t="shared" si="0"/>
        <v>5221</v>
      </c>
      <c r="I1029" s="7">
        <v>2169</v>
      </c>
      <c r="J1029" s="11">
        <f t="shared" si="1"/>
        <v>2.4071000461041954</v>
      </c>
      <c r="K1029" s="8">
        <f t="shared" si="2"/>
        <v>99.727322160505636</v>
      </c>
      <c r="L1029" s="7">
        <v>200</v>
      </c>
      <c r="M1029" s="8">
        <f t="shared" si="3"/>
        <v>0.49863661080252819</v>
      </c>
    </row>
    <row r="1030" spans="1:13" ht="15.75" hidden="1" customHeight="1" x14ac:dyDescent="0.3">
      <c r="A1030" s="7">
        <v>2022</v>
      </c>
      <c r="B1030" s="7">
        <v>7</v>
      </c>
      <c r="C1030" s="7" t="s">
        <v>37</v>
      </c>
      <c r="D1030" s="7" t="s">
        <v>56</v>
      </c>
      <c r="E1030" s="7" t="s">
        <v>17</v>
      </c>
      <c r="F1030" s="8">
        <v>309.18247300000002</v>
      </c>
      <c r="G1030" s="9">
        <v>5.7888999999999999</v>
      </c>
      <c r="H1030" s="10">
        <f t="shared" si="0"/>
        <v>5788.9</v>
      </c>
      <c r="I1030" s="7">
        <v>1453</v>
      </c>
      <c r="J1030" s="11">
        <f t="shared" si="1"/>
        <v>3.984101858224363</v>
      </c>
      <c r="K1030" s="8">
        <f t="shared" si="2"/>
        <v>53.409537736012027</v>
      </c>
      <c r="L1030" s="7">
        <f>(350+399)/2</f>
        <v>374.5</v>
      </c>
      <c r="M1030" s="8">
        <f t="shared" si="3"/>
        <v>0.14261558808013891</v>
      </c>
    </row>
    <row r="1031" spans="1:13" ht="15.75" hidden="1" customHeight="1" x14ac:dyDescent="0.3">
      <c r="A1031" s="7">
        <v>2022</v>
      </c>
      <c r="B1031" s="7">
        <v>7</v>
      </c>
      <c r="C1031" s="7" t="s">
        <v>37</v>
      </c>
      <c r="D1031" s="7" t="s">
        <v>56</v>
      </c>
      <c r="E1031" s="7" t="s">
        <v>18</v>
      </c>
      <c r="F1031" s="8">
        <v>36.390825</v>
      </c>
      <c r="G1031" s="9">
        <v>0.40079999999999999</v>
      </c>
      <c r="H1031" s="10">
        <f t="shared" si="0"/>
        <v>400.8</v>
      </c>
      <c r="I1031" s="7">
        <v>119</v>
      </c>
      <c r="J1031" s="11">
        <f t="shared" si="1"/>
        <v>3.3680672268907563</v>
      </c>
      <c r="K1031" s="8">
        <f t="shared" si="2"/>
        <v>90.795471556886227</v>
      </c>
      <c r="L1031" s="7">
        <f>(400+599)/2</f>
        <v>499.5</v>
      </c>
      <c r="M1031" s="8">
        <f t="shared" si="3"/>
        <v>0.18177271582960206</v>
      </c>
    </row>
    <row r="1032" spans="1:13" ht="15.75" hidden="1" customHeight="1" x14ac:dyDescent="0.3">
      <c r="A1032" s="7">
        <v>2022</v>
      </c>
      <c r="B1032" s="7">
        <v>7</v>
      </c>
      <c r="C1032" s="7" t="s">
        <v>37</v>
      </c>
      <c r="D1032" s="7" t="s">
        <v>38</v>
      </c>
      <c r="E1032" s="7" t="s">
        <v>23</v>
      </c>
      <c r="F1032" s="8">
        <v>318.702764</v>
      </c>
      <c r="G1032" s="9">
        <v>0.97009999999999996</v>
      </c>
      <c r="H1032" s="10">
        <f t="shared" si="0"/>
        <v>970.09999999999991</v>
      </c>
      <c r="I1032" s="7">
        <v>99</v>
      </c>
      <c r="J1032" s="11">
        <f t="shared" si="1"/>
        <v>9.7989898989898983</v>
      </c>
      <c r="K1032" s="8">
        <f t="shared" si="2"/>
        <v>328.5256818884651</v>
      </c>
      <c r="L1032" s="7">
        <v>200</v>
      </c>
      <c r="M1032" s="8">
        <f t="shared" si="3"/>
        <v>1.6426284094423256</v>
      </c>
    </row>
    <row r="1033" spans="1:13" ht="15.75" hidden="1" customHeight="1" x14ac:dyDescent="0.3">
      <c r="A1033" s="7">
        <v>2022</v>
      </c>
      <c r="B1033" s="7">
        <v>7</v>
      </c>
      <c r="C1033" s="7" t="s">
        <v>37</v>
      </c>
      <c r="D1033" s="7" t="s">
        <v>38</v>
      </c>
      <c r="E1033" s="7" t="s">
        <v>17</v>
      </c>
      <c r="F1033" s="8">
        <v>3.731573</v>
      </c>
      <c r="G1033" s="9">
        <v>7.7000000000000002E-3</v>
      </c>
      <c r="H1033" s="10">
        <f t="shared" si="0"/>
        <v>7.7</v>
      </c>
      <c r="I1033" s="7">
        <v>3</v>
      </c>
      <c r="J1033" s="11">
        <f t="shared" si="1"/>
        <v>2.5666666666666669</v>
      </c>
      <c r="K1033" s="8">
        <f t="shared" si="2"/>
        <v>484.61987012987009</v>
      </c>
      <c r="L1033" s="7">
        <f>(350+399)/2</f>
        <v>374.5</v>
      </c>
      <c r="M1033" s="8">
        <f t="shared" si="3"/>
        <v>1.2940450470757545</v>
      </c>
    </row>
    <row r="1034" spans="1:13" ht="15.75" hidden="1" customHeight="1" x14ac:dyDescent="0.3">
      <c r="A1034" s="7">
        <v>2022</v>
      </c>
      <c r="B1034" s="7">
        <v>7</v>
      </c>
      <c r="C1034" s="7" t="s">
        <v>37</v>
      </c>
      <c r="D1034" s="7" t="s">
        <v>38</v>
      </c>
      <c r="E1034" s="7" t="s">
        <v>18</v>
      </c>
      <c r="F1034" s="8">
        <v>22.339708000000002</v>
      </c>
      <c r="G1034" s="9">
        <v>4.1799999999999997E-2</v>
      </c>
      <c r="H1034" s="10">
        <f t="shared" si="0"/>
        <v>41.8</v>
      </c>
      <c r="I1034" s="7">
        <v>36</v>
      </c>
      <c r="J1034" s="11">
        <f t="shared" si="1"/>
        <v>1.161111111111111</v>
      </c>
      <c r="K1034" s="8">
        <f t="shared" si="2"/>
        <v>534.44277511961729</v>
      </c>
      <c r="L1034" s="7">
        <f>(400+599)/2</f>
        <v>499.5</v>
      </c>
      <c r="M1034" s="8">
        <f t="shared" si="3"/>
        <v>1.0699555057449797</v>
      </c>
    </row>
    <row r="1035" spans="1:13" ht="15.75" hidden="1" customHeight="1" x14ac:dyDescent="0.3">
      <c r="A1035" s="7">
        <v>2022</v>
      </c>
      <c r="B1035" s="7">
        <v>7</v>
      </c>
      <c r="C1035" s="7" t="s">
        <v>37</v>
      </c>
      <c r="D1035" s="7" t="s">
        <v>60</v>
      </c>
      <c r="E1035" s="7" t="s">
        <v>17</v>
      </c>
      <c r="F1035" s="8">
        <v>224.618831</v>
      </c>
      <c r="G1035" s="9">
        <v>3.8847</v>
      </c>
      <c r="H1035" s="10">
        <f t="shared" si="0"/>
        <v>3884.7</v>
      </c>
      <c r="I1035" s="7">
        <v>1</v>
      </c>
      <c r="J1035" s="11">
        <f t="shared" si="1"/>
        <v>3884.7</v>
      </c>
      <c r="K1035" s="8">
        <f t="shared" si="2"/>
        <v>57.821409890081604</v>
      </c>
      <c r="L1035" s="7">
        <f>(350+399)/2</f>
        <v>374.5</v>
      </c>
      <c r="M1035" s="8">
        <f t="shared" si="3"/>
        <v>0.15439628809100561</v>
      </c>
    </row>
    <row r="1036" spans="1:13" ht="15.75" hidden="1" customHeight="1" x14ac:dyDescent="0.3">
      <c r="A1036" s="7">
        <v>2022</v>
      </c>
      <c r="B1036" s="7">
        <v>7</v>
      </c>
      <c r="C1036" s="7" t="s">
        <v>37</v>
      </c>
      <c r="D1036" s="7" t="s">
        <v>61</v>
      </c>
      <c r="E1036" s="7" t="s">
        <v>18</v>
      </c>
      <c r="F1036" s="8">
        <v>198.984905</v>
      </c>
      <c r="G1036" s="9">
        <v>1.0334000000000001</v>
      </c>
      <c r="H1036" s="10">
        <f t="shared" si="0"/>
        <v>1033.4000000000001</v>
      </c>
      <c r="I1036" s="7">
        <v>1</v>
      </c>
      <c r="J1036" s="11">
        <f t="shared" si="1"/>
        <v>1033.4000000000001</v>
      </c>
      <c r="K1036" s="8">
        <f t="shared" si="2"/>
        <v>192.55361428294947</v>
      </c>
      <c r="L1036" s="7">
        <f>(400+599)/2</f>
        <v>499.5</v>
      </c>
      <c r="M1036" s="8">
        <f t="shared" si="3"/>
        <v>0.38549272128718615</v>
      </c>
    </row>
    <row r="1037" spans="1:13" ht="15.75" hidden="1" customHeight="1" x14ac:dyDescent="0.3">
      <c r="A1037" s="7">
        <v>2022</v>
      </c>
      <c r="B1037" s="7">
        <v>8</v>
      </c>
      <c r="C1037" s="7" t="s">
        <v>14</v>
      </c>
      <c r="D1037" s="7" t="s">
        <v>15</v>
      </c>
      <c r="E1037" s="7" t="s">
        <v>16</v>
      </c>
      <c r="F1037" s="8">
        <v>594.58878300000003</v>
      </c>
      <c r="G1037" s="9">
        <v>8.0892999999999997</v>
      </c>
      <c r="H1037" s="10">
        <f t="shared" si="0"/>
        <v>8089.2999999999993</v>
      </c>
      <c r="I1037" s="7">
        <v>418</v>
      </c>
      <c r="J1037" s="11">
        <f t="shared" si="1"/>
        <v>19.352392344497606</v>
      </c>
      <c r="K1037" s="8">
        <f t="shared" si="2"/>
        <v>73.503119305749578</v>
      </c>
      <c r="L1037" s="7">
        <f>(200+249)/2</f>
        <v>224.5</v>
      </c>
      <c r="M1037" s="8">
        <f t="shared" si="3"/>
        <v>0.32740810381180213</v>
      </c>
    </row>
    <row r="1038" spans="1:13" ht="15.75" customHeight="1" x14ac:dyDescent="0.3">
      <c r="A1038" s="7">
        <v>2022</v>
      </c>
      <c r="B1038" s="7">
        <v>8</v>
      </c>
      <c r="C1038" s="7" t="s">
        <v>14</v>
      </c>
      <c r="D1038" s="7" t="s">
        <v>15</v>
      </c>
      <c r="E1038" s="7" t="s">
        <v>17</v>
      </c>
      <c r="F1038" s="8">
        <v>3368.8655979999999</v>
      </c>
      <c r="G1038" s="9">
        <v>30.621600000000001</v>
      </c>
      <c r="H1038" s="10">
        <f t="shared" si="0"/>
        <v>30621.600000000002</v>
      </c>
      <c r="I1038" s="7">
        <v>636</v>
      </c>
      <c r="J1038" s="11">
        <f t="shared" si="1"/>
        <v>48.147169811320758</v>
      </c>
      <c r="K1038" s="8">
        <f t="shared" si="2"/>
        <v>110.01598864853567</v>
      </c>
      <c r="L1038" s="7">
        <f>(350+399)/2</f>
        <v>374.5</v>
      </c>
      <c r="M1038" s="8">
        <f t="shared" si="3"/>
        <v>0.29376765994268539</v>
      </c>
    </row>
    <row r="1039" spans="1:13" ht="15.75" customHeight="1" x14ac:dyDescent="0.3">
      <c r="A1039" s="7">
        <v>2022</v>
      </c>
      <c r="B1039" s="7">
        <v>8</v>
      </c>
      <c r="C1039" s="7" t="s">
        <v>14</v>
      </c>
      <c r="D1039" s="7" t="s">
        <v>15</v>
      </c>
      <c r="E1039" s="7" t="s">
        <v>18</v>
      </c>
      <c r="F1039" s="8">
        <v>3372.1738730000002</v>
      </c>
      <c r="G1039" s="9">
        <v>26.051400000000001</v>
      </c>
      <c r="H1039" s="10">
        <f t="shared" si="0"/>
        <v>26051.4</v>
      </c>
      <c r="I1039" s="7">
        <v>491</v>
      </c>
      <c r="J1039" s="11">
        <f t="shared" si="1"/>
        <v>53.057841140529533</v>
      </c>
      <c r="K1039" s="8">
        <f t="shared" si="2"/>
        <v>129.44309607161227</v>
      </c>
      <c r="L1039" s="7">
        <f>(400+599)/2</f>
        <v>499.5</v>
      </c>
      <c r="M1039" s="8">
        <f t="shared" si="3"/>
        <v>0.25914533748070523</v>
      </c>
    </row>
    <row r="1040" spans="1:13" ht="15.75" hidden="1" customHeight="1" x14ac:dyDescent="0.3">
      <c r="A1040" s="7">
        <v>2022</v>
      </c>
      <c r="B1040" s="7">
        <v>8</v>
      </c>
      <c r="C1040" s="7" t="s">
        <v>14</v>
      </c>
      <c r="D1040" s="7" t="s">
        <v>20</v>
      </c>
      <c r="E1040" s="7" t="s">
        <v>16</v>
      </c>
      <c r="F1040" s="8">
        <v>39.605674999999998</v>
      </c>
      <c r="G1040" s="9">
        <v>0.46550000000000002</v>
      </c>
      <c r="H1040" s="10">
        <f t="shared" si="0"/>
        <v>465.5</v>
      </c>
      <c r="I1040" s="7">
        <v>65</v>
      </c>
      <c r="J1040" s="11">
        <f t="shared" si="1"/>
        <v>7.1615384615384619</v>
      </c>
      <c r="K1040" s="8">
        <f t="shared" si="2"/>
        <v>85.082008592910839</v>
      </c>
      <c r="L1040" s="7">
        <f>(200+249)/2</f>
        <v>224.5</v>
      </c>
      <c r="M1040" s="8">
        <f t="shared" si="3"/>
        <v>0.37898444807532666</v>
      </c>
    </row>
    <row r="1041" spans="1:13" ht="15.75" customHeight="1" x14ac:dyDescent="0.3">
      <c r="A1041" s="7">
        <v>2022</v>
      </c>
      <c r="B1041" s="7">
        <v>8</v>
      </c>
      <c r="C1041" s="7" t="s">
        <v>14</v>
      </c>
      <c r="D1041" s="7" t="s">
        <v>20</v>
      </c>
      <c r="E1041" s="7" t="s">
        <v>18</v>
      </c>
      <c r="F1041" s="8">
        <v>5767.1397370000004</v>
      </c>
      <c r="G1041" s="9">
        <v>28.076799999999999</v>
      </c>
      <c r="H1041" s="10">
        <f t="shared" si="0"/>
        <v>28076.799999999999</v>
      </c>
      <c r="I1041" s="7">
        <v>621</v>
      </c>
      <c r="J1041" s="11">
        <f t="shared" si="1"/>
        <v>45.212238325281803</v>
      </c>
      <c r="K1041" s="8">
        <f t="shared" si="2"/>
        <v>205.40587734357194</v>
      </c>
      <c r="L1041" s="7">
        <f>(400+599)/2</f>
        <v>499.5</v>
      </c>
      <c r="M1041" s="8">
        <f t="shared" si="3"/>
        <v>0.4112229776648087</v>
      </c>
    </row>
    <row r="1042" spans="1:13" ht="15.75" customHeight="1" x14ac:dyDescent="0.3">
      <c r="A1042" s="7">
        <v>2022</v>
      </c>
      <c r="B1042" s="7">
        <v>8</v>
      </c>
      <c r="C1042" s="7" t="s">
        <v>14</v>
      </c>
      <c r="D1042" s="7" t="s">
        <v>26</v>
      </c>
      <c r="E1042" s="7" t="s">
        <v>27</v>
      </c>
      <c r="F1042" s="8">
        <v>0.85083900000000001</v>
      </c>
      <c r="G1042" s="9">
        <v>2.7000000000000001E-3</v>
      </c>
      <c r="H1042" s="10">
        <f t="shared" si="0"/>
        <v>2.7</v>
      </c>
      <c r="I1042" s="7">
        <v>4</v>
      </c>
      <c r="J1042" s="11">
        <f t="shared" si="1"/>
        <v>0.67500000000000004</v>
      </c>
      <c r="K1042" s="8">
        <f t="shared" si="2"/>
        <v>315.12555555555554</v>
      </c>
      <c r="L1042" s="7">
        <f>(250+299)/2</f>
        <v>274.5</v>
      </c>
      <c r="M1042" s="8">
        <f t="shared" si="3"/>
        <v>1.1479983808945557</v>
      </c>
    </row>
    <row r="1043" spans="1:13" ht="15.75" customHeight="1" x14ac:dyDescent="0.3">
      <c r="A1043" s="7">
        <v>2022</v>
      </c>
      <c r="B1043" s="7">
        <v>8</v>
      </c>
      <c r="C1043" s="7" t="s">
        <v>14</v>
      </c>
      <c r="D1043" s="7" t="s">
        <v>26</v>
      </c>
      <c r="E1043" s="7" t="s">
        <v>18</v>
      </c>
      <c r="F1043" s="8">
        <v>370.52380699999998</v>
      </c>
      <c r="G1043" s="9">
        <v>2.3601000000000001</v>
      </c>
      <c r="H1043" s="10">
        <f t="shared" si="0"/>
        <v>2360.1</v>
      </c>
      <c r="I1043" s="7">
        <v>168</v>
      </c>
      <c r="J1043" s="11">
        <f t="shared" si="1"/>
        <v>14.048214285714286</v>
      </c>
      <c r="K1043" s="8">
        <f t="shared" si="2"/>
        <v>156.99496080674547</v>
      </c>
      <c r="L1043" s="7">
        <f>(400+599)/2</f>
        <v>499.5</v>
      </c>
      <c r="M1043" s="8">
        <f t="shared" si="3"/>
        <v>0.31430422583933026</v>
      </c>
    </row>
    <row r="1044" spans="1:13" ht="15.75" customHeight="1" x14ac:dyDescent="0.3">
      <c r="A1044" s="7">
        <v>2022</v>
      </c>
      <c r="B1044" s="7">
        <v>8</v>
      </c>
      <c r="C1044" s="7" t="s">
        <v>14</v>
      </c>
      <c r="D1044" s="7" t="s">
        <v>22</v>
      </c>
      <c r="E1044" s="7" t="s">
        <v>23</v>
      </c>
      <c r="F1044" s="8">
        <v>345.17924099999999</v>
      </c>
      <c r="G1044" s="9">
        <v>3.3197000000000001</v>
      </c>
      <c r="H1044" s="10">
        <f t="shared" si="0"/>
        <v>3319.7000000000003</v>
      </c>
      <c r="I1044" s="7">
        <v>166</v>
      </c>
      <c r="J1044" s="11">
        <f t="shared" si="1"/>
        <v>19.998192771084337</v>
      </c>
      <c r="K1044" s="8">
        <f t="shared" si="2"/>
        <v>103.97904660059643</v>
      </c>
      <c r="L1044" s="7">
        <v>200</v>
      </c>
      <c r="M1044" s="8">
        <f t="shared" si="3"/>
        <v>0.51989523300298213</v>
      </c>
    </row>
    <row r="1045" spans="1:13" ht="15.75" customHeight="1" x14ac:dyDescent="0.3">
      <c r="A1045" s="7">
        <v>2022</v>
      </c>
      <c r="B1045" s="7">
        <v>8</v>
      </c>
      <c r="C1045" s="7" t="s">
        <v>14</v>
      </c>
      <c r="D1045" s="7" t="s">
        <v>25</v>
      </c>
      <c r="E1045" s="7" t="s">
        <v>27</v>
      </c>
      <c r="F1045" s="8">
        <v>2.1983779999999999</v>
      </c>
      <c r="G1045" s="9">
        <v>4.1399999999999999E-2</v>
      </c>
      <c r="H1045" s="10">
        <f t="shared" si="0"/>
        <v>41.4</v>
      </c>
      <c r="I1045" s="7">
        <v>4</v>
      </c>
      <c r="J1045" s="11">
        <f t="shared" si="1"/>
        <v>10.35</v>
      </c>
      <c r="K1045" s="8">
        <f t="shared" si="2"/>
        <v>53.100917874396131</v>
      </c>
      <c r="L1045" s="7">
        <f>(250+299)/2</f>
        <v>274.5</v>
      </c>
      <c r="M1045" s="8">
        <f t="shared" si="3"/>
        <v>0.19344596675554146</v>
      </c>
    </row>
    <row r="1046" spans="1:13" ht="15.75" customHeight="1" x14ac:dyDescent="0.3">
      <c r="A1046" s="7">
        <v>2022</v>
      </c>
      <c r="B1046" s="7">
        <v>8</v>
      </c>
      <c r="C1046" s="7" t="s">
        <v>14</v>
      </c>
      <c r="D1046" s="7" t="s">
        <v>25</v>
      </c>
      <c r="E1046" s="7" t="s">
        <v>17</v>
      </c>
      <c r="F1046" s="8">
        <v>161.85470100000001</v>
      </c>
      <c r="G1046" s="9">
        <v>2.4137</v>
      </c>
      <c r="H1046" s="10">
        <f t="shared" si="0"/>
        <v>2413.6999999999998</v>
      </c>
      <c r="I1046" s="7">
        <v>156</v>
      </c>
      <c r="J1046" s="11">
        <f t="shared" si="1"/>
        <v>15.472435897435897</v>
      </c>
      <c r="K1046" s="8">
        <f t="shared" si="2"/>
        <v>67.056676886108463</v>
      </c>
      <c r="L1046" s="7">
        <f>(350+399)/2</f>
        <v>374.5</v>
      </c>
      <c r="M1046" s="8">
        <f t="shared" si="3"/>
        <v>0.17905654709241245</v>
      </c>
    </row>
    <row r="1047" spans="1:13" ht="15.75" customHeight="1" x14ac:dyDescent="0.3">
      <c r="A1047" s="7">
        <v>2022</v>
      </c>
      <c r="B1047" s="7">
        <v>8</v>
      </c>
      <c r="C1047" s="7" t="s">
        <v>14</v>
      </c>
      <c r="D1047" s="7" t="s">
        <v>62</v>
      </c>
      <c r="E1047" s="7" t="s">
        <v>27</v>
      </c>
      <c r="F1047" s="8">
        <v>145.440369</v>
      </c>
      <c r="G1047" s="9">
        <v>2.399</v>
      </c>
      <c r="H1047" s="10">
        <f t="shared" si="0"/>
        <v>2399</v>
      </c>
      <c r="I1047" s="7">
        <v>1</v>
      </c>
      <c r="J1047" s="11">
        <f t="shared" si="1"/>
        <v>2399</v>
      </c>
      <c r="K1047" s="8">
        <f t="shared" si="2"/>
        <v>60.625414339308044</v>
      </c>
      <c r="L1047" s="7">
        <f>(250+299)/2</f>
        <v>274.5</v>
      </c>
      <c r="M1047" s="8">
        <f t="shared" si="3"/>
        <v>0.22085761143645918</v>
      </c>
    </row>
    <row r="1048" spans="1:13" ht="15.75" customHeight="1" x14ac:dyDescent="0.3">
      <c r="A1048" s="7">
        <v>2022</v>
      </c>
      <c r="B1048" s="7">
        <v>8</v>
      </c>
      <c r="C1048" s="7" t="s">
        <v>14</v>
      </c>
      <c r="D1048" s="7" t="s">
        <v>60</v>
      </c>
      <c r="E1048" s="7" t="s">
        <v>17</v>
      </c>
      <c r="F1048" s="8">
        <v>109.779905</v>
      </c>
      <c r="G1048" s="9">
        <v>2.0727000000000002</v>
      </c>
      <c r="H1048" s="10">
        <f t="shared" si="0"/>
        <v>2072.7000000000003</v>
      </c>
      <c r="I1048" s="7">
        <v>1</v>
      </c>
      <c r="J1048" s="11">
        <f t="shared" si="1"/>
        <v>2072.7000000000003</v>
      </c>
      <c r="K1048" s="8">
        <f t="shared" si="2"/>
        <v>52.964686158151196</v>
      </c>
      <c r="L1048" s="7">
        <f t="shared" ref="L1048:L1050" si="61">(350+399)/2</f>
        <v>374.5</v>
      </c>
      <c r="M1048" s="8">
        <f t="shared" si="3"/>
        <v>0.14142773339960266</v>
      </c>
    </row>
    <row r="1049" spans="1:13" ht="15.75" customHeight="1" x14ac:dyDescent="0.3">
      <c r="A1049" s="7">
        <v>2022</v>
      </c>
      <c r="B1049" s="7">
        <v>8</v>
      </c>
      <c r="C1049" s="7" t="s">
        <v>14</v>
      </c>
      <c r="D1049" s="7" t="s">
        <v>59</v>
      </c>
      <c r="E1049" s="7" t="s">
        <v>17</v>
      </c>
      <c r="F1049" s="8">
        <v>91.105464999999995</v>
      </c>
      <c r="G1049" s="9">
        <v>1.1654</v>
      </c>
      <c r="H1049" s="10">
        <f t="shared" si="0"/>
        <v>1165.4000000000001</v>
      </c>
      <c r="I1049" s="7">
        <v>85</v>
      </c>
      <c r="J1049" s="11">
        <f t="shared" si="1"/>
        <v>13.710588235294118</v>
      </c>
      <c r="K1049" s="8">
        <f t="shared" si="2"/>
        <v>78.175274583833868</v>
      </c>
      <c r="L1049" s="7">
        <f t="shared" si="61"/>
        <v>374.5</v>
      </c>
      <c r="M1049" s="8">
        <f t="shared" si="3"/>
        <v>0.20874572652559109</v>
      </c>
    </row>
    <row r="1050" spans="1:13" ht="15.75" customHeight="1" x14ac:dyDescent="0.3">
      <c r="A1050" s="7">
        <v>2022</v>
      </c>
      <c r="B1050" s="7">
        <v>8</v>
      </c>
      <c r="C1050" s="7" t="s">
        <v>14</v>
      </c>
      <c r="D1050" s="7" t="s">
        <v>58</v>
      </c>
      <c r="E1050" s="7" t="s">
        <v>17</v>
      </c>
      <c r="F1050" s="8">
        <v>82.145392999999999</v>
      </c>
      <c r="G1050" s="9">
        <v>0.97130000000000005</v>
      </c>
      <c r="H1050" s="10">
        <f t="shared" si="0"/>
        <v>971.30000000000007</v>
      </c>
      <c r="I1050" s="7">
        <v>115</v>
      </c>
      <c r="J1050" s="11">
        <f t="shared" si="1"/>
        <v>8.4460869565217394</v>
      </c>
      <c r="K1050" s="8">
        <f t="shared" si="2"/>
        <v>84.572627406568515</v>
      </c>
      <c r="L1050" s="7">
        <f t="shared" si="61"/>
        <v>374.5</v>
      </c>
      <c r="M1050" s="8">
        <f t="shared" si="3"/>
        <v>0.22582811056493596</v>
      </c>
    </row>
    <row r="1051" spans="1:13" ht="15.75" customHeight="1" x14ac:dyDescent="0.3">
      <c r="A1051" s="7">
        <v>2022</v>
      </c>
      <c r="B1051" s="7">
        <v>8</v>
      </c>
      <c r="C1051" s="7" t="s">
        <v>14</v>
      </c>
      <c r="D1051" s="7" t="s">
        <v>28</v>
      </c>
      <c r="E1051" s="7" t="s">
        <v>18</v>
      </c>
      <c r="F1051" s="8">
        <v>67.406085000000004</v>
      </c>
      <c r="G1051" s="9">
        <v>0.39169999999999999</v>
      </c>
      <c r="H1051" s="10">
        <f t="shared" si="0"/>
        <v>391.7</v>
      </c>
      <c r="I1051" s="7">
        <v>147</v>
      </c>
      <c r="J1051" s="11">
        <f t="shared" si="1"/>
        <v>2.6646258503401361</v>
      </c>
      <c r="K1051" s="8">
        <f t="shared" si="2"/>
        <v>172.08599693643094</v>
      </c>
      <c r="L1051" s="7">
        <f>(400+599)/2</f>
        <v>499.5</v>
      </c>
      <c r="M1051" s="8">
        <f t="shared" si="3"/>
        <v>0.34451651038324516</v>
      </c>
    </row>
    <row r="1052" spans="1:13" ht="15.75" hidden="1" customHeight="1" x14ac:dyDescent="0.3">
      <c r="A1052" s="7">
        <v>2022</v>
      </c>
      <c r="B1052" s="7">
        <v>8</v>
      </c>
      <c r="C1052" s="7" t="s">
        <v>31</v>
      </c>
      <c r="D1052" s="7" t="s">
        <v>15</v>
      </c>
      <c r="E1052" s="7" t="s">
        <v>16</v>
      </c>
      <c r="F1052" s="8">
        <v>1345.404076</v>
      </c>
      <c r="G1052" s="9">
        <v>17.5685</v>
      </c>
      <c r="H1052" s="10">
        <f t="shared" si="0"/>
        <v>17568.5</v>
      </c>
      <c r="I1052" s="7">
        <v>3957</v>
      </c>
      <c r="J1052" s="11">
        <f t="shared" si="1"/>
        <v>4.4398534243113472</v>
      </c>
      <c r="K1052" s="8">
        <f t="shared" si="2"/>
        <v>76.580475054785552</v>
      </c>
      <c r="L1052" s="7">
        <f>(200+249)/2</f>
        <v>224.5</v>
      </c>
      <c r="M1052" s="8">
        <f t="shared" si="3"/>
        <v>0.34111570180305367</v>
      </c>
    </row>
    <row r="1053" spans="1:13" ht="15.75" hidden="1" customHeight="1" x14ac:dyDescent="0.3">
      <c r="A1053" s="7">
        <v>2022</v>
      </c>
      <c r="B1053" s="7">
        <v>8</v>
      </c>
      <c r="C1053" s="7" t="s">
        <v>31</v>
      </c>
      <c r="D1053" s="7" t="s">
        <v>15</v>
      </c>
      <c r="E1053" s="7" t="s">
        <v>17</v>
      </c>
      <c r="F1053" s="8">
        <v>6175.5323969999999</v>
      </c>
      <c r="G1053" s="9">
        <v>58.143999999999998</v>
      </c>
      <c r="H1053" s="10">
        <f t="shared" si="0"/>
        <v>58144</v>
      </c>
      <c r="I1053" s="7">
        <v>9622</v>
      </c>
      <c r="J1053" s="11">
        <f t="shared" si="1"/>
        <v>6.042818540843899</v>
      </c>
      <c r="K1053" s="8">
        <f t="shared" si="2"/>
        <v>106.21100022358283</v>
      </c>
      <c r="L1053" s="7">
        <f>(350+399)/2</f>
        <v>374.5</v>
      </c>
      <c r="M1053" s="8">
        <f t="shared" si="3"/>
        <v>0.28360747723253094</v>
      </c>
    </row>
    <row r="1054" spans="1:13" ht="15.75" hidden="1" customHeight="1" x14ac:dyDescent="0.3">
      <c r="A1054" s="7">
        <v>2022</v>
      </c>
      <c r="B1054" s="7">
        <v>8</v>
      </c>
      <c r="C1054" s="7" t="s">
        <v>31</v>
      </c>
      <c r="D1054" s="7" t="s">
        <v>15</v>
      </c>
      <c r="E1054" s="7" t="s">
        <v>18</v>
      </c>
      <c r="F1054" s="8">
        <v>400.43831899999998</v>
      </c>
      <c r="G1054" s="9">
        <v>2.6274000000000002</v>
      </c>
      <c r="H1054" s="10">
        <f t="shared" si="0"/>
        <v>2627.4</v>
      </c>
      <c r="I1054" s="7">
        <v>873</v>
      </c>
      <c r="J1054" s="11">
        <f t="shared" si="1"/>
        <v>3.0096219931271477</v>
      </c>
      <c r="K1054" s="8">
        <f t="shared" si="2"/>
        <v>152.40858605465476</v>
      </c>
      <c r="L1054" s="7">
        <f>(400+599)/2</f>
        <v>499.5</v>
      </c>
      <c r="M1054" s="8">
        <f t="shared" si="3"/>
        <v>0.30512229440371325</v>
      </c>
    </row>
    <row r="1055" spans="1:13" ht="15.75" hidden="1" customHeight="1" x14ac:dyDescent="0.3">
      <c r="A1055" s="7">
        <v>2022</v>
      </c>
      <c r="B1055" s="7">
        <v>8</v>
      </c>
      <c r="C1055" s="7" t="s">
        <v>31</v>
      </c>
      <c r="D1055" s="7" t="s">
        <v>15</v>
      </c>
      <c r="E1055" s="7" t="s">
        <v>19</v>
      </c>
      <c r="F1055" s="8">
        <v>47.363750000000003</v>
      </c>
      <c r="G1055" s="9">
        <v>0.29330000000000001</v>
      </c>
      <c r="H1055" s="10">
        <f t="shared" si="0"/>
        <v>293.3</v>
      </c>
      <c r="I1055" s="7">
        <v>168</v>
      </c>
      <c r="J1055" s="11">
        <f t="shared" si="1"/>
        <v>1.7458333333333333</v>
      </c>
      <c r="K1055" s="8">
        <f t="shared" si="2"/>
        <v>161.48568019093079</v>
      </c>
      <c r="L1055" s="7">
        <f>(600+899)/2</f>
        <v>749.5</v>
      </c>
      <c r="M1055" s="8">
        <f t="shared" si="3"/>
        <v>0.21545787884046805</v>
      </c>
    </row>
    <row r="1056" spans="1:13" ht="15.75" hidden="1" customHeight="1" x14ac:dyDescent="0.3">
      <c r="A1056" s="7">
        <v>2022</v>
      </c>
      <c r="B1056" s="7">
        <v>8</v>
      </c>
      <c r="C1056" s="7" t="s">
        <v>31</v>
      </c>
      <c r="D1056" s="7" t="s">
        <v>20</v>
      </c>
      <c r="E1056" s="7" t="s">
        <v>16</v>
      </c>
      <c r="F1056" s="8">
        <v>79.544736999999998</v>
      </c>
      <c r="G1056" s="9">
        <v>0.64800000000000002</v>
      </c>
      <c r="H1056" s="10">
        <f t="shared" si="0"/>
        <v>648</v>
      </c>
      <c r="I1056" s="7">
        <v>163</v>
      </c>
      <c r="J1056" s="11">
        <f t="shared" si="1"/>
        <v>3.9754601226993866</v>
      </c>
      <c r="K1056" s="8">
        <f t="shared" si="2"/>
        <v>122.75422376543209</v>
      </c>
      <c r="L1056" s="7">
        <f>(200+249)/2</f>
        <v>224.5</v>
      </c>
      <c r="M1056" s="8">
        <f t="shared" si="3"/>
        <v>0.54678941543622306</v>
      </c>
    </row>
    <row r="1057" spans="1:13" ht="15.75" hidden="1" customHeight="1" x14ac:dyDescent="0.3">
      <c r="A1057" s="7">
        <v>2022</v>
      </c>
      <c r="B1057" s="7">
        <v>8</v>
      </c>
      <c r="C1057" s="7" t="s">
        <v>31</v>
      </c>
      <c r="D1057" s="7" t="s">
        <v>20</v>
      </c>
      <c r="E1057" s="7" t="s">
        <v>18</v>
      </c>
      <c r="F1057" s="8">
        <v>1693.249683</v>
      </c>
      <c r="G1057" s="9">
        <v>9.7257999999999996</v>
      </c>
      <c r="H1057" s="10">
        <f t="shared" si="0"/>
        <v>9725.7999999999993</v>
      </c>
      <c r="I1057" s="7">
        <v>1743</v>
      </c>
      <c r="J1057" s="11">
        <f t="shared" si="1"/>
        <v>5.5799196787148588</v>
      </c>
      <c r="K1057" s="8">
        <f t="shared" si="2"/>
        <v>174.09875619486314</v>
      </c>
      <c r="L1057" s="7">
        <f>(400+599)/2</f>
        <v>499.5</v>
      </c>
      <c r="M1057" s="8">
        <f t="shared" si="3"/>
        <v>0.34854605844817443</v>
      </c>
    </row>
    <row r="1058" spans="1:13" ht="15.75" hidden="1" customHeight="1" x14ac:dyDescent="0.3">
      <c r="A1058" s="7">
        <v>2022</v>
      </c>
      <c r="B1058" s="7">
        <v>8</v>
      </c>
      <c r="C1058" s="7" t="s">
        <v>31</v>
      </c>
      <c r="D1058" s="7" t="s">
        <v>25</v>
      </c>
      <c r="E1058" s="7" t="s">
        <v>27</v>
      </c>
      <c r="F1058" s="8">
        <v>61.849902</v>
      </c>
      <c r="G1058" s="9">
        <v>1.0464</v>
      </c>
      <c r="H1058" s="10">
        <f t="shared" si="0"/>
        <v>1046.4000000000001</v>
      </c>
      <c r="I1058" s="7">
        <v>211</v>
      </c>
      <c r="J1058" s="11">
        <f t="shared" si="1"/>
        <v>4.959241706161138</v>
      </c>
      <c r="K1058" s="8">
        <f t="shared" si="2"/>
        <v>59.107322247706421</v>
      </c>
      <c r="L1058" s="7">
        <f>(250+299)/2</f>
        <v>274.5</v>
      </c>
      <c r="M1058" s="8">
        <f t="shared" si="3"/>
        <v>0.21532722130311993</v>
      </c>
    </row>
    <row r="1059" spans="1:13" ht="15.75" hidden="1" customHeight="1" x14ac:dyDescent="0.3">
      <c r="A1059" s="7">
        <v>2022</v>
      </c>
      <c r="B1059" s="7">
        <v>8</v>
      </c>
      <c r="C1059" s="7" t="s">
        <v>31</v>
      </c>
      <c r="D1059" s="7" t="s">
        <v>25</v>
      </c>
      <c r="E1059" s="7" t="s">
        <v>17</v>
      </c>
      <c r="F1059" s="8">
        <v>479.08673099999999</v>
      </c>
      <c r="G1059" s="9">
        <v>6.7550999999999997</v>
      </c>
      <c r="H1059" s="10">
        <f t="shared" si="0"/>
        <v>6755.0999999999995</v>
      </c>
      <c r="I1059" s="7">
        <v>1415</v>
      </c>
      <c r="J1059" s="11">
        <f t="shared" si="1"/>
        <v>4.7739222614840982</v>
      </c>
      <c r="K1059" s="8">
        <f t="shared" si="2"/>
        <v>70.922226317893148</v>
      </c>
      <c r="L1059" s="7">
        <f>(350+399)/2</f>
        <v>374.5</v>
      </c>
      <c r="M1059" s="8">
        <f t="shared" si="3"/>
        <v>0.18937844143629678</v>
      </c>
    </row>
    <row r="1060" spans="1:13" ht="15.75" hidden="1" customHeight="1" x14ac:dyDescent="0.3">
      <c r="A1060" s="7">
        <v>2022</v>
      </c>
      <c r="B1060" s="7">
        <v>8</v>
      </c>
      <c r="C1060" s="7" t="s">
        <v>31</v>
      </c>
      <c r="D1060" s="7" t="s">
        <v>22</v>
      </c>
      <c r="E1060" s="7" t="s">
        <v>23</v>
      </c>
      <c r="F1060" s="8">
        <v>357.342625</v>
      </c>
      <c r="G1060" s="9">
        <v>4.0218999999999996</v>
      </c>
      <c r="H1060" s="10">
        <f t="shared" si="0"/>
        <v>4021.8999999999996</v>
      </c>
      <c r="I1060" s="7">
        <v>1354</v>
      </c>
      <c r="J1060" s="11">
        <f t="shared" si="1"/>
        <v>2.9703840472673555</v>
      </c>
      <c r="K1060" s="8">
        <f t="shared" si="2"/>
        <v>88.849206842537114</v>
      </c>
      <c r="L1060" s="7">
        <v>200</v>
      </c>
      <c r="M1060" s="8">
        <f t="shared" si="3"/>
        <v>0.44424603421268555</v>
      </c>
    </row>
    <row r="1061" spans="1:13" ht="15.75" hidden="1" customHeight="1" x14ac:dyDescent="0.3">
      <c r="A1061" s="7">
        <v>2022</v>
      </c>
      <c r="B1061" s="7">
        <v>8</v>
      </c>
      <c r="C1061" s="7" t="s">
        <v>31</v>
      </c>
      <c r="D1061" s="7" t="s">
        <v>24</v>
      </c>
      <c r="E1061" s="7" t="s">
        <v>17</v>
      </c>
      <c r="F1061" s="8">
        <v>200.05150499999999</v>
      </c>
      <c r="G1061" s="9">
        <v>0.93340000000000001</v>
      </c>
      <c r="H1061" s="10">
        <f t="shared" si="0"/>
        <v>933.4</v>
      </c>
      <c r="I1061" s="7">
        <v>1</v>
      </c>
      <c r="J1061" s="11">
        <f t="shared" si="1"/>
        <v>933.4</v>
      </c>
      <c r="K1061" s="8">
        <f t="shared" si="2"/>
        <v>214.32558924362544</v>
      </c>
      <c r="L1061" s="7">
        <f t="shared" ref="L1061:L1062" si="62">(350+399)/2</f>
        <v>374.5</v>
      </c>
      <c r="M1061" s="8">
        <f t="shared" si="3"/>
        <v>0.57229796860781157</v>
      </c>
    </row>
    <row r="1062" spans="1:13" ht="15.75" hidden="1" customHeight="1" x14ac:dyDescent="0.3">
      <c r="A1062" s="7">
        <v>2022</v>
      </c>
      <c r="B1062" s="7">
        <v>8</v>
      </c>
      <c r="C1062" s="7" t="s">
        <v>31</v>
      </c>
      <c r="D1062" s="7" t="s">
        <v>58</v>
      </c>
      <c r="E1062" s="7" t="s">
        <v>17</v>
      </c>
      <c r="F1062" s="8">
        <v>164.086365</v>
      </c>
      <c r="G1062" s="9">
        <v>1.9097999999999999</v>
      </c>
      <c r="H1062" s="10">
        <f t="shared" si="0"/>
        <v>1909.8</v>
      </c>
      <c r="I1062" s="7">
        <v>856</v>
      </c>
      <c r="J1062" s="11">
        <f t="shared" si="1"/>
        <v>2.2310747663551402</v>
      </c>
      <c r="K1062" s="8">
        <f t="shared" si="2"/>
        <v>85.918088281495443</v>
      </c>
      <c r="L1062" s="7">
        <f t="shared" si="62"/>
        <v>374.5</v>
      </c>
      <c r="M1062" s="8">
        <f t="shared" si="3"/>
        <v>0.22942079647929356</v>
      </c>
    </row>
    <row r="1063" spans="1:13" ht="15.75" hidden="1" customHeight="1" x14ac:dyDescent="0.3">
      <c r="A1063" s="7">
        <v>2022</v>
      </c>
      <c r="B1063" s="7">
        <v>8</v>
      </c>
      <c r="C1063" s="7" t="s">
        <v>31</v>
      </c>
      <c r="D1063" s="7" t="s">
        <v>26</v>
      </c>
      <c r="E1063" s="7" t="s">
        <v>27</v>
      </c>
      <c r="F1063" s="8">
        <v>1.3345419999999999</v>
      </c>
      <c r="G1063" s="9">
        <v>4.1999999999999997E-3</v>
      </c>
      <c r="H1063" s="10">
        <f t="shared" si="0"/>
        <v>4.2</v>
      </c>
      <c r="I1063" s="7">
        <v>3</v>
      </c>
      <c r="J1063" s="11">
        <f t="shared" si="1"/>
        <v>1.4000000000000001</v>
      </c>
      <c r="K1063" s="8">
        <f t="shared" si="2"/>
        <v>317.74809523809523</v>
      </c>
      <c r="L1063" s="7">
        <f>(250+299)/2</f>
        <v>274.5</v>
      </c>
      <c r="M1063" s="8">
        <f t="shared" si="3"/>
        <v>1.1575522595194727</v>
      </c>
    </row>
    <row r="1064" spans="1:13" ht="15.75" hidden="1" customHeight="1" x14ac:dyDescent="0.3">
      <c r="A1064" s="7">
        <v>2022</v>
      </c>
      <c r="B1064" s="7">
        <v>8</v>
      </c>
      <c r="C1064" s="7" t="s">
        <v>31</v>
      </c>
      <c r="D1064" s="7" t="s">
        <v>26</v>
      </c>
      <c r="E1064" s="7" t="s">
        <v>32</v>
      </c>
      <c r="F1064" s="8">
        <v>0.80237000000000003</v>
      </c>
      <c r="G1064" s="9">
        <v>2.3999999999999998E-3</v>
      </c>
      <c r="H1064" s="10">
        <f t="shared" si="0"/>
        <v>2.4</v>
      </c>
      <c r="I1064" s="7">
        <v>6</v>
      </c>
      <c r="J1064" s="11">
        <f t="shared" si="1"/>
        <v>0.39999999999999997</v>
      </c>
      <c r="K1064" s="8">
        <f t="shared" si="2"/>
        <v>334.32083333333338</v>
      </c>
      <c r="L1064" s="7">
        <f>(300+349)/2</f>
        <v>324.5</v>
      </c>
      <c r="M1064" s="8">
        <f t="shared" si="3"/>
        <v>1.0302645095017977</v>
      </c>
    </row>
    <row r="1065" spans="1:13" ht="15.75" hidden="1" customHeight="1" x14ac:dyDescent="0.3">
      <c r="A1065" s="7">
        <v>2022</v>
      </c>
      <c r="B1065" s="7">
        <v>8</v>
      </c>
      <c r="C1065" s="7" t="s">
        <v>31</v>
      </c>
      <c r="D1065" s="7" t="s">
        <v>26</v>
      </c>
      <c r="E1065" s="7" t="s">
        <v>18</v>
      </c>
      <c r="F1065" s="8">
        <v>114.57960300000001</v>
      </c>
      <c r="G1065" s="9">
        <v>0.68210000000000004</v>
      </c>
      <c r="H1065" s="10">
        <f t="shared" si="0"/>
        <v>682.1</v>
      </c>
      <c r="I1065" s="7">
        <v>254</v>
      </c>
      <c r="J1065" s="11">
        <f t="shared" si="1"/>
        <v>2.685433070866142</v>
      </c>
      <c r="K1065" s="8">
        <f t="shared" si="2"/>
        <v>167.98065239700924</v>
      </c>
      <c r="L1065" s="7">
        <f>(400+599)/2</f>
        <v>499.5</v>
      </c>
      <c r="M1065" s="8">
        <f t="shared" si="3"/>
        <v>0.33629760239641487</v>
      </c>
    </row>
    <row r="1066" spans="1:13" ht="15.75" hidden="1" customHeight="1" x14ac:dyDescent="0.3">
      <c r="A1066" s="7">
        <v>2022</v>
      </c>
      <c r="B1066" s="7">
        <v>8</v>
      </c>
      <c r="C1066" s="7" t="s">
        <v>31</v>
      </c>
      <c r="D1066" s="7" t="s">
        <v>56</v>
      </c>
      <c r="E1066" s="7" t="s">
        <v>17</v>
      </c>
      <c r="F1066" s="8">
        <v>81.085424000000003</v>
      </c>
      <c r="G1066" s="9">
        <v>1.1354</v>
      </c>
      <c r="H1066" s="10">
        <f t="shared" si="0"/>
        <v>1135.3999999999999</v>
      </c>
      <c r="I1066" s="7">
        <v>676</v>
      </c>
      <c r="J1066" s="11">
        <f t="shared" si="1"/>
        <v>1.6795857988165679</v>
      </c>
      <c r="K1066" s="8">
        <f t="shared" si="2"/>
        <v>71.415733662145499</v>
      </c>
      <c r="L1066" s="7">
        <f>(350+399)/2</f>
        <v>374.5</v>
      </c>
      <c r="M1066" s="8">
        <f t="shared" si="3"/>
        <v>0.19069621805646328</v>
      </c>
    </row>
    <row r="1067" spans="1:13" ht="15.75" hidden="1" customHeight="1" x14ac:dyDescent="0.3">
      <c r="A1067" s="7">
        <v>2022</v>
      </c>
      <c r="B1067" s="7">
        <v>8</v>
      </c>
      <c r="C1067" s="7" t="s">
        <v>31</v>
      </c>
      <c r="D1067" s="7" t="s">
        <v>56</v>
      </c>
      <c r="E1067" s="7" t="s">
        <v>18</v>
      </c>
      <c r="F1067" s="8">
        <v>13.757581</v>
      </c>
      <c r="G1067" s="9">
        <v>0.14849999999999999</v>
      </c>
      <c r="H1067" s="10">
        <f t="shared" si="0"/>
        <v>148.5</v>
      </c>
      <c r="I1067" s="7">
        <v>111</v>
      </c>
      <c r="J1067" s="11">
        <f t="shared" si="1"/>
        <v>1.3378378378378379</v>
      </c>
      <c r="K1067" s="8">
        <f t="shared" si="2"/>
        <v>92.643643097643107</v>
      </c>
      <c r="L1067" s="7">
        <f t="shared" ref="L1067:L1068" si="63">(400+599)/2</f>
        <v>499.5</v>
      </c>
      <c r="M1067" s="8">
        <f t="shared" si="3"/>
        <v>0.18547275895424045</v>
      </c>
    </row>
    <row r="1068" spans="1:13" ht="15.75" hidden="1" customHeight="1" x14ac:dyDescent="0.3">
      <c r="A1068" s="7">
        <v>2022</v>
      </c>
      <c r="B1068" s="7">
        <v>8</v>
      </c>
      <c r="C1068" s="7" t="s">
        <v>31</v>
      </c>
      <c r="D1068" s="7" t="s">
        <v>57</v>
      </c>
      <c r="E1068" s="7" t="s">
        <v>18</v>
      </c>
      <c r="F1068" s="8">
        <v>56.659264</v>
      </c>
      <c r="G1068" s="9">
        <v>0.48020000000000002</v>
      </c>
      <c r="H1068" s="10">
        <f t="shared" si="0"/>
        <v>480.2</v>
      </c>
      <c r="I1068" s="7">
        <v>1</v>
      </c>
      <c r="J1068" s="11">
        <f t="shared" si="1"/>
        <v>480.2</v>
      </c>
      <c r="K1068" s="8">
        <f t="shared" si="2"/>
        <v>117.99097042898792</v>
      </c>
      <c r="L1068" s="7">
        <f t="shared" si="63"/>
        <v>499.5</v>
      </c>
      <c r="M1068" s="8">
        <f t="shared" si="3"/>
        <v>0.23621815901699283</v>
      </c>
    </row>
    <row r="1069" spans="1:13" ht="15.75" hidden="1" customHeight="1" x14ac:dyDescent="0.3">
      <c r="A1069" s="7">
        <v>2022</v>
      </c>
      <c r="B1069" s="7">
        <v>8</v>
      </c>
      <c r="C1069" s="7" t="s">
        <v>31</v>
      </c>
      <c r="D1069" s="7" t="s">
        <v>53</v>
      </c>
      <c r="E1069" s="7" t="s">
        <v>32</v>
      </c>
      <c r="F1069" s="8">
        <v>52.392999000000003</v>
      </c>
      <c r="G1069" s="9">
        <v>0.51549999999999996</v>
      </c>
      <c r="H1069" s="10">
        <f t="shared" si="0"/>
        <v>515.5</v>
      </c>
      <c r="I1069" s="7">
        <v>424</v>
      </c>
      <c r="J1069" s="11">
        <f t="shared" si="1"/>
        <v>1.2158018867924529</v>
      </c>
      <c r="K1069" s="8">
        <f t="shared" si="2"/>
        <v>101.6353035887488</v>
      </c>
      <c r="L1069" s="7">
        <f>(300+349)/2</f>
        <v>324.5</v>
      </c>
      <c r="M1069" s="8">
        <f t="shared" si="3"/>
        <v>0.31320586622110569</v>
      </c>
    </row>
    <row r="1070" spans="1:13" ht="15.75" hidden="1" customHeight="1" x14ac:dyDescent="0.3">
      <c r="A1070" s="7">
        <v>2022</v>
      </c>
      <c r="B1070" s="7">
        <v>8</v>
      </c>
      <c r="C1070" s="7" t="s">
        <v>37</v>
      </c>
      <c r="D1070" s="7" t="s">
        <v>15</v>
      </c>
      <c r="E1070" s="7" t="s">
        <v>16</v>
      </c>
      <c r="F1070" s="8">
        <v>3039.610091</v>
      </c>
      <c r="G1070" s="9">
        <v>43.929200000000002</v>
      </c>
      <c r="H1070" s="10">
        <f t="shared" si="0"/>
        <v>43929.200000000004</v>
      </c>
      <c r="I1070" s="7">
        <v>7121</v>
      </c>
      <c r="J1070" s="11">
        <f t="shared" si="1"/>
        <v>6.1689650330009833</v>
      </c>
      <c r="K1070" s="8">
        <f t="shared" si="2"/>
        <v>69.193385971062526</v>
      </c>
      <c r="L1070" s="7">
        <f>(200+249)/2</f>
        <v>224.5</v>
      </c>
      <c r="M1070" s="8">
        <f t="shared" si="3"/>
        <v>0.30821107336776182</v>
      </c>
    </row>
    <row r="1071" spans="1:13" ht="15.75" hidden="1" customHeight="1" x14ac:dyDescent="0.3">
      <c r="A1071" s="7">
        <v>2022</v>
      </c>
      <c r="B1071" s="7">
        <v>8</v>
      </c>
      <c r="C1071" s="7" t="s">
        <v>37</v>
      </c>
      <c r="D1071" s="7" t="s">
        <v>15</v>
      </c>
      <c r="E1071" s="7" t="s">
        <v>32</v>
      </c>
      <c r="F1071" s="8">
        <v>4.6413999999999997E-2</v>
      </c>
      <c r="G1071" s="9">
        <v>6.9999999999999999E-4</v>
      </c>
      <c r="H1071" s="10">
        <f t="shared" si="0"/>
        <v>0.7</v>
      </c>
      <c r="I1071" s="7">
        <v>1</v>
      </c>
      <c r="J1071" s="11">
        <f t="shared" si="1"/>
        <v>0.7</v>
      </c>
      <c r="K1071" s="8">
        <f t="shared" si="2"/>
        <v>66.305714285714288</v>
      </c>
      <c r="L1071" s="7">
        <f>(300+349)/2</f>
        <v>324.5</v>
      </c>
      <c r="M1071" s="8">
        <f t="shared" si="3"/>
        <v>0.20433193924719348</v>
      </c>
    </row>
    <row r="1072" spans="1:13" ht="15.75" hidden="1" customHeight="1" x14ac:dyDescent="0.3">
      <c r="A1072" s="7">
        <v>2022</v>
      </c>
      <c r="B1072" s="7">
        <v>8</v>
      </c>
      <c r="C1072" s="7" t="s">
        <v>37</v>
      </c>
      <c r="D1072" s="7" t="s">
        <v>15</v>
      </c>
      <c r="E1072" s="7" t="s">
        <v>17</v>
      </c>
      <c r="F1072" s="8">
        <v>13934.444727</v>
      </c>
      <c r="G1072" s="9">
        <v>136.4948</v>
      </c>
      <c r="H1072" s="10">
        <f t="shared" si="0"/>
        <v>136494.79999999999</v>
      </c>
      <c r="I1072" s="7">
        <v>19291</v>
      </c>
      <c r="J1072" s="11">
        <f t="shared" si="1"/>
        <v>7.0755689181483588</v>
      </c>
      <c r="K1072" s="8">
        <f t="shared" si="2"/>
        <v>102.08773321034941</v>
      </c>
      <c r="L1072" s="7">
        <f>(350+399)/2</f>
        <v>374.5</v>
      </c>
      <c r="M1072" s="8">
        <f t="shared" si="3"/>
        <v>0.27259741845220137</v>
      </c>
    </row>
    <row r="1073" spans="1:13" ht="15.75" hidden="1" customHeight="1" x14ac:dyDescent="0.3">
      <c r="A1073" s="7">
        <v>2022</v>
      </c>
      <c r="B1073" s="7">
        <v>8</v>
      </c>
      <c r="C1073" s="7" t="s">
        <v>37</v>
      </c>
      <c r="D1073" s="7" t="s">
        <v>15</v>
      </c>
      <c r="E1073" s="7" t="s">
        <v>18</v>
      </c>
      <c r="F1073" s="8">
        <v>1290.3116910000001</v>
      </c>
      <c r="G1073" s="9">
        <v>8.7719000000000005</v>
      </c>
      <c r="H1073" s="10">
        <f t="shared" si="0"/>
        <v>8771.9</v>
      </c>
      <c r="I1073" s="7">
        <v>2413</v>
      </c>
      <c r="J1073" s="11">
        <f t="shared" si="1"/>
        <v>3.6352673021135513</v>
      </c>
      <c r="K1073" s="8">
        <f t="shared" si="2"/>
        <v>147.09603290051186</v>
      </c>
      <c r="L1073" s="7">
        <f>(400+599)/2</f>
        <v>499.5</v>
      </c>
      <c r="M1073" s="8">
        <f t="shared" si="3"/>
        <v>0.29448655235337712</v>
      </c>
    </row>
    <row r="1074" spans="1:13" ht="15.75" hidden="1" customHeight="1" x14ac:dyDescent="0.3">
      <c r="A1074" s="7">
        <v>2022</v>
      </c>
      <c r="B1074" s="7">
        <v>8</v>
      </c>
      <c r="C1074" s="7" t="s">
        <v>37</v>
      </c>
      <c r="D1074" s="7" t="s">
        <v>15</v>
      </c>
      <c r="E1074" s="7" t="s">
        <v>19</v>
      </c>
      <c r="F1074" s="8">
        <v>3.582185</v>
      </c>
      <c r="G1074" s="9">
        <v>1.7299999999999999E-2</v>
      </c>
      <c r="H1074" s="10">
        <f t="shared" si="0"/>
        <v>17.3</v>
      </c>
      <c r="I1074" s="7">
        <v>5</v>
      </c>
      <c r="J1074" s="11">
        <f t="shared" si="1"/>
        <v>3.46</v>
      </c>
      <c r="K1074" s="8">
        <f t="shared" si="2"/>
        <v>207.0627167630058</v>
      </c>
      <c r="L1074" s="7">
        <f>(600+899)/2</f>
        <v>749.5</v>
      </c>
      <c r="M1074" s="8">
        <f t="shared" si="3"/>
        <v>0.27626780088459746</v>
      </c>
    </row>
    <row r="1075" spans="1:13" ht="15.75" hidden="1" customHeight="1" x14ac:dyDescent="0.3">
      <c r="A1075" s="7">
        <v>2022</v>
      </c>
      <c r="B1075" s="7">
        <v>8</v>
      </c>
      <c r="C1075" s="7" t="s">
        <v>37</v>
      </c>
      <c r="D1075" s="7" t="s">
        <v>20</v>
      </c>
      <c r="E1075" s="7" t="s">
        <v>16</v>
      </c>
      <c r="F1075" s="8">
        <v>225.96517600000001</v>
      </c>
      <c r="G1075" s="9">
        <v>1.6218999999999999</v>
      </c>
      <c r="H1075" s="10">
        <f t="shared" si="0"/>
        <v>1621.8999999999999</v>
      </c>
      <c r="I1075" s="7">
        <v>262</v>
      </c>
      <c r="J1075" s="11">
        <f t="shared" si="1"/>
        <v>6.1904580152671747</v>
      </c>
      <c r="K1075" s="8">
        <f t="shared" si="2"/>
        <v>139.32127504778347</v>
      </c>
      <c r="L1075" s="7">
        <f>(200+249)/2</f>
        <v>224.5</v>
      </c>
      <c r="M1075" s="8">
        <f t="shared" si="3"/>
        <v>0.62058474408812236</v>
      </c>
    </row>
    <row r="1076" spans="1:13" ht="15.75" hidden="1" customHeight="1" x14ac:dyDescent="0.3">
      <c r="A1076" s="7">
        <v>2022</v>
      </c>
      <c r="B1076" s="7">
        <v>8</v>
      </c>
      <c r="C1076" s="7" t="s">
        <v>37</v>
      </c>
      <c r="D1076" s="7" t="s">
        <v>20</v>
      </c>
      <c r="E1076" s="7" t="s">
        <v>18</v>
      </c>
      <c r="F1076" s="8">
        <v>7079.5944049999998</v>
      </c>
      <c r="G1076" s="9">
        <v>35.424799999999998</v>
      </c>
      <c r="H1076" s="10">
        <f t="shared" si="0"/>
        <v>35424.799999999996</v>
      </c>
      <c r="I1076" s="7">
        <v>3846</v>
      </c>
      <c r="J1076" s="11">
        <f t="shared" si="1"/>
        <v>9.210816432657305</v>
      </c>
      <c r="K1076" s="8">
        <f t="shared" si="2"/>
        <v>199.84853563040582</v>
      </c>
      <c r="L1076" s="7">
        <f>(400+599)/2</f>
        <v>499.5</v>
      </c>
      <c r="M1076" s="8">
        <f t="shared" si="3"/>
        <v>0.40009716842924087</v>
      </c>
    </row>
    <row r="1077" spans="1:13" ht="15.75" hidden="1" customHeight="1" x14ac:dyDescent="0.3">
      <c r="A1077" s="7">
        <v>2022</v>
      </c>
      <c r="B1077" s="7">
        <v>8</v>
      </c>
      <c r="C1077" s="7" t="s">
        <v>37</v>
      </c>
      <c r="D1077" s="7" t="s">
        <v>25</v>
      </c>
      <c r="E1077" s="7" t="s">
        <v>27</v>
      </c>
      <c r="F1077" s="8">
        <v>160.881395</v>
      </c>
      <c r="G1077" s="9">
        <v>2.8089</v>
      </c>
      <c r="H1077" s="10">
        <f t="shared" si="0"/>
        <v>2808.9</v>
      </c>
      <c r="I1077" s="7">
        <v>351</v>
      </c>
      <c r="J1077" s="11">
        <f t="shared" si="1"/>
        <v>8.0025641025641026</v>
      </c>
      <c r="K1077" s="8">
        <f t="shared" si="2"/>
        <v>57.275586528534305</v>
      </c>
      <c r="L1077" s="7">
        <f>(250+299)/2</f>
        <v>274.5</v>
      </c>
      <c r="M1077" s="8">
        <f t="shared" si="3"/>
        <v>0.20865423143364045</v>
      </c>
    </row>
    <row r="1078" spans="1:13" ht="15.75" hidden="1" customHeight="1" x14ac:dyDescent="0.3">
      <c r="A1078" s="7">
        <v>2022</v>
      </c>
      <c r="B1078" s="7">
        <v>8</v>
      </c>
      <c r="C1078" s="7" t="s">
        <v>37</v>
      </c>
      <c r="D1078" s="7" t="s">
        <v>25</v>
      </c>
      <c r="E1078" s="7" t="s">
        <v>17</v>
      </c>
      <c r="F1078" s="8">
        <v>1101.436074</v>
      </c>
      <c r="G1078" s="9">
        <v>13.5756</v>
      </c>
      <c r="H1078" s="10">
        <f t="shared" si="0"/>
        <v>13575.6</v>
      </c>
      <c r="I1078" s="7">
        <v>1795</v>
      </c>
      <c r="J1078" s="11">
        <f t="shared" si="1"/>
        <v>7.5630083565459616</v>
      </c>
      <c r="K1078" s="8">
        <f t="shared" si="2"/>
        <v>81.133509679130199</v>
      </c>
      <c r="L1078" s="7">
        <f t="shared" ref="L1078:L1079" si="64">(350+399)/2</f>
        <v>374.5</v>
      </c>
      <c r="M1078" s="8">
        <f t="shared" si="3"/>
        <v>0.21664488565855861</v>
      </c>
    </row>
    <row r="1079" spans="1:13" ht="15.75" hidden="1" customHeight="1" x14ac:dyDescent="0.3">
      <c r="A1079" s="7">
        <v>2022</v>
      </c>
      <c r="B1079" s="7">
        <v>8</v>
      </c>
      <c r="C1079" s="7" t="s">
        <v>37</v>
      </c>
      <c r="D1079" s="7" t="s">
        <v>58</v>
      </c>
      <c r="E1079" s="7" t="s">
        <v>17</v>
      </c>
      <c r="F1079" s="8">
        <v>1072.2411139999999</v>
      </c>
      <c r="G1079" s="9">
        <v>12.331200000000001</v>
      </c>
      <c r="H1079" s="10">
        <f t="shared" si="0"/>
        <v>12331.2</v>
      </c>
      <c r="I1079" s="7">
        <v>3741</v>
      </c>
      <c r="J1079" s="11">
        <f t="shared" si="1"/>
        <v>3.296230954290297</v>
      </c>
      <c r="K1079" s="8">
        <f t="shared" si="2"/>
        <v>86.953509309718427</v>
      </c>
      <c r="L1079" s="7">
        <f t="shared" si="64"/>
        <v>374.5</v>
      </c>
      <c r="M1079" s="8">
        <f t="shared" si="3"/>
        <v>0.23218560563342705</v>
      </c>
    </row>
    <row r="1080" spans="1:13" ht="15.75" hidden="1" customHeight="1" x14ac:dyDescent="0.3">
      <c r="A1080" s="7">
        <v>2022</v>
      </c>
      <c r="B1080" s="7">
        <v>8</v>
      </c>
      <c r="C1080" s="7" t="s">
        <v>37</v>
      </c>
      <c r="D1080" s="7" t="s">
        <v>26</v>
      </c>
      <c r="E1080" s="7" t="s">
        <v>27</v>
      </c>
      <c r="F1080" s="8">
        <v>1.7209080000000001</v>
      </c>
      <c r="G1080" s="9">
        <v>3.8999999999999998E-3</v>
      </c>
      <c r="H1080" s="10">
        <f t="shared" si="0"/>
        <v>3.9</v>
      </c>
      <c r="I1080" s="7">
        <v>5</v>
      </c>
      <c r="J1080" s="11">
        <f t="shared" si="1"/>
        <v>0.78</v>
      </c>
      <c r="K1080" s="8">
        <f t="shared" si="2"/>
        <v>441.25846153846157</v>
      </c>
      <c r="L1080" s="7">
        <f>(250+299)/2</f>
        <v>274.5</v>
      </c>
      <c r="M1080" s="8">
        <f t="shared" si="3"/>
        <v>1.6074989491382936</v>
      </c>
    </row>
    <row r="1081" spans="1:13" ht="15.75" hidden="1" customHeight="1" x14ac:dyDescent="0.3">
      <c r="A1081" s="7">
        <v>2022</v>
      </c>
      <c r="B1081" s="7">
        <v>8</v>
      </c>
      <c r="C1081" s="7" t="s">
        <v>37</v>
      </c>
      <c r="D1081" s="7" t="s">
        <v>26</v>
      </c>
      <c r="E1081" s="7" t="s">
        <v>32</v>
      </c>
      <c r="F1081" s="8">
        <v>7.5275290000000004</v>
      </c>
      <c r="G1081" s="9">
        <v>2.29E-2</v>
      </c>
      <c r="H1081" s="10">
        <f t="shared" si="0"/>
        <v>22.9</v>
      </c>
      <c r="I1081" s="7">
        <v>21</v>
      </c>
      <c r="J1081" s="11">
        <f t="shared" si="1"/>
        <v>1.0904761904761904</v>
      </c>
      <c r="K1081" s="8">
        <f t="shared" si="2"/>
        <v>328.71305676855894</v>
      </c>
      <c r="L1081" s="7">
        <f>(300+349)/2</f>
        <v>324.5</v>
      </c>
      <c r="M1081" s="8">
        <f t="shared" si="3"/>
        <v>1.0129832257890876</v>
      </c>
    </row>
    <row r="1082" spans="1:13" ht="15.75" hidden="1" customHeight="1" x14ac:dyDescent="0.3">
      <c r="A1082" s="7">
        <v>2022</v>
      </c>
      <c r="B1082" s="7">
        <v>8</v>
      </c>
      <c r="C1082" s="7" t="s">
        <v>37</v>
      </c>
      <c r="D1082" s="7" t="s">
        <v>26</v>
      </c>
      <c r="E1082" s="7" t="s">
        <v>18</v>
      </c>
      <c r="F1082" s="8">
        <v>514.08347100000003</v>
      </c>
      <c r="G1082" s="9">
        <v>1.9689000000000001</v>
      </c>
      <c r="H1082" s="10">
        <f t="shared" si="0"/>
        <v>1968.9</v>
      </c>
      <c r="I1082" s="7">
        <v>413</v>
      </c>
      <c r="J1082" s="11">
        <f t="shared" si="1"/>
        <v>4.7673123486682814</v>
      </c>
      <c r="K1082" s="8">
        <f t="shared" si="2"/>
        <v>261.10186957184214</v>
      </c>
      <c r="L1082" s="7">
        <f>(400+599)/2</f>
        <v>499.5</v>
      </c>
      <c r="M1082" s="8">
        <f t="shared" si="3"/>
        <v>0.52272646560929359</v>
      </c>
    </row>
    <row r="1083" spans="1:13" ht="15.75" hidden="1" customHeight="1" x14ac:dyDescent="0.3">
      <c r="A1083" s="7">
        <v>2022</v>
      </c>
      <c r="B1083" s="7">
        <v>8</v>
      </c>
      <c r="C1083" s="7" t="s">
        <v>37</v>
      </c>
      <c r="D1083" s="7" t="s">
        <v>22</v>
      </c>
      <c r="E1083" s="7" t="s">
        <v>23</v>
      </c>
      <c r="F1083" s="8">
        <v>506.79238900000001</v>
      </c>
      <c r="G1083" s="9">
        <v>5.577</v>
      </c>
      <c r="H1083" s="10">
        <f t="shared" si="0"/>
        <v>5577</v>
      </c>
      <c r="I1083" s="7">
        <v>2265</v>
      </c>
      <c r="J1083" s="11">
        <f t="shared" si="1"/>
        <v>2.4622516556291392</v>
      </c>
      <c r="K1083" s="8">
        <f t="shared" si="2"/>
        <v>90.871864622556927</v>
      </c>
      <c r="L1083" s="7">
        <v>200</v>
      </c>
      <c r="M1083" s="8">
        <f t="shared" si="3"/>
        <v>0.45435932311278465</v>
      </c>
    </row>
    <row r="1084" spans="1:13" ht="15.75" hidden="1" customHeight="1" x14ac:dyDescent="0.3">
      <c r="A1084" s="7">
        <v>2022</v>
      </c>
      <c r="B1084" s="7">
        <v>8</v>
      </c>
      <c r="C1084" s="7" t="s">
        <v>37</v>
      </c>
      <c r="D1084" s="7" t="s">
        <v>38</v>
      </c>
      <c r="E1084" s="7" t="s">
        <v>23</v>
      </c>
      <c r="F1084" s="8">
        <v>345.81836499999997</v>
      </c>
      <c r="G1084" s="9">
        <v>1.0411999999999999</v>
      </c>
      <c r="H1084" s="10">
        <f t="shared" si="0"/>
        <v>1041.1999999999998</v>
      </c>
      <c r="I1084" s="7">
        <v>116</v>
      </c>
      <c r="J1084" s="11">
        <f t="shared" si="1"/>
        <v>8.9758620689655153</v>
      </c>
      <c r="K1084" s="8">
        <f t="shared" si="2"/>
        <v>332.13442662312718</v>
      </c>
      <c r="L1084" s="7">
        <v>200</v>
      </c>
      <c r="M1084" s="8">
        <f t="shared" si="3"/>
        <v>1.660672133115636</v>
      </c>
    </row>
    <row r="1085" spans="1:13" ht="15.75" hidden="1" customHeight="1" x14ac:dyDescent="0.3">
      <c r="A1085" s="7">
        <v>2022</v>
      </c>
      <c r="B1085" s="7">
        <v>8</v>
      </c>
      <c r="C1085" s="7" t="s">
        <v>37</v>
      </c>
      <c r="D1085" s="7" t="s">
        <v>38</v>
      </c>
      <c r="E1085" s="7" t="s">
        <v>17</v>
      </c>
      <c r="F1085" s="8">
        <v>9.1996350000000007</v>
      </c>
      <c r="G1085" s="9">
        <v>2.0199999999999999E-2</v>
      </c>
      <c r="H1085" s="10">
        <f t="shared" si="0"/>
        <v>20.2</v>
      </c>
      <c r="I1085" s="7">
        <v>7</v>
      </c>
      <c r="J1085" s="11">
        <f t="shared" si="1"/>
        <v>2.8857142857142857</v>
      </c>
      <c r="K1085" s="8">
        <f t="shared" si="2"/>
        <v>455.4274752475248</v>
      </c>
      <c r="L1085" s="7">
        <f>(350+399)/2</f>
        <v>374.5</v>
      </c>
      <c r="M1085" s="8">
        <f t="shared" si="3"/>
        <v>1.2160947269626829</v>
      </c>
    </row>
    <row r="1086" spans="1:13" ht="15.75" hidden="1" customHeight="1" x14ac:dyDescent="0.3">
      <c r="A1086" s="7">
        <v>2022</v>
      </c>
      <c r="B1086" s="7">
        <v>8</v>
      </c>
      <c r="C1086" s="7" t="s">
        <v>37</v>
      </c>
      <c r="D1086" s="7" t="s">
        <v>38</v>
      </c>
      <c r="E1086" s="7" t="s">
        <v>18</v>
      </c>
      <c r="F1086" s="8">
        <v>20.010375</v>
      </c>
      <c r="G1086" s="9">
        <v>3.7499999999999999E-2</v>
      </c>
      <c r="H1086" s="10">
        <f t="shared" si="0"/>
        <v>37.5</v>
      </c>
      <c r="I1086" s="7">
        <v>35</v>
      </c>
      <c r="J1086" s="11">
        <f t="shared" si="1"/>
        <v>1.0714285714285714</v>
      </c>
      <c r="K1086" s="8">
        <f t="shared" si="2"/>
        <v>533.61</v>
      </c>
      <c r="L1086" s="7">
        <f>(400+599)/2</f>
        <v>499.5</v>
      </c>
      <c r="M1086" s="8">
        <f t="shared" si="3"/>
        <v>1.0682882882882883</v>
      </c>
    </row>
    <row r="1087" spans="1:13" ht="15.75" hidden="1" customHeight="1" x14ac:dyDescent="0.3">
      <c r="A1087" s="7">
        <v>2022</v>
      </c>
      <c r="B1087" s="7">
        <v>8</v>
      </c>
      <c r="C1087" s="7" t="s">
        <v>37</v>
      </c>
      <c r="D1087" s="7" t="s">
        <v>60</v>
      </c>
      <c r="E1087" s="7" t="s">
        <v>17</v>
      </c>
      <c r="F1087" s="8">
        <v>313.649181</v>
      </c>
      <c r="G1087" s="9">
        <v>5.6062000000000003</v>
      </c>
      <c r="H1087" s="10">
        <f t="shared" si="0"/>
        <v>5606.2000000000007</v>
      </c>
      <c r="I1087" s="7">
        <v>131</v>
      </c>
      <c r="J1087" s="11">
        <f t="shared" si="1"/>
        <v>42.795419847328247</v>
      </c>
      <c r="K1087" s="8">
        <f t="shared" si="2"/>
        <v>55.94684117584103</v>
      </c>
      <c r="L1087" s="7">
        <f t="shared" ref="L1087:L1088" si="65">(350+399)/2</f>
        <v>374.5</v>
      </c>
      <c r="M1087" s="8">
        <f t="shared" si="3"/>
        <v>0.14939076415444869</v>
      </c>
    </row>
    <row r="1088" spans="1:13" ht="15.75" hidden="1" customHeight="1" x14ac:dyDescent="0.3">
      <c r="A1088" s="7">
        <v>2022</v>
      </c>
      <c r="B1088" s="7">
        <v>8</v>
      </c>
      <c r="C1088" s="7" t="s">
        <v>37</v>
      </c>
      <c r="D1088" s="7" t="s">
        <v>56</v>
      </c>
      <c r="E1088" s="7" t="s">
        <v>17</v>
      </c>
      <c r="F1088" s="8">
        <v>202.80738400000001</v>
      </c>
      <c r="G1088" s="9">
        <v>3.0958999999999999</v>
      </c>
      <c r="H1088" s="10">
        <f t="shared" si="0"/>
        <v>3095.9</v>
      </c>
      <c r="I1088" s="7">
        <v>1758</v>
      </c>
      <c r="J1088" s="11">
        <f t="shared" si="1"/>
        <v>1.7610352673492606</v>
      </c>
      <c r="K1088" s="8">
        <f t="shared" si="2"/>
        <v>65.50837688555832</v>
      </c>
      <c r="L1088" s="7">
        <f t="shared" si="65"/>
        <v>374.5</v>
      </c>
      <c r="M1088" s="8">
        <f t="shared" si="3"/>
        <v>0.17492223467438803</v>
      </c>
    </row>
    <row r="1089" spans="1:13" ht="15.75" hidden="1" customHeight="1" x14ac:dyDescent="0.3">
      <c r="A1089" s="7">
        <v>2022</v>
      </c>
      <c r="B1089" s="7">
        <v>8</v>
      </c>
      <c r="C1089" s="7" t="s">
        <v>37</v>
      </c>
      <c r="D1089" s="7" t="s">
        <v>56</v>
      </c>
      <c r="E1089" s="7" t="s">
        <v>18</v>
      </c>
      <c r="F1089" s="8">
        <v>33.449024000000001</v>
      </c>
      <c r="G1089" s="9">
        <v>0.36830000000000002</v>
      </c>
      <c r="H1089" s="10">
        <f t="shared" si="0"/>
        <v>368.3</v>
      </c>
      <c r="I1089" s="7">
        <v>121</v>
      </c>
      <c r="J1089" s="11">
        <f t="shared" si="1"/>
        <v>3.043801652892562</v>
      </c>
      <c r="K1089" s="8">
        <f t="shared" si="2"/>
        <v>90.820048873201188</v>
      </c>
      <c r="L1089" s="7">
        <f>(400+599)/2</f>
        <v>499.5</v>
      </c>
      <c r="M1089" s="8">
        <f t="shared" si="3"/>
        <v>0.18182191966606845</v>
      </c>
    </row>
    <row r="1090" spans="1:13" ht="15.75" hidden="1" customHeight="1" x14ac:dyDescent="0.3">
      <c r="A1090" s="7">
        <v>2022</v>
      </c>
      <c r="B1090" s="7">
        <v>8</v>
      </c>
      <c r="C1090" s="7" t="s">
        <v>37</v>
      </c>
      <c r="D1090" s="7" t="s">
        <v>40</v>
      </c>
      <c r="E1090" s="7" t="s">
        <v>23</v>
      </c>
      <c r="F1090" s="8">
        <v>83.087602000000004</v>
      </c>
      <c r="G1090" s="9">
        <v>0.32879999999999998</v>
      </c>
      <c r="H1090" s="10">
        <f t="shared" si="0"/>
        <v>328.79999999999995</v>
      </c>
      <c r="I1090" s="7">
        <v>1</v>
      </c>
      <c r="J1090" s="11">
        <f t="shared" si="1"/>
        <v>328.79999999999995</v>
      </c>
      <c r="K1090" s="8">
        <f t="shared" si="2"/>
        <v>252.69951946472023</v>
      </c>
      <c r="L1090" s="7">
        <v>200</v>
      </c>
      <c r="M1090" s="8">
        <f t="shared" si="3"/>
        <v>1.2634975973236011</v>
      </c>
    </row>
    <row r="1091" spans="1:13" ht="15.75" hidden="1" customHeight="1" x14ac:dyDescent="0.3">
      <c r="A1091" s="7">
        <v>2022</v>
      </c>
      <c r="B1091" s="7">
        <v>8</v>
      </c>
      <c r="C1091" s="7" t="s">
        <v>37</v>
      </c>
      <c r="D1091" s="7" t="s">
        <v>40</v>
      </c>
      <c r="E1091" s="7" t="s">
        <v>17</v>
      </c>
      <c r="F1091" s="8">
        <v>98.935481999999993</v>
      </c>
      <c r="G1091" s="9">
        <v>0.3392</v>
      </c>
      <c r="H1091" s="10">
        <f t="shared" si="0"/>
        <v>339.2</v>
      </c>
      <c r="I1091" s="7">
        <v>1</v>
      </c>
      <c r="J1091" s="11">
        <f t="shared" si="1"/>
        <v>339.2</v>
      </c>
      <c r="K1091" s="8">
        <f t="shared" si="2"/>
        <v>291.67300117924526</v>
      </c>
      <c r="L1091" s="7">
        <f>(350+399)/2</f>
        <v>374.5</v>
      </c>
      <c r="M1091" s="8">
        <f t="shared" si="3"/>
        <v>0.77883311396327171</v>
      </c>
    </row>
    <row r="1092" spans="1:13" ht="15.75" hidden="1" customHeight="1" x14ac:dyDescent="0.3">
      <c r="A1092" s="7">
        <v>2022</v>
      </c>
      <c r="B1092" s="7">
        <v>9</v>
      </c>
      <c r="C1092" s="7" t="s">
        <v>14</v>
      </c>
      <c r="D1092" s="7" t="s">
        <v>20</v>
      </c>
      <c r="E1092" s="7" t="s">
        <v>16</v>
      </c>
      <c r="F1092" s="8">
        <v>21.931858999999999</v>
      </c>
      <c r="G1092" s="9">
        <v>0.2591</v>
      </c>
      <c r="H1092" s="10">
        <f t="shared" si="0"/>
        <v>259.10000000000002</v>
      </c>
      <c r="I1092" s="7">
        <v>32</v>
      </c>
      <c r="J1092" s="11">
        <f t="shared" si="1"/>
        <v>8.0968750000000007</v>
      </c>
      <c r="K1092" s="8">
        <f t="shared" si="2"/>
        <v>84.646310304901576</v>
      </c>
      <c r="L1092" s="7">
        <f>(200+249)/2</f>
        <v>224.5</v>
      </c>
      <c r="M1092" s="8">
        <f t="shared" si="3"/>
        <v>0.37704369846281327</v>
      </c>
    </row>
    <row r="1093" spans="1:13" ht="15.75" customHeight="1" x14ac:dyDescent="0.3">
      <c r="A1093" s="7">
        <v>2022</v>
      </c>
      <c r="B1093" s="7">
        <v>9</v>
      </c>
      <c r="C1093" s="7" t="s">
        <v>14</v>
      </c>
      <c r="D1093" s="7" t="s">
        <v>20</v>
      </c>
      <c r="E1093" s="7" t="s">
        <v>18</v>
      </c>
      <c r="F1093" s="8">
        <v>7477.9733239999996</v>
      </c>
      <c r="G1093" s="9">
        <v>38.967300000000002</v>
      </c>
      <c r="H1093" s="10">
        <f t="shared" si="0"/>
        <v>38967.300000000003</v>
      </c>
      <c r="I1093" s="7">
        <v>622</v>
      </c>
      <c r="J1093" s="11">
        <f t="shared" si="1"/>
        <v>62.648392282958206</v>
      </c>
      <c r="K1093" s="8">
        <f t="shared" si="2"/>
        <v>191.90380970711337</v>
      </c>
      <c r="L1093" s="7">
        <f>(400+599)/2</f>
        <v>499.5</v>
      </c>
      <c r="M1093" s="8">
        <f t="shared" si="3"/>
        <v>0.38419181122545221</v>
      </c>
    </row>
    <row r="1094" spans="1:13" ht="15.75" hidden="1" customHeight="1" x14ac:dyDescent="0.3">
      <c r="A1094" s="7">
        <v>2022</v>
      </c>
      <c r="B1094" s="7">
        <v>9</v>
      </c>
      <c r="C1094" s="7" t="s">
        <v>14</v>
      </c>
      <c r="D1094" s="7" t="s">
        <v>15</v>
      </c>
      <c r="E1094" s="7" t="s">
        <v>16</v>
      </c>
      <c r="F1094" s="8">
        <v>372.44873799999999</v>
      </c>
      <c r="G1094" s="9">
        <v>4.4724000000000004</v>
      </c>
      <c r="H1094" s="10">
        <f t="shared" si="0"/>
        <v>4472.4000000000005</v>
      </c>
      <c r="I1094" s="7">
        <v>337</v>
      </c>
      <c r="J1094" s="11">
        <f t="shared" si="1"/>
        <v>13.271216617210683</v>
      </c>
      <c r="K1094" s="8">
        <f t="shared" si="2"/>
        <v>83.277152759144968</v>
      </c>
      <c r="L1094" s="7">
        <f>(200+249)/2</f>
        <v>224.5</v>
      </c>
      <c r="M1094" s="8">
        <f t="shared" si="3"/>
        <v>0.37094500115432055</v>
      </c>
    </row>
    <row r="1095" spans="1:13" ht="15.75" customHeight="1" x14ac:dyDescent="0.3">
      <c r="A1095" s="7">
        <v>2022</v>
      </c>
      <c r="B1095" s="7">
        <v>9</v>
      </c>
      <c r="C1095" s="7" t="s">
        <v>14</v>
      </c>
      <c r="D1095" s="7" t="s">
        <v>15</v>
      </c>
      <c r="E1095" s="7" t="s">
        <v>17</v>
      </c>
      <c r="F1095" s="8">
        <v>3683.3465890000002</v>
      </c>
      <c r="G1095" s="9">
        <v>36.849400000000003</v>
      </c>
      <c r="H1095" s="10">
        <f t="shared" si="0"/>
        <v>36849.4</v>
      </c>
      <c r="I1095" s="7">
        <v>561</v>
      </c>
      <c r="J1095" s="11">
        <f t="shared" si="1"/>
        <v>65.685204991087346</v>
      </c>
      <c r="K1095" s="8">
        <f t="shared" si="2"/>
        <v>99.956758834607882</v>
      </c>
      <c r="L1095" s="7">
        <f>(350+399)/2</f>
        <v>374.5</v>
      </c>
      <c r="M1095" s="8">
        <f t="shared" si="3"/>
        <v>0.26690723320322535</v>
      </c>
    </row>
    <row r="1096" spans="1:13" ht="15.75" customHeight="1" x14ac:dyDescent="0.3">
      <c r="A1096" s="7">
        <v>2022</v>
      </c>
      <c r="B1096" s="7">
        <v>9</v>
      </c>
      <c r="C1096" s="7" t="s">
        <v>14</v>
      </c>
      <c r="D1096" s="7" t="s">
        <v>15</v>
      </c>
      <c r="E1096" s="7" t="s">
        <v>18</v>
      </c>
      <c r="F1096" s="8">
        <v>2658.1624259999999</v>
      </c>
      <c r="G1096" s="9">
        <v>20.111599999999999</v>
      </c>
      <c r="H1096" s="10">
        <f t="shared" si="0"/>
        <v>20111.599999999999</v>
      </c>
      <c r="I1096" s="7">
        <v>459</v>
      </c>
      <c r="J1096" s="11">
        <f t="shared" si="1"/>
        <v>43.816122004357297</v>
      </c>
      <c r="K1096" s="8">
        <f t="shared" si="2"/>
        <v>132.17060930010541</v>
      </c>
      <c r="L1096" s="7">
        <f>(400+599)/2</f>
        <v>499.5</v>
      </c>
      <c r="M1096" s="8">
        <f t="shared" si="3"/>
        <v>0.26460582442463548</v>
      </c>
    </row>
    <row r="1097" spans="1:13" ht="15.75" customHeight="1" x14ac:dyDescent="0.3">
      <c r="A1097" s="7">
        <v>2022</v>
      </c>
      <c r="B1097" s="7">
        <v>9</v>
      </c>
      <c r="C1097" s="7" t="s">
        <v>14</v>
      </c>
      <c r="D1097" s="7" t="s">
        <v>26</v>
      </c>
      <c r="E1097" s="7" t="s">
        <v>27</v>
      </c>
      <c r="F1097" s="8">
        <v>1.1916530000000001</v>
      </c>
      <c r="G1097" s="9">
        <v>5.4999999999999997E-3</v>
      </c>
      <c r="H1097" s="10">
        <f t="shared" si="0"/>
        <v>5.5</v>
      </c>
      <c r="I1097" s="7">
        <v>2</v>
      </c>
      <c r="J1097" s="11">
        <f t="shared" si="1"/>
        <v>2.75</v>
      </c>
      <c r="K1097" s="8">
        <f t="shared" si="2"/>
        <v>216.66418181818185</v>
      </c>
      <c r="L1097" s="7">
        <f>(250+299)/2</f>
        <v>274.5</v>
      </c>
      <c r="M1097" s="8">
        <f t="shared" si="3"/>
        <v>0.78930485179665522</v>
      </c>
    </row>
    <row r="1098" spans="1:13" ht="15.75" customHeight="1" x14ac:dyDescent="0.3">
      <c r="A1098" s="7">
        <v>2022</v>
      </c>
      <c r="B1098" s="7">
        <v>9</v>
      </c>
      <c r="C1098" s="7" t="s">
        <v>14</v>
      </c>
      <c r="D1098" s="7" t="s">
        <v>26</v>
      </c>
      <c r="E1098" s="7" t="s">
        <v>18</v>
      </c>
      <c r="F1098" s="8">
        <v>578.31913099999997</v>
      </c>
      <c r="G1098" s="9">
        <v>3.7585999999999999</v>
      </c>
      <c r="H1098" s="10">
        <f t="shared" si="0"/>
        <v>3758.6</v>
      </c>
      <c r="I1098" s="7">
        <v>164</v>
      </c>
      <c r="J1098" s="11">
        <f t="shared" si="1"/>
        <v>22.918292682926829</v>
      </c>
      <c r="K1098" s="8">
        <f t="shared" si="2"/>
        <v>153.86556989304529</v>
      </c>
      <c r="L1098" s="7">
        <f>(400+599)/2</f>
        <v>499.5</v>
      </c>
      <c r="M1098" s="8">
        <f t="shared" si="3"/>
        <v>0.30803917896505562</v>
      </c>
    </row>
    <row r="1099" spans="1:13" ht="15.75" customHeight="1" x14ac:dyDescent="0.3">
      <c r="A1099" s="7">
        <v>2022</v>
      </c>
      <c r="B1099" s="7">
        <v>9</v>
      </c>
      <c r="C1099" s="7" t="s">
        <v>14</v>
      </c>
      <c r="D1099" s="7" t="s">
        <v>22</v>
      </c>
      <c r="E1099" s="7" t="s">
        <v>23</v>
      </c>
      <c r="F1099" s="8">
        <v>309.26137699999998</v>
      </c>
      <c r="G1099" s="9">
        <v>2.8967999999999998</v>
      </c>
      <c r="H1099" s="10">
        <f t="shared" si="0"/>
        <v>2896.7999999999997</v>
      </c>
      <c r="I1099" s="7">
        <v>156</v>
      </c>
      <c r="J1099" s="11">
        <f t="shared" si="1"/>
        <v>18.569230769230767</v>
      </c>
      <c r="K1099" s="8">
        <f t="shared" si="2"/>
        <v>106.75965789837062</v>
      </c>
      <c r="L1099" s="7">
        <v>200</v>
      </c>
      <c r="M1099" s="8">
        <f t="shared" si="3"/>
        <v>0.53379828949185315</v>
      </c>
    </row>
    <row r="1100" spans="1:13" ht="15.75" customHeight="1" x14ac:dyDescent="0.3">
      <c r="A1100" s="7">
        <v>2022</v>
      </c>
      <c r="B1100" s="7">
        <v>9</v>
      </c>
      <c r="C1100" s="7" t="s">
        <v>14</v>
      </c>
      <c r="D1100" s="7" t="s">
        <v>25</v>
      </c>
      <c r="E1100" s="7" t="s">
        <v>27</v>
      </c>
      <c r="F1100" s="8">
        <v>3.2104729999999999</v>
      </c>
      <c r="G1100" s="9">
        <v>5.3800000000000001E-2</v>
      </c>
      <c r="H1100" s="10">
        <f t="shared" si="0"/>
        <v>53.8</v>
      </c>
      <c r="I1100" s="7">
        <v>4</v>
      </c>
      <c r="J1100" s="11">
        <f t="shared" si="1"/>
        <v>13.45</v>
      </c>
      <c r="K1100" s="8">
        <f t="shared" si="2"/>
        <v>59.674219330855017</v>
      </c>
      <c r="L1100" s="7">
        <f>(250+299)/2</f>
        <v>274.5</v>
      </c>
      <c r="M1100" s="8">
        <f t="shared" si="3"/>
        <v>0.21739242014883431</v>
      </c>
    </row>
    <row r="1101" spans="1:13" ht="15.75" customHeight="1" x14ac:dyDescent="0.3">
      <c r="A1101" s="7">
        <v>2022</v>
      </c>
      <c r="B1101" s="7">
        <v>9</v>
      </c>
      <c r="C1101" s="7" t="s">
        <v>14</v>
      </c>
      <c r="D1101" s="7" t="s">
        <v>25</v>
      </c>
      <c r="E1101" s="7" t="s">
        <v>17</v>
      </c>
      <c r="F1101" s="8">
        <v>168.27213399999999</v>
      </c>
      <c r="G1101" s="9">
        <v>2.4312999999999998</v>
      </c>
      <c r="H1101" s="10">
        <f t="shared" si="0"/>
        <v>2431.2999999999997</v>
      </c>
      <c r="I1101" s="7">
        <v>159</v>
      </c>
      <c r="J1101" s="11">
        <f t="shared" si="1"/>
        <v>15.291194968553457</v>
      </c>
      <c r="K1101" s="8">
        <f t="shared" si="2"/>
        <v>69.210765434129897</v>
      </c>
      <c r="L1101" s="7">
        <f t="shared" ref="L1101:L1103" si="66">(350+399)/2</f>
        <v>374.5</v>
      </c>
      <c r="M1101" s="8">
        <f t="shared" si="3"/>
        <v>0.18480845242758318</v>
      </c>
    </row>
    <row r="1102" spans="1:13" ht="15.75" customHeight="1" x14ac:dyDescent="0.3">
      <c r="A1102" s="7">
        <v>2022</v>
      </c>
      <c r="B1102" s="7">
        <v>9</v>
      </c>
      <c r="C1102" s="7" t="s">
        <v>14</v>
      </c>
      <c r="D1102" s="7" t="s">
        <v>59</v>
      </c>
      <c r="E1102" s="7" t="s">
        <v>17</v>
      </c>
      <c r="F1102" s="8">
        <v>88.223206000000005</v>
      </c>
      <c r="G1102" s="9">
        <v>0.97430000000000005</v>
      </c>
      <c r="H1102" s="10">
        <f t="shared" si="0"/>
        <v>974.30000000000007</v>
      </c>
      <c r="I1102" s="7">
        <v>81</v>
      </c>
      <c r="J1102" s="11">
        <f t="shared" si="1"/>
        <v>12.028395061728396</v>
      </c>
      <c r="K1102" s="8">
        <f t="shared" si="2"/>
        <v>90.550349994868114</v>
      </c>
      <c r="L1102" s="7">
        <f t="shared" si="66"/>
        <v>374.5</v>
      </c>
      <c r="M1102" s="8">
        <f t="shared" si="3"/>
        <v>0.24178998663516185</v>
      </c>
    </row>
    <row r="1103" spans="1:13" ht="15.75" customHeight="1" x14ac:dyDescent="0.3">
      <c r="A1103" s="7">
        <v>2022</v>
      </c>
      <c r="B1103" s="7">
        <v>9</v>
      </c>
      <c r="C1103" s="7" t="s">
        <v>14</v>
      </c>
      <c r="D1103" s="7" t="s">
        <v>58</v>
      </c>
      <c r="E1103" s="7" t="s">
        <v>17</v>
      </c>
      <c r="F1103" s="8">
        <v>78.136527999999998</v>
      </c>
      <c r="G1103" s="9">
        <v>0.84909999999999997</v>
      </c>
      <c r="H1103" s="10">
        <f t="shared" si="0"/>
        <v>849.09999999999991</v>
      </c>
      <c r="I1103" s="7">
        <v>114</v>
      </c>
      <c r="J1103" s="11">
        <f t="shared" si="1"/>
        <v>7.4482456140350868</v>
      </c>
      <c r="K1103" s="8">
        <f t="shared" si="2"/>
        <v>92.022762925450479</v>
      </c>
      <c r="L1103" s="7">
        <f t="shared" si="66"/>
        <v>374.5</v>
      </c>
      <c r="M1103" s="8">
        <f t="shared" si="3"/>
        <v>0.24572166335233772</v>
      </c>
    </row>
    <row r="1104" spans="1:13" ht="15.75" customHeight="1" x14ac:dyDescent="0.3">
      <c r="A1104" s="7">
        <v>2022</v>
      </c>
      <c r="B1104" s="7">
        <v>9</v>
      </c>
      <c r="C1104" s="7" t="s">
        <v>14</v>
      </c>
      <c r="D1104" s="7" t="s">
        <v>62</v>
      </c>
      <c r="E1104" s="7" t="s">
        <v>27</v>
      </c>
      <c r="F1104" s="8">
        <v>75.358834999999999</v>
      </c>
      <c r="G1104" s="9">
        <v>1.1431</v>
      </c>
      <c r="H1104" s="10">
        <f t="shared" si="0"/>
        <v>1143.0999999999999</v>
      </c>
      <c r="I1104" s="7">
        <v>1</v>
      </c>
      <c r="J1104" s="11">
        <f t="shared" si="1"/>
        <v>1143.0999999999999</v>
      </c>
      <c r="K1104" s="8">
        <f t="shared" si="2"/>
        <v>65.924971568541679</v>
      </c>
      <c r="L1104" s="7">
        <f>(250+299)/2</f>
        <v>274.5</v>
      </c>
      <c r="M1104" s="8">
        <f t="shared" si="3"/>
        <v>0.24016383085078935</v>
      </c>
    </row>
    <row r="1105" spans="1:13" ht="15.75" customHeight="1" x14ac:dyDescent="0.3">
      <c r="A1105" s="7">
        <v>2022</v>
      </c>
      <c r="B1105" s="7">
        <v>9</v>
      </c>
      <c r="C1105" s="7" t="s">
        <v>14</v>
      </c>
      <c r="D1105" s="7" t="s">
        <v>60</v>
      </c>
      <c r="E1105" s="7" t="s">
        <v>17</v>
      </c>
      <c r="F1105" s="8">
        <v>56.502913999999997</v>
      </c>
      <c r="G1105" s="9">
        <v>1.0530999999999999</v>
      </c>
      <c r="H1105" s="10">
        <f t="shared" si="0"/>
        <v>1053.0999999999999</v>
      </c>
      <c r="I1105" s="7">
        <v>1</v>
      </c>
      <c r="J1105" s="11">
        <f t="shared" si="1"/>
        <v>1053.0999999999999</v>
      </c>
      <c r="K1105" s="8">
        <f t="shared" si="2"/>
        <v>53.653892317918526</v>
      </c>
      <c r="L1105" s="7">
        <f t="shared" ref="L1105:L1106" si="67">(350+399)/2</f>
        <v>374.5</v>
      </c>
      <c r="M1105" s="8">
        <f t="shared" si="3"/>
        <v>0.14326807027481583</v>
      </c>
    </row>
    <row r="1106" spans="1:13" ht="15.75" customHeight="1" x14ac:dyDescent="0.3">
      <c r="A1106" s="7">
        <v>2022</v>
      </c>
      <c r="B1106" s="7">
        <v>9</v>
      </c>
      <c r="C1106" s="7" t="s">
        <v>14</v>
      </c>
      <c r="D1106" s="7" t="s">
        <v>24</v>
      </c>
      <c r="E1106" s="7" t="s">
        <v>17</v>
      </c>
      <c r="F1106" s="8">
        <v>47.686528000000003</v>
      </c>
      <c r="G1106" s="9">
        <v>0.2482</v>
      </c>
      <c r="H1106" s="10">
        <f t="shared" si="0"/>
        <v>248.20000000000002</v>
      </c>
      <c r="I1106" s="7">
        <v>1</v>
      </c>
      <c r="J1106" s="11">
        <f t="shared" si="1"/>
        <v>248.20000000000002</v>
      </c>
      <c r="K1106" s="8">
        <f t="shared" si="2"/>
        <v>192.12944399677681</v>
      </c>
      <c r="L1106" s="7">
        <f t="shared" si="67"/>
        <v>374.5</v>
      </c>
      <c r="M1106" s="8">
        <f t="shared" si="3"/>
        <v>0.51302922295534525</v>
      </c>
    </row>
    <row r="1107" spans="1:13" ht="15.75" hidden="1" customHeight="1" x14ac:dyDescent="0.3">
      <c r="A1107" s="7">
        <v>2022</v>
      </c>
      <c r="B1107" s="7">
        <v>9</v>
      </c>
      <c r="C1107" s="7" t="s">
        <v>31</v>
      </c>
      <c r="D1107" s="7" t="s">
        <v>15</v>
      </c>
      <c r="E1107" s="7" t="s">
        <v>16</v>
      </c>
      <c r="F1107" s="8">
        <v>1019.348168</v>
      </c>
      <c r="G1107" s="9">
        <v>13.612</v>
      </c>
      <c r="H1107" s="10">
        <f t="shared" si="0"/>
        <v>13612</v>
      </c>
      <c r="I1107" s="7">
        <v>3217</v>
      </c>
      <c r="J1107" s="11">
        <f t="shared" si="1"/>
        <v>4.2312713708423999</v>
      </c>
      <c r="K1107" s="8">
        <f t="shared" si="2"/>
        <v>74.885995298266238</v>
      </c>
      <c r="L1107" s="7">
        <f>(200+249)/2</f>
        <v>224.5</v>
      </c>
      <c r="M1107" s="8">
        <f t="shared" si="3"/>
        <v>0.33356790778737744</v>
      </c>
    </row>
    <row r="1108" spans="1:13" ht="15.75" hidden="1" customHeight="1" x14ac:dyDescent="0.3">
      <c r="A1108" s="7">
        <v>2022</v>
      </c>
      <c r="B1108" s="7">
        <v>9</v>
      </c>
      <c r="C1108" s="7" t="s">
        <v>31</v>
      </c>
      <c r="D1108" s="7" t="s">
        <v>15</v>
      </c>
      <c r="E1108" s="7" t="s">
        <v>17</v>
      </c>
      <c r="F1108" s="8">
        <v>5939.7496799999999</v>
      </c>
      <c r="G1108" s="9">
        <v>53.9114</v>
      </c>
      <c r="H1108" s="10">
        <f t="shared" si="0"/>
        <v>53911.4</v>
      </c>
      <c r="I1108" s="7">
        <v>8171</v>
      </c>
      <c r="J1108" s="11">
        <f t="shared" si="1"/>
        <v>6.5978949944927185</v>
      </c>
      <c r="K1108" s="8">
        <f t="shared" si="2"/>
        <v>110.1761349176612</v>
      </c>
      <c r="L1108" s="7">
        <f>(350+399)/2</f>
        <v>374.5</v>
      </c>
      <c r="M1108" s="8">
        <f t="shared" si="3"/>
        <v>0.29419528682953594</v>
      </c>
    </row>
    <row r="1109" spans="1:13" ht="15.75" hidden="1" customHeight="1" x14ac:dyDescent="0.3">
      <c r="A1109" s="7">
        <v>2022</v>
      </c>
      <c r="B1109" s="7">
        <v>9</v>
      </c>
      <c r="C1109" s="7" t="s">
        <v>31</v>
      </c>
      <c r="D1109" s="7" t="s">
        <v>15</v>
      </c>
      <c r="E1109" s="7" t="s">
        <v>18</v>
      </c>
      <c r="F1109" s="8">
        <v>813.65182900000002</v>
      </c>
      <c r="G1109" s="9">
        <v>6.1974999999999998</v>
      </c>
      <c r="H1109" s="10">
        <f t="shared" si="0"/>
        <v>6197.5</v>
      </c>
      <c r="I1109" s="7">
        <v>1798</v>
      </c>
      <c r="J1109" s="11">
        <f t="shared" si="1"/>
        <v>3.4468854282536152</v>
      </c>
      <c r="K1109" s="8">
        <f t="shared" si="2"/>
        <v>131.28710431625657</v>
      </c>
      <c r="L1109" s="7">
        <f>(400+599)/2</f>
        <v>499.5</v>
      </c>
      <c r="M1109" s="8">
        <f t="shared" si="3"/>
        <v>0.26283704567819133</v>
      </c>
    </row>
    <row r="1110" spans="1:13" ht="15.75" hidden="1" customHeight="1" x14ac:dyDescent="0.3">
      <c r="A1110" s="7">
        <v>2022</v>
      </c>
      <c r="B1110" s="7">
        <v>9</v>
      </c>
      <c r="C1110" s="7" t="s">
        <v>31</v>
      </c>
      <c r="D1110" s="7" t="s">
        <v>15</v>
      </c>
      <c r="E1110" s="7" t="s">
        <v>19</v>
      </c>
      <c r="F1110" s="8">
        <v>45.835925000000003</v>
      </c>
      <c r="G1110" s="9">
        <v>0.2838</v>
      </c>
      <c r="H1110" s="10">
        <f t="shared" si="0"/>
        <v>283.8</v>
      </c>
      <c r="I1110" s="7">
        <v>168</v>
      </c>
      <c r="J1110" s="11">
        <f t="shared" si="1"/>
        <v>1.6892857142857143</v>
      </c>
      <c r="K1110" s="8">
        <f t="shared" si="2"/>
        <v>161.50784002818887</v>
      </c>
      <c r="L1110" s="7">
        <f>(600+899)/2</f>
        <v>749.5</v>
      </c>
      <c r="M1110" s="8">
        <f t="shared" si="3"/>
        <v>0.2154874450009191</v>
      </c>
    </row>
    <row r="1111" spans="1:13" ht="15.75" hidden="1" customHeight="1" x14ac:dyDescent="0.3">
      <c r="A1111" s="7">
        <v>2022</v>
      </c>
      <c r="B1111" s="7">
        <v>9</v>
      </c>
      <c r="C1111" s="7" t="s">
        <v>31</v>
      </c>
      <c r="D1111" s="7" t="s">
        <v>20</v>
      </c>
      <c r="E1111" s="7" t="s">
        <v>16</v>
      </c>
      <c r="F1111" s="8">
        <v>83.168761000000003</v>
      </c>
      <c r="G1111" s="9">
        <v>0.70309999999999995</v>
      </c>
      <c r="H1111" s="10">
        <f t="shared" si="0"/>
        <v>703.09999999999991</v>
      </c>
      <c r="I1111" s="7">
        <v>212</v>
      </c>
      <c r="J1111" s="11">
        <f t="shared" si="1"/>
        <v>3.3165094339622638</v>
      </c>
      <c r="K1111" s="8">
        <f t="shared" si="2"/>
        <v>118.28866590812119</v>
      </c>
      <c r="L1111" s="7">
        <f>(200+249)/2</f>
        <v>224.5</v>
      </c>
      <c r="M1111" s="8">
        <f t="shared" si="3"/>
        <v>0.52689828912303427</v>
      </c>
    </row>
    <row r="1112" spans="1:13" ht="15.75" hidden="1" customHeight="1" x14ac:dyDescent="0.3">
      <c r="A1112" s="7">
        <v>2022</v>
      </c>
      <c r="B1112" s="7">
        <v>9</v>
      </c>
      <c r="C1112" s="7" t="s">
        <v>31</v>
      </c>
      <c r="D1112" s="7" t="s">
        <v>20</v>
      </c>
      <c r="E1112" s="7" t="s">
        <v>18</v>
      </c>
      <c r="F1112" s="8">
        <v>2009.1188569999999</v>
      </c>
      <c r="G1112" s="9">
        <v>11.0032</v>
      </c>
      <c r="H1112" s="10">
        <f t="shared" si="0"/>
        <v>11003.199999999999</v>
      </c>
      <c r="I1112" s="7">
        <v>1621</v>
      </c>
      <c r="J1112" s="11">
        <f t="shared" si="1"/>
        <v>6.7879086983343608</v>
      </c>
      <c r="K1112" s="8">
        <f t="shared" si="2"/>
        <v>182.59405054893122</v>
      </c>
      <c r="L1112" s="7">
        <f>(400+599)/2</f>
        <v>499.5</v>
      </c>
      <c r="M1112" s="8">
        <f t="shared" si="3"/>
        <v>0.36555365475261503</v>
      </c>
    </row>
    <row r="1113" spans="1:13" ht="15.75" hidden="1" customHeight="1" x14ac:dyDescent="0.3">
      <c r="A1113" s="7">
        <v>2022</v>
      </c>
      <c r="B1113" s="7">
        <v>9</v>
      </c>
      <c r="C1113" s="7" t="s">
        <v>31</v>
      </c>
      <c r="D1113" s="7" t="s">
        <v>25</v>
      </c>
      <c r="E1113" s="7" t="s">
        <v>27</v>
      </c>
      <c r="F1113" s="8">
        <v>48.973263000000003</v>
      </c>
      <c r="G1113" s="9">
        <v>0.78269999999999995</v>
      </c>
      <c r="H1113" s="10">
        <f t="shared" si="0"/>
        <v>782.69999999999993</v>
      </c>
      <c r="I1113" s="7">
        <v>191</v>
      </c>
      <c r="J1113" s="11">
        <f t="shared" si="1"/>
        <v>4.0979057591623036</v>
      </c>
      <c r="K1113" s="8">
        <f t="shared" si="2"/>
        <v>62.569647374472986</v>
      </c>
      <c r="L1113" s="7">
        <f>(250+299)/2</f>
        <v>274.5</v>
      </c>
      <c r="M1113" s="8">
        <f t="shared" si="3"/>
        <v>0.2279404275937085</v>
      </c>
    </row>
    <row r="1114" spans="1:13" ht="15.75" hidden="1" customHeight="1" x14ac:dyDescent="0.3">
      <c r="A1114" s="7">
        <v>2022</v>
      </c>
      <c r="B1114" s="7">
        <v>9</v>
      </c>
      <c r="C1114" s="7" t="s">
        <v>31</v>
      </c>
      <c r="D1114" s="7" t="s">
        <v>25</v>
      </c>
      <c r="E1114" s="7" t="s">
        <v>17</v>
      </c>
      <c r="F1114" s="8">
        <v>770.71858399999996</v>
      </c>
      <c r="G1114" s="9">
        <v>14.0677</v>
      </c>
      <c r="H1114" s="10">
        <f t="shared" si="0"/>
        <v>14067.7</v>
      </c>
      <c r="I1114" s="7">
        <v>1386</v>
      </c>
      <c r="J1114" s="11">
        <f t="shared" si="1"/>
        <v>10.149855699855701</v>
      </c>
      <c r="K1114" s="8">
        <f t="shared" si="2"/>
        <v>54.78639607043084</v>
      </c>
      <c r="L1114" s="7">
        <f>(350+399)/2</f>
        <v>374.5</v>
      </c>
      <c r="M1114" s="8">
        <f t="shared" si="3"/>
        <v>0.14629211233759903</v>
      </c>
    </row>
    <row r="1115" spans="1:13" ht="15.75" hidden="1" customHeight="1" x14ac:dyDescent="0.3">
      <c r="A1115" s="7">
        <v>2022</v>
      </c>
      <c r="B1115" s="7">
        <v>9</v>
      </c>
      <c r="C1115" s="7" t="s">
        <v>31</v>
      </c>
      <c r="D1115" s="7" t="s">
        <v>22</v>
      </c>
      <c r="E1115" s="7" t="s">
        <v>23</v>
      </c>
      <c r="F1115" s="8">
        <v>297.966205</v>
      </c>
      <c r="G1115" s="9">
        <v>3.8073999999999999</v>
      </c>
      <c r="H1115" s="10">
        <f t="shared" si="0"/>
        <v>3807.4</v>
      </c>
      <c r="I1115" s="7">
        <v>1396</v>
      </c>
      <c r="J1115" s="11">
        <f t="shared" si="1"/>
        <v>2.7273638968481375</v>
      </c>
      <c r="K1115" s="8">
        <f t="shared" si="2"/>
        <v>78.259758627935071</v>
      </c>
      <c r="L1115" s="7">
        <v>200</v>
      </c>
      <c r="M1115" s="8">
        <f t="shared" si="3"/>
        <v>0.39129879313967536</v>
      </c>
    </row>
    <row r="1116" spans="1:13" ht="15.75" hidden="1" customHeight="1" x14ac:dyDescent="0.3">
      <c r="A1116" s="7">
        <v>2022</v>
      </c>
      <c r="B1116" s="7">
        <v>9</v>
      </c>
      <c r="C1116" s="7" t="s">
        <v>31</v>
      </c>
      <c r="D1116" s="7" t="s">
        <v>58</v>
      </c>
      <c r="E1116" s="7" t="s">
        <v>17</v>
      </c>
      <c r="F1116" s="8">
        <v>167.379323</v>
      </c>
      <c r="G1116" s="9">
        <v>1.9004000000000001</v>
      </c>
      <c r="H1116" s="10">
        <f t="shared" si="0"/>
        <v>1900.4</v>
      </c>
      <c r="I1116" s="7">
        <v>984</v>
      </c>
      <c r="J1116" s="11">
        <f t="shared" si="1"/>
        <v>1.9313008130081302</v>
      </c>
      <c r="K1116" s="8">
        <f t="shared" si="2"/>
        <v>88.075838244580083</v>
      </c>
      <c r="L1116" s="7">
        <f>(350+399)/2</f>
        <v>374.5</v>
      </c>
      <c r="M1116" s="8">
        <f t="shared" si="3"/>
        <v>0.23518247862371183</v>
      </c>
    </row>
    <row r="1117" spans="1:13" ht="15.75" hidden="1" customHeight="1" x14ac:dyDescent="0.3">
      <c r="A1117" s="7">
        <v>2022</v>
      </c>
      <c r="B1117" s="7">
        <v>9</v>
      </c>
      <c r="C1117" s="7" t="s">
        <v>31</v>
      </c>
      <c r="D1117" s="7" t="s">
        <v>62</v>
      </c>
      <c r="E1117" s="7" t="s">
        <v>27</v>
      </c>
      <c r="F1117" s="8">
        <v>127.422027</v>
      </c>
      <c r="G1117" s="9">
        <v>1.3413999999999999</v>
      </c>
      <c r="H1117" s="10">
        <f t="shared" si="0"/>
        <v>1341.3999999999999</v>
      </c>
      <c r="I1117" s="7">
        <v>825</v>
      </c>
      <c r="J1117" s="11">
        <f t="shared" si="1"/>
        <v>1.6259393939393938</v>
      </c>
      <c r="K1117" s="8">
        <f t="shared" si="2"/>
        <v>94.991819740569554</v>
      </c>
      <c r="L1117" s="7">
        <f t="shared" ref="L1117:L1118" si="68">(250+299)/2</f>
        <v>274.5</v>
      </c>
      <c r="M1117" s="8">
        <f t="shared" si="3"/>
        <v>0.34605398812593646</v>
      </c>
    </row>
    <row r="1118" spans="1:13" ht="15.75" hidden="1" customHeight="1" x14ac:dyDescent="0.3">
      <c r="A1118" s="7">
        <v>2022</v>
      </c>
      <c r="B1118" s="7">
        <v>9</v>
      </c>
      <c r="C1118" s="7" t="s">
        <v>31</v>
      </c>
      <c r="D1118" s="7" t="s">
        <v>26</v>
      </c>
      <c r="E1118" s="7" t="s">
        <v>27</v>
      </c>
      <c r="F1118" s="8">
        <v>1.132441</v>
      </c>
      <c r="G1118" s="9">
        <v>4.4000000000000003E-3</v>
      </c>
      <c r="H1118" s="10">
        <f t="shared" si="0"/>
        <v>4.4000000000000004</v>
      </c>
      <c r="I1118" s="7">
        <v>1</v>
      </c>
      <c r="J1118" s="11">
        <f t="shared" si="1"/>
        <v>4.4000000000000004</v>
      </c>
      <c r="K1118" s="8">
        <f t="shared" si="2"/>
        <v>257.37295454545455</v>
      </c>
      <c r="L1118" s="7">
        <f t="shared" si="68"/>
        <v>274.5</v>
      </c>
      <c r="M1118" s="8">
        <f t="shared" si="3"/>
        <v>0.93760639178671967</v>
      </c>
    </row>
    <row r="1119" spans="1:13" ht="15.75" hidden="1" customHeight="1" x14ac:dyDescent="0.3">
      <c r="A1119" s="7">
        <v>2022</v>
      </c>
      <c r="B1119" s="7">
        <v>9</v>
      </c>
      <c r="C1119" s="7" t="s">
        <v>31</v>
      </c>
      <c r="D1119" s="7" t="s">
        <v>26</v>
      </c>
      <c r="E1119" s="7" t="s">
        <v>32</v>
      </c>
      <c r="F1119" s="8">
        <v>0.67433299999999996</v>
      </c>
      <c r="G1119" s="9">
        <v>2E-3</v>
      </c>
      <c r="H1119" s="10">
        <f t="shared" si="0"/>
        <v>2</v>
      </c>
      <c r="I1119" s="7">
        <v>3</v>
      </c>
      <c r="J1119" s="11">
        <f t="shared" si="1"/>
        <v>0.66666666666666663</v>
      </c>
      <c r="K1119" s="8">
        <f t="shared" si="2"/>
        <v>337.16649999999998</v>
      </c>
      <c r="L1119" s="7">
        <f>(300+349)/2</f>
        <v>324.5</v>
      </c>
      <c r="M1119" s="8">
        <f t="shared" si="3"/>
        <v>1.0390338983050846</v>
      </c>
    </row>
    <row r="1120" spans="1:13" ht="15.75" hidden="1" customHeight="1" x14ac:dyDescent="0.3">
      <c r="A1120" s="7">
        <v>2022</v>
      </c>
      <c r="B1120" s="7">
        <v>9</v>
      </c>
      <c r="C1120" s="7" t="s">
        <v>31</v>
      </c>
      <c r="D1120" s="7" t="s">
        <v>26</v>
      </c>
      <c r="E1120" s="7" t="s">
        <v>18</v>
      </c>
      <c r="F1120" s="8">
        <v>100.602947</v>
      </c>
      <c r="G1120" s="9">
        <v>0.62770000000000004</v>
      </c>
      <c r="H1120" s="10">
        <f t="shared" si="0"/>
        <v>627.70000000000005</v>
      </c>
      <c r="I1120" s="7">
        <v>322</v>
      </c>
      <c r="J1120" s="11">
        <f t="shared" si="1"/>
        <v>1.9493788819875777</v>
      </c>
      <c r="K1120" s="8">
        <f t="shared" si="2"/>
        <v>160.27233869682968</v>
      </c>
      <c r="L1120" s="7">
        <f>(400+599)/2</f>
        <v>499.5</v>
      </c>
      <c r="M1120" s="8">
        <f t="shared" si="3"/>
        <v>0.32086554293659597</v>
      </c>
    </row>
    <row r="1121" spans="1:13" ht="15.75" hidden="1" customHeight="1" x14ac:dyDescent="0.3">
      <c r="A1121" s="7">
        <v>2022</v>
      </c>
      <c r="B1121" s="7">
        <v>9</v>
      </c>
      <c r="C1121" s="7" t="s">
        <v>31</v>
      </c>
      <c r="D1121" s="7" t="s">
        <v>24</v>
      </c>
      <c r="E1121" s="7" t="s">
        <v>17</v>
      </c>
      <c r="F1121" s="8">
        <v>90.136533999999997</v>
      </c>
      <c r="G1121" s="9">
        <v>0.40610000000000002</v>
      </c>
      <c r="H1121" s="10">
        <f t="shared" si="0"/>
        <v>406.1</v>
      </c>
      <c r="I1121" s="7">
        <v>1</v>
      </c>
      <c r="J1121" s="11">
        <f t="shared" si="1"/>
        <v>406.1</v>
      </c>
      <c r="K1121" s="8">
        <f t="shared" si="2"/>
        <v>221.95649839940899</v>
      </c>
      <c r="L1121" s="7">
        <f t="shared" ref="L1121:L1122" si="69">(350+399)/2</f>
        <v>374.5</v>
      </c>
      <c r="M1121" s="8">
        <f t="shared" si="3"/>
        <v>0.59267422803580505</v>
      </c>
    </row>
    <row r="1122" spans="1:13" ht="15.75" hidden="1" customHeight="1" x14ac:dyDescent="0.3">
      <c r="A1122" s="7">
        <v>2022</v>
      </c>
      <c r="B1122" s="7">
        <v>9</v>
      </c>
      <c r="C1122" s="7" t="s">
        <v>31</v>
      </c>
      <c r="D1122" s="7" t="s">
        <v>56</v>
      </c>
      <c r="E1122" s="7" t="s">
        <v>17</v>
      </c>
      <c r="F1122" s="8">
        <v>72.697706999999994</v>
      </c>
      <c r="G1122" s="9">
        <v>1.1156999999999999</v>
      </c>
      <c r="H1122" s="10">
        <f t="shared" si="0"/>
        <v>1115.6999999999998</v>
      </c>
      <c r="I1122" s="7">
        <v>487</v>
      </c>
      <c r="J1122" s="11">
        <f t="shared" si="1"/>
        <v>2.2909650924024638</v>
      </c>
      <c r="K1122" s="8">
        <f t="shared" si="2"/>
        <v>65.158830330734062</v>
      </c>
      <c r="L1122" s="7">
        <f t="shared" si="69"/>
        <v>374.5</v>
      </c>
      <c r="M1122" s="8">
        <f t="shared" si="3"/>
        <v>0.17398886603667307</v>
      </c>
    </row>
    <row r="1123" spans="1:13" ht="15.75" hidden="1" customHeight="1" x14ac:dyDescent="0.3">
      <c r="A1123" s="7">
        <v>2022</v>
      </c>
      <c r="B1123" s="7">
        <v>9</v>
      </c>
      <c r="C1123" s="7" t="s">
        <v>31</v>
      </c>
      <c r="D1123" s="7" t="s">
        <v>56</v>
      </c>
      <c r="E1123" s="7" t="s">
        <v>18</v>
      </c>
      <c r="F1123" s="8">
        <v>14.157007999999999</v>
      </c>
      <c r="G1123" s="9">
        <v>0.15820000000000001</v>
      </c>
      <c r="H1123" s="10">
        <f t="shared" si="0"/>
        <v>158.20000000000002</v>
      </c>
      <c r="I1123" s="7">
        <v>111</v>
      </c>
      <c r="J1123" s="11">
        <f t="shared" si="1"/>
        <v>1.4252252252252253</v>
      </c>
      <c r="K1123" s="8">
        <f t="shared" si="2"/>
        <v>89.4880404551201</v>
      </c>
      <c r="L1123" s="7">
        <f>(400+599)/2</f>
        <v>499.5</v>
      </c>
      <c r="M1123" s="8">
        <f t="shared" si="3"/>
        <v>0.17915523614638659</v>
      </c>
    </row>
    <row r="1124" spans="1:13" ht="15.75" hidden="1" customHeight="1" x14ac:dyDescent="0.3">
      <c r="A1124" s="7">
        <v>2022</v>
      </c>
      <c r="B1124" s="7">
        <v>9</v>
      </c>
      <c r="C1124" s="7" t="s">
        <v>31</v>
      </c>
      <c r="D1124" s="7" t="s">
        <v>53</v>
      </c>
      <c r="E1124" s="7" t="s">
        <v>32</v>
      </c>
      <c r="F1124" s="8">
        <v>63.000511000000003</v>
      </c>
      <c r="G1124" s="9">
        <v>0.60770000000000002</v>
      </c>
      <c r="H1124" s="10">
        <f t="shared" si="0"/>
        <v>607.70000000000005</v>
      </c>
      <c r="I1124" s="7">
        <v>426</v>
      </c>
      <c r="J1124" s="11">
        <f t="shared" si="1"/>
        <v>1.4265258215962442</v>
      </c>
      <c r="K1124" s="8">
        <f t="shared" si="2"/>
        <v>103.67041467829522</v>
      </c>
      <c r="L1124" s="7">
        <f>(300+349)/2</f>
        <v>324.5</v>
      </c>
      <c r="M1124" s="8">
        <f t="shared" si="3"/>
        <v>0.31947739500245059</v>
      </c>
    </row>
    <row r="1125" spans="1:13" ht="15.75" hidden="1" customHeight="1" x14ac:dyDescent="0.3">
      <c r="A1125" s="7">
        <v>2022</v>
      </c>
      <c r="B1125" s="7">
        <v>9</v>
      </c>
      <c r="C1125" s="7" t="s">
        <v>37</v>
      </c>
      <c r="D1125" s="7" t="s">
        <v>15</v>
      </c>
      <c r="E1125" s="7" t="s">
        <v>16</v>
      </c>
      <c r="F1125" s="8">
        <v>2550.8101190000002</v>
      </c>
      <c r="G1125" s="9">
        <v>33.580800000000004</v>
      </c>
      <c r="H1125" s="10">
        <f t="shared" si="0"/>
        <v>33580.800000000003</v>
      </c>
      <c r="I1125" s="7">
        <v>5417</v>
      </c>
      <c r="J1125" s="11">
        <f t="shared" si="1"/>
        <v>6.1991508214879092</v>
      </c>
      <c r="K1125" s="8">
        <f t="shared" si="2"/>
        <v>75.960373755241093</v>
      </c>
      <c r="L1125" s="7">
        <f>(200+249)/2</f>
        <v>224.5</v>
      </c>
      <c r="M1125" s="8">
        <f t="shared" si="3"/>
        <v>0.33835355792980443</v>
      </c>
    </row>
    <row r="1126" spans="1:13" ht="15.75" hidden="1" customHeight="1" x14ac:dyDescent="0.3">
      <c r="A1126" s="7">
        <v>2022</v>
      </c>
      <c r="B1126" s="7">
        <v>9</v>
      </c>
      <c r="C1126" s="7" t="s">
        <v>37</v>
      </c>
      <c r="D1126" s="7" t="s">
        <v>15</v>
      </c>
      <c r="E1126" s="7" t="s">
        <v>17</v>
      </c>
      <c r="F1126" s="8">
        <v>12097.787420000001</v>
      </c>
      <c r="G1126" s="9">
        <v>101.4127</v>
      </c>
      <c r="H1126" s="10">
        <f t="shared" si="0"/>
        <v>101412.7</v>
      </c>
      <c r="I1126" s="7">
        <v>16888</v>
      </c>
      <c r="J1126" s="11">
        <f t="shared" si="1"/>
        <v>6.0050153955471339</v>
      </c>
      <c r="K1126" s="8">
        <f t="shared" si="2"/>
        <v>119.29262725477184</v>
      </c>
      <c r="L1126" s="7">
        <f>(350+399)/2</f>
        <v>374.5</v>
      </c>
      <c r="M1126" s="8">
        <f t="shared" si="3"/>
        <v>0.31853839053343619</v>
      </c>
    </row>
    <row r="1127" spans="1:13" ht="15.75" hidden="1" customHeight="1" x14ac:dyDescent="0.3">
      <c r="A1127" s="7">
        <v>2022</v>
      </c>
      <c r="B1127" s="7">
        <v>9</v>
      </c>
      <c r="C1127" s="7" t="s">
        <v>37</v>
      </c>
      <c r="D1127" s="7" t="s">
        <v>15</v>
      </c>
      <c r="E1127" s="7" t="s">
        <v>18</v>
      </c>
      <c r="F1127" s="8">
        <v>2737.0403230000002</v>
      </c>
      <c r="G1127" s="9">
        <v>20.623999999999999</v>
      </c>
      <c r="H1127" s="10">
        <f t="shared" si="0"/>
        <v>20624</v>
      </c>
      <c r="I1127" s="7">
        <v>4112</v>
      </c>
      <c r="J1127" s="11">
        <f t="shared" si="1"/>
        <v>5.0155642023346303</v>
      </c>
      <c r="K1127" s="8">
        <f t="shared" si="2"/>
        <v>132.71141985065944</v>
      </c>
      <c r="L1127" s="7">
        <f>(400+599)/2</f>
        <v>499.5</v>
      </c>
      <c r="M1127" s="8">
        <f t="shared" si="3"/>
        <v>0.26568852822954842</v>
      </c>
    </row>
    <row r="1128" spans="1:13" ht="15.75" hidden="1" customHeight="1" x14ac:dyDescent="0.3">
      <c r="A1128" s="7">
        <v>2022</v>
      </c>
      <c r="B1128" s="7">
        <v>9</v>
      </c>
      <c r="C1128" s="7" t="s">
        <v>37</v>
      </c>
      <c r="D1128" s="7" t="s">
        <v>15</v>
      </c>
      <c r="E1128" s="7" t="s">
        <v>19</v>
      </c>
      <c r="F1128" s="8">
        <v>3.4666800000000002</v>
      </c>
      <c r="G1128" s="9">
        <v>1.6799999999999999E-2</v>
      </c>
      <c r="H1128" s="10">
        <f t="shared" si="0"/>
        <v>16.8</v>
      </c>
      <c r="I1128" s="7">
        <v>5</v>
      </c>
      <c r="J1128" s="11">
        <f t="shared" si="1"/>
        <v>3.3600000000000003</v>
      </c>
      <c r="K1128" s="8">
        <f t="shared" si="2"/>
        <v>206.35000000000002</v>
      </c>
      <c r="L1128" s="7">
        <f>(600+899)/2</f>
        <v>749.5</v>
      </c>
      <c r="M1128" s="8">
        <f t="shared" si="3"/>
        <v>0.27531687791861242</v>
      </c>
    </row>
    <row r="1129" spans="1:13" ht="15.75" hidden="1" customHeight="1" x14ac:dyDescent="0.3">
      <c r="A1129" s="7">
        <v>2022</v>
      </c>
      <c r="B1129" s="7">
        <v>9</v>
      </c>
      <c r="C1129" s="7" t="s">
        <v>37</v>
      </c>
      <c r="D1129" s="7" t="s">
        <v>20</v>
      </c>
      <c r="E1129" s="7" t="s">
        <v>16</v>
      </c>
      <c r="F1129" s="8">
        <v>141.04062999999999</v>
      </c>
      <c r="G1129" s="9">
        <v>1.0855999999999999</v>
      </c>
      <c r="H1129" s="10">
        <f t="shared" si="0"/>
        <v>1085.5999999999999</v>
      </c>
      <c r="I1129" s="7">
        <v>251</v>
      </c>
      <c r="J1129" s="11">
        <f t="shared" si="1"/>
        <v>4.3250996015936254</v>
      </c>
      <c r="K1129" s="8">
        <f t="shared" si="2"/>
        <v>129.91951915991157</v>
      </c>
      <c r="L1129" s="7">
        <f>(200+249)/2</f>
        <v>224.5</v>
      </c>
      <c r="M1129" s="8">
        <f t="shared" si="3"/>
        <v>0.57870609870784662</v>
      </c>
    </row>
    <row r="1130" spans="1:13" ht="15.75" hidden="1" customHeight="1" x14ac:dyDescent="0.3">
      <c r="A1130" s="7">
        <v>2022</v>
      </c>
      <c r="B1130" s="7">
        <v>9</v>
      </c>
      <c r="C1130" s="7" t="s">
        <v>37</v>
      </c>
      <c r="D1130" s="7" t="s">
        <v>20</v>
      </c>
      <c r="E1130" s="7" t="s">
        <v>18</v>
      </c>
      <c r="F1130" s="8">
        <v>6399.1824299999998</v>
      </c>
      <c r="G1130" s="9">
        <v>31.026700000000002</v>
      </c>
      <c r="H1130" s="10">
        <f t="shared" si="0"/>
        <v>31026.7</v>
      </c>
      <c r="I1130" s="7">
        <v>3549</v>
      </c>
      <c r="J1130" s="11">
        <f t="shared" si="1"/>
        <v>8.7423781346858274</v>
      </c>
      <c r="K1130" s="8">
        <f t="shared" si="2"/>
        <v>206.24760061495419</v>
      </c>
      <c r="L1130" s="7">
        <f>(400+599)/2</f>
        <v>499.5</v>
      </c>
      <c r="M1130" s="8">
        <f t="shared" si="3"/>
        <v>0.41290810933924765</v>
      </c>
    </row>
    <row r="1131" spans="1:13" ht="15.75" hidden="1" customHeight="1" x14ac:dyDescent="0.3">
      <c r="A1131" s="7">
        <v>2022</v>
      </c>
      <c r="B1131" s="7">
        <v>9</v>
      </c>
      <c r="C1131" s="7" t="s">
        <v>37</v>
      </c>
      <c r="D1131" s="7" t="s">
        <v>25</v>
      </c>
      <c r="E1131" s="7" t="s">
        <v>27</v>
      </c>
      <c r="F1131" s="8">
        <v>153.16091499999999</v>
      </c>
      <c r="G1131" s="9">
        <v>2.4691999999999998</v>
      </c>
      <c r="H1131" s="10">
        <f t="shared" si="0"/>
        <v>2469.1999999999998</v>
      </c>
      <c r="I1131" s="7">
        <v>338</v>
      </c>
      <c r="J1131" s="11">
        <f t="shared" si="1"/>
        <v>7.3053254437869821</v>
      </c>
      <c r="K1131" s="8">
        <f t="shared" si="2"/>
        <v>62.028557832496354</v>
      </c>
      <c r="L1131" s="7">
        <f>(250+299)/2</f>
        <v>274.5</v>
      </c>
      <c r="M1131" s="8">
        <f t="shared" si="3"/>
        <v>0.2259692452914257</v>
      </c>
    </row>
    <row r="1132" spans="1:13" ht="15.75" hidden="1" customHeight="1" x14ac:dyDescent="0.3">
      <c r="A1132" s="7">
        <v>2022</v>
      </c>
      <c r="B1132" s="7">
        <v>9</v>
      </c>
      <c r="C1132" s="7" t="s">
        <v>37</v>
      </c>
      <c r="D1132" s="7" t="s">
        <v>25</v>
      </c>
      <c r="E1132" s="7" t="s">
        <v>17</v>
      </c>
      <c r="F1132" s="8">
        <v>1815.597704</v>
      </c>
      <c r="G1132" s="9">
        <v>26.1782</v>
      </c>
      <c r="H1132" s="10">
        <f t="shared" si="0"/>
        <v>26178.2</v>
      </c>
      <c r="I1132" s="7">
        <v>1827</v>
      </c>
      <c r="J1132" s="11">
        <f t="shared" si="1"/>
        <v>14.328516694033937</v>
      </c>
      <c r="K1132" s="8">
        <f t="shared" si="2"/>
        <v>69.355330160209647</v>
      </c>
      <c r="L1132" s="7">
        <f t="shared" ref="L1132:L1133" si="70">(350+399)/2</f>
        <v>374.5</v>
      </c>
      <c r="M1132" s="8">
        <f t="shared" si="3"/>
        <v>0.18519447305796968</v>
      </c>
    </row>
    <row r="1133" spans="1:13" ht="15.75" hidden="1" customHeight="1" x14ac:dyDescent="0.3">
      <c r="A1133" s="7">
        <v>2022</v>
      </c>
      <c r="B1133" s="7">
        <v>9</v>
      </c>
      <c r="C1133" s="7" t="s">
        <v>37</v>
      </c>
      <c r="D1133" s="7" t="s">
        <v>58</v>
      </c>
      <c r="E1133" s="7" t="s">
        <v>17</v>
      </c>
      <c r="F1133" s="8">
        <v>1071.843543</v>
      </c>
      <c r="G1133" s="9">
        <v>11.807499999999999</v>
      </c>
      <c r="H1133" s="10">
        <f t="shared" si="0"/>
        <v>11807.5</v>
      </c>
      <c r="I1133" s="7">
        <v>3759</v>
      </c>
      <c r="J1133" s="11">
        <f t="shared" si="1"/>
        <v>3.1411279595637138</v>
      </c>
      <c r="K1133" s="8">
        <f t="shared" si="2"/>
        <v>90.776501630319714</v>
      </c>
      <c r="L1133" s="7">
        <f t="shared" si="70"/>
        <v>374.5</v>
      </c>
      <c r="M1133" s="8">
        <f t="shared" si="3"/>
        <v>0.2423938628312943</v>
      </c>
    </row>
    <row r="1134" spans="1:13" ht="15.75" hidden="1" customHeight="1" x14ac:dyDescent="0.3">
      <c r="A1134" s="7">
        <v>2022</v>
      </c>
      <c r="B1134" s="7">
        <v>9</v>
      </c>
      <c r="C1134" s="7" t="s">
        <v>37</v>
      </c>
      <c r="D1134" s="7" t="s">
        <v>22</v>
      </c>
      <c r="E1134" s="7" t="s">
        <v>23</v>
      </c>
      <c r="F1134" s="8">
        <v>517.05504299999996</v>
      </c>
      <c r="G1134" s="9">
        <v>6.7737999999999996</v>
      </c>
      <c r="H1134" s="10">
        <f t="shared" si="0"/>
        <v>6773.7999999999993</v>
      </c>
      <c r="I1134" s="7">
        <v>2145</v>
      </c>
      <c r="J1134" s="11">
        <f t="shared" si="1"/>
        <v>3.1579487179487176</v>
      </c>
      <c r="K1134" s="8">
        <f t="shared" si="2"/>
        <v>76.33160751719862</v>
      </c>
      <c r="L1134" s="7">
        <v>200</v>
      </c>
      <c r="M1134" s="8">
        <f t="shared" si="3"/>
        <v>0.38165803758599309</v>
      </c>
    </row>
    <row r="1135" spans="1:13" ht="15.75" hidden="1" customHeight="1" x14ac:dyDescent="0.3">
      <c r="A1135" s="7">
        <v>2022</v>
      </c>
      <c r="B1135" s="7">
        <v>9</v>
      </c>
      <c r="C1135" s="7" t="s">
        <v>37</v>
      </c>
      <c r="D1135" s="7" t="s">
        <v>26</v>
      </c>
      <c r="E1135" s="7" t="s">
        <v>27</v>
      </c>
      <c r="F1135" s="8">
        <v>0.68620099999999995</v>
      </c>
      <c r="G1135" s="9">
        <v>1.2999999999999999E-3</v>
      </c>
      <c r="H1135" s="10">
        <f t="shared" si="0"/>
        <v>1.3</v>
      </c>
      <c r="I1135" s="7">
        <v>2</v>
      </c>
      <c r="J1135" s="11">
        <f t="shared" si="1"/>
        <v>0.65</v>
      </c>
      <c r="K1135" s="8">
        <f t="shared" si="2"/>
        <v>527.84692307692308</v>
      </c>
      <c r="L1135" s="7">
        <f>(250+299)/2</f>
        <v>274.5</v>
      </c>
      <c r="M1135" s="8">
        <f t="shared" si="3"/>
        <v>1.922939610480594</v>
      </c>
    </row>
    <row r="1136" spans="1:13" ht="15.75" hidden="1" customHeight="1" x14ac:dyDescent="0.3">
      <c r="A1136" s="7">
        <v>2022</v>
      </c>
      <c r="B1136" s="7">
        <v>9</v>
      </c>
      <c r="C1136" s="7" t="s">
        <v>37</v>
      </c>
      <c r="D1136" s="7" t="s">
        <v>26</v>
      </c>
      <c r="E1136" s="7" t="s">
        <v>32</v>
      </c>
      <c r="F1136" s="8">
        <v>3.4660829999999998</v>
      </c>
      <c r="G1136" s="9">
        <v>1.03E-2</v>
      </c>
      <c r="H1136" s="10">
        <f t="shared" si="0"/>
        <v>10.3</v>
      </c>
      <c r="I1136" s="7">
        <v>12</v>
      </c>
      <c r="J1136" s="11">
        <f t="shared" si="1"/>
        <v>0.85833333333333339</v>
      </c>
      <c r="K1136" s="8">
        <f t="shared" si="2"/>
        <v>336.51291262135919</v>
      </c>
      <c r="L1136" s="7">
        <f>(300+349)/2</f>
        <v>324.5</v>
      </c>
      <c r="M1136" s="8">
        <f t="shared" si="3"/>
        <v>1.0370197615450205</v>
      </c>
    </row>
    <row r="1137" spans="1:13" ht="15.75" hidden="1" customHeight="1" x14ac:dyDescent="0.3">
      <c r="A1137" s="7">
        <v>2022</v>
      </c>
      <c r="B1137" s="7">
        <v>9</v>
      </c>
      <c r="C1137" s="7" t="s">
        <v>37</v>
      </c>
      <c r="D1137" s="7" t="s">
        <v>26</v>
      </c>
      <c r="E1137" s="7" t="s">
        <v>18</v>
      </c>
      <c r="F1137" s="8">
        <v>477.69954100000001</v>
      </c>
      <c r="G1137" s="9">
        <v>1.7531000000000001</v>
      </c>
      <c r="H1137" s="10">
        <f t="shared" si="0"/>
        <v>1753.1000000000001</v>
      </c>
      <c r="I1137" s="7">
        <v>375</v>
      </c>
      <c r="J1137" s="11">
        <f t="shared" si="1"/>
        <v>4.6749333333333336</v>
      </c>
      <c r="K1137" s="8">
        <f t="shared" si="2"/>
        <v>272.48847242028404</v>
      </c>
      <c r="L1137" s="7">
        <f>(400+599)/2</f>
        <v>499.5</v>
      </c>
      <c r="M1137" s="8">
        <f t="shared" si="3"/>
        <v>0.5455224673078759</v>
      </c>
    </row>
    <row r="1138" spans="1:13" ht="15.75" hidden="1" customHeight="1" x14ac:dyDescent="0.3">
      <c r="A1138" s="7">
        <v>2022</v>
      </c>
      <c r="B1138" s="7">
        <v>9</v>
      </c>
      <c r="C1138" s="7" t="s">
        <v>37</v>
      </c>
      <c r="D1138" s="7" t="s">
        <v>38</v>
      </c>
      <c r="E1138" s="7" t="s">
        <v>23</v>
      </c>
      <c r="F1138" s="8">
        <v>382.11987599999998</v>
      </c>
      <c r="G1138" s="9">
        <v>1.1708000000000001</v>
      </c>
      <c r="H1138" s="10">
        <f t="shared" si="0"/>
        <v>1170.8</v>
      </c>
      <c r="I1138" s="7">
        <v>111</v>
      </c>
      <c r="J1138" s="11">
        <f t="shared" si="1"/>
        <v>10.547747747747747</v>
      </c>
      <c r="K1138" s="8">
        <f t="shared" si="2"/>
        <v>326.37502220703789</v>
      </c>
      <c r="L1138" s="7">
        <v>200</v>
      </c>
      <c r="M1138" s="8">
        <f t="shared" si="3"/>
        <v>1.6318751110351895</v>
      </c>
    </row>
    <row r="1139" spans="1:13" ht="15.75" hidden="1" customHeight="1" x14ac:dyDescent="0.3">
      <c r="A1139" s="7">
        <v>2022</v>
      </c>
      <c r="B1139" s="7">
        <v>9</v>
      </c>
      <c r="C1139" s="7" t="s">
        <v>37</v>
      </c>
      <c r="D1139" s="7" t="s">
        <v>38</v>
      </c>
      <c r="E1139" s="7" t="s">
        <v>17</v>
      </c>
      <c r="F1139" s="8">
        <v>6.9241440000000001</v>
      </c>
      <c r="G1139" s="9">
        <v>1.41E-2</v>
      </c>
      <c r="H1139" s="10">
        <f t="shared" si="0"/>
        <v>14.1</v>
      </c>
      <c r="I1139" s="7">
        <v>6</v>
      </c>
      <c r="J1139" s="11">
        <f t="shared" si="1"/>
        <v>2.35</v>
      </c>
      <c r="K1139" s="8">
        <f t="shared" si="2"/>
        <v>491.07404255319153</v>
      </c>
      <c r="L1139" s="7">
        <f>(350+399)/2</f>
        <v>374.5</v>
      </c>
      <c r="M1139" s="8">
        <f t="shared" si="3"/>
        <v>1.3112791523449707</v>
      </c>
    </row>
    <row r="1140" spans="1:13" ht="15.75" hidden="1" customHeight="1" x14ac:dyDescent="0.3">
      <c r="A1140" s="7">
        <v>2022</v>
      </c>
      <c r="B1140" s="7">
        <v>9</v>
      </c>
      <c r="C1140" s="7" t="s">
        <v>37</v>
      </c>
      <c r="D1140" s="7" t="s">
        <v>38</v>
      </c>
      <c r="E1140" s="7" t="s">
        <v>18</v>
      </c>
      <c r="F1140" s="8">
        <v>20.303315999999999</v>
      </c>
      <c r="G1140" s="9">
        <v>3.8100000000000002E-2</v>
      </c>
      <c r="H1140" s="10">
        <f t="shared" si="0"/>
        <v>38.1</v>
      </c>
      <c r="I1140" s="7">
        <v>28</v>
      </c>
      <c r="J1140" s="11">
        <f t="shared" si="1"/>
        <v>1.3607142857142858</v>
      </c>
      <c r="K1140" s="8">
        <f t="shared" si="2"/>
        <v>532.89543307086603</v>
      </c>
      <c r="L1140" s="7">
        <f>(400+599)/2</f>
        <v>499.5</v>
      </c>
      <c r="M1140" s="8">
        <f t="shared" si="3"/>
        <v>1.0668577238655976</v>
      </c>
    </row>
    <row r="1141" spans="1:13" ht="15.75" hidden="1" customHeight="1" x14ac:dyDescent="0.3">
      <c r="A1141" s="7">
        <v>2022</v>
      </c>
      <c r="B1141" s="7">
        <v>9</v>
      </c>
      <c r="C1141" s="7" t="s">
        <v>37</v>
      </c>
      <c r="D1141" s="7" t="s">
        <v>56</v>
      </c>
      <c r="E1141" s="7" t="s">
        <v>17</v>
      </c>
      <c r="F1141" s="8">
        <v>357.79105299999998</v>
      </c>
      <c r="G1141" s="9">
        <v>6.0589000000000004</v>
      </c>
      <c r="H1141" s="10">
        <f t="shared" si="0"/>
        <v>6058.9000000000005</v>
      </c>
      <c r="I1141" s="7">
        <v>1472</v>
      </c>
      <c r="J1141" s="11">
        <f t="shared" si="1"/>
        <v>4.1161005434782609</v>
      </c>
      <c r="K1141" s="8">
        <f t="shared" si="2"/>
        <v>59.052146924359199</v>
      </c>
      <c r="L1141" s="7">
        <f>(350+399)/2</f>
        <v>374.5</v>
      </c>
      <c r="M1141" s="8">
        <f t="shared" si="3"/>
        <v>0.15768263531204058</v>
      </c>
    </row>
    <row r="1142" spans="1:13" ht="15.75" hidden="1" customHeight="1" x14ac:dyDescent="0.3">
      <c r="A1142" s="7">
        <v>2022</v>
      </c>
      <c r="B1142" s="7">
        <v>9</v>
      </c>
      <c r="C1142" s="7" t="s">
        <v>37</v>
      </c>
      <c r="D1142" s="7" t="s">
        <v>56</v>
      </c>
      <c r="E1142" s="7" t="s">
        <v>18</v>
      </c>
      <c r="F1142" s="8">
        <v>19.158144</v>
      </c>
      <c r="G1142" s="9">
        <v>0.16789999999999999</v>
      </c>
      <c r="H1142" s="10">
        <f t="shared" si="0"/>
        <v>167.9</v>
      </c>
      <c r="I1142" s="7">
        <v>78</v>
      </c>
      <c r="J1142" s="11">
        <f t="shared" si="1"/>
        <v>2.1525641025641025</v>
      </c>
      <c r="K1142" s="8">
        <f t="shared" si="2"/>
        <v>114.10449076831448</v>
      </c>
      <c r="L1142" s="7">
        <f>(400+599)/2</f>
        <v>499.5</v>
      </c>
      <c r="M1142" s="8">
        <f t="shared" si="3"/>
        <v>0.22843741895558453</v>
      </c>
    </row>
    <row r="1143" spans="1:13" ht="15.75" hidden="1" customHeight="1" x14ac:dyDescent="0.3">
      <c r="A1143" s="7">
        <v>2022</v>
      </c>
      <c r="B1143" s="7">
        <v>9</v>
      </c>
      <c r="C1143" s="7" t="s">
        <v>37</v>
      </c>
      <c r="D1143" s="7" t="s">
        <v>24</v>
      </c>
      <c r="E1143" s="7" t="s">
        <v>17</v>
      </c>
      <c r="F1143" s="8">
        <v>220.256091</v>
      </c>
      <c r="G1143" s="9">
        <v>1.0606</v>
      </c>
      <c r="H1143" s="10">
        <f t="shared" si="0"/>
        <v>1060.5999999999999</v>
      </c>
      <c r="I1143" s="7">
        <v>1</v>
      </c>
      <c r="J1143" s="11">
        <f t="shared" si="1"/>
        <v>1060.5999999999999</v>
      </c>
      <c r="K1143" s="8">
        <f t="shared" si="2"/>
        <v>207.671215349802</v>
      </c>
      <c r="L1143" s="7">
        <f>(350+399)/2</f>
        <v>374.5</v>
      </c>
      <c r="M1143" s="8">
        <f t="shared" si="3"/>
        <v>0.55452927997276902</v>
      </c>
    </row>
    <row r="1144" spans="1:13" ht="15.75" hidden="1" customHeight="1" x14ac:dyDescent="0.3">
      <c r="A1144" s="7">
        <v>2022</v>
      </c>
      <c r="B1144" s="7">
        <v>9</v>
      </c>
      <c r="C1144" s="7" t="s">
        <v>37</v>
      </c>
      <c r="D1144" s="7" t="s">
        <v>40</v>
      </c>
      <c r="E1144" s="7" t="s">
        <v>23</v>
      </c>
      <c r="F1144" s="8">
        <v>62.670107999999999</v>
      </c>
      <c r="G1144" s="9">
        <v>0.2399</v>
      </c>
      <c r="H1144" s="10">
        <f t="shared" si="0"/>
        <v>239.9</v>
      </c>
      <c r="I1144" s="7">
        <v>1</v>
      </c>
      <c r="J1144" s="11">
        <f t="shared" si="1"/>
        <v>239.9</v>
      </c>
      <c r="K1144" s="8">
        <f t="shared" si="2"/>
        <v>261.23429762401003</v>
      </c>
      <c r="L1144" s="7">
        <v>200</v>
      </c>
      <c r="M1144" s="8">
        <f t="shared" si="3"/>
        <v>1.3061714881200501</v>
      </c>
    </row>
    <row r="1145" spans="1:13" ht="15.75" hidden="1" customHeight="1" x14ac:dyDescent="0.3">
      <c r="A1145" s="7">
        <v>2022</v>
      </c>
      <c r="B1145" s="7">
        <v>9</v>
      </c>
      <c r="C1145" s="7" t="s">
        <v>37</v>
      </c>
      <c r="D1145" s="7" t="s">
        <v>40</v>
      </c>
      <c r="E1145" s="7" t="s">
        <v>17</v>
      </c>
      <c r="F1145" s="8">
        <v>128.904763</v>
      </c>
      <c r="G1145" s="9">
        <v>0.44269999999999998</v>
      </c>
      <c r="H1145" s="10">
        <f t="shared" si="0"/>
        <v>442.7</v>
      </c>
      <c r="I1145" s="7">
        <v>1</v>
      </c>
      <c r="J1145" s="11">
        <f t="shared" si="1"/>
        <v>442.7</v>
      </c>
      <c r="K1145" s="8">
        <f t="shared" si="2"/>
        <v>291.17859272645131</v>
      </c>
      <c r="L1145" s="7">
        <f>(350+399)/2</f>
        <v>374.5</v>
      </c>
      <c r="M1145" s="8">
        <f t="shared" si="3"/>
        <v>0.77751293117877518</v>
      </c>
    </row>
    <row r="1146" spans="1:13" ht="15.75" hidden="1" customHeight="1" x14ac:dyDescent="0.3">
      <c r="A1146" s="7">
        <v>2022</v>
      </c>
      <c r="B1146" s="7">
        <v>10</v>
      </c>
      <c r="C1146" s="7" t="s">
        <v>14</v>
      </c>
      <c r="D1146" s="7" t="s">
        <v>15</v>
      </c>
      <c r="E1146" s="7" t="s">
        <v>16</v>
      </c>
      <c r="F1146" s="8">
        <v>618.48177699999997</v>
      </c>
      <c r="G1146" s="9">
        <v>8.1066000000000003</v>
      </c>
      <c r="H1146" s="10">
        <f t="shared" si="0"/>
        <v>8106.6</v>
      </c>
      <c r="I1146" s="7">
        <v>392</v>
      </c>
      <c r="J1146" s="11">
        <f t="shared" si="1"/>
        <v>20.680102040816326</v>
      </c>
      <c r="K1146" s="8">
        <f t="shared" si="2"/>
        <v>76.293609774751431</v>
      </c>
      <c r="L1146" s="7">
        <f>(200+249)/2</f>
        <v>224.5</v>
      </c>
      <c r="M1146" s="8">
        <f t="shared" si="3"/>
        <v>0.33983790545546294</v>
      </c>
    </row>
    <row r="1147" spans="1:13" ht="15.75" customHeight="1" x14ac:dyDescent="0.3">
      <c r="A1147" s="7">
        <v>2022</v>
      </c>
      <c r="B1147" s="7">
        <v>10</v>
      </c>
      <c r="C1147" s="7" t="s">
        <v>14</v>
      </c>
      <c r="D1147" s="7" t="s">
        <v>15</v>
      </c>
      <c r="E1147" s="7" t="s">
        <v>17</v>
      </c>
      <c r="F1147" s="8">
        <v>5995.7105419999998</v>
      </c>
      <c r="G1147" s="9">
        <v>65.06</v>
      </c>
      <c r="H1147" s="10">
        <f t="shared" si="0"/>
        <v>65060</v>
      </c>
      <c r="I1147" s="7">
        <v>624</v>
      </c>
      <c r="J1147" s="11">
        <f t="shared" si="1"/>
        <v>104.26282051282051</v>
      </c>
      <c r="K1147" s="8">
        <f t="shared" si="2"/>
        <v>92.156632984936977</v>
      </c>
      <c r="L1147" s="7">
        <f>(350+399)/2</f>
        <v>374.5</v>
      </c>
      <c r="M1147" s="8">
        <f t="shared" si="3"/>
        <v>0.24607912679555935</v>
      </c>
    </row>
    <row r="1148" spans="1:13" ht="15.75" customHeight="1" x14ac:dyDescent="0.3">
      <c r="A1148" s="7">
        <v>2022</v>
      </c>
      <c r="B1148" s="7">
        <v>10</v>
      </c>
      <c r="C1148" s="7" t="s">
        <v>14</v>
      </c>
      <c r="D1148" s="7" t="s">
        <v>15</v>
      </c>
      <c r="E1148" s="7" t="s">
        <v>18</v>
      </c>
      <c r="F1148" s="8">
        <v>4346.8723309999996</v>
      </c>
      <c r="G1148" s="9">
        <v>34.969799999999999</v>
      </c>
      <c r="H1148" s="10">
        <f t="shared" si="0"/>
        <v>34969.800000000003</v>
      </c>
      <c r="I1148" s="7">
        <v>522</v>
      </c>
      <c r="J1148" s="11">
        <f t="shared" si="1"/>
        <v>66.991954022988509</v>
      </c>
      <c r="K1148" s="8">
        <f t="shared" si="2"/>
        <v>124.30360857082395</v>
      </c>
      <c r="L1148" s="7">
        <f>(400+599)/2</f>
        <v>499.5</v>
      </c>
      <c r="M1148" s="8">
        <f t="shared" si="3"/>
        <v>0.24885607321486278</v>
      </c>
    </row>
    <row r="1149" spans="1:13" ht="15.75" hidden="1" customHeight="1" x14ac:dyDescent="0.3">
      <c r="A1149" s="7">
        <v>2022</v>
      </c>
      <c r="B1149" s="7">
        <v>10</v>
      </c>
      <c r="C1149" s="7" t="s">
        <v>14</v>
      </c>
      <c r="D1149" s="7" t="s">
        <v>20</v>
      </c>
      <c r="E1149" s="7" t="s">
        <v>16</v>
      </c>
      <c r="F1149" s="8">
        <v>17.551945</v>
      </c>
      <c r="G1149" s="9">
        <v>0.1794</v>
      </c>
      <c r="H1149" s="10">
        <f t="shared" si="0"/>
        <v>179.4</v>
      </c>
      <c r="I1149" s="7">
        <v>21</v>
      </c>
      <c r="J1149" s="11">
        <f t="shared" si="1"/>
        <v>8.5428571428571427</v>
      </c>
      <c r="K1149" s="8">
        <f t="shared" si="2"/>
        <v>97.836928651059083</v>
      </c>
      <c r="L1149" s="7">
        <f>(200+249)/2</f>
        <v>224.5</v>
      </c>
      <c r="M1149" s="8">
        <f t="shared" si="3"/>
        <v>0.43579923675304716</v>
      </c>
    </row>
    <row r="1150" spans="1:13" ht="15.75" customHeight="1" x14ac:dyDescent="0.3">
      <c r="A1150" s="7">
        <v>2022</v>
      </c>
      <c r="B1150" s="7">
        <v>10</v>
      </c>
      <c r="C1150" s="7" t="s">
        <v>14</v>
      </c>
      <c r="D1150" s="7" t="s">
        <v>20</v>
      </c>
      <c r="E1150" s="7" t="s">
        <v>18</v>
      </c>
      <c r="F1150" s="8">
        <v>6797.6770530000003</v>
      </c>
      <c r="G1150" s="9">
        <v>33.0304</v>
      </c>
      <c r="H1150" s="10">
        <f t="shared" si="0"/>
        <v>33030.400000000001</v>
      </c>
      <c r="I1150" s="7">
        <v>629</v>
      </c>
      <c r="J1150" s="11">
        <f t="shared" si="1"/>
        <v>52.512559618441976</v>
      </c>
      <c r="K1150" s="8">
        <f t="shared" si="2"/>
        <v>205.8006276944875</v>
      </c>
      <c r="L1150" s="7">
        <f>(400+599)/2</f>
        <v>499.5</v>
      </c>
      <c r="M1150" s="8">
        <f t="shared" si="3"/>
        <v>0.41201326865763266</v>
      </c>
    </row>
    <row r="1151" spans="1:13" ht="15.75" customHeight="1" x14ac:dyDescent="0.3">
      <c r="A1151" s="7">
        <v>2022</v>
      </c>
      <c r="B1151" s="7">
        <v>10</v>
      </c>
      <c r="C1151" s="7" t="s">
        <v>14</v>
      </c>
      <c r="D1151" s="7" t="s">
        <v>26</v>
      </c>
      <c r="E1151" s="7" t="s">
        <v>27</v>
      </c>
      <c r="F1151" s="8">
        <v>0.47594500000000001</v>
      </c>
      <c r="G1151" s="9">
        <v>2E-3</v>
      </c>
      <c r="H1151" s="10">
        <f t="shared" si="0"/>
        <v>2</v>
      </c>
      <c r="I1151" s="7">
        <v>1</v>
      </c>
      <c r="J1151" s="11">
        <f t="shared" si="1"/>
        <v>2</v>
      </c>
      <c r="K1151" s="8">
        <f t="shared" si="2"/>
        <v>237.9725</v>
      </c>
      <c r="L1151" s="7">
        <f>(250+299)/2</f>
        <v>274.5</v>
      </c>
      <c r="M1151" s="8">
        <f t="shared" si="3"/>
        <v>0.86693078324225858</v>
      </c>
    </row>
    <row r="1152" spans="1:13" ht="15.75" customHeight="1" x14ac:dyDescent="0.3">
      <c r="A1152" s="7">
        <v>2022</v>
      </c>
      <c r="B1152" s="7">
        <v>10</v>
      </c>
      <c r="C1152" s="7" t="s">
        <v>14</v>
      </c>
      <c r="D1152" s="7" t="s">
        <v>26</v>
      </c>
      <c r="E1152" s="7" t="s">
        <v>18</v>
      </c>
      <c r="F1152" s="8">
        <v>443.89737100000002</v>
      </c>
      <c r="G1152" s="9">
        <v>2.8843999999999999</v>
      </c>
      <c r="H1152" s="10">
        <f t="shared" si="0"/>
        <v>2884.3999999999996</v>
      </c>
      <c r="I1152" s="7">
        <v>162</v>
      </c>
      <c r="J1152" s="11">
        <f t="shared" si="1"/>
        <v>17.804938271604936</v>
      </c>
      <c r="K1152" s="8">
        <f t="shared" si="2"/>
        <v>153.89591284149219</v>
      </c>
      <c r="L1152" s="7">
        <f>(400+599)/2</f>
        <v>499.5</v>
      </c>
      <c r="M1152" s="8">
        <f t="shared" si="3"/>
        <v>0.30809992560859295</v>
      </c>
    </row>
    <row r="1153" spans="1:13" ht="15.75" customHeight="1" x14ac:dyDescent="0.3">
      <c r="A1153" s="7">
        <v>2022</v>
      </c>
      <c r="B1153" s="7">
        <v>10</v>
      </c>
      <c r="C1153" s="7" t="s">
        <v>14</v>
      </c>
      <c r="D1153" s="7" t="s">
        <v>22</v>
      </c>
      <c r="E1153" s="7" t="s">
        <v>23</v>
      </c>
      <c r="F1153" s="8">
        <v>280.43919</v>
      </c>
      <c r="G1153" s="9">
        <v>2.3938000000000001</v>
      </c>
      <c r="H1153" s="10">
        <f t="shared" si="0"/>
        <v>2393.8000000000002</v>
      </c>
      <c r="I1153" s="7">
        <v>135</v>
      </c>
      <c r="J1153" s="11">
        <f t="shared" si="1"/>
        <v>17.731851851851854</v>
      </c>
      <c r="K1153" s="8">
        <f t="shared" si="2"/>
        <v>117.15230595705572</v>
      </c>
      <c r="L1153" s="7">
        <v>200</v>
      </c>
      <c r="M1153" s="8">
        <f t="shared" si="3"/>
        <v>0.58576152978527862</v>
      </c>
    </row>
    <row r="1154" spans="1:13" ht="15.75" customHeight="1" x14ac:dyDescent="0.3">
      <c r="A1154" s="7">
        <v>2022</v>
      </c>
      <c r="B1154" s="7">
        <v>10</v>
      </c>
      <c r="C1154" s="7" t="s">
        <v>14</v>
      </c>
      <c r="D1154" s="7" t="s">
        <v>25</v>
      </c>
      <c r="E1154" s="7" t="s">
        <v>27</v>
      </c>
      <c r="F1154" s="8">
        <v>2.3331119999999999</v>
      </c>
      <c r="G1154" s="9">
        <v>3.9300000000000002E-2</v>
      </c>
      <c r="H1154" s="10">
        <f t="shared" si="0"/>
        <v>39.300000000000004</v>
      </c>
      <c r="I1154" s="7">
        <v>4</v>
      </c>
      <c r="J1154" s="11">
        <f t="shared" si="1"/>
        <v>9.8250000000000011</v>
      </c>
      <c r="K1154" s="8">
        <f t="shared" si="2"/>
        <v>59.366717557251903</v>
      </c>
      <c r="L1154" s="7">
        <f>(250+299)/2</f>
        <v>274.5</v>
      </c>
      <c r="M1154" s="8">
        <f t="shared" si="3"/>
        <v>0.2162721951083858</v>
      </c>
    </row>
    <row r="1155" spans="1:13" ht="15.75" customHeight="1" x14ac:dyDescent="0.3">
      <c r="A1155" s="7">
        <v>2022</v>
      </c>
      <c r="B1155" s="7">
        <v>10</v>
      </c>
      <c r="C1155" s="7" t="s">
        <v>14</v>
      </c>
      <c r="D1155" s="7" t="s">
        <v>25</v>
      </c>
      <c r="E1155" s="7" t="s">
        <v>17</v>
      </c>
      <c r="F1155" s="8">
        <v>168.95727500000001</v>
      </c>
      <c r="G1155" s="9">
        <v>2.3325</v>
      </c>
      <c r="H1155" s="10">
        <f t="shared" si="0"/>
        <v>2332.5</v>
      </c>
      <c r="I1155" s="7">
        <v>157</v>
      </c>
      <c r="J1155" s="11">
        <f t="shared" si="1"/>
        <v>14.856687898089172</v>
      </c>
      <c r="K1155" s="8">
        <f t="shared" si="2"/>
        <v>72.436130760986075</v>
      </c>
      <c r="L1155" s="7">
        <f t="shared" ref="L1155:L1157" si="71">(350+399)/2</f>
        <v>374.5</v>
      </c>
      <c r="M1155" s="8">
        <f t="shared" si="3"/>
        <v>0.1934209099091751</v>
      </c>
    </row>
    <row r="1156" spans="1:13" ht="15.75" customHeight="1" x14ac:dyDescent="0.3">
      <c r="A1156" s="7">
        <v>2022</v>
      </c>
      <c r="B1156" s="7">
        <v>10</v>
      </c>
      <c r="C1156" s="7" t="s">
        <v>14</v>
      </c>
      <c r="D1156" s="7" t="s">
        <v>58</v>
      </c>
      <c r="E1156" s="7" t="s">
        <v>17</v>
      </c>
      <c r="F1156" s="8">
        <v>99.100650000000002</v>
      </c>
      <c r="G1156" s="9">
        <v>1.0964</v>
      </c>
      <c r="H1156" s="10">
        <f t="shared" si="0"/>
        <v>1096.4000000000001</v>
      </c>
      <c r="I1156" s="7">
        <v>113</v>
      </c>
      <c r="J1156" s="11">
        <f t="shared" si="1"/>
        <v>9.7026548672566388</v>
      </c>
      <c r="K1156" s="8">
        <f t="shared" si="2"/>
        <v>90.387313024443628</v>
      </c>
      <c r="L1156" s="7">
        <f t="shared" si="71"/>
        <v>374.5</v>
      </c>
      <c r="M1156" s="8">
        <f t="shared" si="3"/>
        <v>0.24135464091974265</v>
      </c>
    </row>
    <row r="1157" spans="1:13" ht="15.75" customHeight="1" x14ac:dyDescent="0.3">
      <c r="A1157" s="7">
        <v>2022</v>
      </c>
      <c r="B1157" s="7">
        <v>10</v>
      </c>
      <c r="C1157" s="7" t="s">
        <v>14</v>
      </c>
      <c r="D1157" s="7" t="s">
        <v>59</v>
      </c>
      <c r="E1157" s="7" t="s">
        <v>17</v>
      </c>
      <c r="F1157" s="8">
        <v>68.122720999999999</v>
      </c>
      <c r="G1157" s="9">
        <v>0.75260000000000005</v>
      </c>
      <c r="H1157" s="10">
        <f t="shared" si="0"/>
        <v>752.6</v>
      </c>
      <c r="I1157" s="7">
        <v>81</v>
      </c>
      <c r="J1157" s="11">
        <f t="shared" si="1"/>
        <v>9.291358024691359</v>
      </c>
      <c r="K1157" s="8">
        <f t="shared" si="2"/>
        <v>90.516504119053934</v>
      </c>
      <c r="L1157" s="7">
        <f t="shared" si="71"/>
        <v>374.5</v>
      </c>
      <c r="M1157" s="8">
        <f t="shared" si="3"/>
        <v>0.24169961046476351</v>
      </c>
    </row>
    <row r="1158" spans="1:13" ht="15.75" customHeight="1" x14ac:dyDescent="0.3">
      <c r="A1158" s="7">
        <v>2022</v>
      </c>
      <c r="B1158" s="7">
        <v>10</v>
      </c>
      <c r="C1158" s="7" t="s">
        <v>14</v>
      </c>
      <c r="D1158" s="7" t="s">
        <v>62</v>
      </c>
      <c r="E1158" s="7" t="s">
        <v>27</v>
      </c>
      <c r="F1158" s="8">
        <v>66.180682000000004</v>
      </c>
      <c r="G1158" s="9">
        <v>1.3633</v>
      </c>
      <c r="H1158" s="10">
        <f t="shared" si="0"/>
        <v>1363.3</v>
      </c>
      <c r="I1158" s="7">
        <v>67</v>
      </c>
      <c r="J1158" s="11">
        <f t="shared" si="1"/>
        <v>20.34776119402985</v>
      </c>
      <c r="K1158" s="8">
        <f t="shared" si="2"/>
        <v>48.544474437027802</v>
      </c>
      <c r="L1158" s="7">
        <f>(250+299)/2</f>
        <v>274.5</v>
      </c>
      <c r="M1158" s="8">
        <f t="shared" si="3"/>
        <v>0.17684690140993733</v>
      </c>
    </row>
    <row r="1159" spans="1:13" ht="15.75" customHeight="1" x14ac:dyDescent="0.3">
      <c r="A1159" s="7">
        <v>2022</v>
      </c>
      <c r="B1159" s="7">
        <v>10</v>
      </c>
      <c r="C1159" s="7" t="s">
        <v>14</v>
      </c>
      <c r="D1159" s="7" t="s">
        <v>24</v>
      </c>
      <c r="E1159" s="7" t="s">
        <v>17</v>
      </c>
      <c r="F1159" s="8">
        <v>51.100825999999998</v>
      </c>
      <c r="G1159" s="9">
        <v>0.28249999999999997</v>
      </c>
      <c r="H1159" s="10">
        <f t="shared" si="0"/>
        <v>282.5</v>
      </c>
      <c r="I1159" s="7">
        <v>1</v>
      </c>
      <c r="J1159" s="11">
        <f t="shared" si="1"/>
        <v>282.5</v>
      </c>
      <c r="K1159" s="8">
        <f t="shared" si="2"/>
        <v>180.88787964601772</v>
      </c>
      <c r="L1159" s="7">
        <f t="shared" ref="L1159:L1160" si="72">(350+399)/2</f>
        <v>374.5</v>
      </c>
      <c r="M1159" s="8">
        <f t="shared" si="3"/>
        <v>0.48301169464891247</v>
      </c>
    </row>
    <row r="1160" spans="1:13" ht="15.75" customHeight="1" x14ac:dyDescent="0.3">
      <c r="A1160" s="7">
        <v>2022</v>
      </c>
      <c r="B1160" s="7">
        <v>10</v>
      </c>
      <c r="C1160" s="7" t="s">
        <v>14</v>
      </c>
      <c r="D1160" s="7" t="s">
        <v>56</v>
      </c>
      <c r="E1160" s="7" t="s">
        <v>17</v>
      </c>
      <c r="F1160" s="8">
        <v>47.016438999999998</v>
      </c>
      <c r="G1160" s="9">
        <v>0.49120000000000003</v>
      </c>
      <c r="H1160" s="10">
        <f t="shared" si="0"/>
        <v>491.20000000000005</v>
      </c>
      <c r="I1160" s="7">
        <v>137</v>
      </c>
      <c r="J1160" s="11">
        <f t="shared" si="1"/>
        <v>3.5854014598540149</v>
      </c>
      <c r="K1160" s="8">
        <f t="shared" si="2"/>
        <v>95.717506107491843</v>
      </c>
      <c r="L1160" s="7">
        <f t="shared" si="72"/>
        <v>374.5</v>
      </c>
      <c r="M1160" s="8">
        <f t="shared" si="3"/>
        <v>0.25558746624163375</v>
      </c>
    </row>
    <row r="1161" spans="1:13" ht="15.75" hidden="1" customHeight="1" x14ac:dyDescent="0.3">
      <c r="A1161" s="7">
        <v>2022</v>
      </c>
      <c r="B1161" s="7">
        <v>10</v>
      </c>
      <c r="C1161" s="7" t="s">
        <v>31</v>
      </c>
      <c r="D1161" s="7" t="s">
        <v>15</v>
      </c>
      <c r="E1161" s="7" t="s">
        <v>16</v>
      </c>
      <c r="F1161" s="8">
        <v>1104.7091399999999</v>
      </c>
      <c r="G1161" s="9">
        <v>14.072900000000001</v>
      </c>
      <c r="H1161" s="10">
        <f t="shared" si="0"/>
        <v>14072.900000000001</v>
      </c>
      <c r="I1161" s="7">
        <v>2918</v>
      </c>
      <c r="J1161" s="11">
        <f t="shared" si="1"/>
        <v>4.8227895819054147</v>
      </c>
      <c r="K1161" s="8">
        <f t="shared" si="2"/>
        <v>78.499039998863054</v>
      </c>
      <c r="L1161" s="7">
        <f>(200+249)/2</f>
        <v>224.5</v>
      </c>
      <c r="M1161" s="8">
        <f t="shared" si="3"/>
        <v>0.34966164810183986</v>
      </c>
    </row>
    <row r="1162" spans="1:13" ht="15.75" hidden="1" customHeight="1" x14ac:dyDescent="0.3">
      <c r="A1162" s="7">
        <v>2022</v>
      </c>
      <c r="B1162" s="7">
        <v>10</v>
      </c>
      <c r="C1162" s="7" t="s">
        <v>31</v>
      </c>
      <c r="D1162" s="7" t="s">
        <v>15</v>
      </c>
      <c r="E1162" s="7" t="s">
        <v>17</v>
      </c>
      <c r="F1162" s="8">
        <v>5945.9333839999999</v>
      </c>
      <c r="G1162" s="9">
        <v>53.130099999999999</v>
      </c>
      <c r="H1162" s="10">
        <f t="shared" si="0"/>
        <v>53130.1</v>
      </c>
      <c r="I1162" s="7">
        <v>8665</v>
      </c>
      <c r="J1162" s="11">
        <f t="shared" si="1"/>
        <v>6.1315753029428732</v>
      </c>
      <c r="K1162" s="8">
        <f t="shared" si="2"/>
        <v>111.9127083141195</v>
      </c>
      <c r="L1162" s="7">
        <f>(350+399)/2</f>
        <v>374.5</v>
      </c>
      <c r="M1162" s="8">
        <f t="shared" si="3"/>
        <v>0.29883233194691455</v>
      </c>
    </row>
    <row r="1163" spans="1:13" ht="15.75" hidden="1" customHeight="1" x14ac:dyDescent="0.3">
      <c r="A1163" s="7">
        <v>2022</v>
      </c>
      <c r="B1163" s="7">
        <v>10</v>
      </c>
      <c r="C1163" s="7" t="s">
        <v>31</v>
      </c>
      <c r="D1163" s="7" t="s">
        <v>15</v>
      </c>
      <c r="E1163" s="7" t="s">
        <v>18</v>
      </c>
      <c r="F1163" s="8">
        <v>1161.74794</v>
      </c>
      <c r="G1163" s="9">
        <v>8.8827999999999996</v>
      </c>
      <c r="H1163" s="10">
        <f t="shared" si="0"/>
        <v>8882.7999999999993</v>
      </c>
      <c r="I1163" s="7">
        <v>2423</v>
      </c>
      <c r="J1163" s="11">
        <f t="shared" si="1"/>
        <v>3.6660338423442012</v>
      </c>
      <c r="K1163" s="8">
        <f t="shared" si="2"/>
        <v>130.78623181879587</v>
      </c>
      <c r="L1163" s="7">
        <f>(400+599)/2</f>
        <v>499.5</v>
      </c>
      <c r="M1163" s="8">
        <f t="shared" si="3"/>
        <v>0.26183429793552726</v>
      </c>
    </row>
    <row r="1164" spans="1:13" ht="15.75" hidden="1" customHeight="1" x14ac:dyDescent="0.3">
      <c r="A1164" s="7">
        <v>2022</v>
      </c>
      <c r="B1164" s="7">
        <v>10</v>
      </c>
      <c r="C1164" s="7" t="s">
        <v>31</v>
      </c>
      <c r="D1164" s="7" t="s">
        <v>15</v>
      </c>
      <c r="E1164" s="7" t="s">
        <v>19</v>
      </c>
      <c r="F1164" s="8">
        <v>47.929870999999999</v>
      </c>
      <c r="G1164" s="9">
        <v>0.29680000000000001</v>
      </c>
      <c r="H1164" s="10">
        <f t="shared" si="0"/>
        <v>296.8</v>
      </c>
      <c r="I1164" s="7">
        <v>171</v>
      </c>
      <c r="J1164" s="11">
        <f t="shared" si="1"/>
        <v>1.735672514619883</v>
      </c>
      <c r="K1164" s="8">
        <f t="shared" si="2"/>
        <v>161.48878369272236</v>
      </c>
      <c r="L1164" s="7">
        <f>(600+899)/2</f>
        <v>749.5</v>
      </c>
      <c r="M1164" s="8">
        <f t="shared" si="3"/>
        <v>0.21546201960336539</v>
      </c>
    </row>
    <row r="1165" spans="1:13" ht="15.75" hidden="1" customHeight="1" x14ac:dyDescent="0.3">
      <c r="A1165" s="7">
        <v>2022</v>
      </c>
      <c r="B1165" s="7">
        <v>10</v>
      </c>
      <c r="C1165" s="7" t="s">
        <v>31</v>
      </c>
      <c r="D1165" s="7" t="s">
        <v>20</v>
      </c>
      <c r="E1165" s="7" t="s">
        <v>16</v>
      </c>
      <c r="F1165" s="8">
        <v>87.049256999999997</v>
      </c>
      <c r="G1165" s="9">
        <v>0.67889999999999995</v>
      </c>
      <c r="H1165" s="10">
        <f t="shared" si="0"/>
        <v>678.9</v>
      </c>
      <c r="I1165" s="7">
        <v>219</v>
      </c>
      <c r="J1165" s="11">
        <f t="shared" si="1"/>
        <v>3.1</v>
      </c>
      <c r="K1165" s="8">
        <f t="shared" si="2"/>
        <v>128.22102960671674</v>
      </c>
      <c r="L1165" s="7">
        <f>(200+249)/2</f>
        <v>224.5</v>
      </c>
      <c r="M1165" s="8">
        <f t="shared" si="3"/>
        <v>0.57114044368247996</v>
      </c>
    </row>
    <row r="1166" spans="1:13" ht="15.75" hidden="1" customHeight="1" x14ac:dyDescent="0.3">
      <c r="A1166" s="7">
        <v>2022</v>
      </c>
      <c r="B1166" s="7">
        <v>10</v>
      </c>
      <c r="C1166" s="7" t="s">
        <v>31</v>
      </c>
      <c r="D1166" s="7" t="s">
        <v>20</v>
      </c>
      <c r="E1166" s="7" t="s">
        <v>18</v>
      </c>
      <c r="F1166" s="8">
        <v>2134.3948879999998</v>
      </c>
      <c r="G1166" s="9">
        <v>12.4224</v>
      </c>
      <c r="H1166" s="10">
        <f t="shared" si="0"/>
        <v>12422.4</v>
      </c>
      <c r="I1166" s="7">
        <v>1819</v>
      </c>
      <c r="J1166" s="11">
        <f t="shared" si="1"/>
        <v>6.8292468389224847</v>
      </c>
      <c r="K1166" s="8">
        <f t="shared" si="2"/>
        <v>171.81823866563627</v>
      </c>
      <c r="L1166" s="7">
        <f>(400+599)/2</f>
        <v>499.5</v>
      </c>
      <c r="M1166" s="8">
        <f t="shared" si="3"/>
        <v>0.34398045778906161</v>
      </c>
    </row>
    <row r="1167" spans="1:13" ht="15.75" hidden="1" customHeight="1" x14ac:dyDescent="0.3">
      <c r="A1167" s="7">
        <v>2022</v>
      </c>
      <c r="B1167" s="7">
        <v>10</v>
      </c>
      <c r="C1167" s="7" t="s">
        <v>31</v>
      </c>
      <c r="D1167" s="7" t="s">
        <v>25</v>
      </c>
      <c r="E1167" s="7" t="s">
        <v>27</v>
      </c>
      <c r="F1167" s="8">
        <v>53.446204000000002</v>
      </c>
      <c r="G1167" s="9">
        <v>0.84799999999999998</v>
      </c>
      <c r="H1167" s="10">
        <f t="shared" si="0"/>
        <v>848</v>
      </c>
      <c r="I1167" s="7">
        <v>193</v>
      </c>
      <c r="J1167" s="11">
        <f t="shared" si="1"/>
        <v>4.3937823834196887</v>
      </c>
      <c r="K1167" s="8">
        <f t="shared" si="2"/>
        <v>63.026183962264156</v>
      </c>
      <c r="L1167" s="7">
        <f>(250+299)/2</f>
        <v>274.5</v>
      </c>
      <c r="M1167" s="8">
        <f t="shared" si="3"/>
        <v>0.22960358456198235</v>
      </c>
    </row>
    <row r="1168" spans="1:13" ht="15.75" hidden="1" customHeight="1" x14ac:dyDescent="0.3">
      <c r="A1168" s="7">
        <v>2022</v>
      </c>
      <c r="B1168" s="7">
        <v>10</v>
      </c>
      <c r="C1168" s="7" t="s">
        <v>31</v>
      </c>
      <c r="D1168" s="7" t="s">
        <v>25</v>
      </c>
      <c r="E1168" s="7" t="s">
        <v>17</v>
      </c>
      <c r="F1168" s="8">
        <v>648.87627899999995</v>
      </c>
      <c r="G1168" s="9">
        <v>10.3903</v>
      </c>
      <c r="H1168" s="10">
        <f t="shared" si="0"/>
        <v>10390.299999999999</v>
      </c>
      <c r="I1168" s="7">
        <v>1361</v>
      </c>
      <c r="J1168" s="11">
        <f t="shared" si="1"/>
        <v>7.6343130051432766</v>
      </c>
      <c r="K1168" s="8">
        <f t="shared" si="2"/>
        <v>62.450196721942575</v>
      </c>
      <c r="L1168" s="7">
        <f>(350+399)/2</f>
        <v>374.5</v>
      </c>
      <c r="M1168" s="8">
        <f t="shared" si="3"/>
        <v>0.16675619952454626</v>
      </c>
    </row>
    <row r="1169" spans="1:13" ht="15.75" hidden="1" customHeight="1" x14ac:dyDescent="0.3">
      <c r="A1169" s="7">
        <v>2022</v>
      </c>
      <c r="B1169" s="7">
        <v>10</v>
      </c>
      <c r="C1169" s="7" t="s">
        <v>31</v>
      </c>
      <c r="D1169" s="7" t="s">
        <v>22</v>
      </c>
      <c r="E1169" s="7" t="s">
        <v>23</v>
      </c>
      <c r="F1169" s="8">
        <v>285.06291099999999</v>
      </c>
      <c r="G1169" s="9">
        <v>3.58</v>
      </c>
      <c r="H1169" s="10">
        <f t="shared" si="0"/>
        <v>3580</v>
      </c>
      <c r="I1169" s="7">
        <v>1455</v>
      </c>
      <c r="J1169" s="11">
        <f t="shared" si="1"/>
        <v>2.4604810996563575</v>
      </c>
      <c r="K1169" s="8">
        <f t="shared" si="2"/>
        <v>79.626511452513967</v>
      </c>
      <c r="L1169" s="7">
        <v>200</v>
      </c>
      <c r="M1169" s="8">
        <f t="shared" si="3"/>
        <v>0.39813255726256985</v>
      </c>
    </row>
    <row r="1170" spans="1:13" ht="15.75" hidden="1" customHeight="1" x14ac:dyDescent="0.3">
      <c r="A1170" s="7">
        <v>2022</v>
      </c>
      <c r="B1170" s="7">
        <v>10</v>
      </c>
      <c r="C1170" s="7" t="s">
        <v>31</v>
      </c>
      <c r="D1170" s="7" t="s">
        <v>58</v>
      </c>
      <c r="E1170" s="7" t="s">
        <v>17</v>
      </c>
      <c r="F1170" s="8">
        <v>208.76339300000001</v>
      </c>
      <c r="G1170" s="9">
        <v>2.4011</v>
      </c>
      <c r="H1170" s="10">
        <f t="shared" si="0"/>
        <v>2401.1</v>
      </c>
      <c r="I1170" s="7">
        <v>1164</v>
      </c>
      <c r="J1170" s="11">
        <f t="shared" si="1"/>
        <v>2.0628006872852231</v>
      </c>
      <c r="K1170" s="8">
        <f t="shared" si="2"/>
        <v>86.944897338719755</v>
      </c>
      <c r="L1170" s="7">
        <f t="shared" ref="L1170:L1171" si="73">(350+399)/2</f>
        <v>374.5</v>
      </c>
      <c r="M1170" s="8">
        <f t="shared" si="3"/>
        <v>0.23216260971620761</v>
      </c>
    </row>
    <row r="1171" spans="1:13" ht="15.75" hidden="1" customHeight="1" x14ac:dyDescent="0.3">
      <c r="A1171" s="7">
        <v>2022</v>
      </c>
      <c r="B1171" s="7">
        <v>10</v>
      </c>
      <c r="C1171" s="7" t="s">
        <v>31</v>
      </c>
      <c r="D1171" s="7" t="s">
        <v>24</v>
      </c>
      <c r="E1171" s="7" t="s">
        <v>17</v>
      </c>
      <c r="F1171" s="8">
        <v>160.901353</v>
      </c>
      <c r="G1171" s="9">
        <v>0.81759999999999999</v>
      </c>
      <c r="H1171" s="10">
        <f t="shared" si="0"/>
        <v>817.6</v>
      </c>
      <c r="I1171" s="7">
        <v>1</v>
      </c>
      <c r="J1171" s="11">
        <f t="shared" si="1"/>
        <v>817.6</v>
      </c>
      <c r="K1171" s="8">
        <f t="shared" si="2"/>
        <v>196.79715386497065</v>
      </c>
      <c r="L1171" s="7">
        <f t="shared" si="73"/>
        <v>374.5</v>
      </c>
      <c r="M1171" s="8">
        <f t="shared" si="3"/>
        <v>0.52549306773022875</v>
      </c>
    </row>
    <row r="1172" spans="1:13" ht="15.75" hidden="1" customHeight="1" x14ac:dyDescent="0.3">
      <c r="A1172" s="7">
        <v>2022</v>
      </c>
      <c r="B1172" s="7">
        <v>10</v>
      </c>
      <c r="C1172" s="7" t="s">
        <v>31</v>
      </c>
      <c r="D1172" s="7" t="s">
        <v>26</v>
      </c>
      <c r="E1172" s="7" t="s">
        <v>27</v>
      </c>
      <c r="F1172" s="8">
        <v>2.6375890000000002</v>
      </c>
      <c r="G1172" s="9">
        <v>8.0000000000000002E-3</v>
      </c>
      <c r="H1172" s="10">
        <f t="shared" si="0"/>
        <v>8</v>
      </c>
      <c r="I1172" s="7">
        <v>2</v>
      </c>
      <c r="J1172" s="11">
        <f t="shared" si="1"/>
        <v>4</v>
      </c>
      <c r="K1172" s="8">
        <f t="shared" si="2"/>
        <v>329.69862499999999</v>
      </c>
      <c r="L1172" s="7">
        <f>(250+299)/2</f>
        <v>274.5</v>
      </c>
      <c r="M1172" s="8">
        <f t="shared" si="3"/>
        <v>1.2010878870673953</v>
      </c>
    </row>
    <row r="1173" spans="1:13" ht="15.75" hidden="1" customHeight="1" x14ac:dyDescent="0.3">
      <c r="A1173" s="7">
        <v>2022</v>
      </c>
      <c r="B1173" s="7">
        <v>10</v>
      </c>
      <c r="C1173" s="7" t="s">
        <v>31</v>
      </c>
      <c r="D1173" s="7" t="s">
        <v>26</v>
      </c>
      <c r="E1173" s="7" t="s">
        <v>32</v>
      </c>
      <c r="F1173" s="8">
        <v>0.673736</v>
      </c>
      <c r="G1173" s="9">
        <v>2E-3</v>
      </c>
      <c r="H1173" s="10">
        <f t="shared" si="0"/>
        <v>2</v>
      </c>
      <c r="I1173" s="7">
        <v>3</v>
      </c>
      <c r="J1173" s="11">
        <f t="shared" si="1"/>
        <v>0.66666666666666663</v>
      </c>
      <c r="K1173" s="8">
        <f t="shared" si="2"/>
        <v>336.86799999999999</v>
      </c>
      <c r="L1173" s="7">
        <f>(300+349)/2</f>
        <v>324.5</v>
      </c>
      <c r="M1173" s="8">
        <f t="shared" si="3"/>
        <v>1.0381140215716487</v>
      </c>
    </row>
    <row r="1174" spans="1:13" ht="15.75" hidden="1" customHeight="1" x14ac:dyDescent="0.3">
      <c r="A1174" s="7">
        <v>2022</v>
      </c>
      <c r="B1174" s="7">
        <v>10</v>
      </c>
      <c r="C1174" s="7" t="s">
        <v>31</v>
      </c>
      <c r="D1174" s="7" t="s">
        <v>26</v>
      </c>
      <c r="E1174" s="7" t="s">
        <v>18</v>
      </c>
      <c r="F1174" s="8">
        <v>142.36648600000001</v>
      </c>
      <c r="G1174" s="9">
        <v>0.83360000000000001</v>
      </c>
      <c r="H1174" s="10">
        <f t="shared" si="0"/>
        <v>833.6</v>
      </c>
      <c r="I1174" s="7">
        <v>312</v>
      </c>
      <c r="J1174" s="11">
        <f t="shared" si="1"/>
        <v>2.6717948717948721</v>
      </c>
      <c r="K1174" s="8">
        <f t="shared" si="2"/>
        <v>170.78513195777353</v>
      </c>
      <c r="L1174" s="7">
        <f>(400+599)/2</f>
        <v>499.5</v>
      </c>
      <c r="M1174" s="8">
        <f t="shared" si="3"/>
        <v>0.34191217609163871</v>
      </c>
    </row>
    <row r="1175" spans="1:13" ht="15.75" hidden="1" customHeight="1" x14ac:dyDescent="0.3">
      <c r="A1175" s="7">
        <v>2022</v>
      </c>
      <c r="B1175" s="7">
        <v>10</v>
      </c>
      <c r="C1175" s="7" t="s">
        <v>31</v>
      </c>
      <c r="D1175" s="7" t="s">
        <v>63</v>
      </c>
      <c r="E1175" s="7" t="s">
        <v>17</v>
      </c>
      <c r="F1175" s="8">
        <v>68.042955000000006</v>
      </c>
      <c r="G1175" s="9">
        <v>0.98880000000000001</v>
      </c>
      <c r="H1175" s="10">
        <f t="shared" si="0"/>
        <v>988.80000000000007</v>
      </c>
      <c r="I1175" s="7">
        <v>341</v>
      </c>
      <c r="J1175" s="11">
        <f t="shared" si="1"/>
        <v>2.8997067448680354</v>
      </c>
      <c r="K1175" s="8">
        <f t="shared" si="2"/>
        <v>68.813668082524273</v>
      </c>
      <c r="L1175" s="7">
        <f t="shared" ref="L1175:L1177" si="74">(350+399)/2</f>
        <v>374.5</v>
      </c>
      <c r="M1175" s="8">
        <f t="shared" si="3"/>
        <v>0.18374811236989125</v>
      </c>
    </row>
    <row r="1176" spans="1:13" ht="15.75" hidden="1" customHeight="1" x14ac:dyDescent="0.3">
      <c r="A1176" s="7">
        <v>2022</v>
      </c>
      <c r="B1176" s="7">
        <v>10</v>
      </c>
      <c r="C1176" s="7" t="s">
        <v>31</v>
      </c>
      <c r="D1176" s="7" t="s">
        <v>55</v>
      </c>
      <c r="E1176" s="7" t="s">
        <v>17</v>
      </c>
      <c r="F1176" s="8">
        <v>51.798101000000003</v>
      </c>
      <c r="G1176" s="9">
        <v>1.3273999999999999</v>
      </c>
      <c r="H1176" s="10">
        <f t="shared" si="0"/>
        <v>1327.3999999999999</v>
      </c>
      <c r="I1176" s="7">
        <v>435</v>
      </c>
      <c r="J1176" s="11">
        <f t="shared" si="1"/>
        <v>3.0514942528735629</v>
      </c>
      <c r="K1176" s="8">
        <f t="shared" si="2"/>
        <v>39.022224649691132</v>
      </c>
      <c r="L1176" s="7">
        <f t="shared" si="74"/>
        <v>374.5</v>
      </c>
      <c r="M1176" s="8">
        <f t="shared" si="3"/>
        <v>0.10419819666139155</v>
      </c>
    </row>
    <row r="1177" spans="1:13" ht="15.75" hidden="1" customHeight="1" x14ac:dyDescent="0.3">
      <c r="A1177" s="7">
        <v>2022</v>
      </c>
      <c r="B1177" s="7">
        <v>10</v>
      </c>
      <c r="C1177" s="7" t="s">
        <v>31</v>
      </c>
      <c r="D1177" s="7" t="s">
        <v>56</v>
      </c>
      <c r="E1177" s="7" t="s">
        <v>17</v>
      </c>
      <c r="F1177" s="8">
        <v>38.340356</v>
      </c>
      <c r="G1177" s="9">
        <v>0.5887</v>
      </c>
      <c r="H1177" s="10">
        <f t="shared" si="0"/>
        <v>588.70000000000005</v>
      </c>
      <c r="I1177" s="7">
        <v>441</v>
      </c>
      <c r="J1177" s="11">
        <f t="shared" si="1"/>
        <v>1.3349206349206351</v>
      </c>
      <c r="K1177" s="8">
        <f t="shared" si="2"/>
        <v>65.127154747749273</v>
      </c>
      <c r="L1177" s="7">
        <f t="shared" si="74"/>
        <v>374.5</v>
      </c>
      <c r="M1177" s="8">
        <f t="shared" si="3"/>
        <v>0.17390428504071903</v>
      </c>
    </row>
    <row r="1178" spans="1:13" ht="15.75" hidden="1" customHeight="1" x14ac:dyDescent="0.3">
      <c r="A1178" s="7">
        <v>2022</v>
      </c>
      <c r="B1178" s="7">
        <v>10</v>
      </c>
      <c r="C1178" s="7" t="s">
        <v>31</v>
      </c>
      <c r="D1178" s="7" t="s">
        <v>56</v>
      </c>
      <c r="E1178" s="7" t="s">
        <v>18</v>
      </c>
      <c r="F1178" s="8">
        <v>13.152670000000001</v>
      </c>
      <c r="G1178" s="9">
        <v>0.1517</v>
      </c>
      <c r="H1178" s="10">
        <f t="shared" si="0"/>
        <v>151.69999999999999</v>
      </c>
      <c r="I1178" s="7">
        <v>113</v>
      </c>
      <c r="J1178" s="11">
        <f t="shared" si="1"/>
        <v>1.3424778761061946</v>
      </c>
      <c r="K1178" s="8">
        <f t="shared" si="2"/>
        <v>86.70184574818721</v>
      </c>
      <c r="L1178" s="7">
        <f>(400+599)/2</f>
        <v>499.5</v>
      </c>
      <c r="M1178" s="8">
        <f t="shared" si="3"/>
        <v>0.17357726876513957</v>
      </c>
    </row>
    <row r="1179" spans="1:13" ht="15.75" hidden="1" customHeight="1" x14ac:dyDescent="0.3">
      <c r="A1179" s="7">
        <v>2022</v>
      </c>
      <c r="B1179" s="7">
        <v>10</v>
      </c>
      <c r="C1179" s="7" t="s">
        <v>37</v>
      </c>
      <c r="D1179" s="7" t="s">
        <v>15</v>
      </c>
      <c r="E1179" s="7" t="s">
        <v>16</v>
      </c>
      <c r="F1179" s="8">
        <v>2955.4400420000002</v>
      </c>
      <c r="G1179" s="9">
        <v>41.805799999999998</v>
      </c>
      <c r="H1179" s="10">
        <f t="shared" si="0"/>
        <v>41805.799999999996</v>
      </c>
      <c r="I1179" s="7">
        <v>4562</v>
      </c>
      <c r="J1179" s="11">
        <f t="shared" si="1"/>
        <v>9.1639193336256017</v>
      </c>
      <c r="K1179" s="8">
        <f t="shared" si="2"/>
        <v>70.694497940477163</v>
      </c>
      <c r="L1179" s="7">
        <f>(200+249)/2</f>
        <v>224.5</v>
      </c>
      <c r="M1179" s="8">
        <f t="shared" si="3"/>
        <v>0.31489754093753747</v>
      </c>
    </row>
    <row r="1180" spans="1:13" ht="15.75" hidden="1" customHeight="1" x14ac:dyDescent="0.3">
      <c r="A1180" s="7">
        <v>2022</v>
      </c>
      <c r="B1180" s="7">
        <v>10</v>
      </c>
      <c r="C1180" s="7" t="s">
        <v>37</v>
      </c>
      <c r="D1180" s="7" t="s">
        <v>15</v>
      </c>
      <c r="E1180" s="7" t="s">
        <v>17</v>
      </c>
      <c r="F1180" s="8">
        <v>18673.789433000002</v>
      </c>
      <c r="G1180" s="9">
        <v>195.5282</v>
      </c>
      <c r="H1180" s="10">
        <f t="shared" si="0"/>
        <v>195528.2</v>
      </c>
      <c r="I1180" s="7">
        <v>18126</v>
      </c>
      <c r="J1180" s="11">
        <f t="shared" si="1"/>
        <v>10.787167604545957</v>
      </c>
      <c r="K1180" s="8">
        <f t="shared" si="2"/>
        <v>95.504328444694949</v>
      </c>
      <c r="L1180" s="7">
        <f>(350+399)/2</f>
        <v>374.5</v>
      </c>
      <c r="M1180" s="8">
        <f t="shared" si="3"/>
        <v>0.25501823349718278</v>
      </c>
    </row>
    <row r="1181" spans="1:13" ht="15.75" hidden="1" customHeight="1" x14ac:dyDescent="0.3">
      <c r="A1181" s="7">
        <v>2022</v>
      </c>
      <c r="B1181" s="7">
        <v>10</v>
      </c>
      <c r="C1181" s="7" t="s">
        <v>37</v>
      </c>
      <c r="D1181" s="7" t="s">
        <v>15</v>
      </c>
      <c r="E1181" s="7" t="s">
        <v>18</v>
      </c>
      <c r="F1181" s="8">
        <v>3245.0298010000001</v>
      </c>
      <c r="G1181" s="9">
        <v>23.982099999999999</v>
      </c>
      <c r="H1181" s="10">
        <f t="shared" si="0"/>
        <v>23982.1</v>
      </c>
      <c r="I1181" s="7">
        <v>4735</v>
      </c>
      <c r="J1181" s="11">
        <f t="shared" si="1"/>
        <v>5.064857444561774</v>
      </c>
      <c r="K1181" s="8">
        <f t="shared" si="2"/>
        <v>135.31049411853007</v>
      </c>
      <c r="L1181" s="7">
        <f>(400+599)/2</f>
        <v>499.5</v>
      </c>
      <c r="M1181" s="8">
        <f t="shared" si="3"/>
        <v>0.2708918801171773</v>
      </c>
    </row>
    <row r="1182" spans="1:13" ht="15.75" hidden="1" customHeight="1" x14ac:dyDescent="0.3">
      <c r="A1182" s="7">
        <v>2022</v>
      </c>
      <c r="B1182" s="7">
        <v>10</v>
      </c>
      <c r="C1182" s="7" t="s">
        <v>37</v>
      </c>
      <c r="D1182" s="7" t="s">
        <v>15</v>
      </c>
      <c r="E1182" s="7" t="s">
        <v>19</v>
      </c>
      <c r="F1182" s="8">
        <v>5.1493950000000002</v>
      </c>
      <c r="G1182" s="9">
        <v>2.4899999999999999E-2</v>
      </c>
      <c r="H1182" s="10">
        <f t="shared" si="0"/>
        <v>24.9</v>
      </c>
      <c r="I1182" s="7">
        <v>6</v>
      </c>
      <c r="J1182" s="11">
        <f t="shared" si="1"/>
        <v>4.1499999999999995</v>
      </c>
      <c r="K1182" s="8">
        <f t="shared" si="2"/>
        <v>206.80301204819278</v>
      </c>
      <c r="L1182" s="7">
        <f>(600+899)/2</f>
        <v>749.5</v>
      </c>
      <c r="M1182" s="8">
        <f t="shared" si="3"/>
        <v>0.27592129692887629</v>
      </c>
    </row>
    <row r="1183" spans="1:13" ht="15.75" hidden="1" customHeight="1" x14ac:dyDescent="0.3">
      <c r="A1183" s="7">
        <v>2022</v>
      </c>
      <c r="B1183" s="7">
        <v>10</v>
      </c>
      <c r="C1183" s="7" t="s">
        <v>37</v>
      </c>
      <c r="D1183" s="7" t="s">
        <v>20</v>
      </c>
      <c r="E1183" s="7" t="s">
        <v>16</v>
      </c>
      <c r="F1183" s="8">
        <v>171.42359500000001</v>
      </c>
      <c r="G1183" s="9">
        <v>1.2179</v>
      </c>
      <c r="H1183" s="10">
        <f t="shared" si="0"/>
        <v>1217.9000000000001</v>
      </c>
      <c r="I1183" s="7">
        <v>317</v>
      </c>
      <c r="J1183" s="11">
        <f t="shared" si="1"/>
        <v>3.8419558359621453</v>
      </c>
      <c r="K1183" s="8">
        <f t="shared" si="2"/>
        <v>140.75342392643074</v>
      </c>
      <c r="L1183" s="7">
        <f>(200+249)/2</f>
        <v>224.5</v>
      </c>
      <c r="M1183" s="8">
        <f t="shared" si="3"/>
        <v>0.62696402639835525</v>
      </c>
    </row>
    <row r="1184" spans="1:13" ht="15.75" hidden="1" customHeight="1" x14ac:dyDescent="0.3">
      <c r="A1184" s="7">
        <v>2022</v>
      </c>
      <c r="B1184" s="7">
        <v>10</v>
      </c>
      <c r="C1184" s="7" t="s">
        <v>37</v>
      </c>
      <c r="D1184" s="7" t="s">
        <v>20</v>
      </c>
      <c r="E1184" s="7" t="s">
        <v>18</v>
      </c>
      <c r="F1184" s="8">
        <v>9478.1592290000008</v>
      </c>
      <c r="G1184" s="9">
        <v>51.350499999999997</v>
      </c>
      <c r="H1184" s="10">
        <f t="shared" si="0"/>
        <v>51350.5</v>
      </c>
      <c r="I1184" s="7">
        <v>3575</v>
      </c>
      <c r="J1184" s="11">
        <f t="shared" si="1"/>
        <v>14.363776223776224</v>
      </c>
      <c r="K1184" s="8">
        <f t="shared" si="2"/>
        <v>184.57773982726559</v>
      </c>
      <c r="L1184" s="7">
        <f>(400+599)/2</f>
        <v>499.5</v>
      </c>
      <c r="M1184" s="8">
        <f t="shared" si="3"/>
        <v>0.36952500465919036</v>
      </c>
    </row>
    <row r="1185" spans="1:13" ht="15.75" hidden="1" customHeight="1" x14ac:dyDescent="0.3">
      <c r="A1185" s="7">
        <v>2022</v>
      </c>
      <c r="B1185" s="7">
        <v>10</v>
      </c>
      <c r="C1185" s="7" t="s">
        <v>37</v>
      </c>
      <c r="D1185" s="7" t="s">
        <v>25</v>
      </c>
      <c r="E1185" s="7" t="s">
        <v>27</v>
      </c>
      <c r="F1185" s="8">
        <v>170.62845300000001</v>
      </c>
      <c r="G1185" s="9">
        <v>2.7494999999999998</v>
      </c>
      <c r="H1185" s="10">
        <f t="shared" si="0"/>
        <v>2749.5</v>
      </c>
      <c r="I1185" s="7">
        <v>341</v>
      </c>
      <c r="J1185" s="11">
        <f t="shared" si="1"/>
        <v>8.0630498533724335</v>
      </c>
      <c r="K1185" s="8">
        <f t="shared" si="2"/>
        <v>62.057993453355159</v>
      </c>
      <c r="L1185" s="7">
        <f>(250+299)/2</f>
        <v>274.5</v>
      </c>
      <c r="M1185" s="8">
        <f t="shared" si="3"/>
        <v>0.22607647888289675</v>
      </c>
    </row>
    <row r="1186" spans="1:13" ht="15.75" hidden="1" customHeight="1" x14ac:dyDescent="0.3">
      <c r="A1186" s="7">
        <v>2022</v>
      </c>
      <c r="B1186" s="7">
        <v>10</v>
      </c>
      <c r="C1186" s="7" t="s">
        <v>37</v>
      </c>
      <c r="D1186" s="7" t="s">
        <v>25</v>
      </c>
      <c r="E1186" s="7" t="s">
        <v>17</v>
      </c>
      <c r="F1186" s="8">
        <v>1233.1125629999999</v>
      </c>
      <c r="G1186" s="9">
        <v>16.1191</v>
      </c>
      <c r="H1186" s="10">
        <f t="shared" si="0"/>
        <v>16119.1</v>
      </c>
      <c r="I1186" s="7">
        <v>1747</v>
      </c>
      <c r="J1186" s="11">
        <f t="shared" si="1"/>
        <v>9.2267315397824845</v>
      </c>
      <c r="K1186" s="8">
        <f t="shared" si="2"/>
        <v>76.50008765998102</v>
      </c>
      <c r="L1186" s="7">
        <f t="shared" ref="L1186:L1187" si="75">(350+399)/2</f>
        <v>374.5</v>
      </c>
      <c r="M1186" s="8">
        <f t="shared" si="3"/>
        <v>0.20427259722291327</v>
      </c>
    </row>
    <row r="1187" spans="1:13" ht="15.75" hidden="1" customHeight="1" x14ac:dyDescent="0.3">
      <c r="A1187" s="7">
        <v>2022</v>
      </c>
      <c r="B1187" s="7">
        <v>10</v>
      </c>
      <c r="C1187" s="7" t="s">
        <v>37</v>
      </c>
      <c r="D1187" s="7" t="s">
        <v>58</v>
      </c>
      <c r="E1187" s="7" t="s">
        <v>17</v>
      </c>
      <c r="F1187" s="8">
        <v>1298.6762679999999</v>
      </c>
      <c r="G1187" s="9">
        <v>14.578099999999999</v>
      </c>
      <c r="H1187" s="10">
        <f t="shared" si="0"/>
        <v>14578.099999999999</v>
      </c>
      <c r="I1187" s="7">
        <v>3925</v>
      </c>
      <c r="J1187" s="11">
        <f t="shared" si="1"/>
        <v>3.7141656050955412</v>
      </c>
      <c r="K1187" s="8">
        <f t="shared" si="2"/>
        <v>89.084055398165745</v>
      </c>
      <c r="L1187" s="7">
        <f t="shared" si="75"/>
        <v>374.5</v>
      </c>
      <c r="M1187" s="8">
        <f t="shared" si="3"/>
        <v>0.23787464725811949</v>
      </c>
    </row>
    <row r="1188" spans="1:13" ht="15.75" hidden="1" customHeight="1" x14ac:dyDescent="0.3">
      <c r="A1188" s="7">
        <v>2022</v>
      </c>
      <c r="B1188" s="7">
        <v>10</v>
      </c>
      <c r="C1188" s="7" t="s">
        <v>37</v>
      </c>
      <c r="D1188" s="7" t="s">
        <v>26</v>
      </c>
      <c r="E1188" s="7" t="s">
        <v>27</v>
      </c>
      <c r="F1188" s="8">
        <v>3.0197769999999999</v>
      </c>
      <c r="G1188" s="9">
        <v>1.9800000000000002E-2</v>
      </c>
      <c r="H1188" s="10">
        <f t="shared" si="0"/>
        <v>19.8</v>
      </c>
      <c r="I1188" s="7">
        <v>2</v>
      </c>
      <c r="J1188" s="11">
        <f t="shared" si="1"/>
        <v>9.9</v>
      </c>
      <c r="K1188" s="8">
        <f t="shared" si="2"/>
        <v>152.51398989898988</v>
      </c>
      <c r="L1188" s="7">
        <f>(250+299)/2</f>
        <v>274.5</v>
      </c>
      <c r="M1188" s="8">
        <f t="shared" si="3"/>
        <v>0.55560652057919813</v>
      </c>
    </row>
    <row r="1189" spans="1:13" ht="15.75" hidden="1" customHeight="1" x14ac:dyDescent="0.3">
      <c r="A1189" s="7">
        <v>2022</v>
      </c>
      <c r="B1189" s="7">
        <v>10</v>
      </c>
      <c r="C1189" s="7" t="s">
        <v>37</v>
      </c>
      <c r="D1189" s="7" t="s">
        <v>26</v>
      </c>
      <c r="E1189" s="7" t="s">
        <v>32</v>
      </c>
      <c r="F1189" s="8">
        <v>5.180294</v>
      </c>
      <c r="G1189" s="9">
        <v>1.7000000000000001E-2</v>
      </c>
      <c r="H1189" s="10">
        <f t="shared" si="0"/>
        <v>17</v>
      </c>
      <c r="I1189" s="7">
        <v>13</v>
      </c>
      <c r="J1189" s="11">
        <f t="shared" si="1"/>
        <v>1.3076923076923077</v>
      </c>
      <c r="K1189" s="8">
        <f t="shared" si="2"/>
        <v>304.72317647058821</v>
      </c>
      <c r="L1189" s="7">
        <f>(300+349)/2</f>
        <v>324.5</v>
      </c>
      <c r="M1189" s="8">
        <f t="shared" si="3"/>
        <v>0.93905447294480193</v>
      </c>
    </row>
    <row r="1190" spans="1:13" ht="15.75" hidden="1" customHeight="1" x14ac:dyDescent="0.3">
      <c r="A1190" s="7">
        <v>2022</v>
      </c>
      <c r="B1190" s="7">
        <v>10</v>
      </c>
      <c r="C1190" s="7" t="s">
        <v>37</v>
      </c>
      <c r="D1190" s="7" t="s">
        <v>26</v>
      </c>
      <c r="E1190" s="7" t="s">
        <v>18</v>
      </c>
      <c r="F1190" s="8">
        <v>724.66623500000003</v>
      </c>
      <c r="G1190" s="9">
        <v>2.9449000000000001</v>
      </c>
      <c r="H1190" s="10">
        <f t="shared" si="0"/>
        <v>2944.9</v>
      </c>
      <c r="I1190" s="7">
        <v>459</v>
      </c>
      <c r="J1190" s="11">
        <f t="shared" si="1"/>
        <v>6.4159041394335512</v>
      </c>
      <c r="K1190" s="8">
        <f t="shared" si="2"/>
        <v>246.07498896397161</v>
      </c>
      <c r="L1190" s="7">
        <f>(400+599)/2</f>
        <v>499.5</v>
      </c>
      <c r="M1190" s="8">
        <f t="shared" si="3"/>
        <v>0.49264262054849173</v>
      </c>
    </row>
    <row r="1191" spans="1:13" ht="15.75" hidden="1" customHeight="1" x14ac:dyDescent="0.3">
      <c r="A1191" s="7">
        <v>2022</v>
      </c>
      <c r="B1191" s="7">
        <v>10</v>
      </c>
      <c r="C1191" s="7" t="s">
        <v>37</v>
      </c>
      <c r="D1191" s="7" t="s">
        <v>22</v>
      </c>
      <c r="E1191" s="7" t="s">
        <v>23</v>
      </c>
      <c r="F1191" s="8">
        <v>475.92512499999998</v>
      </c>
      <c r="G1191" s="9">
        <v>5.8049999999999997</v>
      </c>
      <c r="H1191" s="10">
        <f t="shared" si="0"/>
        <v>5805</v>
      </c>
      <c r="I1191" s="7">
        <v>1957</v>
      </c>
      <c r="J1191" s="11">
        <f t="shared" si="1"/>
        <v>2.9662749105774142</v>
      </c>
      <c r="K1191" s="8">
        <f t="shared" si="2"/>
        <v>81.985378983634803</v>
      </c>
      <c r="L1191" s="7">
        <v>200</v>
      </c>
      <c r="M1191" s="8">
        <f t="shared" si="3"/>
        <v>0.40992689491817402</v>
      </c>
    </row>
    <row r="1192" spans="1:13" ht="15.75" hidden="1" customHeight="1" x14ac:dyDescent="0.3">
      <c r="A1192" s="7">
        <v>2022</v>
      </c>
      <c r="B1192" s="7">
        <v>10</v>
      </c>
      <c r="C1192" s="7" t="s">
        <v>37</v>
      </c>
      <c r="D1192" s="7" t="s">
        <v>38</v>
      </c>
      <c r="E1192" s="7" t="s">
        <v>23</v>
      </c>
      <c r="F1192" s="8">
        <v>357.692522</v>
      </c>
      <c r="G1192" s="9">
        <v>1.0773999999999999</v>
      </c>
      <c r="H1192" s="10">
        <f t="shared" si="0"/>
        <v>1077.3999999999999</v>
      </c>
      <c r="I1192" s="7">
        <v>113</v>
      </c>
      <c r="J1192" s="11">
        <f t="shared" si="1"/>
        <v>9.5345132743362822</v>
      </c>
      <c r="K1192" s="8">
        <f t="shared" si="2"/>
        <v>331.99602932986824</v>
      </c>
      <c r="L1192" s="7">
        <v>200</v>
      </c>
      <c r="M1192" s="8">
        <f t="shared" si="3"/>
        <v>1.6599801466493411</v>
      </c>
    </row>
    <row r="1193" spans="1:13" ht="15.75" hidden="1" customHeight="1" x14ac:dyDescent="0.3">
      <c r="A1193" s="7">
        <v>2022</v>
      </c>
      <c r="B1193" s="7">
        <v>10</v>
      </c>
      <c r="C1193" s="7" t="s">
        <v>37</v>
      </c>
      <c r="D1193" s="7" t="s">
        <v>38</v>
      </c>
      <c r="E1193" s="7" t="s">
        <v>17</v>
      </c>
      <c r="F1193" s="8">
        <v>6.7097100000000003</v>
      </c>
      <c r="G1193" s="9">
        <v>1.4500000000000001E-2</v>
      </c>
      <c r="H1193" s="10">
        <f t="shared" si="0"/>
        <v>14.5</v>
      </c>
      <c r="I1193" s="7">
        <v>5</v>
      </c>
      <c r="J1193" s="11">
        <f t="shared" si="1"/>
        <v>2.9</v>
      </c>
      <c r="K1193" s="8">
        <f t="shared" si="2"/>
        <v>462.73862068965519</v>
      </c>
      <c r="L1193" s="7">
        <f>(350+399)/2</f>
        <v>374.5</v>
      </c>
      <c r="M1193" s="8">
        <f t="shared" si="3"/>
        <v>1.2356171446986788</v>
      </c>
    </row>
    <row r="1194" spans="1:13" ht="15.75" hidden="1" customHeight="1" x14ac:dyDescent="0.3">
      <c r="A1194" s="7">
        <v>2022</v>
      </c>
      <c r="B1194" s="7">
        <v>10</v>
      </c>
      <c r="C1194" s="7" t="s">
        <v>37</v>
      </c>
      <c r="D1194" s="7" t="s">
        <v>38</v>
      </c>
      <c r="E1194" s="7" t="s">
        <v>18</v>
      </c>
      <c r="F1194" s="8">
        <v>27.388981000000001</v>
      </c>
      <c r="G1194" s="9">
        <v>5.2200000000000003E-2</v>
      </c>
      <c r="H1194" s="10">
        <f t="shared" si="0"/>
        <v>52.2</v>
      </c>
      <c r="I1194" s="7">
        <v>39</v>
      </c>
      <c r="J1194" s="11">
        <f t="shared" si="1"/>
        <v>1.3384615384615386</v>
      </c>
      <c r="K1194" s="8">
        <f t="shared" si="2"/>
        <v>524.69312260536401</v>
      </c>
      <c r="L1194" s="7">
        <f>(400+599)/2</f>
        <v>499.5</v>
      </c>
      <c r="M1194" s="8">
        <f t="shared" si="3"/>
        <v>1.0504366818926207</v>
      </c>
    </row>
    <row r="1195" spans="1:13" ht="15.75" hidden="1" customHeight="1" x14ac:dyDescent="0.3">
      <c r="A1195" s="7">
        <v>2022</v>
      </c>
      <c r="B1195" s="7">
        <v>10</v>
      </c>
      <c r="C1195" s="7" t="s">
        <v>37</v>
      </c>
      <c r="D1195" s="7" t="s">
        <v>56</v>
      </c>
      <c r="E1195" s="7" t="s">
        <v>17</v>
      </c>
      <c r="F1195" s="8">
        <v>271.08267499999999</v>
      </c>
      <c r="G1195" s="9">
        <v>4.2663000000000002</v>
      </c>
      <c r="H1195" s="10">
        <f t="shared" si="0"/>
        <v>4266.3</v>
      </c>
      <c r="I1195" s="7">
        <v>1321</v>
      </c>
      <c r="J1195" s="11">
        <f t="shared" si="1"/>
        <v>3.2295987887963666</v>
      </c>
      <c r="K1195" s="8">
        <f t="shared" si="2"/>
        <v>63.540462461617793</v>
      </c>
      <c r="L1195" s="7">
        <f>(350+399)/2</f>
        <v>374.5</v>
      </c>
      <c r="M1195" s="8">
        <f t="shared" si="3"/>
        <v>0.16966745650632253</v>
      </c>
    </row>
    <row r="1196" spans="1:13" ht="15.75" hidden="1" customHeight="1" x14ac:dyDescent="0.3">
      <c r="A1196" s="7">
        <v>2022</v>
      </c>
      <c r="B1196" s="7">
        <v>10</v>
      </c>
      <c r="C1196" s="7" t="s">
        <v>37</v>
      </c>
      <c r="D1196" s="7" t="s">
        <v>56</v>
      </c>
      <c r="E1196" s="7" t="s">
        <v>18</v>
      </c>
      <c r="F1196" s="8">
        <v>13.200875</v>
      </c>
      <c r="G1196" s="9">
        <v>0.1046</v>
      </c>
      <c r="H1196" s="10">
        <f t="shared" si="0"/>
        <v>104.6</v>
      </c>
      <c r="I1196" s="7">
        <v>69</v>
      </c>
      <c r="J1196" s="11">
        <f t="shared" si="1"/>
        <v>1.5159420289855072</v>
      </c>
      <c r="K1196" s="8">
        <f t="shared" si="2"/>
        <v>126.20339388145315</v>
      </c>
      <c r="L1196" s="7">
        <f>(400+599)/2</f>
        <v>499.5</v>
      </c>
      <c r="M1196" s="8">
        <f t="shared" si="3"/>
        <v>0.25265944721011641</v>
      </c>
    </row>
    <row r="1197" spans="1:13" ht="15.75" hidden="1" customHeight="1" x14ac:dyDescent="0.3">
      <c r="A1197" s="7">
        <v>2022</v>
      </c>
      <c r="B1197" s="7">
        <v>10</v>
      </c>
      <c r="C1197" s="7" t="s">
        <v>37</v>
      </c>
      <c r="D1197" s="7" t="s">
        <v>24</v>
      </c>
      <c r="E1197" s="7" t="s">
        <v>17</v>
      </c>
      <c r="F1197" s="8">
        <v>243.123197</v>
      </c>
      <c r="G1197" s="9">
        <v>1.2193000000000001</v>
      </c>
      <c r="H1197" s="10">
        <f t="shared" si="0"/>
        <v>1219.3</v>
      </c>
      <c r="I1197" s="7">
        <v>1</v>
      </c>
      <c r="J1197" s="11">
        <f t="shared" si="1"/>
        <v>1219.3</v>
      </c>
      <c r="K1197" s="8">
        <f t="shared" si="2"/>
        <v>199.39571639465265</v>
      </c>
      <c r="L1197" s="7">
        <f>(350+399)/2</f>
        <v>374.5</v>
      </c>
      <c r="M1197" s="8">
        <f t="shared" si="3"/>
        <v>0.53243181947837825</v>
      </c>
    </row>
    <row r="1198" spans="1:13" ht="15.75" hidden="1" customHeight="1" x14ac:dyDescent="0.3">
      <c r="A1198" s="7">
        <v>2022</v>
      </c>
      <c r="B1198" s="7">
        <v>10</v>
      </c>
      <c r="C1198" s="7" t="s">
        <v>37</v>
      </c>
      <c r="D1198" s="7" t="s">
        <v>40</v>
      </c>
      <c r="E1198" s="7" t="s">
        <v>23</v>
      </c>
      <c r="F1198" s="8">
        <v>60.715271999999999</v>
      </c>
      <c r="G1198" s="9">
        <v>0.21579999999999999</v>
      </c>
      <c r="H1198" s="10">
        <f t="shared" si="0"/>
        <v>215.79999999999998</v>
      </c>
      <c r="I1198" s="7">
        <v>1</v>
      </c>
      <c r="J1198" s="11">
        <f t="shared" si="1"/>
        <v>215.79999999999998</v>
      </c>
      <c r="K1198" s="8">
        <f t="shared" si="2"/>
        <v>281.34973123262279</v>
      </c>
      <c r="L1198" s="7">
        <v>200</v>
      </c>
      <c r="M1198" s="8">
        <f t="shared" si="3"/>
        <v>1.406748656163114</v>
      </c>
    </row>
    <row r="1199" spans="1:13" ht="15.75" hidden="1" customHeight="1" x14ac:dyDescent="0.3">
      <c r="A1199" s="7">
        <v>2022</v>
      </c>
      <c r="B1199" s="7">
        <v>10</v>
      </c>
      <c r="C1199" s="7" t="s">
        <v>37</v>
      </c>
      <c r="D1199" s="7" t="s">
        <v>40</v>
      </c>
      <c r="E1199" s="7" t="s">
        <v>17</v>
      </c>
      <c r="F1199" s="8">
        <v>143.892056</v>
      </c>
      <c r="G1199" s="9">
        <v>0.49220000000000003</v>
      </c>
      <c r="H1199" s="10">
        <f t="shared" si="0"/>
        <v>492.20000000000005</v>
      </c>
      <c r="I1199" s="7">
        <v>1</v>
      </c>
      <c r="J1199" s="11">
        <f t="shared" si="1"/>
        <v>492.20000000000005</v>
      </c>
      <c r="K1199" s="8">
        <f t="shared" si="2"/>
        <v>292.34468915075172</v>
      </c>
      <c r="L1199" s="7">
        <f>(350+399)/2</f>
        <v>374.5</v>
      </c>
      <c r="M1199" s="8">
        <f t="shared" si="3"/>
        <v>0.78062667329973756</v>
      </c>
    </row>
    <row r="1200" spans="1:13" ht="15.75" hidden="1" customHeight="1" x14ac:dyDescent="0.3">
      <c r="A1200" s="7">
        <v>2022</v>
      </c>
      <c r="B1200" s="7">
        <v>11</v>
      </c>
      <c r="C1200" s="7" t="s">
        <v>14</v>
      </c>
      <c r="D1200" s="7" t="s">
        <v>20</v>
      </c>
      <c r="E1200" s="7" t="s">
        <v>16</v>
      </c>
      <c r="F1200" s="8">
        <v>16.871047999999998</v>
      </c>
      <c r="G1200" s="9">
        <v>0.16009999999999999</v>
      </c>
      <c r="H1200" s="10">
        <f t="shared" si="0"/>
        <v>160.1</v>
      </c>
      <c r="I1200" s="7">
        <v>15</v>
      </c>
      <c r="J1200" s="11">
        <f t="shared" si="1"/>
        <v>10.673333333333334</v>
      </c>
      <c r="K1200" s="8">
        <f t="shared" si="2"/>
        <v>105.37818863210492</v>
      </c>
      <c r="L1200" s="7">
        <f>(200+249)/2</f>
        <v>224.5</v>
      </c>
      <c r="M1200" s="8">
        <f t="shared" si="3"/>
        <v>0.46939059524322907</v>
      </c>
    </row>
    <row r="1201" spans="1:13" ht="15.75" customHeight="1" x14ac:dyDescent="0.3">
      <c r="A1201" s="7">
        <v>2022</v>
      </c>
      <c r="B1201" s="7">
        <v>11</v>
      </c>
      <c r="C1201" s="7" t="s">
        <v>14</v>
      </c>
      <c r="D1201" s="7" t="s">
        <v>20</v>
      </c>
      <c r="E1201" s="7" t="s">
        <v>18</v>
      </c>
      <c r="F1201" s="8">
        <v>9408.4418470000001</v>
      </c>
      <c r="G1201" s="9">
        <v>52.838799999999999</v>
      </c>
      <c r="H1201" s="10">
        <f t="shared" si="0"/>
        <v>52838.799999999996</v>
      </c>
      <c r="I1201" s="7">
        <v>641</v>
      </c>
      <c r="J1201" s="11">
        <f t="shared" si="1"/>
        <v>82.431825273010915</v>
      </c>
      <c r="K1201" s="8">
        <f t="shared" si="2"/>
        <v>178.0593398601028</v>
      </c>
      <c r="L1201" s="7">
        <f>(400+599)/2</f>
        <v>499.5</v>
      </c>
      <c r="M1201" s="8">
        <f t="shared" si="3"/>
        <v>0.35647515487508069</v>
      </c>
    </row>
    <row r="1202" spans="1:13" ht="15.75" hidden="1" customHeight="1" x14ac:dyDescent="0.3">
      <c r="A1202" s="7">
        <v>2022</v>
      </c>
      <c r="B1202" s="7">
        <v>11</v>
      </c>
      <c r="C1202" s="7" t="s">
        <v>14</v>
      </c>
      <c r="D1202" s="7" t="s">
        <v>15</v>
      </c>
      <c r="E1202" s="7" t="s">
        <v>16</v>
      </c>
      <c r="F1202" s="8">
        <v>496.74595900000003</v>
      </c>
      <c r="G1202" s="9">
        <v>6.0646000000000004</v>
      </c>
      <c r="H1202" s="10">
        <f t="shared" si="0"/>
        <v>6064.6</v>
      </c>
      <c r="I1202" s="7">
        <v>418</v>
      </c>
      <c r="J1202" s="11">
        <f t="shared" si="1"/>
        <v>14.508612440191389</v>
      </c>
      <c r="K1202" s="8">
        <f t="shared" si="2"/>
        <v>81.909105134716228</v>
      </c>
      <c r="L1202" s="7">
        <f>(200+249)/2</f>
        <v>224.5</v>
      </c>
      <c r="M1202" s="8">
        <f t="shared" si="3"/>
        <v>0.36485124781610789</v>
      </c>
    </row>
    <row r="1203" spans="1:13" ht="15.75" customHeight="1" x14ac:dyDescent="0.3">
      <c r="A1203" s="7">
        <v>2022</v>
      </c>
      <c r="B1203" s="7">
        <v>11</v>
      </c>
      <c r="C1203" s="7" t="s">
        <v>14</v>
      </c>
      <c r="D1203" s="7" t="s">
        <v>15</v>
      </c>
      <c r="E1203" s="7" t="s">
        <v>17</v>
      </c>
      <c r="F1203" s="8">
        <v>4540.5662780000002</v>
      </c>
      <c r="G1203" s="9">
        <v>49.632199999999997</v>
      </c>
      <c r="H1203" s="10">
        <f t="shared" si="0"/>
        <v>49632.2</v>
      </c>
      <c r="I1203" s="7">
        <v>623</v>
      </c>
      <c r="J1203" s="11">
        <f t="shared" si="1"/>
        <v>79.666452648475115</v>
      </c>
      <c r="K1203" s="8">
        <f t="shared" si="2"/>
        <v>91.484283952756485</v>
      </c>
      <c r="L1203" s="7">
        <f>(350+399)/2</f>
        <v>374.5</v>
      </c>
      <c r="M1203" s="8">
        <f t="shared" si="3"/>
        <v>0.24428380227705337</v>
      </c>
    </row>
    <row r="1204" spans="1:13" ht="15.75" customHeight="1" x14ac:dyDescent="0.3">
      <c r="A1204" s="7">
        <v>2022</v>
      </c>
      <c r="B1204" s="7">
        <v>11</v>
      </c>
      <c r="C1204" s="7" t="s">
        <v>14</v>
      </c>
      <c r="D1204" s="7" t="s">
        <v>15</v>
      </c>
      <c r="E1204" s="7" t="s">
        <v>18</v>
      </c>
      <c r="F1204" s="8">
        <v>3393.6358869999999</v>
      </c>
      <c r="G1204" s="9">
        <v>27.436599999999999</v>
      </c>
      <c r="H1204" s="10">
        <f t="shared" si="0"/>
        <v>27436.6</v>
      </c>
      <c r="I1204" s="7">
        <v>531</v>
      </c>
      <c r="J1204" s="11">
        <f t="shared" si="1"/>
        <v>51.669679849340866</v>
      </c>
      <c r="K1204" s="8">
        <f t="shared" si="2"/>
        <v>123.69010325623438</v>
      </c>
      <c r="L1204" s="7">
        <f>(400+599)/2</f>
        <v>499.5</v>
      </c>
      <c r="M1204" s="8">
        <f t="shared" si="3"/>
        <v>0.24762783434681557</v>
      </c>
    </row>
    <row r="1205" spans="1:13" ht="15.75" customHeight="1" x14ac:dyDescent="0.3">
      <c r="A1205" s="7">
        <v>2022</v>
      </c>
      <c r="B1205" s="7">
        <v>11</v>
      </c>
      <c r="C1205" s="7" t="s">
        <v>14</v>
      </c>
      <c r="D1205" s="7" t="s">
        <v>26</v>
      </c>
      <c r="E1205" s="7" t="s">
        <v>27</v>
      </c>
      <c r="F1205" s="8">
        <v>0.74899300000000002</v>
      </c>
      <c r="G1205" s="9">
        <v>2.7000000000000001E-3</v>
      </c>
      <c r="H1205" s="10">
        <f t="shared" si="0"/>
        <v>2.7</v>
      </c>
      <c r="I1205" s="7">
        <v>3</v>
      </c>
      <c r="J1205" s="11">
        <f t="shared" si="1"/>
        <v>0.9</v>
      </c>
      <c r="K1205" s="8">
        <f t="shared" si="2"/>
        <v>277.40481481481481</v>
      </c>
      <c r="L1205" s="7">
        <f>(250+299)/2</f>
        <v>274.5</v>
      </c>
      <c r="M1205" s="8">
        <f t="shared" si="3"/>
        <v>1.0105822033326588</v>
      </c>
    </row>
    <row r="1206" spans="1:13" ht="15.75" customHeight="1" x14ac:dyDescent="0.3">
      <c r="A1206" s="7">
        <v>2022</v>
      </c>
      <c r="B1206" s="7">
        <v>11</v>
      </c>
      <c r="C1206" s="7" t="s">
        <v>14</v>
      </c>
      <c r="D1206" s="7" t="s">
        <v>26</v>
      </c>
      <c r="E1206" s="7" t="s">
        <v>18</v>
      </c>
      <c r="F1206" s="8">
        <v>324.04318699999999</v>
      </c>
      <c r="G1206" s="9">
        <v>1.9312</v>
      </c>
      <c r="H1206" s="10">
        <f t="shared" si="0"/>
        <v>1931.2</v>
      </c>
      <c r="I1206" s="7">
        <v>163</v>
      </c>
      <c r="J1206" s="11">
        <f t="shared" si="1"/>
        <v>11.847852760736197</v>
      </c>
      <c r="K1206" s="8">
        <f t="shared" si="2"/>
        <v>167.79369666528584</v>
      </c>
      <c r="L1206" s="7">
        <f>(400+599)/2</f>
        <v>499.5</v>
      </c>
      <c r="M1206" s="8">
        <f t="shared" si="3"/>
        <v>0.33592331664721892</v>
      </c>
    </row>
    <row r="1207" spans="1:13" ht="15.75" customHeight="1" x14ac:dyDescent="0.3">
      <c r="A1207" s="7">
        <v>2022</v>
      </c>
      <c r="B1207" s="7">
        <v>11</v>
      </c>
      <c r="C1207" s="7" t="s">
        <v>14</v>
      </c>
      <c r="D1207" s="7" t="s">
        <v>22</v>
      </c>
      <c r="E1207" s="7" t="s">
        <v>23</v>
      </c>
      <c r="F1207" s="8">
        <v>272.690067</v>
      </c>
      <c r="G1207" s="9">
        <v>2.2650999999999999</v>
      </c>
      <c r="H1207" s="10">
        <f t="shared" si="0"/>
        <v>2265.1</v>
      </c>
      <c r="I1207" s="7">
        <v>134</v>
      </c>
      <c r="J1207" s="11">
        <f t="shared" si="1"/>
        <v>16.903731343283582</v>
      </c>
      <c r="K1207" s="8">
        <f t="shared" si="2"/>
        <v>120.3876504348594</v>
      </c>
      <c r="L1207" s="7">
        <v>200</v>
      </c>
      <c r="M1207" s="8">
        <f t="shared" si="3"/>
        <v>0.60193825217429697</v>
      </c>
    </row>
    <row r="1208" spans="1:13" ht="15.75" customHeight="1" x14ac:dyDescent="0.3">
      <c r="A1208" s="7">
        <v>2022</v>
      </c>
      <c r="B1208" s="7">
        <v>11</v>
      </c>
      <c r="C1208" s="7" t="s">
        <v>14</v>
      </c>
      <c r="D1208" s="7" t="s">
        <v>25</v>
      </c>
      <c r="E1208" s="7" t="s">
        <v>27</v>
      </c>
      <c r="F1208" s="8">
        <v>2.1055489999999999</v>
      </c>
      <c r="G1208" s="9">
        <v>3.4700000000000002E-2</v>
      </c>
      <c r="H1208" s="10">
        <f t="shared" si="0"/>
        <v>34.700000000000003</v>
      </c>
      <c r="I1208" s="7">
        <v>5</v>
      </c>
      <c r="J1208" s="11">
        <f t="shared" si="1"/>
        <v>6.94</v>
      </c>
      <c r="K1208" s="8">
        <f t="shared" si="2"/>
        <v>60.678645533141207</v>
      </c>
      <c r="L1208" s="7">
        <f>(250+299)/2</f>
        <v>274.5</v>
      </c>
      <c r="M1208" s="8">
        <f t="shared" si="3"/>
        <v>0.22105153199687144</v>
      </c>
    </row>
    <row r="1209" spans="1:13" ht="15.75" customHeight="1" x14ac:dyDescent="0.3">
      <c r="A1209" s="7">
        <v>2022</v>
      </c>
      <c r="B1209" s="7">
        <v>11</v>
      </c>
      <c r="C1209" s="7" t="s">
        <v>14</v>
      </c>
      <c r="D1209" s="7" t="s">
        <v>25</v>
      </c>
      <c r="E1209" s="7" t="s">
        <v>17</v>
      </c>
      <c r="F1209" s="8">
        <v>150.15154799999999</v>
      </c>
      <c r="G1209" s="9">
        <v>1.9805999999999999</v>
      </c>
      <c r="H1209" s="10">
        <f t="shared" si="0"/>
        <v>1980.6</v>
      </c>
      <c r="I1209" s="7">
        <v>158</v>
      </c>
      <c r="J1209" s="11">
        <f t="shared" si="1"/>
        <v>12.535443037974684</v>
      </c>
      <c r="K1209" s="8">
        <f t="shared" si="2"/>
        <v>75.811142078158127</v>
      </c>
      <c r="L1209" s="7">
        <f t="shared" ref="L1209:L1213" si="76">(350+399)/2</f>
        <v>374.5</v>
      </c>
      <c r="M1209" s="8">
        <f t="shared" si="3"/>
        <v>0.20243295614995493</v>
      </c>
    </row>
    <row r="1210" spans="1:13" ht="15.75" customHeight="1" x14ac:dyDescent="0.3">
      <c r="A1210" s="7">
        <v>2022</v>
      </c>
      <c r="B1210" s="7">
        <v>11</v>
      </c>
      <c r="C1210" s="7" t="s">
        <v>14</v>
      </c>
      <c r="D1210" s="7" t="s">
        <v>58</v>
      </c>
      <c r="E1210" s="7" t="s">
        <v>17</v>
      </c>
      <c r="F1210" s="8">
        <v>106.11928</v>
      </c>
      <c r="G1210" s="9">
        <v>1.1889000000000001</v>
      </c>
      <c r="H1210" s="10">
        <f t="shared" si="0"/>
        <v>1188.9000000000001</v>
      </c>
      <c r="I1210" s="7">
        <v>114</v>
      </c>
      <c r="J1210" s="11">
        <f t="shared" si="1"/>
        <v>10.428947368421053</v>
      </c>
      <c r="K1210" s="8">
        <f t="shared" si="2"/>
        <v>89.258373286230963</v>
      </c>
      <c r="L1210" s="7">
        <f t="shared" si="76"/>
        <v>374.5</v>
      </c>
      <c r="M1210" s="8">
        <f t="shared" si="3"/>
        <v>0.23834011558406132</v>
      </c>
    </row>
    <row r="1211" spans="1:13" ht="15.75" customHeight="1" x14ac:dyDescent="0.3">
      <c r="A1211" s="7">
        <v>2022</v>
      </c>
      <c r="B1211" s="7">
        <v>11</v>
      </c>
      <c r="C1211" s="7" t="s">
        <v>14</v>
      </c>
      <c r="D1211" s="7" t="s">
        <v>59</v>
      </c>
      <c r="E1211" s="7" t="s">
        <v>17</v>
      </c>
      <c r="F1211" s="8">
        <v>88.332611</v>
      </c>
      <c r="G1211" s="9">
        <v>1.0639000000000001</v>
      </c>
      <c r="H1211" s="10">
        <f t="shared" si="0"/>
        <v>1063.9000000000001</v>
      </c>
      <c r="I1211" s="7">
        <v>76</v>
      </c>
      <c r="J1211" s="11">
        <f t="shared" si="1"/>
        <v>13.998684210526317</v>
      </c>
      <c r="K1211" s="8">
        <f t="shared" si="2"/>
        <v>83.027174546479927</v>
      </c>
      <c r="L1211" s="7">
        <f t="shared" si="76"/>
        <v>374.5</v>
      </c>
      <c r="M1211" s="8">
        <f t="shared" si="3"/>
        <v>0.22170140065815735</v>
      </c>
    </row>
    <row r="1212" spans="1:13" ht="15.75" customHeight="1" x14ac:dyDescent="0.3">
      <c r="A1212" s="7">
        <v>2022</v>
      </c>
      <c r="B1212" s="7">
        <v>11</v>
      </c>
      <c r="C1212" s="7" t="s">
        <v>14</v>
      </c>
      <c r="D1212" s="7" t="s">
        <v>24</v>
      </c>
      <c r="E1212" s="7" t="s">
        <v>17</v>
      </c>
      <c r="F1212" s="8">
        <v>64.835729999999998</v>
      </c>
      <c r="G1212" s="9">
        <v>0.38969999999999999</v>
      </c>
      <c r="H1212" s="10">
        <f t="shared" si="0"/>
        <v>389.7</v>
      </c>
      <c r="I1212" s="7">
        <v>22</v>
      </c>
      <c r="J1212" s="11">
        <f t="shared" si="1"/>
        <v>17.713636363636365</v>
      </c>
      <c r="K1212" s="8">
        <f t="shared" si="2"/>
        <v>166.37344110854502</v>
      </c>
      <c r="L1212" s="7">
        <f t="shared" si="76"/>
        <v>374.5</v>
      </c>
      <c r="M1212" s="8">
        <f t="shared" si="3"/>
        <v>0.4442548494220161</v>
      </c>
    </row>
    <row r="1213" spans="1:13" ht="15.75" customHeight="1" x14ac:dyDescent="0.3">
      <c r="A1213" s="7">
        <v>2022</v>
      </c>
      <c r="B1213" s="7">
        <v>11</v>
      </c>
      <c r="C1213" s="7" t="s">
        <v>14</v>
      </c>
      <c r="D1213" s="7" t="s">
        <v>56</v>
      </c>
      <c r="E1213" s="7" t="s">
        <v>17</v>
      </c>
      <c r="F1213" s="8">
        <v>49.349483999999997</v>
      </c>
      <c r="G1213" s="9">
        <v>0.53910000000000002</v>
      </c>
      <c r="H1213" s="10">
        <f t="shared" si="0"/>
        <v>539.1</v>
      </c>
      <c r="I1213" s="7">
        <v>139</v>
      </c>
      <c r="J1213" s="11">
        <f t="shared" si="1"/>
        <v>3.8784172661870504</v>
      </c>
      <c r="K1213" s="8">
        <f t="shared" si="2"/>
        <v>91.540500834724526</v>
      </c>
      <c r="L1213" s="7">
        <f t="shared" si="76"/>
        <v>374.5</v>
      </c>
      <c r="M1213" s="8">
        <f t="shared" si="3"/>
        <v>0.24443391411141396</v>
      </c>
    </row>
    <row r="1214" spans="1:13" ht="15.75" customHeight="1" x14ac:dyDescent="0.3">
      <c r="A1214" s="7">
        <v>2022</v>
      </c>
      <c r="B1214" s="7">
        <v>11</v>
      </c>
      <c r="C1214" s="7" t="s">
        <v>14</v>
      </c>
      <c r="D1214" s="7" t="s">
        <v>62</v>
      </c>
      <c r="E1214" s="7" t="s">
        <v>27</v>
      </c>
      <c r="F1214" s="8">
        <v>43.217829999999999</v>
      </c>
      <c r="G1214" s="9">
        <v>1.3554999999999999</v>
      </c>
      <c r="H1214" s="10">
        <f t="shared" si="0"/>
        <v>1355.5</v>
      </c>
      <c r="I1214" s="7">
        <v>1</v>
      </c>
      <c r="J1214" s="11">
        <f t="shared" si="1"/>
        <v>1355.5</v>
      </c>
      <c r="K1214" s="8">
        <f t="shared" si="2"/>
        <v>31.883312430837332</v>
      </c>
      <c r="L1214" s="7">
        <f>(250+299)/2</f>
        <v>274.5</v>
      </c>
      <c r="M1214" s="8">
        <f t="shared" si="3"/>
        <v>0.1161505006587881</v>
      </c>
    </row>
    <row r="1215" spans="1:13" ht="15.75" hidden="1" customHeight="1" x14ac:dyDescent="0.3">
      <c r="A1215" s="7">
        <v>2022</v>
      </c>
      <c r="B1215" s="7">
        <v>11</v>
      </c>
      <c r="C1215" s="7" t="s">
        <v>31</v>
      </c>
      <c r="D1215" s="7" t="s">
        <v>15</v>
      </c>
      <c r="E1215" s="7" t="s">
        <v>16</v>
      </c>
      <c r="F1215" s="8">
        <v>1228.08464</v>
      </c>
      <c r="G1215" s="9">
        <v>15.3058</v>
      </c>
      <c r="H1215" s="10">
        <f t="shared" si="0"/>
        <v>15305.8</v>
      </c>
      <c r="I1215" s="7">
        <v>2865</v>
      </c>
      <c r="J1215" s="11">
        <f t="shared" si="1"/>
        <v>5.3423385689354275</v>
      </c>
      <c r="K1215" s="8">
        <f t="shared" si="2"/>
        <v>80.236553463392966</v>
      </c>
      <c r="L1215" s="7">
        <f>(200+249)/2</f>
        <v>224.5</v>
      </c>
      <c r="M1215" s="8">
        <f t="shared" si="3"/>
        <v>0.35740112901288629</v>
      </c>
    </row>
    <row r="1216" spans="1:13" ht="15.75" hidden="1" customHeight="1" x14ac:dyDescent="0.3">
      <c r="A1216" s="7">
        <v>2022</v>
      </c>
      <c r="B1216" s="7">
        <v>11</v>
      </c>
      <c r="C1216" s="7" t="s">
        <v>31</v>
      </c>
      <c r="D1216" s="7" t="s">
        <v>15</v>
      </c>
      <c r="E1216" s="7" t="s">
        <v>17</v>
      </c>
      <c r="F1216" s="8">
        <v>4286.6524319999999</v>
      </c>
      <c r="G1216" s="9">
        <v>33.4998</v>
      </c>
      <c r="H1216" s="10">
        <f t="shared" si="0"/>
        <v>33499.800000000003</v>
      </c>
      <c r="I1216" s="7">
        <v>8472</v>
      </c>
      <c r="J1216" s="11">
        <f t="shared" si="1"/>
        <v>3.9541784702549578</v>
      </c>
      <c r="K1216" s="8">
        <f t="shared" si="2"/>
        <v>127.96053803306287</v>
      </c>
      <c r="L1216" s="7">
        <f>(350+399)/2</f>
        <v>374.5</v>
      </c>
      <c r="M1216" s="8">
        <f t="shared" si="3"/>
        <v>0.34168367966104907</v>
      </c>
    </row>
    <row r="1217" spans="1:13" ht="15.75" hidden="1" customHeight="1" x14ac:dyDescent="0.3">
      <c r="A1217" s="7">
        <v>2022</v>
      </c>
      <c r="B1217" s="7">
        <v>11</v>
      </c>
      <c r="C1217" s="7" t="s">
        <v>31</v>
      </c>
      <c r="D1217" s="7" t="s">
        <v>15</v>
      </c>
      <c r="E1217" s="7" t="s">
        <v>18</v>
      </c>
      <c r="F1217" s="8">
        <v>1120.3620129999999</v>
      </c>
      <c r="G1217" s="9">
        <v>8</v>
      </c>
      <c r="H1217" s="10">
        <f t="shared" si="0"/>
        <v>8000</v>
      </c>
      <c r="I1217" s="7">
        <v>3215</v>
      </c>
      <c r="J1217" s="11">
        <f t="shared" si="1"/>
        <v>2.4883359253499222</v>
      </c>
      <c r="K1217" s="8">
        <f t="shared" si="2"/>
        <v>140.04525162499999</v>
      </c>
      <c r="L1217" s="7">
        <f>(400+599)/2</f>
        <v>499.5</v>
      </c>
      <c r="M1217" s="8">
        <f t="shared" si="3"/>
        <v>0.28037087412412409</v>
      </c>
    </row>
    <row r="1218" spans="1:13" ht="15.75" hidden="1" customHeight="1" x14ac:dyDescent="0.3">
      <c r="A1218" s="7">
        <v>2022</v>
      </c>
      <c r="B1218" s="7">
        <v>11</v>
      </c>
      <c r="C1218" s="7" t="s">
        <v>31</v>
      </c>
      <c r="D1218" s="7" t="s">
        <v>20</v>
      </c>
      <c r="E1218" s="7" t="s">
        <v>16</v>
      </c>
      <c r="F1218" s="8">
        <v>88.458725000000001</v>
      </c>
      <c r="G1218" s="9">
        <v>0.72570000000000001</v>
      </c>
      <c r="H1218" s="10">
        <f t="shared" si="0"/>
        <v>725.7</v>
      </c>
      <c r="I1218" s="7">
        <v>211</v>
      </c>
      <c r="J1218" s="11">
        <f t="shared" si="1"/>
        <v>3.4393364928909955</v>
      </c>
      <c r="K1218" s="8">
        <f t="shared" si="2"/>
        <v>121.89434339258646</v>
      </c>
      <c r="L1218" s="7">
        <f>(200+249)/2</f>
        <v>224.5</v>
      </c>
      <c r="M1218" s="8">
        <f t="shared" si="3"/>
        <v>0.54295921333000652</v>
      </c>
    </row>
    <row r="1219" spans="1:13" ht="15.75" hidden="1" customHeight="1" x14ac:dyDescent="0.3">
      <c r="A1219" s="7">
        <v>2022</v>
      </c>
      <c r="B1219" s="7">
        <v>11</v>
      </c>
      <c r="C1219" s="7" t="s">
        <v>31</v>
      </c>
      <c r="D1219" s="7" t="s">
        <v>20</v>
      </c>
      <c r="E1219" s="7" t="s">
        <v>18</v>
      </c>
      <c r="F1219" s="8">
        <v>2785.7551250000001</v>
      </c>
      <c r="G1219" s="9">
        <v>16.7315</v>
      </c>
      <c r="H1219" s="10">
        <f t="shared" si="0"/>
        <v>16731.5</v>
      </c>
      <c r="I1219" s="7">
        <v>2672</v>
      </c>
      <c r="J1219" s="11">
        <f t="shared" si="1"/>
        <v>6.2617889221556888</v>
      </c>
      <c r="K1219" s="8">
        <f t="shared" si="2"/>
        <v>166.49763171263785</v>
      </c>
      <c r="L1219" s="7">
        <f>(400+599)/2</f>
        <v>499.5</v>
      </c>
      <c r="M1219" s="8">
        <f t="shared" si="3"/>
        <v>0.33332859201729298</v>
      </c>
    </row>
    <row r="1220" spans="1:13" ht="15.75" hidden="1" customHeight="1" x14ac:dyDescent="0.3">
      <c r="A1220" s="7">
        <v>2022</v>
      </c>
      <c r="B1220" s="7">
        <v>11</v>
      </c>
      <c r="C1220" s="7" t="s">
        <v>31</v>
      </c>
      <c r="D1220" s="7" t="s">
        <v>25</v>
      </c>
      <c r="E1220" s="7" t="s">
        <v>27</v>
      </c>
      <c r="F1220" s="8">
        <v>61.275691000000002</v>
      </c>
      <c r="G1220" s="9">
        <v>0.94530000000000003</v>
      </c>
      <c r="H1220" s="10">
        <f t="shared" si="0"/>
        <v>945.30000000000007</v>
      </c>
      <c r="I1220" s="7">
        <v>143</v>
      </c>
      <c r="J1220" s="11">
        <f t="shared" si="1"/>
        <v>6.6104895104895114</v>
      </c>
      <c r="K1220" s="8">
        <f t="shared" si="2"/>
        <v>64.821422828731613</v>
      </c>
      <c r="L1220" s="7">
        <f>(250+299)/2</f>
        <v>274.5</v>
      </c>
      <c r="M1220" s="8">
        <f t="shared" si="3"/>
        <v>0.23614361686241025</v>
      </c>
    </row>
    <row r="1221" spans="1:13" ht="15.75" hidden="1" customHeight="1" x14ac:dyDescent="0.3">
      <c r="A1221" s="7">
        <v>2022</v>
      </c>
      <c r="B1221" s="7">
        <v>11</v>
      </c>
      <c r="C1221" s="7" t="s">
        <v>31</v>
      </c>
      <c r="D1221" s="7" t="s">
        <v>25</v>
      </c>
      <c r="E1221" s="7" t="s">
        <v>17</v>
      </c>
      <c r="F1221" s="8">
        <v>688.06409299999996</v>
      </c>
      <c r="G1221" s="9">
        <v>10.4442</v>
      </c>
      <c r="H1221" s="10">
        <f t="shared" si="0"/>
        <v>10444.200000000001</v>
      </c>
      <c r="I1221" s="7">
        <v>1374</v>
      </c>
      <c r="J1221" s="11">
        <f t="shared" si="1"/>
        <v>7.6013100436681231</v>
      </c>
      <c r="K1221" s="8">
        <f t="shared" si="2"/>
        <v>65.880018862143572</v>
      </c>
      <c r="L1221" s="7">
        <f t="shared" ref="L1221:L1222" si="77">(350+399)/2</f>
        <v>374.5</v>
      </c>
      <c r="M1221" s="8">
        <f t="shared" si="3"/>
        <v>0.1759146031031871</v>
      </c>
    </row>
    <row r="1222" spans="1:13" ht="15.75" hidden="1" customHeight="1" x14ac:dyDescent="0.3">
      <c r="A1222" s="7">
        <v>2022</v>
      </c>
      <c r="B1222" s="7">
        <v>11</v>
      </c>
      <c r="C1222" s="7" t="s">
        <v>31</v>
      </c>
      <c r="D1222" s="7" t="s">
        <v>58</v>
      </c>
      <c r="E1222" s="7" t="s">
        <v>17</v>
      </c>
      <c r="F1222" s="8">
        <v>224.93849299999999</v>
      </c>
      <c r="G1222" s="9">
        <v>2.7107000000000001</v>
      </c>
      <c r="H1222" s="10">
        <f t="shared" si="0"/>
        <v>2710.7000000000003</v>
      </c>
      <c r="I1222" s="7">
        <v>821</v>
      </c>
      <c r="J1222" s="11">
        <f t="shared" si="1"/>
        <v>3.3017052375152258</v>
      </c>
      <c r="K1222" s="8">
        <f t="shared" si="2"/>
        <v>82.981699560999004</v>
      </c>
      <c r="L1222" s="7">
        <f t="shared" si="77"/>
        <v>374.5</v>
      </c>
      <c r="M1222" s="8">
        <f t="shared" si="3"/>
        <v>0.22157997212549801</v>
      </c>
    </row>
    <row r="1223" spans="1:13" ht="15.75" hidden="1" customHeight="1" x14ac:dyDescent="0.3">
      <c r="A1223" s="7">
        <v>2022</v>
      </c>
      <c r="B1223" s="7">
        <v>11</v>
      </c>
      <c r="C1223" s="7" t="s">
        <v>31</v>
      </c>
      <c r="D1223" s="7" t="s">
        <v>22</v>
      </c>
      <c r="E1223" s="7" t="s">
        <v>23</v>
      </c>
      <c r="F1223" s="8">
        <v>168.139456</v>
      </c>
      <c r="G1223" s="9">
        <v>2.4805999999999999</v>
      </c>
      <c r="H1223" s="10">
        <f t="shared" si="0"/>
        <v>2480.6</v>
      </c>
      <c r="I1223" s="7">
        <v>1118</v>
      </c>
      <c r="J1223" s="11">
        <f t="shared" si="1"/>
        <v>2.2187835420393558</v>
      </c>
      <c r="K1223" s="8">
        <f t="shared" si="2"/>
        <v>67.78176892687253</v>
      </c>
      <c r="L1223" s="7">
        <v>200</v>
      </c>
      <c r="M1223" s="8">
        <f t="shared" si="3"/>
        <v>0.33890884463436266</v>
      </c>
    </row>
    <row r="1224" spans="1:13" ht="15.75" hidden="1" customHeight="1" x14ac:dyDescent="0.3">
      <c r="A1224" s="7">
        <v>2022</v>
      </c>
      <c r="B1224" s="7">
        <v>11</v>
      </c>
      <c r="C1224" s="7" t="s">
        <v>31</v>
      </c>
      <c r="D1224" s="7" t="s">
        <v>24</v>
      </c>
      <c r="E1224" s="7" t="s">
        <v>17</v>
      </c>
      <c r="F1224" s="8">
        <v>138.358881</v>
      </c>
      <c r="G1224" s="9">
        <v>0.65780000000000005</v>
      </c>
      <c r="H1224" s="10">
        <f t="shared" si="0"/>
        <v>657.80000000000007</v>
      </c>
      <c r="I1224" s="7">
        <v>1</v>
      </c>
      <c r="J1224" s="11">
        <f t="shared" si="1"/>
        <v>657.80000000000007</v>
      </c>
      <c r="K1224" s="8">
        <f t="shared" si="2"/>
        <v>210.33578747339615</v>
      </c>
      <c r="L1224" s="7">
        <f>(350+399)/2</f>
        <v>374.5</v>
      </c>
      <c r="M1224" s="8">
        <f t="shared" si="3"/>
        <v>0.56164429231881485</v>
      </c>
    </row>
    <row r="1225" spans="1:13" ht="15.75" hidden="1" customHeight="1" x14ac:dyDescent="0.3">
      <c r="A1225" s="7">
        <v>2022</v>
      </c>
      <c r="B1225" s="7">
        <v>11</v>
      </c>
      <c r="C1225" s="7" t="s">
        <v>31</v>
      </c>
      <c r="D1225" s="7" t="s">
        <v>26</v>
      </c>
      <c r="E1225" s="7" t="s">
        <v>27</v>
      </c>
      <c r="F1225" s="8">
        <v>0.84991099999999997</v>
      </c>
      <c r="G1225" s="9">
        <v>1.4E-3</v>
      </c>
      <c r="H1225" s="10">
        <f t="shared" si="0"/>
        <v>1.4</v>
      </c>
      <c r="I1225" s="7">
        <v>2</v>
      </c>
      <c r="J1225" s="11">
        <f t="shared" si="1"/>
        <v>0.7</v>
      </c>
      <c r="K1225" s="8">
        <f t="shared" si="2"/>
        <v>607.07928571428567</v>
      </c>
      <c r="L1225" s="7">
        <f>(250+299)/2</f>
        <v>274.5</v>
      </c>
      <c r="M1225" s="8">
        <f t="shared" si="3"/>
        <v>2.2115820973198019</v>
      </c>
    </row>
    <row r="1226" spans="1:13" ht="15.75" hidden="1" customHeight="1" x14ac:dyDescent="0.3">
      <c r="A1226" s="7">
        <v>2022</v>
      </c>
      <c r="B1226" s="7">
        <v>11</v>
      </c>
      <c r="C1226" s="7" t="s">
        <v>31</v>
      </c>
      <c r="D1226" s="7" t="s">
        <v>26</v>
      </c>
      <c r="E1226" s="7" t="s">
        <v>32</v>
      </c>
      <c r="F1226" s="8">
        <v>0.22941900000000001</v>
      </c>
      <c r="G1226" s="9">
        <v>6.9999999999999999E-4</v>
      </c>
      <c r="H1226" s="10">
        <f t="shared" si="0"/>
        <v>0.7</v>
      </c>
      <c r="I1226" s="7">
        <v>1</v>
      </c>
      <c r="J1226" s="11">
        <f t="shared" si="1"/>
        <v>0.7</v>
      </c>
      <c r="K1226" s="8">
        <f t="shared" si="2"/>
        <v>327.74142857142857</v>
      </c>
      <c r="L1226" s="7">
        <f>(300+349)/2</f>
        <v>324.5</v>
      </c>
      <c r="M1226" s="8">
        <f t="shared" si="3"/>
        <v>1.0099889940567908</v>
      </c>
    </row>
    <row r="1227" spans="1:13" ht="15.75" hidden="1" customHeight="1" x14ac:dyDescent="0.3">
      <c r="A1227" s="7">
        <v>2022</v>
      </c>
      <c r="B1227" s="7">
        <v>11</v>
      </c>
      <c r="C1227" s="7" t="s">
        <v>31</v>
      </c>
      <c r="D1227" s="7" t="s">
        <v>26</v>
      </c>
      <c r="E1227" s="7" t="s">
        <v>18</v>
      </c>
      <c r="F1227" s="8">
        <v>106.645087</v>
      </c>
      <c r="G1227" s="9">
        <v>0.434</v>
      </c>
      <c r="H1227" s="10">
        <f t="shared" si="0"/>
        <v>434</v>
      </c>
      <c r="I1227" s="7">
        <v>174</v>
      </c>
      <c r="J1227" s="11">
        <f t="shared" si="1"/>
        <v>2.4942528735632186</v>
      </c>
      <c r="K1227" s="8">
        <f t="shared" si="2"/>
        <v>245.72600691244241</v>
      </c>
      <c r="L1227" s="7">
        <f>(400+599)/2</f>
        <v>499.5</v>
      </c>
      <c r="M1227" s="8">
        <f t="shared" si="3"/>
        <v>0.49194395778266747</v>
      </c>
    </row>
    <row r="1228" spans="1:13" ht="15.75" hidden="1" customHeight="1" x14ac:dyDescent="0.3">
      <c r="A1228" s="7">
        <v>2022</v>
      </c>
      <c r="B1228" s="7">
        <v>11</v>
      </c>
      <c r="C1228" s="7" t="s">
        <v>31</v>
      </c>
      <c r="D1228" s="7" t="s">
        <v>63</v>
      </c>
      <c r="E1228" s="7" t="s">
        <v>17</v>
      </c>
      <c r="F1228" s="8">
        <v>95.727793000000005</v>
      </c>
      <c r="G1228" s="9">
        <v>1.3532</v>
      </c>
      <c r="H1228" s="10">
        <f t="shared" si="0"/>
        <v>1353.2</v>
      </c>
      <c r="I1228" s="7">
        <v>382</v>
      </c>
      <c r="J1228" s="11">
        <f t="shared" si="1"/>
        <v>3.5424083769633508</v>
      </c>
      <c r="K1228" s="8">
        <f t="shared" si="2"/>
        <v>70.741792048477691</v>
      </c>
      <c r="L1228" s="7">
        <f>(350+399)/2</f>
        <v>374.5</v>
      </c>
      <c r="M1228" s="8">
        <f t="shared" si="3"/>
        <v>0.18889664098391906</v>
      </c>
    </row>
    <row r="1229" spans="1:13" ht="15.75" hidden="1" customHeight="1" x14ac:dyDescent="0.3">
      <c r="A1229" s="7">
        <v>2022</v>
      </c>
      <c r="B1229" s="7">
        <v>11</v>
      </c>
      <c r="C1229" s="7" t="s">
        <v>31</v>
      </c>
      <c r="D1229" s="7" t="s">
        <v>62</v>
      </c>
      <c r="E1229" s="7" t="s">
        <v>27</v>
      </c>
      <c r="F1229" s="8">
        <v>94.908581999999996</v>
      </c>
      <c r="G1229" s="9">
        <v>1.0662</v>
      </c>
      <c r="H1229" s="10">
        <f t="shared" si="0"/>
        <v>1066.2</v>
      </c>
      <c r="I1229" s="7">
        <v>624</v>
      </c>
      <c r="J1229" s="11">
        <f t="shared" si="1"/>
        <v>1.7086538461538463</v>
      </c>
      <c r="K1229" s="8">
        <f t="shared" si="2"/>
        <v>89.01574001125492</v>
      </c>
      <c r="L1229" s="7">
        <f>(250+299)/2</f>
        <v>274.5</v>
      </c>
      <c r="M1229" s="8">
        <f t="shared" si="3"/>
        <v>0.32428320586978115</v>
      </c>
    </row>
    <row r="1230" spans="1:13" ht="15.75" hidden="1" customHeight="1" x14ac:dyDescent="0.3">
      <c r="A1230" s="7">
        <v>2022</v>
      </c>
      <c r="B1230" s="7">
        <v>11</v>
      </c>
      <c r="C1230" s="7" t="s">
        <v>31</v>
      </c>
      <c r="D1230" s="7" t="s">
        <v>55</v>
      </c>
      <c r="E1230" s="7" t="s">
        <v>17</v>
      </c>
      <c r="F1230" s="8">
        <v>91.942843999999994</v>
      </c>
      <c r="G1230" s="9">
        <v>1.5963000000000001</v>
      </c>
      <c r="H1230" s="10">
        <f t="shared" si="0"/>
        <v>1596.3</v>
      </c>
      <c r="I1230" s="7">
        <v>782</v>
      </c>
      <c r="J1230" s="11">
        <f t="shared" si="1"/>
        <v>2.0413043478260868</v>
      </c>
      <c r="K1230" s="8">
        <f t="shared" si="2"/>
        <v>57.597471653198014</v>
      </c>
      <c r="L1230" s="7">
        <f>(350+399)/2</f>
        <v>374.5</v>
      </c>
      <c r="M1230" s="8">
        <f t="shared" si="3"/>
        <v>0.15379832217142328</v>
      </c>
    </row>
    <row r="1231" spans="1:13" ht="15.75" hidden="1" customHeight="1" x14ac:dyDescent="0.3">
      <c r="A1231" s="7">
        <v>2022</v>
      </c>
      <c r="B1231" s="7">
        <v>11</v>
      </c>
      <c r="C1231" s="7" t="s">
        <v>37</v>
      </c>
      <c r="D1231" s="7" t="s">
        <v>15</v>
      </c>
      <c r="E1231" s="7" t="s">
        <v>16</v>
      </c>
      <c r="F1231" s="8">
        <v>2573.4751900000001</v>
      </c>
      <c r="G1231" s="9">
        <v>32.9255</v>
      </c>
      <c r="H1231" s="10">
        <f t="shared" si="0"/>
        <v>32925.5</v>
      </c>
      <c r="I1231" s="7">
        <v>4883</v>
      </c>
      <c r="J1231" s="11">
        <f t="shared" si="1"/>
        <v>6.7428834732746266</v>
      </c>
      <c r="K1231" s="8">
        <f t="shared" si="2"/>
        <v>78.16055002961231</v>
      </c>
      <c r="L1231" s="7">
        <f>(200+249)/2</f>
        <v>224.5</v>
      </c>
      <c r="M1231" s="8">
        <f t="shared" si="3"/>
        <v>0.34815389768201477</v>
      </c>
    </row>
    <row r="1232" spans="1:13" ht="15.75" hidden="1" customHeight="1" x14ac:dyDescent="0.3">
      <c r="A1232" s="7">
        <v>2022</v>
      </c>
      <c r="B1232" s="7">
        <v>11</v>
      </c>
      <c r="C1232" s="7" t="s">
        <v>37</v>
      </c>
      <c r="D1232" s="7" t="s">
        <v>15</v>
      </c>
      <c r="E1232" s="7" t="s">
        <v>17</v>
      </c>
      <c r="F1232" s="8">
        <v>12847.27447</v>
      </c>
      <c r="G1232" s="9">
        <v>109.5556</v>
      </c>
      <c r="H1232" s="10">
        <f t="shared" si="0"/>
        <v>109555.59999999999</v>
      </c>
      <c r="I1232" s="7">
        <v>17478</v>
      </c>
      <c r="J1232" s="11">
        <f t="shared" si="1"/>
        <v>6.2682000228859129</v>
      </c>
      <c r="K1232" s="8">
        <f t="shared" si="2"/>
        <v>117.26716361372674</v>
      </c>
      <c r="L1232" s="7">
        <f>(350+399)/2</f>
        <v>374.5</v>
      </c>
      <c r="M1232" s="8">
        <f t="shared" si="3"/>
        <v>0.31312994289379636</v>
      </c>
    </row>
    <row r="1233" spans="1:13" ht="15.75" hidden="1" customHeight="1" x14ac:dyDescent="0.3">
      <c r="A1233" s="7">
        <v>2022</v>
      </c>
      <c r="B1233" s="7">
        <v>11</v>
      </c>
      <c r="C1233" s="7" t="s">
        <v>37</v>
      </c>
      <c r="D1233" s="7" t="s">
        <v>15</v>
      </c>
      <c r="E1233" s="7" t="s">
        <v>18</v>
      </c>
      <c r="F1233" s="8">
        <v>3373.0182810000001</v>
      </c>
      <c r="G1233" s="9">
        <v>25.076799999999999</v>
      </c>
      <c r="H1233" s="10">
        <f t="shared" si="0"/>
        <v>25076.799999999999</v>
      </c>
      <c r="I1233" s="7">
        <v>5795</v>
      </c>
      <c r="J1233" s="11">
        <f t="shared" si="1"/>
        <v>4.3273166522864539</v>
      </c>
      <c r="K1233" s="8">
        <f t="shared" si="2"/>
        <v>134.50752412588528</v>
      </c>
      <c r="L1233" s="7">
        <f>(400+599)/2</f>
        <v>499.5</v>
      </c>
      <c r="M1233" s="8">
        <f t="shared" si="3"/>
        <v>0.26928433258435491</v>
      </c>
    </row>
    <row r="1234" spans="1:13" ht="15.75" hidden="1" customHeight="1" x14ac:dyDescent="0.3">
      <c r="A1234" s="7">
        <v>2022</v>
      </c>
      <c r="B1234" s="7">
        <v>11</v>
      </c>
      <c r="C1234" s="7" t="s">
        <v>37</v>
      </c>
      <c r="D1234" s="7" t="s">
        <v>15</v>
      </c>
      <c r="E1234" s="7" t="s">
        <v>19</v>
      </c>
      <c r="F1234" s="8">
        <v>4.9832989999999997</v>
      </c>
      <c r="G1234" s="9">
        <v>2.41E-2</v>
      </c>
      <c r="H1234" s="10">
        <f t="shared" si="0"/>
        <v>24.1</v>
      </c>
      <c r="I1234" s="7">
        <v>6</v>
      </c>
      <c r="J1234" s="11">
        <f t="shared" si="1"/>
        <v>4.0166666666666666</v>
      </c>
      <c r="K1234" s="8">
        <f t="shared" si="2"/>
        <v>206.77589211618255</v>
      </c>
      <c r="L1234" s="7">
        <f>(600+899)/2</f>
        <v>749.5</v>
      </c>
      <c r="M1234" s="8">
        <f t="shared" si="3"/>
        <v>0.27588511289684131</v>
      </c>
    </row>
    <row r="1235" spans="1:13" ht="15.75" hidden="1" customHeight="1" x14ac:dyDescent="0.3">
      <c r="A1235" s="7">
        <v>2022</v>
      </c>
      <c r="B1235" s="7">
        <v>11</v>
      </c>
      <c r="C1235" s="7" t="s">
        <v>37</v>
      </c>
      <c r="D1235" s="7" t="s">
        <v>20</v>
      </c>
      <c r="E1235" s="7" t="s">
        <v>16</v>
      </c>
      <c r="F1235" s="8">
        <v>183.44634400000001</v>
      </c>
      <c r="G1235" s="9">
        <v>1.3379000000000001</v>
      </c>
      <c r="H1235" s="10">
        <f t="shared" si="0"/>
        <v>1337.9</v>
      </c>
      <c r="I1235" s="7">
        <v>343</v>
      </c>
      <c r="J1235" s="11">
        <f t="shared" si="1"/>
        <v>3.9005830903790089</v>
      </c>
      <c r="K1235" s="8">
        <f t="shared" si="2"/>
        <v>137.11513865012333</v>
      </c>
      <c r="L1235" s="7">
        <f>(200+249)/2</f>
        <v>224.5</v>
      </c>
      <c r="M1235" s="8">
        <f t="shared" si="3"/>
        <v>0.61075785590255383</v>
      </c>
    </row>
    <row r="1236" spans="1:13" ht="15.75" hidden="1" customHeight="1" x14ac:dyDescent="0.3">
      <c r="A1236" s="7">
        <v>2022</v>
      </c>
      <c r="B1236" s="7">
        <v>11</v>
      </c>
      <c r="C1236" s="7" t="s">
        <v>37</v>
      </c>
      <c r="D1236" s="7" t="s">
        <v>20</v>
      </c>
      <c r="E1236" s="7" t="s">
        <v>18</v>
      </c>
      <c r="F1236" s="8">
        <v>11510.502179999999</v>
      </c>
      <c r="G1236" s="9">
        <v>66.876199999999997</v>
      </c>
      <c r="H1236" s="10">
        <f t="shared" si="0"/>
        <v>66876.2</v>
      </c>
      <c r="I1236" s="7">
        <v>8519</v>
      </c>
      <c r="J1236" s="11">
        <f t="shared" si="1"/>
        <v>7.8502406385726022</v>
      </c>
      <c r="K1236" s="8">
        <f t="shared" si="2"/>
        <v>172.11657031948585</v>
      </c>
      <c r="L1236" s="7">
        <f>(400+599)/2</f>
        <v>499.5</v>
      </c>
      <c r="M1236" s="8">
        <f t="shared" si="3"/>
        <v>0.34457771835732903</v>
      </c>
    </row>
    <row r="1237" spans="1:13" ht="15.75" hidden="1" customHeight="1" x14ac:dyDescent="0.3">
      <c r="A1237" s="7">
        <v>2022</v>
      </c>
      <c r="B1237" s="7">
        <v>11</v>
      </c>
      <c r="C1237" s="7" t="s">
        <v>37</v>
      </c>
      <c r="D1237" s="7" t="s">
        <v>25</v>
      </c>
      <c r="E1237" s="7" t="s">
        <v>27</v>
      </c>
      <c r="F1237" s="8">
        <v>186.03771800000001</v>
      </c>
      <c r="G1237" s="9">
        <v>2.8355000000000001</v>
      </c>
      <c r="H1237" s="10">
        <f t="shared" si="0"/>
        <v>2835.5</v>
      </c>
      <c r="I1237" s="7">
        <v>357</v>
      </c>
      <c r="J1237" s="11">
        <f t="shared" si="1"/>
        <v>7.9425770308123251</v>
      </c>
      <c r="K1237" s="8">
        <f t="shared" si="2"/>
        <v>65.610198554046903</v>
      </c>
      <c r="L1237" s="7">
        <f>(250+299)/2</f>
        <v>274.5</v>
      </c>
      <c r="M1237" s="8">
        <f t="shared" si="3"/>
        <v>0.23901711677248416</v>
      </c>
    </row>
    <row r="1238" spans="1:13" ht="15.75" hidden="1" customHeight="1" x14ac:dyDescent="0.3">
      <c r="A1238" s="7">
        <v>2022</v>
      </c>
      <c r="B1238" s="7">
        <v>11</v>
      </c>
      <c r="C1238" s="7" t="s">
        <v>37</v>
      </c>
      <c r="D1238" s="7" t="s">
        <v>25</v>
      </c>
      <c r="E1238" s="7" t="s">
        <v>17</v>
      </c>
      <c r="F1238" s="8">
        <v>1613.6895629999999</v>
      </c>
      <c r="G1238" s="9">
        <v>21.208300000000001</v>
      </c>
      <c r="H1238" s="10">
        <f t="shared" si="0"/>
        <v>21208.300000000003</v>
      </c>
      <c r="I1238" s="7">
        <v>1851</v>
      </c>
      <c r="J1238" s="11">
        <f t="shared" si="1"/>
        <v>11.457752566180444</v>
      </c>
      <c r="K1238" s="8">
        <f t="shared" si="2"/>
        <v>76.087643186865506</v>
      </c>
      <c r="L1238" s="7">
        <f t="shared" ref="L1238:L1239" si="78">(350+399)/2</f>
        <v>374.5</v>
      </c>
      <c r="M1238" s="8">
        <f t="shared" si="3"/>
        <v>0.20317127686746464</v>
      </c>
    </row>
    <row r="1239" spans="1:13" ht="15.75" hidden="1" customHeight="1" x14ac:dyDescent="0.3">
      <c r="A1239" s="7">
        <v>2022</v>
      </c>
      <c r="B1239" s="7">
        <v>11</v>
      </c>
      <c r="C1239" s="7" t="s">
        <v>37</v>
      </c>
      <c r="D1239" s="7" t="s">
        <v>58</v>
      </c>
      <c r="E1239" s="7" t="s">
        <v>17</v>
      </c>
      <c r="F1239" s="8">
        <v>1377.6806099999999</v>
      </c>
      <c r="G1239" s="9">
        <v>16.013500000000001</v>
      </c>
      <c r="H1239" s="10">
        <f t="shared" si="0"/>
        <v>16013.5</v>
      </c>
      <c r="I1239" s="7">
        <v>4315</v>
      </c>
      <c r="J1239" s="11">
        <f t="shared" si="1"/>
        <v>3.7111239860950174</v>
      </c>
      <c r="K1239" s="8">
        <f t="shared" si="2"/>
        <v>86.032448246791759</v>
      </c>
      <c r="L1239" s="7">
        <f t="shared" si="78"/>
        <v>374.5</v>
      </c>
      <c r="M1239" s="8">
        <f t="shared" si="3"/>
        <v>0.22972616354283515</v>
      </c>
    </row>
    <row r="1240" spans="1:13" ht="15.75" hidden="1" customHeight="1" x14ac:dyDescent="0.3">
      <c r="A1240" s="7">
        <v>2022</v>
      </c>
      <c r="B1240" s="7">
        <v>11</v>
      </c>
      <c r="C1240" s="7" t="s">
        <v>37</v>
      </c>
      <c r="D1240" s="7" t="s">
        <v>26</v>
      </c>
      <c r="E1240" s="7" t="s">
        <v>27</v>
      </c>
      <c r="F1240" s="8">
        <v>1.1382099999999999</v>
      </c>
      <c r="G1240" s="9">
        <v>6.0000000000000001E-3</v>
      </c>
      <c r="H1240" s="10">
        <f t="shared" si="0"/>
        <v>6</v>
      </c>
      <c r="I1240" s="7">
        <v>2</v>
      </c>
      <c r="J1240" s="11">
        <f t="shared" si="1"/>
        <v>3</v>
      </c>
      <c r="K1240" s="8">
        <f t="shared" si="2"/>
        <v>189.70166666666665</v>
      </c>
      <c r="L1240" s="7">
        <f>(250+299)/2</f>
        <v>274.5</v>
      </c>
      <c r="M1240" s="8">
        <f t="shared" si="3"/>
        <v>0.69108075288403148</v>
      </c>
    </row>
    <row r="1241" spans="1:13" ht="15.75" hidden="1" customHeight="1" x14ac:dyDescent="0.3">
      <c r="A1241" s="7">
        <v>2022</v>
      </c>
      <c r="B1241" s="7">
        <v>11</v>
      </c>
      <c r="C1241" s="7" t="s">
        <v>37</v>
      </c>
      <c r="D1241" s="7" t="s">
        <v>26</v>
      </c>
      <c r="E1241" s="7" t="s">
        <v>32</v>
      </c>
      <c r="F1241" s="8">
        <v>3.815782</v>
      </c>
      <c r="G1241" s="9">
        <v>1.3299999999999999E-2</v>
      </c>
      <c r="H1241" s="10">
        <f t="shared" si="0"/>
        <v>13.299999999999999</v>
      </c>
      <c r="I1241" s="7">
        <v>18</v>
      </c>
      <c r="J1241" s="11">
        <f t="shared" si="1"/>
        <v>0.73888888888888882</v>
      </c>
      <c r="K1241" s="8">
        <f t="shared" si="2"/>
        <v>286.9009022556391</v>
      </c>
      <c r="L1241" s="7">
        <f>(300+349)/2</f>
        <v>324.5</v>
      </c>
      <c r="M1241" s="8">
        <f t="shared" si="3"/>
        <v>0.88413221034095257</v>
      </c>
    </row>
    <row r="1242" spans="1:13" ht="15.75" hidden="1" customHeight="1" x14ac:dyDescent="0.3">
      <c r="A1242" s="7">
        <v>2022</v>
      </c>
      <c r="B1242" s="7">
        <v>11</v>
      </c>
      <c r="C1242" s="7" t="s">
        <v>37</v>
      </c>
      <c r="D1242" s="7" t="s">
        <v>26</v>
      </c>
      <c r="E1242" s="7" t="s">
        <v>18</v>
      </c>
      <c r="F1242" s="8">
        <v>672.52049199999999</v>
      </c>
      <c r="G1242" s="9">
        <v>2.6168</v>
      </c>
      <c r="H1242" s="10">
        <f t="shared" si="0"/>
        <v>2616.8000000000002</v>
      </c>
      <c r="I1242" s="7">
        <v>564</v>
      </c>
      <c r="J1242" s="11">
        <f t="shared" si="1"/>
        <v>4.6397163120567377</v>
      </c>
      <c r="K1242" s="8">
        <f t="shared" si="2"/>
        <v>257.00110516661573</v>
      </c>
      <c r="L1242" s="7">
        <f>(400+599)/2</f>
        <v>499.5</v>
      </c>
      <c r="M1242" s="8">
        <f t="shared" si="3"/>
        <v>0.51451672706029172</v>
      </c>
    </row>
    <row r="1243" spans="1:13" ht="15.75" hidden="1" customHeight="1" x14ac:dyDescent="0.3">
      <c r="A1243" s="7">
        <v>2022</v>
      </c>
      <c r="B1243" s="7">
        <v>11</v>
      </c>
      <c r="C1243" s="7" t="s">
        <v>37</v>
      </c>
      <c r="D1243" s="7" t="s">
        <v>38</v>
      </c>
      <c r="E1243" s="7" t="s">
        <v>23</v>
      </c>
      <c r="F1243" s="8">
        <v>430.25821300000001</v>
      </c>
      <c r="G1243" s="9">
        <v>1.2791999999999999</v>
      </c>
      <c r="H1243" s="10">
        <f t="shared" si="0"/>
        <v>1279.1999999999998</v>
      </c>
      <c r="I1243" s="7">
        <v>112</v>
      </c>
      <c r="J1243" s="11">
        <f t="shared" si="1"/>
        <v>11.421428571428569</v>
      </c>
      <c r="K1243" s="8">
        <f t="shared" si="2"/>
        <v>336.3494473108193</v>
      </c>
      <c r="L1243" s="7">
        <v>200</v>
      </c>
      <c r="M1243" s="8">
        <f t="shared" si="3"/>
        <v>1.6817472365540964</v>
      </c>
    </row>
    <row r="1244" spans="1:13" ht="15.75" hidden="1" customHeight="1" x14ac:dyDescent="0.3">
      <c r="A1244" s="7">
        <v>2022</v>
      </c>
      <c r="B1244" s="7">
        <v>11</v>
      </c>
      <c r="C1244" s="7" t="s">
        <v>37</v>
      </c>
      <c r="D1244" s="7" t="s">
        <v>38</v>
      </c>
      <c r="E1244" s="7" t="s">
        <v>17</v>
      </c>
      <c r="F1244" s="8">
        <v>7.83141</v>
      </c>
      <c r="G1244" s="9">
        <v>1.66E-2</v>
      </c>
      <c r="H1244" s="10">
        <f t="shared" si="0"/>
        <v>16.600000000000001</v>
      </c>
      <c r="I1244" s="7">
        <v>6</v>
      </c>
      <c r="J1244" s="11">
        <f t="shared" si="1"/>
        <v>2.7666666666666671</v>
      </c>
      <c r="K1244" s="8">
        <f t="shared" si="2"/>
        <v>471.77168674698794</v>
      </c>
      <c r="L1244" s="7">
        <f>(350+399)/2</f>
        <v>374.5</v>
      </c>
      <c r="M1244" s="8">
        <f t="shared" si="3"/>
        <v>1.2597374813003683</v>
      </c>
    </row>
    <row r="1245" spans="1:13" ht="15.75" hidden="1" customHeight="1" x14ac:dyDescent="0.3">
      <c r="A1245" s="7">
        <v>2022</v>
      </c>
      <c r="B1245" s="7">
        <v>11</v>
      </c>
      <c r="C1245" s="7" t="s">
        <v>37</v>
      </c>
      <c r="D1245" s="7" t="s">
        <v>38</v>
      </c>
      <c r="E1245" s="7" t="s">
        <v>18</v>
      </c>
      <c r="F1245" s="8">
        <v>29.143439000000001</v>
      </c>
      <c r="G1245" s="9">
        <v>5.4600000000000003E-2</v>
      </c>
      <c r="H1245" s="10">
        <f t="shared" si="0"/>
        <v>54.6</v>
      </c>
      <c r="I1245" s="7">
        <v>42</v>
      </c>
      <c r="J1245" s="11">
        <f t="shared" si="1"/>
        <v>1.3</v>
      </c>
      <c r="K1245" s="8">
        <f t="shared" si="2"/>
        <v>533.76261904761907</v>
      </c>
      <c r="L1245" s="7">
        <f>(400+599)/2</f>
        <v>499.5</v>
      </c>
      <c r="M1245" s="8">
        <f t="shared" si="3"/>
        <v>1.0685938319271653</v>
      </c>
    </row>
    <row r="1246" spans="1:13" ht="15.75" hidden="1" customHeight="1" x14ac:dyDescent="0.3">
      <c r="A1246" s="7">
        <v>2022</v>
      </c>
      <c r="B1246" s="7">
        <v>11</v>
      </c>
      <c r="C1246" s="7" t="s">
        <v>37</v>
      </c>
      <c r="D1246" s="7" t="s">
        <v>22</v>
      </c>
      <c r="E1246" s="7" t="s">
        <v>23</v>
      </c>
      <c r="F1246" s="8">
        <v>460.24659100000002</v>
      </c>
      <c r="G1246" s="9">
        <v>6.0726000000000004</v>
      </c>
      <c r="H1246" s="10">
        <f t="shared" si="0"/>
        <v>6072.6</v>
      </c>
      <c r="I1246" s="7">
        <v>2159</v>
      </c>
      <c r="J1246" s="11">
        <f t="shared" si="1"/>
        <v>2.8126910606762392</v>
      </c>
      <c r="K1246" s="8">
        <f t="shared" si="2"/>
        <v>75.790697724203795</v>
      </c>
      <c r="L1246" s="7">
        <v>200</v>
      </c>
      <c r="M1246" s="8">
        <f t="shared" si="3"/>
        <v>0.37895348862101896</v>
      </c>
    </row>
    <row r="1247" spans="1:13" ht="15.75" hidden="1" customHeight="1" x14ac:dyDescent="0.3">
      <c r="A1247" s="7">
        <v>2022</v>
      </c>
      <c r="B1247" s="7">
        <v>11</v>
      </c>
      <c r="C1247" s="7" t="s">
        <v>37</v>
      </c>
      <c r="D1247" s="7" t="s">
        <v>40</v>
      </c>
      <c r="E1247" s="7" t="s">
        <v>23</v>
      </c>
      <c r="F1247" s="8">
        <v>68.187832999999998</v>
      </c>
      <c r="G1247" s="9">
        <v>0.2316</v>
      </c>
      <c r="H1247" s="10">
        <f t="shared" si="0"/>
        <v>231.6</v>
      </c>
      <c r="I1247" s="7">
        <v>1</v>
      </c>
      <c r="J1247" s="11">
        <f t="shared" si="1"/>
        <v>231.6</v>
      </c>
      <c r="K1247" s="8">
        <f t="shared" si="2"/>
        <v>294.42069516407599</v>
      </c>
      <c r="L1247" s="7">
        <v>200</v>
      </c>
      <c r="M1247" s="8">
        <f t="shared" si="3"/>
        <v>1.4721034758203799</v>
      </c>
    </row>
    <row r="1248" spans="1:13" ht="15.75" hidden="1" customHeight="1" x14ac:dyDescent="0.3">
      <c r="A1248" s="7">
        <v>2022</v>
      </c>
      <c r="B1248" s="7">
        <v>11</v>
      </c>
      <c r="C1248" s="7" t="s">
        <v>37</v>
      </c>
      <c r="D1248" s="7" t="s">
        <v>40</v>
      </c>
      <c r="E1248" s="7" t="s">
        <v>17</v>
      </c>
      <c r="F1248" s="8">
        <v>148.325346</v>
      </c>
      <c r="G1248" s="9">
        <v>0.49890000000000001</v>
      </c>
      <c r="H1248" s="10">
        <f t="shared" si="0"/>
        <v>498.90000000000003</v>
      </c>
      <c r="I1248" s="7">
        <v>1</v>
      </c>
      <c r="J1248" s="11">
        <f t="shared" si="1"/>
        <v>498.90000000000003</v>
      </c>
      <c r="K1248" s="8">
        <f t="shared" si="2"/>
        <v>297.30476247745037</v>
      </c>
      <c r="L1248" s="7">
        <f t="shared" ref="L1248:L1250" si="79">(350+399)/2</f>
        <v>374.5</v>
      </c>
      <c r="M1248" s="8">
        <f t="shared" si="3"/>
        <v>0.79387119486635616</v>
      </c>
    </row>
    <row r="1249" spans="1:13" ht="15.75" hidden="1" customHeight="1" x14ac:dyDescent="0.3">
      <c r="A1249" s="7">
        <v>2022</v>
      </c>
      <c r="B1249" s="7">
        <v>11</v>
      </c>
      <c r="C1249" s="7" t="s">
        <v>37</v>
      </c>
      <c r="D1249" s="7" t="s">
        <v>24</v>
      </c>
      <c r="E1249" s="7" t="s">
        <v>17</v>
      </c>
      <c r="F1249" s="8">
        <v>209.659188</v>
      </c>
      <c r="G1249" s="9">
        <v>0.98860000000000003</v>
      </c>
      <c r="H1249" s="10">
        <f t="shared" si="0"/>
        <v>988.6</v>
      </c>
      <c r="I1249" s="7">
        <v>1</v>
      </c>
      <c r="J1249" s="11">
        <f t="shared" si="1"/>
        <v>988.6</v>
      </c>
      <c r="K1249" s="8">
        <f t="shared" si="2"/>
        <v>212.07686425247826</v>
      </c>
      <c r="L1249" s="7">
        <f t="shared" si="79"/>
        <v>374.5</v>
      </c>
      <c r="M1249" s="8">
        <f t="shared" si="3"/>
        <v>0.56629336248992856</v>
      </c>
    </row>
    <row r="1250" spans="1:13" ht="15.75" hidden="1" customHeight="1" x14ac:dyDescent="0.3">
      <c r="A1250" s="7">
        <v>2022</v>
      </c>
      <c r="B1250" s="7">
        <v>11</v>
      </c>
      <c r="C1250" s="7" t="s">
        <v>37</v>
      </c>
      <c r="D1250" s="7" t="s">
        <v>56</v>
      </c>
      <c r="E1250" s="7" t="s">
        <v>17</v>
      </c>
      <c r="F1250" s="8">
        <v>177.459237</v>
      </c>
      <c r="G1250" s="9">
        <v>2.2503000000000002</v>
      </c>
      <c r="H1250" s="10">
        <f t="shared" si="0"/>
        <v>2250.3000000000002</v>
      </c>
      <c r="I1250" s="7">
        <v>1181</v>
      </c>
      <c r="J1250" s="11">
        <f t="shared" si="1"/>
        <v>1.9054191363251483</v>
      </c>
      <c r="K1250" s="8">
        <f t="shared" si="2"/>
        <v>78.860257299026784</v>
      </c>
      <c r="L1250" s="7">
        <f t="shared" si="79"/>
        <v>374.5</v>
      </c>
      <c r="M1250" s="8">
        <f t="shared" si="3"/>
        <v>0.21057478584519837</v>
      </c>
    </row>
    <row r="1251" spans="1:13" ht="15.75" hidden="1" customHeight="1" x14ac:dyDescent="0.3">
      <c r="A1251" s="7">
        <v>2022</v>
      </c>
      <c r="B1251" s="7">
        <v>11</v>
      </c>
      <c r="C1251" s="7" t="s">
        <v>37</v>
      </c>
      <c r="D1251" s="7" t="s">
        <v>56</v>
      </c>
      <c r="E1251" s="7" t="s">
        <v>18</v>
      </c>
      <c r="F1251" s="8">
        <v>16.475532999999999</v>
      </c>
      <c r="G1251" s="9">
        <v>0.1152</v>
      </c>
      <c r="H1251" s="10">
        <f t="shared" si="0"/>
        <v>115.2</v>
      </c>
      <c r="I1251" s="7">
        <v>74</v>
      </c>
      <c r="J1251" s="11">
        <f t="shared" si="1"/>
        <v>1.5567567567567568</v>
      </c>
      <c r="K1251" s="8">
        <f t="shared" si="2"/>
        <v>143.01677951388888</v>
      </c>
      <c r="L1251" s="7">
        <f>(400+599)/2</f>
        <v>499.5</v>
      </c>
      <c r="M1251" s="8">
        <f t="shared" si="3"/>
        <v>0.28631987890668442</v>
      </c>
    </row>
    <row r="1252" spans="1:13" ht="15.75" hidden="1" customHeight="1" x14ac:dyDescent="0.3">
      <c r="A1252" s="7">
        <v>2022</v>
      </c>
      <c r="B1252" s="7">
        <v>12</v>
      </c>
      <c r="C1252" s="7" t="s">
        <v>14</v>
      </c>
      <c r="D1252" s="7" t="s">
        <v>20</v>
      </c>
      <c r="E1252" s="7" t="s">
        <v>16</v>
      </c>
      <c r="F1252" s="8">
        <v>12.649938000000001</v>
      </c>
      <c r="G1252" s="9">
        <v>9.7199999999999995E-2</v>
      </c>
      <c r="H1252" s="10">
        <f t="shared" si="0"/>
        <v>97.199999999999989</v>
      </c>
      <c r="I1252" s="7">
        <v>14</v>
      </c>
      <c r="J1252" s="11">
        <f t="shared" si="1"/>
        <v>6.9428571428571422</v>
      </c>
      <c r="K1252" s="8">
        <f t="shared" si="2"/>
        <v>130.1433950617284</v>
      </c>
      <c r="L1252" s="7">
        <f>(200+249)/2</f>
        <v>224.5</v>
      </c>
      <c r="M1252" s="8">
        <f t="shared" si="3"/>
        <v>0.57970331876048287</v>
      </c>
    </row>
    <row r="1253" spans="1:13" ht="15.75" customHeight="1" x14ac:dyDescent="0.3">
      <c r="A1253" s="7">
        <v>2022</v>
      </c>
      <c r="B1253" s="7">
        <v>12</v>
      </c>
      <c r="C1253" s="7" t="s">
        <v>14</v>
      </c>
      <c r="D1253" s="7" t="s">
        <v>20</v>
      </c>
      <c r="E1253" s="7" t="s">
        <v>18</v>
      </c>
      <c r="F1253" s="8">
        <v>7988.0453440000001</v>
      </c>
      <c r="G1253" s="9">
        <v>41.707599999999999</v>
      </c>
      <c r="H1253" s="10">
        <f t="shared" si="0"/>
        <v>41707.599999999999</v>
      </c>
      <c r="I1253" s="7">
        <v>615</v>
      </c>
      <c r="J1253" s="11">
        <f t="shared" si="1"/>
        <v>67.817235772357719</v>
      </c>
      <c r="K1253" s="8">
        <f t="shared" si="2"/>
        <v>191.52493416068054</v>
      </c>
      <c r="L1253" s="7">
        <f>(400+599)/2</f>
        <v>499.5</v>
      </c>
      <c r="M1253" s="8">
        <f t="shared" si="3"/>
        <v>0.38343330162298406</v>
      </c>
    </row>
    <row r="1254" spans="1:13" ht="15.75" hidden="1" customHeight="1" x14ac:dyDescent="0.3">
      <c r="A1254" s="7">
        <v>2022</v>
      </c>
      <c r="B1254" s="7">
        <v>12</v>
      </c>
      <c r="C1254" s="7" t="s">
        <v>14</v>
      </c>
      <c r="D1254" s="7" t="s">
        <v>15</v>
      </c>
      <c r="E1254" s="7" t="s">
        <v>16</v>
      </c>
      <c r="F1254" s="8">
        <v>479.59158500000001</v>
      </c>
      <c r="G1254" s="9">
        <v>5.7782999999999998</v>
      </c>
      <c r="H1254" s="10">
        <f t="shared" si="0"/>
        <v>5778.3</v>
      </c>
      <c r="I1254" s="7">
        <v>389</v>
      </c>
      <c r="J1254" s="11">
        <f t="shared" si="1"/>
        <v>14.854241645244217</v>
      </c>
      <c r="K1254" s="8">
        <f t="shared" si="2"/>
        <v>82.998734056729489</v>
      </c>
      <c r="L1254" s="7">
        <f>(200+249)/2</f>
        <v>224.5</v>
      </c>
      <c r="M1254" s="8">
        <f t="shared" si="3"/>
        <v>0.36970482876048771</v>
      </c>
    </row>
    <row r="1255" spans="1:13" ht="15.75" customHeight="1" x14ac:dyDescent="0.3">
      <c r="A1255" s="7">
        <v>2022</v>
      </c>
      <c r="B1255" s="7">
        <v>12</v>
      </c>
      <c r="C1255" s="7" t="s">
        <v>14</v>
      </c>
      <c r="D1255" s="7" t="s">
        <v>15</v>
      </c>
      <c r="E1255" s="7" t="s">
        <v>17</v>
      </c>
      <c r="F1255" s="8">
        <v>3098.2747159999999</v>
      </c>
      <c r="G1255" s="9">
        <v>26.398</v>
      </c>
      <c r="H1255" s="10">
        <f t="shared" si="0"/>
        <v>26398</v>
      </c>
      <c r="I1255" s="7">
        <v>596</v>
      </c>
      <c r="J1255" s="11">
        <f t="shared" si="1"/>
        <v>44.291946308724832</v>
      </c>
      <c r="K1255" s="8">
        <f t="shared" si="2"/>
        <v>117.36778225623154</v>
      </c>
      <c r="L1255" s="7">
        <f>(350+399)/2</f>
        <v>374.5</v>
      </c>
      <c r="M1255" s="8">
        <f t="shared" si="3"/>
        <v>0.31339861750662629</v>
      </c>
    </row>
    <row r="1256" spans="1:13" ht="15.75" customHeight="1" x14ac:dyDescent="0.3">
      <c r="A1256" s="7">
        <v>2022</v>
      </c>
      <c r="B1256" s="7">
        <v>12</v>
      </c>
      <c r="C1256" s="7" t="s">
        <v>14</v>
      </c>
      <c r="D1256" s="7" t="s">
        <v>15</v>
      </c>
      <c r="E1256" s="7" t="s">
        <v>18</v>
      </c>
      <c r="F1256" s="8">
        <v>3720.114364</v>
      </c>
      <c r="G1256" s="9">
        <v>30.0701</v>
      </c>
      <c r="H1256" s="10">
        <f t="shared" si="0"/>
        <v>30070.1</v>
      </c>
      <c r="I1256" s="7">
        <v>511</v>
      </c>
      <c r="J1256" s="11">
        <f t="shared" si="1"/>
        <v>58.845596868884535</v>
      </c>
      <c r="K1256" s="8">
        <f t="shared" si="2"/>
        <v>123.71473204279334</v>
      </c>
      <c r="L1256" s="7">
        <f>(400+599)/2</f>
        <v>499.5</v>
      </c>
      <c r="M1256" s="8">
        <f t="shared" si="3"/>
        <v>0.2476771412268135</v>
      </c>
    </row>
    <row r="1257" spans="1:13" ht="15.75" customHeight="1" x14ac:dyDescent="0.3">
      <c r="A1257" s="7">
        <v>2022</v>
      </c>
      <c r="B1257" s="7">
        <v>12</v>
      </c>
      <c r="C1257" s="7" t="s">
        <v>14</v>
      </c>
      <c r="D1257" s="7" t="s">
        <v>22</v>
      </c>
      <c r="E1257" s="7" t="s">
        <v>23</v>
      </c>
      <c r="F1257" s="8">
        <v>288.65046699999999</v>
      </c>
      <c r="G1257" s="9">
        <v>2.4055</v>
      </c>
      <c r="H1257" s="10">
        <f t="shared" si="0"/>
        <v>2405.5</v>
      </c>
      <c r="I1257" s="7">
        <v>119</v>
      </c>
      <c r="J1257" s="11">
        <f t="shared" si="1"/>
        <v>20.214285714285715</v>
      </c>
      <c r="K1257" s="8">
        <f t="shared" si="2"/>
        <v>119.99603699854499</v>
      </c>
      <c r="L1257" s="7">
        <v>200</v>
      </c>
      <c r="M1257" s="8">
        <f t="shared" si="3"/>
        <v>0.59998018499272499</v>
      </c>
    </row>
    <row r="1258" spans="1:13" ht="15.75" customHeight="1" x14ac:dyDescent="0.3">
      <c r="A1258" s="7">
        <v>2022</v>
      </c>
      <c r="B1258" s="7">
        <v>12</v>
      </c>
      <c r="C1258" s="7" t="s">
        <v>14</v>
      </c>
      <c r="D1258" s="7" t="s">
        <v>26</v>
      </c>
      <c r="E1258" s="7" t="s">
        <v>18</v>
      </c>
      <c r="F1258" s="8">
        <v>268.38488000000001</v>
      </c>
      <c r="G1258" s="9">
        <v>1.4713000000000001</v>
      </c>
      <c r="H1258" s="10">
        <f t="shared" si="0"/>
        <v>1471.3</v>
      </c>
      <c r="I1258" s="7">
        <v>113</v>
      </c>
      <c r="J1258" s="11">
        <f t="shared" si="1"/>
        <v>13.020353982300884</v>
      </c>
      <c r="K1258" s="8">
        <f t="shared" si="2"/>
        <v>182.41343029973493</v>
      </c>
      <c r="L1258" s="7">
        <f>(400+599)/2</f>
        <v>499.5</v>
      </c>
      <c r="M1258" s="8">
        <f t="shared" si="3"/>
        <v>0.36519205265212196</v>
      </c>
    </row>
    <row r="1259" spans="1:13" ht="15.75" customHeight="1" x14ac:dyDescent="0.3">
      <c r="A1259" s="7">
        <v>2022</v>
      </c>
      <c r="B1259" s="7">
        <v>12</v>
      </c>
      <c r="C1259" s="7" t="s">
        <v>14</v>
      </c>
      <c r="D1259" s="7" t="s">
        <v>25</v>
      </c>
      <c r="E1259" s="7" t="s">
        <v>27</v>
      </c>
      <c r="F1259" s="8">
        <v>2.0761090000000002</v>
      </c>
      <c r="G1259" s="9">
        <v>3.5499999999999997E-2</v>
      </c>
      <c r="H1259" s="10">
        <f t="shared" si="0"/>
        <v>35.5</v>
      </c>
      <c r="I1259" s="7">
        <v>5</v>
      </c>
      <c r="J1259" s="11">
        <f t="shared" si="1"/>
        <v>7.1</v>
      </c>
      <c r="K1259" s="8">
        <f t="shared" si="2"/>
        <v>58.48194366197184</v>
      </c>
      <c r="L1259" s="7">
        <f>(250+299)/2</f>
        <v>274.5</v>
      </c>
      <c r="M1259" s="8">
        <f t="shared" si="3"/>
        <v>0.21304897508915061</v>
      </c>
    </row>
    <row r="1260" spans="1:13" ht="15.75" customHeight="1" x14ac:dyDescent="0.3">
      <c r="A1260" s="7">
        <v>2022</v>
      </c>
      <c r="B1260" s="7">
        <v>12</v>
      </c>
      <c r="C1260" s="7" t="s">
        <v>14</v>
      </c>
      <c r="D1260" s="7" t="s">
        <v>25</v>
      </c>
      <c r="E1260" s="7" t="s">
        <v>17</v>
      </c>
      <c r="F1260" s="8">
        <v>179.24161100000001</v>
      </c>
      <c r="G1260" s="9">
        <v>2.4146999999999998</v>
      </c>
      <c r="H1260" s="10">
        <f t="shared" si="0"/>
        <v>2414.6999999999998</v>
      </c>
      <c r="I1260" s="7">
        <v>151</v>
      </c>
      <c r="J1260" s="11">
        <f t="shared" si="1"/>
        <v>15.991390728476819</v>
      </c>
      <c r="K1260" s="8">
        <f t="shared" si="2"/>
        <v>74.229349815712098</v>
      </c>
      <c r="L1260" s="7">
        <f t="shared" ref="L1260:L1264" si="80">(350+399)/2</f>
        <v>374.5</v>
      </c>
      <c r="M1260" s="8">
        <f t="shared" si="3"/>
        <v>0.19820921179095352</v>
      </c>
    </row>
    <row r="1261" spans="1:13" ht="15.75" customHeight="1" x14ac:dyDescent="0.3">
      <c r="A1261" s="7">
        <v>2022</v>
      </c>
      <c r="B1261" s="7">
        <v>12</v>
      </c>
      <c r="C1261" s="7" t="s">
        <v>14</v>
      </c>
      <c r="D1261" s="7" t="s">
        <v>58</v>
      </c>
      <c r="E1261" s="7" t="s">
        <v>17</v>
      </c>
      <c r="F1261" s="8">
        <v>98.254187000000002</v>
      </c>
      <c r="G1261" s="9">
        <v>1.1106</v>
      </c>
      <c r="H1261" s="10">
        <f t="shared" si="0"/>
        <v>1110.6000000000001</v>
      </c>
      <c r="I1261" s="7">
        <v>119</v>
      </c>
      <c r="J1261" s="11">
        <f t="shared" si="1"/>
        <v>9.3327731092436981</v>
      </c>
      <c r="K1261" s="8">
        <f t="shared" si="2"/>
        <v>88.469464253556637</v>
      </c>
      <c r="L1261" s="7">
        <f t="shared" si="80"/>
        <v>374.5</v>
      </c>
      <c r="M1261" s="8">
        <f t="shared" si="3"/>
        <v>0.23623354940869595</v>
      </c>
    </row>
    <row r="1262" spans="1:13" ht="15.75" customHeight="1" x14ac:dyDescent="0.3">
      <c r="A1262" s="7">
        <v>2022</v>
      </c>
      <c r="B1262" s="7">
        <v>12</v>
      </c>
      <c r="C1262" s="7" t="s">
        <v>14</v>
      </c>
      <c r="D1262" s="7" t="s">
        <v>59</v>
      </c>
      <c r="E1262" s="7" t="s">
        <v>17</v>
      </c>
      <c r="F1262" s="8">
        <v>81.820758999999995</v>
      </c>
      <c r="G1262" s="9">
        <v>0.9899</v>
      </c>
      <c r="H1262" s="10">
        <f t="shared" si="0"/>
        <v>989.9</v>
      </c>
      <c r="I1262" s="7">
        <v>69</v>
      </c>
      <c r="J1262" s="11">
        <f t="shared" si="1"/>
        <v>14.346376811594203</v>
      </c>
      <c r="K1262" s="8">
        <f t="shared" si="2"/>
        <v>82.655580361652682</v>
      </c>
      <c r="L1262" s="7">
        <f t="shared" si="80"/>
        <v>374.5</v>
      </c>
      <c r="M1262" s="8">
        <f t="shared" si="3"/>
        <v>0.22070915984419942</v>
      </c>
    </row>
    <row r="1263" spans="1:13" ht="15.75" customHeight="1" x14ac:dyDescent="0.3">
      <c r="A1263" s="7">
        <v>2022</v>
      </c>
      <c r="B1263" s="7">
        <v>12</v>
      </c>
      <c r="C1263" s="7" t="s">
        <v>14</v>
      </c>
      <c r="D1263" s="7" t="s">
        <v>24</v>
      </c>
      <c r="E1263" s="7" t="s">
        <v>17</v>
      </c>
      <c r="F1263" s="8">
        <v>53.442689999999999</v>
      </c>
      <c r="G1263" s="9">
        <v>0.31440000000000001</v>
      </c>
      <c r="H1263" s="10">
        <f t="shared" si="0"/>
        <v>314.40000000000003</v>
      </c>
      <c r="I1263" s="7">
        <v>1</v>
      </c>
      <c r="J1263" s="11">
        <f t="shared" si="1"/>
        <v>314.40000000000003</v>
      </c>
      <c r="K1263" s="8">
        <f t="shared" si="2"/>
        <v>169.9831106870229</v>
      </c>
      <c r="L1263" s="7">
        <f t="shared" si="80"/>
        <v>374.5</v>
      </c>
      <c r="M1263" s="8">
        <f t="shared" si="3"/>
        <v>0.45389348648070199</v>
      </c>
    </row>
    <row r="1264" spans="1:13" ht="15.75" customHeight="1" x14ac:dyDescent="0.3">
      <c r="A1264" s="7">
        <v>2022</v>
      </c>
      <c r="B1264" s="7">
        <v>12</v>
      </c>
      <c r="C1264" s="7" t="s">
        <v>14</v>
      </c>
      <c r="D1264" s="7" t="s">
        <v>56</v>
      </c>
      <c r="E1264" s="7" t="s">
        <v>17</v>
      </c>
      <c r="F1264" s="8">
        <v>44.385877999999998</v>
      </c>
      <c r="G1264" s="9">
        <v>0.40260000000000001</v>
      </c>
      <c r="H1264" s="10">
        <f t="shared" si="0"/>
        <v>402.6</v>
      </c>
      <c r="I1264" s="7">
        <v>131</v>
      </c>
      <c r="J1264" s="11">
        <f t="shared" si="1"/>
        <v>3.0732824427480918</v>
      </c>
      <c r="K1264" s="8">
        <f t="shared" si="2"/>
        <v>110.24808246398409</v>
      </c>
      <c r="L1264" s="7">
        <f t="shared" si="80"/>
        <v>374.5</v>
      </c>
      <c r="M1264" s="8">
        <f t="shared" si="3"/>
        <v>0.29438740310810169</v>
      </c>
    </row>
    <row r="1265" spans="1:13" ht="15.75" customHeight="1" x14ac:dyDescent="0.3">
      <c r="A1265" s="7">
        <v>2022</v>
      </c>
      <c r="B1265" s="7">
        <v>12</v>
      </c>
      <c r="C1265" s="7" t="s">
        <v>14</v>
      </c>
      <c r="D1265" s="7" t="s">
        <v>64</v>
      </c>
      <c r="E1265" s="7" t="s">
        <v>23</v>
      </c>
      <c r="F1265" s="8">
        <v>34.264124000000002</v>
      </c>
      <c r="G1265" s="9">
        <v>0.58179999999999998</v>
      </c>
      <c r="H1265" s="10">
        <f t="shared" si="0"/>
        <v>581.79999999999995</v>
      </c>
      <c r="I1265" s="7">
        <v>75</v>
      </c>
      <c r="J1265" s="11">
        <f t="shared" si="1"/>
        <v>7.7573333333333325</v>
      </c>
      <c r="K1265" s="8">
        <f t="shared" si="2"/>
        <v>58.893303540735651</v>
      </c>
      <c r="L1265" s="7">
        <v>200</v>
      </c>
      <c r="M1265" s="8">
        <f t="shared" si="3"/>
        <v>0.29446651770367827</v>
      </c>
    </row>
    <row r="1266" spans="1:13" ht="15.75" hidden="1" customHeight="1" x14ac:dyDescent="0.3">
      <c r="A1266" s="7">
        <v>2022</v>
      </c>
      <c r="B1266" s="7">
        <v>12</v>
      </c>
      <c r="C1266" s="7" t="s">
        <v>31</v>
      </c>
      <c r="D1266" s="7" t="s">
        <v>15</v>
      </c>
      <c r="E1266" s="7" t="s">
        <v>16</v>
      </c>
      <c r="F1266" s="8">
        <v>1104.6946849999999</v>
      </c>
      <c r="G1266" s="9">
        <v>14.025399999999999</v>
      </c>
      <c r="H1266" s="10">
        <f t="shared" si="0"/>
        <v>14025.4</v>
      </c>
      <c r="I1266" s="7">
        <v>2688</v>
      </c>
      <c r="J1266" s="11">
        <f t="shared" si="1"/>
        <v>5.217782738095238</v>
      </c>
      <c r="K1266" s="8">
        <f t="shared" si="2"/>
        <v>78.763863062729044</v>
      </c>
      <c r="L1266" s="7">
        <f>(200+249)/2</f>
        <v>224.5</v>
      </c>
      <c r="M1266" s="8">
        <f t="shared" si="3"/>
        <v>0.35084126085848127</v>
      </c>
    </row>
    <row r="1267" spans="1:13" ht="15.75" hidden="1" customHeight="1" x14ac:dyDescent="0.3">
      <c r="A1267" s="7">
        <v>2022</v>
      </c>
      <c r="B1267" s="7">
        <v>12</v>
      </c>
      <c r="C1267" s="7" t="s">
        <v>31</v>
      </c>
      <c r="D1267" s="7" t="s">
        <v>15</v>
      </c>
      <c r="E1267" s="7" t="s">
        <v>17</v>
      </c>
      <c r="F1267" s="8">
        <v>5315.2365040000004</v>
      </c>
      <c r="G1267" s="9">
        <v>41.937199999999997</v>
      </c>
      <c r="H1267" s="10">
        <f t="shared" si="0"/>
        <v>41937.199999999997</v>
      </c>
      <c r="I1267" s="7">
        <v>7912</v>
      </c>
      <c r="J1267" s="11">
        <f t="shared" si="1"/>
        <v>5.3004550050556114</v>
      </c>
      <c r="K1267" s="8">
        <f t="shared" si="2"/>
        <v>126.7427606993314</v>
      </c>
      <c r="L1267" s="7">
        <f>(350+399)/2</f>
        <v>374.5</v>
      </c>
      <c r="M1267" s="8">
        <f t="shared" si="3"/>
        <v>0.33843193778192632</v>
      </c>
    </row>
    <row r="1268" spans="1:13" ht="15.75" hidden="1" customHeight="1" x14ac:dyDescent="0.3">
      <c r="A1268" s="7">
        <v>2022</v>
      </c>
      <c r="B1268" s="7">
        <v>12</v>
      </c>
      <c r="C1268" s="7" t="s">
        <v>31</v>
      </c>
      <c r="D1268" s="7" t="s">
        <v>15</v>
      </c>
      <c r="E1268" s="7" t="s">
        <v>18</v>
      </c>
      <c r="F1268" s="8">
        <v>1180.5506829999999</v>
      </c>
      <c r="G1268" s="9">
        <v>8.8173999999999992</v>
      </c>
      <c r="H1268" s="10">
        <f t="shared" si="0"/>
        <v>8817.4</v>
      </c>
      <c r="I1268" s="7">
        <v>3176</v>
      </c>
      <c r="J1268" s="11">
        <f t="shared" si="1"/>
        <v>2.7762594458438286</v>
      </c>
      <c r="K1268" s="8">
        <f t="shared" si="2"/>
        <v>133.88875212647719</v>
      </c>
      <c r="L1268" s="7">
        <f>(400+599)/2</f>
        <v>499.5</v>
      </c>
      <c r="M1268" s="8">
        <f t="shared" si="3"/>
        <v>0.26804554980275713</v>
      </c>
    </row>
    <row r="1269" spans="1:13" ht="15.75" hidden="1" customHeight="1" x14ac:dyDescent="0.3">
      <c r="A1269" s="7">
        <v>2022</v>
      </c>
      <c r="B1269" s="7">
        <v>12</v>
      </c>
      <c r="C1269" s="7" t="s">
        <v>31</v>
      </c>
      <c r="D1269" s="7" t="s">
        <v>20</v>
      </c>
      <c r="E1269" s="7" t="s">
        <v>16</v>
      </c>
      <c r="F1269" s="8">
        <v>70.359689000000003</v>
      </c>
      <c r="G1269" s="9">
        <v>0.55920000000000003</v>
      </c>
      <c r="H1269" s="10">
        <f t="shared" si="0"/>
        <v>559.20000000000005</v>
      </c>
      <c r="I1269" s="7">
        <v>229</v>
      </c>
      <c r="J1269" s="11">
        <f t="shared" si="1"/>
        <v>2.4419213973799128</v>
      </c>
      <c r="K1269" s="8">
        <f t="shared" si="2"/>
        <v>125.82204756795421</v>
      </c>
      <c r="L1269" s="7">
        <f>(200+249)/2</f>
        <v>224.5</v>
      </c>
      <c r="M1269" s="8">
        <f t="shared" si="3"/>
        <v>0.56045455486839291</v>
      </c>
    </row>
    <row r="1270" spans="1:13" ht="15.75" hidden="1" customHeight="1" x14ac:dyDescent="0.3">
      <c r="A1270" s="7">
        <v>2022</v>
      </c>
      <c r="B1270" s="7">
        <v>12</v>
      </c>
      <c r="C1270" s="7" t="s">
        <v>31</v>
      </c>
      <c r="D1270" s="7" t="s">
        <v>20</v>
      </c>
      <c r="E1270" s="7" t="s">
        <v>18</v>
      </c>
      <c r="F1270" s="8">
        <v>2332.3043750000002</v>
      </c>
      <c r="G1270" s="9">
        <v>13.1007</v>
      </c>
      <c r="H1270" s="10">
        <f t="shared" si="0"/>
        <v>13100.699999999999</v>
      </c>
      <c r="I1270" s="7">
        <v>2389</v>
      </c>
      <c r="J1270" s="11">
        <f t="shared" si="1"/>
        <v>5.4837588949351188</v>
      </c>
      <c r="K1270" s="8">
        <f t="shared" si="2"/>
        <v>178.02898890898962</v>
      </c>
      <c r="L1270" s="7">
        <f>(400+599)/2</f>
        <v>499.5</v>
      </c>
      <c r="M1270" s="8">
        <f t="shared" si="3"/>
        <v>0.35641439221018945</v>
      </c>
    </row>
    <row r="1271" spans="1:13" ht="15.75" hidden="1" customHeight="1" x14ac:dyDescent="0.3">
      <c r="A1271" s="7">
        <v>2022</v>
      </c>
      <c r="B1271" s="7">
        <v>12</v>
      </c>
      <c r="C1271" s="7" t="s">
        <v>31</v>
      </c>
      <c r="D1271" s="7" t="s">
        <v>25</v>
      </c>
      <c r="E1271" s="7" t="s">
        <v>27</v>
      </c>
      <c r="F1271" s="8">
        <v>74.095637999999994</v>
      </c>
      <c r="G1271" s="9">
        <v>1.1649</v>
      </c>
      <c r="H1271" s="10">
        <f t="shared" si="0"/>
        <v>1164.9000000000001</v>
      </c>
      <c r="I1271" s="7">
        <v>121</v>
      </c>
      <c r="J1271" s="11">
        <f t="shared" si="1"/>
        <v>9.6272727272727288</v>
      </c>
      <c r="K1271" s="8">
        <f t="shared" si="2"/>
        <v>63.606865825392731</v>
      </c>
      <c r="L1271" s="7">
        <f>(250+299)/2</f>
        <v>274.5</v>
      </c>
      <c r="M1271" s="8">
        <f t="shared" si="3"/>
        <v>0.23171900118540156</v>
      </c>
    </row>
    <row r="1272" spans="1:13" ht="15.75" hidden="1" customHeight="1" x14ac:dyDescent="0.3">
      <c r="A1272" s="7">
        <v>2022</v>
      </c>
      <c r="B1272" s="7">
        <v>12</v>
      </c>
      <c r="C1272" s="7" t="s">
        <v>31</v>
      </c>
      <c r="D1272" s="7" t="s">
        <v>25</v>
      </c>
      <c r="E1272" s="7" t="s">
        <v>17</v>
      </c>
      <c r="F1272" s="8">
        <v>674.81985399999996</v>
      </c>
      <c r="G1272" s="9">
        <v>9.7878000000000007</v>
      </c>
      <c r="H1272" s="10">
        <f t="shared" si="0"/>
        <v>9787.8000000000011</v>
      </c>
      <c r="I1272" s="7">
        <v>1357</v>
      </c>
      <c r="J1272" s="11">
        <f t="shared" si="1"/>
        <v>7.2128224023581442</v>
      </c>
      <c r="K1272" s="8">
        <f t="shared" si="2"/>
        <v>68.944998263143901</v>
      </c>
      <c r="L1272" s="7">
        <f t="shared" ref="L1272:L1275" si="81">(350+399)/2</f>
        <v>374.5</v>
      </c>
      <c r="M1272" s="8">
        <f t="shared" si="3"/>
        <v>0.18409879376006383</v>
      </c>
    </row>
    <row r="1273" spans="1:13" ht="15.75" hidden="1" customHeight="1" x14ac:dyDescent="0.3">
      <c r="A1273" s="7">
        <v>2022</v>
      </c>
      <c r="B1273" s="7">
        <v>12</v>
      </c>
      <c r="C1273" s="7" t="s">
        <v>31</v>
      </c>
      <c r="D1273" s="7" t="s">
        <v>55</v>
      </c>
      <c r="E1273" s="7" t="s">
        <v>17</v>
      </c>
      <c r="F1273" s="8">
        <v>253.99308199999999</v>
      </c>
      <c r="G1273" s="9">
        <v>4.9301000000000004</v>
      </c>
      <c r="H1273" s="10">
        <f t="shared" si="0"/>
        <v>4930.1000000000004</v>
      </c>
      <c r="I1273" s="7">
        <v>686</v>
      </c>
      <c r="J1273" s="11">
        <f t="shared" si="1"/>
        <v>7.1867346938775514</v>
      </c>
      <c r="K1273" s="8">
        <f t="shared" si="2"/>
        <v>51.51884992190827</v>
      </c>
      <c r="L1273" s="7">
        <f t="shared" si="81"/>
        <v>374.5</v>
      </c>
      <c r="M1273" s="8">
        <f t="shared" si="3"/>
        <v>0.1375670224884066</v>
      </c>
    </row>
    <row r="1274" spans="1:13" ht="15.75" hidden="1" customHeight="1" x14ac:dyDescent="0.3">
      <c r="A1274" s="7">
        <v>2022</v>
      </c>
      <c r="B1274" s="7">
        <v>12</v>
      </c>
      <c r="C1274" s="7" t="s">
        <v>31</v>
      </c>
      <c r="D1274" s="7" t="s">
        <v>58</v>
      </c>
      <c r="E1274" s="7" t="s">
        <v>17</v>
      </c>
      <c r="F1274" s="8">
        <v>211.17560700000001</v>
      </c>
      <c r="G1274" s="9">
        <v>2.3782999999999999</v>
      </c>
      <c r="H1274" s="10">
        <f t="shared" si="0"/>
        <v>2378.2999999999997</v>
      </c>
      <c r="I1274" s="7">
        <v>1173</v>
      </c>
      <c r="J1274" s="11">
        <f t="shared" si="1"/>
        <v>2.0275362318840577</v>
      </c>
      <c r="K1274" s="8">
        <f t="shared" si="2"/>
        <v>88.79266997435144</v>
      </c>
      <c r="L1274" s="7">
        <f t="shared" si="81"/>
        <v>374.5</v>
      </c>
      <c r="M1274" s="8">
        <f t="shared" si="3"/>
        <v>0.23709658204099182</v>
      </c>
    </row>
    <row r="1275" spans="1:13" ht="15.75" hidden="1" customHeight="1" x14ac:dyDescent="0.3">
      <c r="A1275" s="7">
        <v>2022</v>
      </c>
      <c r="B1275" s="7">
        <v>12</v>
      </c>
      <c r="C1275" s="7" t="s">
        <v>31</v>
      </c>
      <c r="D1275" s="7" t="s">
        <v>24</v>
      </c>
      <c r="E1275" s="7" t="s">
        <v>17</v>
      </c>
      <c r="F1275" s="8">
        <v>140.682445</v>
      </c>
      <c r="G1275" s="9">
        <v>0.63490000000000002</v>
      </c>
      <c r="H1275" s="10">
        <f t="shared" si="0"/>
        <v>634.9</v>
      </c>
      <c r="I1275" s="7">
        <v>1</v>
      </c>
      <c r="J1275" s="11">
        <f t="shared" si="1"/>
        <v>634.9</v>
      </c>
      <c r="K1275" s="8">
        <f t="shared" si="2"/>
        <v>221.58205229169948</v>
      </c>
      <c r="L1275" s="7">
        <f t="shared" si="81"/>
        <v>374.5</v>
      </c>
      <c r="M1275" s="8">
        <f t="shared" si="3"/>
        <v>0.59167437194045258</v>
      </c>
    </row>
    <row r="1276" spans="1:13" ht="15.75" hidden="1" customHeight="1" x14ac:dyDescent="0.3">
      <c r="A1276" s="7">
        <v>2022</v>
      </c>
      <c r="B1276" s="7">
        <v>12</v>
      </c>
      <c r="C1276" s="7" t="s">
        <v>31</v>
      </c>
      <c r="D1276" s="7" t="s">
        <v>22</v>
      </c>
      <c r="E1276" s="7" t="s">
        <v>23</v>
      </c>
      <c r="F1276" s="8">
        <v>127.604833</v>
      </c>
      <c r="G1276" s="9">
        <v>1.9166000000000001</v>
      </c>
      <c r="H1276" s="10">
        <f t="shared" si="0"/>
        <v>1916.6000000000001</v>
      </c>
      <c r="I1276" s="7">
        <v>946</v>
      </c>
      <c r="J1276" s="11">
        <f t="shared" si="1"/>
        <v>2.0260042283298101</v>
      </c>
      <c r="K1276" s="8">
        <f t="shared" si="2"/>
        <v>66.578750391317953</v>
      </c>
      <c r="L1276" s="7">
        <v>200</v>
      </c>
      <c r="M1276" s="8">
        <f t="shared" si="3"/>
        <v>0.33289375195658977</v>
      </c>
    </row>
    <row r="1277" spans="1:13" ht="15.75" hidden="1" customHeight="1" x14ac:dyDescent="0.3">
      <c r="A1277" s="7">
        <v>2022</v>
      </c>
      <c r="B1277" s="7">
        <v>12</v>
      </c>
      <c r="C1277" s="7" t="s">
        <v>31</v>
      </c>
      <c r="D1277" s="7" t="s">
        <v>26</v>
      </c>
      <c r="E1277" s="7" t="s">
        <v>18</v>
      </c>
      <c r="F1277" s="8">
        <v>100.668722</v>
      </c>
      <c r="G1277" s="9">
        <v>0.45610000000000001</v>
      </c>
      <c r="H1277" s="10">
        <f t="shared" si="0"/>
        <v>456.1</v>
      </c>
      <c r="I1277" s="7">
        <v>244</v>
      </c>
      <c r="J1277" s="11">
        <f t="shared" si="1"/>
        <v>1.8692622950819673</v>
      </c>
      <c r="K1277" s="8">
        <f t="shared" si="2"/>
        <v>220.71633852225389</v>
      </c>
      <c r="L1277" s="7">
        <f>(400+599)/2</f>
        <v>499.5</v>
      </c>
      <c r="M1277" s="8">
        <f t="shared" si="3"/>
        <v>0.44187455159610389</v>
      </c>
    </row>
    <row r="1278" spans="1:13" ht="15.75" hidden="1" customHeight="1" x14ac:dyDescent="0.3">
      <c r="A1278" s="7">
        <v>2022</v>
      </c>
      <c r="B1278" s="7">
        <v>12</v>
      </c>
      <c r="C1278" s="7" t="s">
        <v>31</v>
      </c>
      <c r="D1278" s="7" t="s">
        <v>62</v>
      </c>
      <c r="E1278" s="7" t="s">
        <v>27</v>
      </c>
      <c r="F1278" s="8">
        <v>92.915289000000001</v>
      </c>
      <c r="G1278" s="9">
        <v>0.98160000000000003</v>
      </c>
      <c r="H1278" s="10">
        <f t="shared" si="0"/>
        <v>981.6</v>
      </c>
      <c r="I1278" s="7">
        <v>547</v>
      </c>
      <c r="J1278" s="11">
        <f t="shared" si="1"/>
        <v>1.7945155393053016</v>
      </c>
      <c r="K1278" s="8">
        <f t="shared" si="2"/>
        <v>94.656977383863079</v>
      </c>
      <c r="L1278" s="7">
        <f>(250+299)/2</f>
        <v>274.5</v>
      </c>
      <c r="M1278" s="8">
        <f t="shared" si="3"/>
        <v>0.34483416168984726</v>
      </c>
    </row>
    <row r="1279" spans="1:13" ht="15.75" hidden="1" customHeight="1" x14ac:dyDescent="0.3">
      <c r="A1279" s="7">
        <v>2022</v>
      </c>
      <c r="B1279" s="7">
        <v>12</v>
      </c>
      <c r="C1279" s="7" t="s">
        <v>31</v>
      </c>
      <c r="D1279" s="7" t="s">
        <v>61</v>
      </c>
      <c r="E1279" s="7" t="s">
        <v>18</v>
      </c>
      <c r="F1279" s="8">
        <v>41.641204999999999</v>
      </c>
      <c r="G1279" s="9">
        <v>0.19450000000000001</v>
      </c>
      <c r="H1279" s="10">
        <f t="shared" si="0"/>
        <v>194.5</v>
      </c>
      <c r="I1279" s="7">
        <v>1</v>
      </c>
      <c r="J1279" s="11">
        <f t="shared" si="1"/>
        <v>194.5</v>
      </c>
      <c r="K1279" s="8">
        <f t="shared" si="2"/>
        <v>214.09359897172234</v>
      </c>
      <c r="L1279" s="7">
        <f>(400+599)/2</f>
        <v>499.5</v>
      </c>
      <c r="M1279" s="8">
        <f t="shared" si="3"/>
        <v>0.42861581375720187</v>
      </c>
    </row>
    <row r="1280" spans="1:13" ht="15.75" hidden="1" customHeight="1" x14ac:dyDescent="0.3">
      <c r="A1280" s="7">
        <v>2022</v>
      </c>
      <c r="B1280" s="7">
        <v>12</v>
      </c>
      <c r="C1280" s="7" t="s">
        <v>37</v>
      </c>
      <c r="D1280" s="7" t="s">
        <v>15</v>
      </c>
      <c r="E1280" s="7" t="s">
        <v>16</v>
      </c>
      <c r="F1280" s="8">
        <v>2257.7323289999999</v>
      </c>
      <c r="G1280" s="9">
        <v>27.536799999999999</v>
      </c>
      <c r="H1280" s="10">
        <f t="shared" si="0"/>
        <v>27536.799999999999</v>
      </c>
      <c r="I1280" s="7">
        <v>4364</v>
      </c>
      <c r="J1280" s="11">
        <f t="shared" si="1"/>
        <v>6.3099908340971584</v>
      </c>
      <c r="K1280" s="8">
        <f t="shared" si="2"/>
        <v>81.989640372156529</v>
      </c>
      <c r="L1280" s="7">
        <f>(200+249)/2</f>
        <v>224.5</v>
      </c>
      <c r="M1280" s="8">
        <f t="shared" si="3"/>
        <v>0.36520997938599792</v>
      </c>
    </row>
    <row r="1281" spans="1:13" ht="15.75" hidden="1" customHeight="1" x14ac:dyDescent="0.3">
      <c r="A1281" s="7">
        <v>2022</v>
      </c>
      <c r="B1281" s="7">
        <v>12</v>
      </c>
      <c r="C1281" s="7" t="s">
        <v>37</v>
      </c>
      <c r="D1281" s="7" t="s">
        <v>15</v>
      </c>
      <c r="E1281" s="7" t="s">
        <v>17</v>
      </c>
      <c r="F1281" s="8">
        <v>14747.014971000001</v>
      </c>
      <c r="G1281" s="9">
        <v>124.5474</v>
      </c>
      <c r="H1281" s="10">
        <f t="shared" si="0"/>
        <v>124547.4</v>
      </c>
      <c r="I1281" s="7">
        <v>16129</v>
      </c>
      <c r="J1281" s="11">
        <f t="shared" si="1"/>
        <v>7.7219542439084874</v>
      </c>
      <c r="K1281" s="8">
        <f t="shared" si="2"/>
        <v>118.40484001271805</v>
      </c>
      <c r="L1281" s="7">
        <f>(350+399)/2</f>
        <v>374.5</v>
      </c>
      <c r="M1281" s="8">
        <f t="shared" si="3"/>
        <v>0.31616779709671045</v>
      </c>
    </row>
    <row r="1282" spans="1:13" ht="15.75" hidden="1" customHeight="1" x14ac:dyDescent="0.3">
      <c r="A1282" s="7">
        <v>2022</v>
      </c>
      <c r="B1282" s="7">
        <v>12</v>
      </c>
      <c r="C1282" s="7" t="s">
        <v>37</v>
      </c>
      <c r="D1282" s="7" t="s">
        <v>15</v>
      </c>
      <c r="E1282" s="7" t="s">
        <v>18</v>
      </c>
      <c r="F1282" s="8">
        <v>2942.5828320000001</v>
      </c>
      <c r="G1282" s="9">
        <v>22.1265</v>
      </c>
      <c r="H1282" s="10">
        <f t="shared" si="0"/>
        <v>22126.5</v>
      </c>
      <c r="I1282" s="7">
        <v>6172</v>
      </c>
      <c r="J1282" s="11">
        <f t="shared" si="1"/>
        <v>3.5849805573558005</v>
      </c>
      <c r="K1282" s="8">
        <f t="shared" si="2"/>
        <v>132.98907789302422</v>
      </c>
      <c r="L1282" s="7">
        <f>(400+599)/2</f>
        <v>499.5</v>
      </c>
      <c r="M1282" s="8">
        <f t="shared" si="3"/>
        <v>0.26624440018623469</v>
      </c>
    </row>
    <row r="1283" spans="1:13" ht="15.75" hidden="1" customHeight="1" x14ac:dyDescent="0.3">
      <c r="A1283" s="7">
        <v>2022</v>
      </c>
      <c r="B1283" s="7">
        <v>12</v>
      </c>
      <c r="C1283" s="7" t="s">
        <v>37</v>
      </c>
      <c r="D1283" s="7" t="s">
        <v>15</v>
      </c>
      <c r="E1283" s="7" t="s">
        <v>19</v>
      </c>
      <c r="F1283" s="8">
        <v>5.1493950000000002</v>
      </c>
      <c r="G1283" s="9">
        <v>2.4899999999999999E-2</v>
      </c>
      <c r="H1283" s="10">
        <f t="shared" si="0"/>
        <v>24.9</v>
      </c>
      <c r="I1283" s="7">
        <v>6</v>
      </c>
      <c r="J1283" s="11">
        <f t="shared" si="1"/>
        <v>4.1499999999999995</v>
      </c>
      <c r="K1283" s="8">
        <f t="shared" si="2"/>
        <v>206.80301204819278</v>
      </c>
      <c r="L1283" s="7">
        <f>(600+899)/2</f>
        <v>749.5</v>
      </c>
      <c r="M1283" s="8">
        <f t="shared" si="3"/>
        <v>0.27592129692887629</v>
      </c>
    </row>
    <row r="1284" spans="1:13" ht="15.75" hidden="1" customHeight="1" x14ac:dyDescent="0.3">
      <c r="A1284" s="7">
        <v>2022</v>
      </c>
      <c r="B1284" s="7">
        <v>12</v>
      </c>
      <c r="C1284" s="7" t="s">
        <v>37</v>
      </c>
      <c r="D1284" s="7" t="s">
        <v>20</v>
      </c>
      <c r="E1284" s="7" t="s">
        <v>16</v>
      </c>
      <c r="F1284" s="8">
        <v>182.29401100000001</v>
      </c>
      <c r="G1284" s="9">
        <v>1.3947000000000001</v>
      </c>
      <c r="H1284" s="10">
        <f t="shared" si="0"/>
        <v>1394.7</v>
      </c>
      <c r="I1284" s="7">
        <v>295</v>
      </c>
      <c r="J1284" s="11">
        <f t="shared" si="1"/>
        <v>4.7277966101694915</v>
      </c>
      <c r="K1284" s="8">
        <f t="shared" si="2"/>
        <v>130.7048189574819</v>
      </c>
      <c r="L1284" s="7">
        <f>(200+249)/2</f>
        <v>224.5</v>
      </c>
      <c r="M1284" s="8">
        <f t="shared" si="3"/>
        <v>0.58220409335181245</v>
      </c>
    </row>
    <row r="1285" spans="1:13" ht="15.75" hidden="1" customHeight="1" x14ac:dyDescent="0.3">
      <c r="A1285" s="7">
        <v>2022</v>
      </c>
      <c r="B1285" s="7">
        <v>12</v>
      </c>
      <c r="C1285" s="7" t="s">
        <v>37</v>
      </c>
      <c r="D1285" s="7" t="s">
        <v>20</v>
      </c>
      <c r="E1285" s="7" t="s">
        <v>18</v>
      </c>
      <c r="F1285" s="8">
        <v>9074.1547040000005</v>
      </c>
      <c r="G1285" s="9">
        <v>50.753999999999998</v>
      </c>
      <c r="H1285" s="10">
        <f t="shared" si="0"/>
        <v>50754</v>
      </c>
      <c r="I1285" s="7">
        <v>8459</v>
      </c>
      <c r="J1285" s="11">
        <f t="shared" si="1"/>
        <v>6</v>
      </c>
      <c r="K1285" s="8">
        <f t="shared" si="2"/>
        <v>178.78698632620092</v>
      </c>
      <c r="L1285" s="7">
        <f>(400+599)/2</f>
        <v>499.5</v>
      </c>
      <c r="M1285" s="8">
        <f t="shared" si="3"/>
        <v>0.35793190455695878</v>
      </c>
    </row>
    <row r="1286" spans="1:13" ht="15.75" hidden="1" customHeight="1" x14ac:dyDescent="0.3">
      <c r="A1286" s="7">
        <v>2022</v>
      </c>
      <c r="B1286" s="7">
        <v>12</v>
      </c>
      <c r="C1286" s="7" t="s">
        <v>37</v>
      </c>
      <c r="D1286" s="7" t="s">
        <v>25</v>
      </c>
      <c r="E1286" s="7" t="s">
        <v>27</v>
      </c>
      <c r="F1286" s="8">
        <v>220.70644100000001</v>
      </c>
      <c r="G1286" s="9">
        <v>3.4786999999999999</v>
      </c>
      <c r="H1286" s="10">
        <f t="shared" si="0"/>
        <v>3478.7</v>
      </c>
      <c r="I1286" s="7">
        <v>354</v>
      </c>
      <c r="J1286" s="11">
        <f t="shared" si="1"/>
        <v>9.8268361581920907</v>
      </c>
      <c r="K1286" s="8">
        <f t="shared" si="2"/>
        <v>63.44509184465462</v>
      </c>
      <c r="L1286" s="7">
        <f>(250+299)/2</f>
        <v>274.5</v>
      </c>
      <c r="M1286" s="8">
        <f t="shared" si="3"/>
        <v>0.23112966063626456</v>
      </c>
    </row>
    <row r="1287" spans="1:13" ht="15.75" hidden="1" customHeight="1" x14ac:dyDescent="0.3">
      <c r="A1287" s="7">
        <v>2022</v>
      </c>
      <c r="B1287" s="7">
        <v>12</v>
      </c>
      <c r="C1287" s="7" t="s">
        <v>37</v>
      </c>
      <c r="D1287" s="7" t="s">
        <v>25</v>
      </c>
      <c r="E1287" s="7" t="s">
        <v>17</v>
      </c>
      <c r="F1287" s="8">
        <v>1815.368418</v>
      </c>
      <c r="G1287" s="9">
        <v>24.732500000000002</v>
      </c>
      <c r="H1287" s="10">
        <f t="shared" si="0"/>
        <v>24732.5</v>
      </c>
      <c r="I1287" s="7">
        <v>1841</v>
      </c>
      <c r="J1287" s="11">
        <f t="shared" si="1"/>
        <v>13.434274850624661</v>
      </c>
      <c r="K1287" s="8">
        <f t="shared" si="2"/>
        <v>73.4001179824118</v>
      </c>
      <c r="L1287" s="7">
        <f t="shared" ref="L1287:L1288" si="82">(350+399)/2</f>
        <v>374.5</v>
      </c>
      <c r="M1287" s="8">
        <f t="shared" si="3"/>
        <v>0.19599497458587931</v>
      </c>
    </row>
    <row r="1288" spans="1:13" ht="15.75" hidden="1" customHeight="1" x14ac:dyDescent="0.3">
      <c r="A1288" s="7">
        <v>2022</v>
      </c>
      <c r="B1288" s="7">
        <v>12</v>
      </c>
      <c r="C1288" s="7" t="s">
        <v>37</v>
      </c>
      <c r="D1288" s="7" t="s">
        <v>58</v>
      </c>
      <c r="E1288" s="7" t="s">
        <v>17</v>
      </c>
      <c r="F1288" s="8">
        <v>1260.041579</v>
      </c>
      <c r="G1288" s="9">
        <v>13.8492</v>
      </c>
      <c r="H1288" s="10">
        <f t="shared" si="0"/>
        <v>13849.199999999999</v>
      </c>
      <c r="I1288" s="7">
        <v>3776</v>
      </c>
      <c r="J1288" s="11">
        <f t="shared" si="1"/>
        <v>3.6676906779661014</v>
      </c>
      <c r="K1288" s="8">
        <f t="shared" si="2"/>
        <v>90.982986670710218</v>
      </c>
      <c r="L1288" s="7">
        <f t="shared" si="82"/>
        <v>374.5</v>
      </c>
      <c r="M1288" s="8">
        <f t="shared" si="3"/>
        <v>0.24294522475490046</v>
      </c>
    </row>
    <row r="1289" spans="1:13" ht="15.75" hidden="1" customHeight="1" x14ac:dyDescent="0.3">
      <c r="A1289" s="7">
        <v>2022</v>
      </c>
      <c r="B1289" s="7">
        <v>12</v>
      </c>
      <c r="C1289" s="7" t="s">
        <v>37</v>
      </c>
      <c r="D1289" s="7" t="s">
        <v>26</v>
      </c>
      <c r="E1289" s="7" t="s">
        <v>32</v>
      </c>
      <c r="F1289" s="8">
        <v>4.6194110000000004</v>
      </c>
      <c r="G1289" s="9">
        <v>1.55E-2</v>
      </c>
      <c r="H1289" s="10">
        <f t="shared" si="0"/>
        <v>15.5</v>
      </c>
      <c r="I1289" s="7">
        <v>14</v>
      </c>
      <c r="J1289" s="11">
        <f t="shared" si="1"/>
        <v>1.1071428571428572</v>
      </c>
      <c r="K1289" s="8">
        <f t="shared" si="2"/>
        <v>298.0265161290323</v>
      </c>
      <c r="L1289" s="7">
        <f>(300+349)/2</f>
        <v>324.5</v>
      </c>
      <c r="M1289" s="8">
        <f t="shared" si="3"/>
        <v>0.91841761518962184</v>
      </c>
    </row>
    <row r="1290" spans="1:13" ht="15.75" hidden="1" customHeight="1" x14ac:dyDescent="0.3">
      <c r="A1290" s="7">
        <v>2022</v>
      </c>
      <c r="B1290" s="7">
        <v>12</v>
      </c>
      <c r="C1290" s="7" t="s">
        <v>37</v>
      </c>
      <c r="D1290" s="7" t="s">
        <v>26</v>
      </c>
      <c r="E1290" s="7" t="s">
        <v>18</v>
      </c>
      <c r="F1290" s="8">
        <v>790.26899400000002</v>
      </c>
      <c r="G1290" s="9">
        <v>3.6888000000000001</v>
      </c>
      <c r="H1290" s="10">
        <f t="shared" si="0"/>
        <v>3688.8</v>
      </c>
      <c r="I1290" s="7">
        <v>1183</v>
      </c>
      <c r="J1290" s="11">
        <f t="shared" si="1"/>
        <v>3.1181741335587492</v>
      </c>
      <c r="K1290" s="8">
        <f t="shared" si="2"/>
        <v>214.23470884840597</v>
      </c>
      <c r="L1290" s="7">
        <f>(400+599)/2</f>
        <v>499.5</v>
      </c>
      <c r="M1290" s="8">
        <f t="shared" si="3"/>
        <v>0.42889831601282474</v>
      </c>
    </row>
    <row r="1291" spans="1:13" ht="15.75" hidden="1" customHeight="1" x14ac:dyDescent="0.3">
      <c r="A1291" s="7">
        <v>2022</v>
      </c>
      <c r="B1291" s="7">
        <v>12</v>
      </c>
      <c r="C1291" s="7" t="s">
        <v>37</v>
      </c>
      <c r="D1291" s="7" t="s">
        <v>38</v>
      </c>
      <c r="E1291" s="7" t="s">
        <v>23</v>
      </c>
      <c r="F1291" s="8">
        <v>434.61664400000001</v>
      </c>
      <c r="G1291" s="9">
        <v>1.3492</v>
      </c>
      <c r="H1291" s="10">
        <f t="shared" si="0"/>
        <v>1349.2</v>
      </c>
      <c r="I1291" s="7">
        <v>118</v>
      </c>
      <c r="J1291" s="11">
        <f t="shared" si="1"/>
        <v>11.433898305084746</v>
      </c>
      <c r="K1291" s="8">
        <f t="shared" si="2"/>
        <v>322.12914616068781</v>
      </c>
      <c r="L1291" s="7">
        <v>200</v>
      </c>
      <c r="M1291" s="8">
        <f t="shared" si="3"/>
        <v>1.610645730803439</v>
      </c>
    </row>
    <row r="1292" spans="1:13" ht="15.75" hidden="1" customHeight="1" x14ac:dyDescent="0.3">
      <c r="A1292" s="7">
        <v>2022</v>
      </c>
      <c r="B1292" s="7">
        <v>12</v>
      </c>
      <c r="C1292" s="7" t="s">
        <v>37</v>
      </c>
      <c r="D1292" s="7" t="s">
        <v>38</v>
      </c>
      <c r="E1292" s="7" t="s">
        <v>17</v>
      </c>
      <c r="F1292" s="8">
        <v>6.659516</v>
      </c>
      <c r="G1292" s="9">
        <v>1.2999999999999999E-2</v>
      </c>
      <c r="H1292" s="10">
        <f t="shared" si="0"/>
        <v>13</v>
      </c>
      <c r="I1292" s="7">
        <v>4</v>
      </c>
      <c r="J1292" s="11">
        <f t="shared" si="1"/>
        <v>3.25</v>
      </c>
      <c r="K1292" s="8">
        <f t="shared" si="2"/>
        <v>512.27046153846152</v>
      </c>
      <c r="L1292" s="7">
        <f>(350+399)/2</f>
        <v>374.5</v>
      </c>
      <c r="M1292" s="8">
        <f t="shared" si="3"/>
        <v>1.3678784019718599</v>
      </c>
    </row>
    <row r="1293" spans="1:13" ht="15.75" hidden="1" customHeight="1" x14ac:dyDescent="0.3">
      <c r="A1293" s="7">
        <v>2022</v>
      </c>
      <c r="B1293" s="7">
        <v>12</v>
      </c>
      <c r="C1293" s="7" t="s">
        <v>37</v>
      </c>
      <c r="D1293" s="7" t="s">
        <v>38</v>
      </c>
      <c r="E1293" s="7" t="s">
        <v>18</v>
      </c>
      <c r="F1293" s="8">
        <v>30.069205</v>
      </c>
      <c r="G1293" s="9">
        <v>5.74E-2</v>
      </c>
      <c r="H1293" s="10">
        <f t="shared" si="0"/>
        <v>57.4</v>
      </c>
      <c r="I1293" s="7">
        <v>43</v>
      </c>
      <c r="J1293" s="11">
        <f t="shared" si="1"/>
        <v>1.3348837209302324</v>
      </c>
      <c r="K1293" s="8">
        <f t="shared" si="2"/>
        <v>523.85374564459926</v>
      </c>
      <c r="L1293" s="7">
        <f>(400+599)/2</f>
        <v>499.5</v>
      </c>
      <c r="M1293" s="8">
        <f t="shared" si="3"/>
        <v>1.0487562475367354</v>
      </c>
    </row>
    <row r="1294" spans="1:13" ht="15.75" hidden="1" customHeight="1" x14ac:dyDescent="0.3">
      <c r="A1294" s="7">
        <v>2022</v>
      </c>
      <c r="B1294" s="7">
        <v>12</v>
      </c>
      <c r="C1294" s="7" t="s">
        <v>37</v>
      </c>
      <c r="D1294" s="7" t="s">
        <v>22</v>
      </c>
      <c r="E1294" s="7" t="s">
        <v>23</v>
      </c>
      <c r="F1294" s="8">
        <v>408.10701399999999</v>
      </c>
      <c r="G1294" s="9">
        <v>5.3833000000000002</v>
      </c>
      <c r="H1294" s="10">
        <f t="shared" si="0"/>
        <v>5383.3</v>
      </c>
      <c r="I1294" s="7">
        <v>1679</v>
      </c>
      <c r="J1294" s="11">
        <f t="shared" si="1"/>
        <v>3.2062537224538419</v>
      </c>
      <c r="K1294" s="8">
        <f t="shared" si="2"/>
        <v>75.809821856482074</v>
      </c>
      <c r="L1294" s="7">
        <v>200</v>
      </c>
      <c r="M1294" s="8">
        <f t="shared" si="3"/>
        <v>0.37904910928241037</v>
      </c>
    </row>
    <row r="1295" spans="1:13" ht="15.75" hidden="1" customHeight="1" x14ac:dyDescent="0.3">
      <c r="A1295" s="7">
        <v>2022</v>
      </c>
      <c r="B1295" s="7">
        <v>12</v>
      </c>
      <c r="C1295" s="7" t="s">
        <v>37</v>
      </c>
      <c r="D1295" s="7" t="s">
        <v>55</v>
      </c>
      <c r="E1295" s="7" t="s">
        <v>17</v>
      </c>
      <c r="F1295" s="8">
        <v>308.90372200000002</v>
      </c>
      <c r="G1295" s="9">
        <v>7.3404999999999996</v>
      </c>
      <c r="H1295" s="10">
        <f t="shared" si="0"/>
        <v>7340.5</v>
      </c>
      <c r="I1295" s="7">
        <v>841</v>
      </c>
      <c r="J1295" s="11">
        <f t="shared" si="1"/>
        <v>8.7282996432818081</v>
      </c>
      <c r="K1295" s="8">
        <f t="shared" si="2"/>
        <v>42.082109120632111</v>
      </c>
      <c r="L1295" s="7">
        <f t="shared" ref="L1295:L1296" si="83">(350+399)/2</f>
        <v>374.5</v>
      </c>
      <c r="M1295" s="8">
        <f t="shared" si="3"/>
        <v>0.11236878269861712</v>
      </c>
    </row>
    <row r="1296" spans="1:13" ht="15.75" hidden="1" customHeight="1" x14ac:dyDescent="0.3">
      <c r="A1296" s="7">
        <v>2022</v>
      </c>
      <c r="B1296" s="7">
        <v>12</v>
      </c>
      <c r="C1296" s="7" t="s">
        <v>37</v>
      </c>
      <c r="D1296" s="7" t="s">
        <v>24</v>
      </c>
      <c r="E1296" s="7" t="s">
        <v>17</v>
      </c>
      <c r="F1296" s="8">
        <v>257.23418900000001</v>
      </c>
      <c r="G1296" s="9">
        <v>1.2131000000000001</v>
      </c>
      <c r="H1296" s="10">
        <f t="shared" si="0"/>
        <v>1213.1000000000001</v>
      </c>
      <c r="I1296" s="7">
        <v>1</v>
      </c>
      <c r="J1296" s="11">
        <f t="shared" si="1"/>
        <v>1213.1000000000001</v>
      </c>
      <c r="K1296" s="8">
        <f t="shared" si="2"/>
        <v>212.04697799027286</v>
      </c>
      <c r="L1296" s="7">
        <f t="shared" si="83"/>
        <v>374.5</v>
      </c>
      <c r="M1296" s="8">
        <f t="shared" si="3"/>
        <v>0.56621355938657636</v>
      </c>
    </row>
    <row r="1297" spans="1:13" ht="15.75" hidden="1" customHeight="1" x14ac:dyDescent="0.3">
      <c r="A1297" s="7">
        <v>2022</v>
      </c>
      <c r="B1297" s="7">
        <v>12</v>
      </c>
      <c r="C1297" s="7" t="s">
        <v>37</v>
      </c>
      <c r="D1297" s="7" t="s">
        <v>40</v>
      </c>
      <c r="E1297" s="7" t="s">
        <v>23</v>
      </c>
      <c r="F1297" s="8">
        <v>71.738721999999996</v>
      </c>
      <c r="G1297" s="9">
        <v>0.2321</v>
      </c>
      <c r="H1297" s="10">
        <f t="shared" si="0"/>
        <v>232.1</v>
      </c>
      <c r="I1297" s="7">
        <v>1</v>
      </c>
      <c r="J1297" s="11">
        <f t="shared" si="1"/>
        <v>232.1</v>
      </c>
      <c r="K1297" s="8">
        <f t="shared" si="2"/>
        <v>309.08540284360186</v>
      </c>
      <c r="L1297" s="7">
        <v>200</v>
      </c>
      <c r="M1297" s="8">
        <f t="shared" si="3"/>
        <v>1.5454270142180093</v>
      </c>
    </row>
    <row r="1298" spans="1:13" ht="15.75" hidden="1" customHeight="1" x14ac:dyDescent="0.3">
      <c r="A1298" s="7">
        <v>2022</v>
      </c>
      <c r="B1298" s="7">
        <v>12</v>
      </c>
      <c r="C1298" s="7" t="s">
        <v>37</v>
      </c>
      <c r="D1298" s="7" t="s">
        <v>40</v>
      </c>
      <c r="E1298" s="7" t="s">
        <v>17</v>
      </c>
      <c r="F1298" s="8">
        <v>138.91658200000001</v>
      </c>
      <c r="G1298" s="9">
        <v>0.41549999999999998</v>
      </c>
      <c r="H1298" s="10">
        <f t="shared" si="0"/>
        <v>415.5</v>
      </c>
      <c r="I1298" s="7">
        <v>1</v>
      </c>
      <c r="J1298" s="11">
        <f t="shared" si="1"/>
        <v>415.5</v>
      </c>
      <c r="K1298" s="8">
        <f t="shared" si="2"/>
        <v>334.33593742478945</v>
      </c>
      <c r="L1298" s="7">
        <f>(350+399)/2</f>
        <v>374.5</v>
      </c>
      <c r="M1298" s="8">
        <f t="shared" si="3"/>
        <v>0.89275283691532559</v>
      </c>
    </row>
    <row r="1299" spans="1:13" ht="15.75" hidden="1" customHeight="1" x14ac:dyDescent="0.3">
      <c r="A1299" s="7">
        <v>2022</v>
      </c>
      <c r="B1299" s="7">
        <v>1</v>
      </c>
      <c r="C1299" s="7" t="s">
        <v>14</v>
      </c>
      <c r="D1299" s="7" t="s">
        <v>15</v>
      </c>
      <c r="E1299" s="7" t="s">
        <v>52</v>
      </c>
      <c r="F1299" s="8">
        <v>732.97979999999995</v>
      </c>
      <c r="G1299" s="9">
        <v>10.053699999999999</v>
      </c>
      <c r="H1299" s="10">
        <f t="shared" si="0"/>
        <v>10053.699999999999</v>
      </c>
      <c r="I1299" s="7">
        <v>411</v>
      </c>
      <c r="J1299" s="11">
        <f t="shared" si="1"/>
        <v>24.461557177615568</v>
      </c>
      <c r="K1299" s="8">
        <f t="shared" si="2"/>
        <v>72.906472244049453</v>
      </c>
      <c r="L1299" s="7">
        <f t="shared" ref="L1299:L1334" si="84">(100+199)/2</f>
        <v>149.5</v>
      </c>
      <c r="M1299" s="8">
        <f t="shared" si="3"/>
        <v>0.48766871066253814</v>
      </c>
    </row>
    <row r="1300" spans="1:13" ht="15.75" hidden="1" customHeight="1" x14ac:dyDescent="0.3">
      <c r="A1300" s="7">
        <v>2022</v>
      </c>
      <c r="B1300" s="7">
        <v>1</v>
      </c>
      <c r="C1300" s="7" t="s">
        <v>31</v>
      </c>
      <c r="D1300" s="7" t="s">
        <v>15</v>
      </c>
      <c r="E1300" s="7" t="s">
        <v>52</v>
      </c>
      <c r="F1300" s="8">
        <v>460.20650000000001</v>
      </c>
      <c r="G1300" s="9">
        <v>6.1787999999999998</v>
      </c>
      <c r="H1300" s="10">
        <f t="shared" si="0"/>
        <v>6178.8</v>
      </c>
      <c r="I1300" s="7">
        <v>1111</v>
      </c>
      <c r="J1300" s="11">
        <f t="shared" si="1"/>
        <v>5.5614761476147621</v>
      </c>
      <c r="K1300" s="8">
        <f t="shared" si="2"/>
        <v>74.481533631125785</v>
      </c>
      <c r="L1300" s="7">
        <f t="shared" si="84"/>
        <v>149.5</v>
      </c>
      <c r="M1300" s="8">
        <f t="shared" si="3"/>
        <v>0.49820423833528954</v>
      </c>
    </row>
    <row r="1301" spans="1:13" ht="15.75" hidden="1" customHeight="1" x14ac:dyDescent="0.3">
      <c r="A1301" s="7">
        <v>2022</v>
      </c>
      <c r="B1301" s="7">
        <v>1</v>
      </c>
      <c r="C1301" s="7" t="s">
        <v>37</v>
      </c>
      <c r="D1301" s="7" t="s">
        <v>15</v>
      </c>
      <c r="E1301" s="7" t="s">
        <v>52</v>
      </c>
      <c r="F1301" s="8">
        <v>1310.1595</v>
      </c>
      <c r="G1301" s="9">
        <v>17.2088</v>
      </c>
      <c r="H1301" s="10">
        <f t="shared" si="0"/>
        <v>17208.8</v>
      </c>
      <c r="I1301" s="7">
        <v>1929</v>
      </c>
      <c r="J1301" s="11">
        <f t="shared" si="1"/>
        <v>8.9210990150336951</v>
      </c>
      <c r="K1301" s="8">
        <f t="shared" si="2"/>
        <v>76.133112128678349</v>
      </c>
      <c r="L1301" s="7">
        <f t="shared" si="84"/>
        <v>149.5</v>
      </c>
      <c r="M1301" s="8">
        <f t="shared" si="3"/>
        <v>0.50925158614500565</v>
      </c>
    </row>
    <row r="1302" spans="1:13" ht="15.75" hidden="1" customHeight="1" x14ac:dyDescent="0.3">
      <c r="A1302" s="7">
        <v>2022</v>
      </c>
      <c r="B1302" s="7">
        <v>2</v>
      </c>
      <c r="C1302" s="7" t="s">
        <v>14</v>
      </c>
      <c r="D1302" s="7" t="s">
        <v>15</v>
      </c>
      <c r="E1302" s="7" t="s">
        <v>52</v>
      </c>
      <c r="F1302" s="8">
        <v>666.1454</v>
      </c>
      <c r="G1302" s="9">
        <v>9.7912999999999997</v>
      </c>
      <c r="H1302" s="10">
        <f t="shared" si="0"/>
        <v>9791.2999999999993</v>
      </c>
      <c r="I1302" s="7">
        <v>392</v>
      </c>
      <c r="J1302" s="11">
        <f t="shared" si="1"/>
        <v>24.977806122448978</v>
      </c>
      <c r="K1302" s="8">
        <f t="shared" si="2"/>
        <v>68.034418310132466</v>
      </c>
      <c r="L1302" s="7">
        <f t="shared" si="84"/>
        <v>149.5</v>
      </c>
      <c r="M1302" s="8">
        <f t="shared" si="3"/>
        <v>0.45507972113800982</v>
      </c>
    </row>
    <row r="1303" spans="1:13" ht="15.75" hidden="1" customHeight="1" x14ac:dyDescent="0.3">
      <c r="A1303" s="7">
        <v>2022</v>
      </c>
      <c r="B1303" s="7">
        <v>2</v>
      </c>
      <c r="C1303" s="7" t="s">
        <v>31</v>
      </c>
      <c r="D1303" s="7" t="s">
        <v>15</v>
      </c>
      <c r="E1303" s="7" t="s">
        <v>52</v>
      </c>
      <c r="F1303" s="8">
        <v>367.68819999999999</v>
      </c>
      <c r="G1303" s="9">
        <v>4.6616</v>
      </c>
      <c r="H1303" s="10">
        <f t="shared" si="0"/>
        <v>4661.6000000000004</v>
      </c>
      <c r="I1303" s="7">
        <v>843</v>
      </c>
      <c r="J1303" s="11">
        <f t="shared" si="1"/>
        <v>5.5297746144721236</v>
      </c>
      <c r="K1303" s="8">
        <f t="shared" si="2"/>
        <v>78.875965333790973</v>
      </c>
      <c r="L1303" s="7">
        <f t="shared" si="84"/>
        <v>149.5</v>
      </c>
      <c r="M1303" s="8">
        <f t="shared" si="3"/>
        <v>0.527598430326361</v>
      </c>
    </row>
    <row r="1304" spans="1:13" ht="15.75" hidden="1" customHeight="1" x14ac:dyDescent="0.3">
      <c r="A1304" s="7">
        <v>2022</v>
      </c>
      <c r="B1304" s="7">
        <v>2</v>
      </c>
      <c r="C1304" s="7" t="s">
        <v>37</v>
      </c>
      <c r="D1304" s="7" t="s">
        <v>15</v>
      </c>
      <c r="E1304" s="7" t="s">
        <v>52</v>
      </c>
      <c r="F1304" s="8">
        <v>992.17550000000006</v>
      </c>
      <c r="G1304" s="9">
        <v>12.1234</v>
      </c>
      <c r="H1304" s="10">
        <f t="shared" si="0"/>
        <v>12123.4</v>
      </c>
      <c r="I1304" s="7">
        <v>1624</v>
      </c>
      <c r="J1304" s="11">
        <f t="shared" si="1"/>
        <v>7.465147783251231</v>
      </c>
      <c r="K1304" s="8">
        <f t="shared" si="2"/>
        <v>81.839706682943728</v>
      </c>
      <c r="L1304" s="7">
        <f t="shared" si="84"/>
        <v>149.5</v>
      </c>
      <c r="M1304" s="8">
        <f t="shared" si="3"/>
        <v>0.54742278717688109</v>
      </c>
    </row>
    <row r="1305" spans="1:13" ht="15.75" hidden="1" customHeight="1" x14ac:dyDescent="0.3">
      <c r="A1305" s="7">
        <v>2022</v>
      </c>
      <c r="B1305" s="7">
        <v>3</v>
      </c>
      <c r="C1305" s="7" t="s">
        <v>14</v>
      </c>
      <c r="D1305" s="7" t="s">
        <v>15</v>
      </c>
      <c r="E1305" s="7" t="s">
        <v>52</v>
      </c>
      <c r="F1305" s="8">
        <v>1111.4856</v>
      </c>
      <c r="G1305" s="9">
        <v>16.243300000000001</v>
      </c>
      <c r="H1305" s="10">
        <f t="shared" si="0"/>
        <v>16243.300000000001</v>
      </c>
      <c r="I1305" s="7">
        <v>339</v>
      </c>
      <c r="J1305" s="11">
        <f t="shared" si="1"/>
        <v>47.915339233038353</v>
      </c>
      <c r="K1305" s="8">
        <f t="shared" si="2"/>
        <v>68.427326959423269</v>
      </c>
      <c r="L1305" s="7">
        <f t="shared" si="84"/>
        <v>149.5</v>
      </c>
      <c r="M1305" s="8">
        <f t="shared" si="3"/>
        <v>0.45770787263828272</v>
      </c>
    </row>
    <row r="1306" spans="1:13" ht="15.75" hidden="1" customHeight="1" x14ac:dyDescent="0.3">
      <c r="A1306" s="7">
        <v>2022</v>
      </c>
      <c r="B1306" s="7">
        <v>3</v>
      </c>
      <c r="C1306" s="7" t="s">
        <v>31</v>
      </c>
      <c r="D1306" s="7" t="s">
        <v>15</v>
      </c>
      <c r="E1306" s="7" t="s">
        <v>52</v>
      </c>
      <c r="F1306" s="8">
        <v>333.67649999999998</v>
      </c>
      <c r="G1306" s="9">
        <v>3.9952000000000001</v>
      </c>
      <c r="H1306" s="10">
        <f t="shared" si="0"/>
        <v>3995.2000000000003</v>
      </c>
      <c r="I1306" s="7">
        <v>791</v>
      </c>
      <c r="J1306" s="11">
        <f t="shared" si="1"/>
        <v>5.0508217446270551</v>
      </c>
      <c r="K1306" s="8">
        <f t="shared" si="2"/>
        <v>83.51934821786142</v>
      </c>
      <c r="L1306" s="7">
        <f t="shared" si="84"/>
        <v>149.5</v>
      </c>
      <c r="M1306" s="8">
        <f t="shared" si="3"/>
        <v>0.55865784761111315</v>
      </c>
    </row>
    <row r="1307" spans="1:13" ht="15.75" hidden="1" customHeight="1" x14ac:dyDescent="0.3">
      <c r="A1307" s="7">
        <v>2022</v>
      </c>
      <c r="B1307" s="7">
        <v>3</v>
      </c>
      <c r="C1307" s="7" t="s">
        <v>37</v>
      </c>
      <c r="D1307" s="7" t="s">
        <v>15</v>
      </c>
      <c r="E1307" s="7" t="s">
        <v>52</v>
      </c>
      <c r="F1307" s="8">
        <v>1307.2</v>
      </c>
      <c r="G1307" s="9">
        <v>18.528300000000002</v>
      </c>
      <c r="H1307" s="10">
        <f t="shared" si="0"/>
        <v>18528.300000000003</v>
      </c>
      <c r="I1307" s="7">
        <v>1466</v>
      </c>
      <c r="J1307" s="11">
        <f t="shared" si="1"/>
        <v>12.63867667121419</v>
      </c>
      <c r="K1307" s="8">
        <f t="shared" si="2"/>
        <v>70.551534679382343</v>
      </c>
      <c r="L1307" s="7">
        <f t="shared" si="84"/>
        <v>149.5</v>
      </c>
      <c r="M1307" s="8">
        <f t="shared" si="3"/>
        <v>0.47191661992897888</v>
      </c>
    </row>
    <row r="1308" spans="1:13" ht="15.75" hidden="1" customHeight="1" x14ac:dyDescent="0.3">
      <c r="A1308" s="7">
        <v>2022</v>
      </c>
      <c r="B1308" s="7">
        <v>4</v>
      </c>
      <c r="C1308" s="7" t="s">
        <v>14</v>
      </c>
      <c r="D1308" s="7" t="s">
        <v>15</v>
      </c>
      <c r="E1308" s="7" t="s">
        <v>52</v>
      </c>
      <c r="F1308" s="8">
        <v>577.65989999999999</v>
      </c>
      <c r="G1308" s="9">
        <v>7.3804999999999996</v>
      </c>
      <c r="H1308" s="10">
        <f t="shared" si="0"/>
        <v>7380.5</v>
      </c>
      <c r="I1308" s="7">
        <v>311</v>
      </c>
      <c r="J1308" s="11">
        <f t="shared" si="1"/>
        <v>23.731511254019292</v>
      </c>
      <c r="K1308" s="8">
        <f t="shared" si="2"/>
        <v>78.268396450105016</v>
      </c>
      <c r="L1308" s="7">
        <f t="shared" si="84"/>
        <v>149.5</v>
      </c>
      <c r="M1308" s="8">
        <f t="shared" si="3"/>
        <v>0.5235344244154182</v>
      </c>
    </row>
    <row r="1309" spans="1:13" ht="15.75" hidden="1" customHeight="1" x14ac:dyDescent="0.3">
      <c r="A1309" s="7">
        <v>2022</v>
      </c>
      <c r="B1309" s="7">
        <v>4</v>
      </c>
      <c r="C1309" s="7" t="s">
        <v>31</v>
      </c>
      <c r="D1309" s="7" t="s">
        <v>15</v>
      </c>
      <c r="E1309" s="7" t="s">
        <v>52</v>
      </c>
      <c r="F1309" s="8">
        <v>348.50400000000002</v>
      </c>
      <c r="G1309" s="9">
        <v>4.2591000000000001</v>
      </c>
      <c r="H1309" s="10">
        <f t="shared" si="0"/>
        <v>4259.1000000000004</v>
      </c>
      <c r="I1309" s="7">
        <v>778</v>
      </c>
      <c r="J1309" s="11">
        <f t="shared" si="1"/>
        <v>5.4744215938303347</v>
      </c>
      <c r="K1309" s="8">
        <f t="shared" si="2"/>
        <v>81.825737831936323</v>
      </c>
      <c r="L1309" s="7">
        <f t="shared" si="84"/>
        <v>149.5</v>
      </c>
      <c r="M1309" s="8">
        <f t="shared" si="3"/>
        <v>0.54732935004639682</v>
      </c>
    </row>
    <row r="1310" spans="1:13" ht="15.75" hidden="1" customHeight="1" x14ac:dyDescent="0.3">
      <c r="A1310" s="7">
        <v>2022</v>
      </c>
      <c r="B1310" s="7">
        <v>4</v>
      </c>
      <c r="C1310" s="7" t="s">
        <v>37</v>
      </c>
      <c r="D1310" s="7" t="s">
        <v>15</v>
      </c>
      <c r="E1310" s="7" t="s">
        <v>52</v>
      </c>
      <c r="F1310" s="8">
        <v>1561.4301</v>
      </c>
      <c r="G1310" s="9">
        <v>28.006599999999999</v>
      </c>
      <c r="H1310" s="10">
        <f t="shared" si="0"/>
        <v>28006.6</v>
      </c>
      <c r="I1310" s="7">
        <v>1617</v>
      </c>
      <c r="J1310" s="11">
        <f t="shared" si="1"/>
        <v>17.320098948670378</v>
      </c>
      <c r="K1310" s="8">
        <f t="shared" si="2"/>
        <v>55.752219119778914</v>
      </c>
      <c r="L1310" s="7">
        <f t="shared" si="84"/>
        <v>149.5</v>
      </c>
      <c r="M1310" s="8">
        <f t="shared" si="3"/>
        <v>0.3729245426072168</v>
      </c>
    </row>
    <row r="1311" spans="1:13" ht="15.75" hidden="1" customHeight="1" x14ac:dyDescent="0.3">
      <c r="A1311" s="7">
        <v>2022</v>
      </c>
      <c r="B1311" s="7">
        <v>5</v>
      </c>
      <c r="C1311" s="7" t="s">
        <v>14</v>
      </c>
      <c r="D1311" s="7" t="s">
        <v>15</v>
      </c>
      <c r="E1311" s="7" t="s">
        <v>52</v>
      </c>
      <c r="F1311" s="8">
        <v>551.19290000000001</v>
      </c>
      <c r="G1311" s="9">
        <v>6.8372999999999999</v>
      </c>
      <c r="H1311" s="10">
        <f t="shared" si="0"/>
        <v>6837.3</v>
      </c>
      <c r="I1311" s="7">
        <v>312</v>
      </c>
      <c r="J1311" s="11">
        <f t="shared" si="1"/>
        <v>21.914423076923079</v>
      </c>
      <c r="K1311" s="8">
        <f t="shared" si="2"/>
        <v>80.615579249118809</v>
      </c>
      <c r="L1311" s="7">
        <f t="shared" si="84"/>
        <v>149.5</v>
      </c>
      <c r="M1311" s="8">
        <f t="shared" si="3"/>
        <v>0.53923464380681474</v>
      </c>
    </row>
    <row r="1312" spans="1:13" ht="15.75" hidden="1" customHeight="1" x14ac:dyDescent="0.3">
      <c r="A1312" s="7">
        <v>2022</v>
      </c>
      <c r="B1312" s="7">
        <v>5</v>
      </c>
      <c r="C1312" s="7" t="s">
        <v>31</v>
      </c>
      <c r="D1312" s="7" t="s">
        <v>15</v>
      </c>
      <c r="E1312" s="7" t="s">
        <v>52</v>
      </c>
      <c r="F1312" s="8">
        <v>467.64339999999999</v>
      </c>
      <c r="G1312" s="9">
        <v>5.7554999999999996</v>
      </c>
      <c r="H1312" s="10">
        <f t="shared" si="0"/>
        <v>5755.5</v>
      </c>
      <c r="I1312" s="7">
        <v>821</v>
      </c>
      <c r="J1312" s="11">
        <f t="shared" si="1"/>
        <v>7.0103532277710112</v>
      </c>
      <c r="K1312" s="8">
        <f t="shared" si="2"/>
        <v>81.251568065328826</v>
      </c>
      <c r="L1312" s="7">
        <f t="shared" si="84"/>
        <v>149.5</v>
      </c>
      <c r="M1312" s="8">
        <f t="shared" si="3"/>
        <v>0.54348874960086169</v>
      </c>
    </row>
    <row r="1313" spans="1:13" ht="15.75" hidden="1" customHeight="1" x14ac:dyDescent="0.3">
      <c r="A1313" s="7">
        <v>2022</v>
      </c>
      <c r="B1313" s="7">
        <v>5</v>
      </c>
      <c r="C1313" s="7" t="s">
        <v>37</v>
      </c>
      <c r="D1313" s="7" t="s">
        <v>15</v>
      </c>
      <c r="E1313" s="7" t="s">
        <v>52</v>
      </c>
      <c r="F1313" s="8">
        <v>1050.2044000000001</v>
      </c>
      <c r="G1313" s="9">
        <v>14.3789</v>
      </c>
      <c r="H1313" s="10">
        <f t="shared" si="0"/>
        <v>14378.9</v>
      </c>
      <c r="I1313" s="7">
        <v>1236</v>
      </c>
      <c r="J1313" s="11">
        <f t="shared" si="1"/>
        <v>11.6334142394822</v>
      </c>
      <c r="K1313" s="8">
        <f t="shared" si="2"/>
        <v>73.037881896389862</v>
      </c>
      <c r="L1313" s="7">
        <f t="shared" si="84"/>
        <v>149.5</v>
      </c>
      <c r="M1313" s="8">
        <f t="shared" si="3"/>
        <v>0.48854770499257433</v>
      </c>
    </row>
    <row r="1314" spans="1:13" ht="15.75" hidden="1" customHeight="1" x14ac:dyDescent="0.3">
      <c r="A1314" s="7">
        <v>2022</v>
      </c>
      <c r="B1314" s="7">
        <v>6</v>
      </c>
      <c r="C1314" s="7" t="s">
        <v>14</v>
      </c>
      <c r="D1314" s="7" t="s">
        <v>15</v>
      </c>
      <c r="E1314" s="7" t="s">
        <v>52</v>
      </c>
      <c r="F1314" s="8">
        <v>460.81889999999999</v>
      </c>
      <c r="G1314" s="9">
        <v>5.7480000000000002</v>
      </c>
      <c r="H1314" s="10">
        <f t="shared" si="0"/>
        <v>5748</v>
      </c>
      <c r="I1314" s="7">
        <v>315</v>
      </c>
      <c r="J1314" s="11">
        <f t="shared" si="1"/>
        <v>18.247619047619047</v>
      </c>
      <c r="K1314" s="8">
        <f t="shared" si="2"/>
        <v>80.170302713987468</v>
      </c>
      <c r="L1314" s="7">
        <f t="shared" si="84"/>
        <v>149.5</v>
      </c>
      <c r="M1314" s="8">
        <f t="shared" si="3"/>
        <v>0.53625620544473218</v>
      </c>
    </row>
    <row r="1315" spans="1:13" ht="15.75" hidden="1" customHeight="1" x14ac:dyDescent="0.3">
      <c r="A1315" s="7">
        <v>2022</v>
      </c>
      <c r="B1315" s="7">
        <v>6</v>
      </c>
      <c r="C1315" s="7" t="s">
        <v>31</v>
      </c>
      <c r="D1315" s="7" t="s">
        <v>15</v>
      </c>
      <c r="E1315" s="7" t="s">
        <v>52</v>
      </c>
      <c r="F1315" s="8">
        <v>436.7045</v>
      </c>
      <c r="G1315" s="9">
        <v>5.8023999999999996</v>
      </c>
      <c r="H1315" s="10">
        <f t="shared" si="0"/>
        <v>5802.4</v>
      </c>
      <c r="I1315" s="7">
        <v>846</v>
      </c>
      <c r="J1315" s="11">
        <f t="shared" si="1"/>
        <v>6.8586288416075645</v>
      </c>
      <c r="K1315" s="8">
        <f t="shared" si="2"/>
        <v>75.262736109196197</v>
      </c>
      <c r="L1315" s="7">
        <f t="shared" si="84"/>
        <v>149.5</v>
      </c>
      <c r="M1315" s="8">
        <f t="shared" si="3"/>
        <v>0.50342967297121199</v>
      </c>
    </row>
    <row r="1316" spans="1:13" ht="15.75" hidden="1" customHeight="1" x14ac:dyDescent="0.3">
      <c r="A1316" s="7">
        <v>2022</v>
      </c>
      <c r="B1316" s="7">
        <v>6</v>
      </c>
      <c r="C1316" s="7" t="s">
        <v>37</v>
      </c>
      <c r="D1316" s="7" t="s">
        <v>15</v>
      </c>
      <c r="E1316" s="7" t="s">
        <v>52</v>
      </c>
      <c r="F1316" s="8">
        <v>1010.165</v>
      </c>
      <c r="G1316" s="9">
        <v>13.5144</v>
      </c>
      <c r="H1316" s="10">
        <f t="shared" si="0"/>
        <v>13514.4</v>
      </c>
      <c r="I1316" s="7">
        <v>1255</v>
      </c>
      <c r="J1316" s="11">
        <f t="shared" si="1"/>
        <v>10.768446215139441</v>
      </c>
      <c r="K1316" s="8">
        <f t="shared" si="2"/>
        <v>74.747306576688572</v>
      </c>
      <c r="L1316" s="7">
        <f t="shared" si="84"/>
        <v>149.5</v>
      </c>
      <c r="M1316" s="8">
        <f t="shared" si="3"/>
        <v>0.49998198379055903</v>
      </c>
    </row>
    <row r="1317" spans="1:13" ht="15.75" hidden="1" customHeight="1" x14ac:dyDescent="0.3">
      <c r="A1317" s="7">
        <v>2022</v>
      </c>
      <c r="B1317" s="7">
        <v>7</v>
      </c>
      <c r="C1317" s="7" t="s">
        <v>14</v>
      </c>
      <c r="D1317" s="7" t="s">
        <v>15</v>
      </c>
      <c r="E1317" s="7" t="s">
        <v>52</v>
      </c>
      <c r="F1317" s="8">
        <v>432.37329999999997</v>
      </c>
      <c r="G1317" s="9">
        <v>5.6314000000000002</v>
      </c>
      <c r="H1317" s="10">
        <f t="shared" si="0"/>
        <v>5631.4000000000005</v>
      </c>
      <c r="I1317" s="7">
        <v>311</v>
      </c>
      <c r="J1317" s="11">
        <f t="shared" si="1"/>
        <v>18.107395498392286</v>
      </c>
      <c r="K1317" s="8">
        <f t="shared" si="2"/>
        <v>76.779006996483986</v>
      </c>
      <c r="L1317" s="7">
        <f t="shared" si="84"/>
        <v>149.5</v>
      </c>
      <c r="M1317" s="8">
        <f t="shared" si="3"/>
        <v>0.51357195315373905</v>
      </c>
    </row>
    <row r="1318" spans="1:13" ht="15.75" hidden="1" customHeight="1" x14ac:dyDescent="0.3">
      <c r="A1318" s="7">
        <v>2022</v>
      </c>
      <c r="B1318" s="7">
        <v>7</v>
      </c>
      <c r="C1318" s="7" t="s">
        <v>31</v>
      </c>
      <c r="D1318" s="7" t="s">
        <v>15</v>
      </c>
      <c r="E1318" s="7" t="s">
        <v>52</v>
      </c>
      <c r="F1318" s="8">
        <v>311.91520000000003</v>
      </c>
      <c r="G1318" s="9">
        <v>3.7073999999999998</v>
      </c>
      <c r="H1318" s="10">
        <f t="shared" si="0"/>
        <v>3707.3999999999996</v>
      </c>
      <c r="I1318" s="7">
        <v>589</v>
      </c>
      <c r="J1318" s="11">
        <f t="shared" si="1"/>
        <v>6.2943972835314081</v>
      </c>
      <c r="K1318" s="8">
        <f t="shared" si="2"/>
        <v>84.133139127151111</v>
      </c>
      <c r="L1318" s="7">
        <f t="shared" si="84"/>
        <v>149.5</v>
      </c>
      <c r="M1318" s="8">
        <f t="shared" si="3"/>
        <v>0.56276347242241542</v>
      </c>
    </row>
    <row r="1319" spans="1:13" ht="15.75" hidden="1" customHeight="1" x14ac:dyDescent="0.3">
      <c r="A1319" s="7">
        <v>2022</v>
      </c>
      <c r="B1319" s="7">
        <v>7</v>
      </c>
      <c r="C1319" s="7" t="s">
        <v>37</v>
      </c>
      <c r="D1319" s="7" t="s">
        <v>15</v>
      </c>
      <c r="E1319" s="7" t="s">
        <v>52</v>
      </c>
      <c r="F1319" s="8">
        <v>894.30610000000001</v>
      </c>
      <c r="G1319" s="9">
        <v>11.843500000000001</v>
      </c>
      <c r="H1319" s="10">
        <f t="shared" si="0"/>
        <v>11843.5</v>
      </c>
      <c r="I1319" s="7">
        <v>1211</v>
      </c>
      <c r="J1319" s="11">
        <f t="shared" si="1"/>
        <v>9.7799339388934765</v>
      </c>
      <c r="K1319" s="8">
        <f t="shared" si="2"/>
        <v>75.51028834381728</v>
      </c>
      <c r="L1319" s="7">
        <f t="shared" si="84"/>
        <v>149.5</v>
      </c>
      <c r="M1319" s="8">
        <f t="shared" si="3"/>
        <v>0.50508554076131962</v>
      </c>
    </row>
    <row r="1320" spans="1:13" ht="15.75" hidden="1" customHeight="1" x14ac:dyDescent="0.3">
      <c r="A1320" s="7">
        <v>2022</v>
      </c>
      <c r="B1320" s="7">
        <v>8</v>
      </c>
      <c r="C1320" s="7" t="s">
        <v>14</v>
      </c>
      <c r="D1320" s="7" t="s">
        <v>15</v>
      </c>
      <c r="E1320" s="7" t="s">
        <v>52</v>
      </c>
      <c r="F1320" s="8">
        <v>350.64789999999999</v>
      </c>
      <c r="G1320" s="9">
        <v>4.9946999999999999</v>
      </c>
      <c r="H1320" s="10">
        <f t="shared" si="0"/>
        <v>4994.7</v>
      </c>
      <c r="I1320" s="7">
        <v>295</v>
      </c>
      <c r="J1320" s="11">
        <f t="shared" si="1"/>
        <v>16.931186440677966</v>
      </c>
      <c r="K1320" s="8">
        <f t="shared" si="2"/>
        <v>70.20399623601017</v>
      </c>
      <c r="L1320" s="7">
        <f t="shared" si="84"/>
        <v>149.5</v>
      </c>
      <c r="M1320" s="8">
        <f t="shared" si="3"/>
        <v>0.46959194806695764</v>
      </c>
    </row>
    <row r="1321" spans="1:13" ht="15.75" hidden="1" customHeight="1" x14ac:dyDescent="0.3">
      <c r="A1321" s="7">
        <v>2022</v>
      </c>
      <c r="B1321" s="7">
        <v>8</v>
      </c>
      <c r="C1321" s="7" t="s">
        <v>31</v>
      </c>
      <c r="D1321" s="7" t="s">
        <v>15</v>
      </c>
      <c r="E1321" s="7" t="s">
        <v>52</v>
      </c>
      <c r="F1321" s="8">
        <v>312.31299999999999</v>
      </c>
      <c r="G1321" s="9">
        <v>3.7602000000000002</v>
      </c>
      <c r="H1321" s="10">
        <f t="shared" si="0"/>
        <v>3760.2000000000003</v>
      </c>
      <c r="I1321" s="7">
        <v>813</v>
      </c>
      <c r="J1321" s="11">
        <f t="shared" si="1"/>
        <v>4.6250922509225099</v>
      </c>
      <c r="K1321" s="8">
        <f t="shared" si="2"/>
        <v>83.057550130312208</v>
      </c>
      <c r="L1321" s="7">
        <f t="shared" si="84"/>
        <v>149.5</v>
      </c>
      <c r="M1321" s="8">
        <f t="shared" si="3"/>
        <v>0.55556889719272384</v>
      </c>
    </row>
    <row r="1322" spans="1:13" ht="15.75" hidden="1" customHeight="1" x14ac:dyDescent="0.3">
      <c r="A1322" s="7">
        <v>2022</v>
      </c>
      <c r="B1322" s="7">
        <v>8</v>
      </c>
      <c r="C1322" s="7" t="s">
        <v>37</v>
      </c>
      <c r="D1322" s="7" t="s">
        <v>15</v>
      </c>
      <c r="E1322" s="7" t="s">
        <v>52</v>
      </c>
      <c r="F1322" s="8">
        <v>794.33199999999999</v>
      </c>
      <c r="G1322" s="9">
        <v>9.8409999999999993</v>
      </c>
      <c r="H1322" s="10">
        <f t="shared" si="0"/>
        <v>9841</v>
      </c>
      <c r="I1322" s="7">
        <v>1211</v>
      </c>
      <c r="J1322" s="11">
        <f t="shared" si="1"/>
        <v>8.1263418662262588</v>
      </c>
      <c r="K1322" s="8">
        <f t="shared" si="2"/>
        <v>80.716593842089225</v>
      </c>
      <c r="L1322" s="7">
        <f t="shared" si="84"/>
        <v>149.5</v>
      </c>
      <c r="M1322" s="8">
        <f t="shared" si="3"/>
        <v>0.53991032670293793</v>
      </c>
    </row>
    <row r="1323" spans="1:13" ht="15.75" hidden="1" customHeight="1" x14ac:dyDescent="0.3">
      <c r="A1323" s="7">
        <v>2022</v>
      </c>
      <c r="B1323" s="7">
        <v>9</v>
      </c>
      <c r="C1323" s="7" t="s">
        <v>14</v>
      </c>
      <c r="D1323" s="7" t="s">
        <v>15</v>
      </c>
      <c r="E1323" s="7" t="s">
        <v>52</v>
      </c>
      <c r="F1323" s="8">
        <v>175.3501</v>
      </c>
      <c r="G1323" s="9">
        <v>2.8003999999999998</v>
      </c>
      <c r="H1323" s="10">
        <f t="shared" si="0"/>
        <v>2800.3999999999996</v>
      </c>
      <c r="I1323" s="7">
        <v>154</v>
      </c>
      <c r="J1323" s="11">
        <f t="shared" si="1"/>
        <v>18.184415584415582</v>
      </c>
      <c r="K1323" s="8">
        <f t="shared" si="2"/>
        <v>62.616090558491649</v>
      </c>
      <c r="L1323" s="7">
        <f t="shared" si="84"/>
        <v>149.5</v>
      </c>
      <c r="M1323" s="8">
        <f t="shared" si="3"/>
        <v>0.41883672614375683</v>
      </c>
    </row>
    <row r="1324" spans="1:13" ht="15.75" hidden="1" customHeight="1" x14ac:dyDescent="0.3">
      <c r="A1324" s="7">
        <v>2022</v>
      </c>
      <c r="B1324" s="7">
        <v>9</v>
      </c>
      <c r="C1324" s="7" t="s">
        <v>31</v>
      </c>
      <c r="D1324" s="7" t="s">
        <v>15</v>
      </c>
      <c r="E1324" s="7" t="s">
        <v>52</v>
      </c>
      <c r="F1324" s="8">
        <v>150.93379999999999</v>
      </c>
      <c r="G1324" s="9">
        <v>1.9584999999999999</v>
      </c>
      <c r="H1324" s="10">
        <f t="shared" si="0"/>
        <v>1958.5</v>
      </c>
      <c r="I1324" s="7">
        <v>311</v>
      </c>
      <c r="J1324" s="11">
        <f t="shared" si="1"/>
        <v>6.297427652733119</v>
      </c>
      <c r="K1324" s="8">
        <f t="shared" si="2"/>
        <v>77.066019913198872</v>
      </c>
      <c r="L1324" s="7">
        <f t="shared" si="84"/>
        <v>149.5</v>
      </c>
      <c r="M1324" s="8">
        <f t="shared" si="3"/>
        <v>0.51549177199464125</v>
      </c>
    </row>
    <row r="1325" spans="1:13" ht="15.75" hidden="1" customHeight="1" x14ac:dyDescent="0.3">
      <c r="A1325" s="7">
        <v>2022</v>
      </c>
      <c r="B1325" s="7">
        <v>9</v>
      </c>
      <c r="C1325" s="7" t="s">
        <v>37</v>
      </c>
      <c r="D1325" s="7" t="s">
        <v>15</v>
      </c>
      <c r="E1325" s="7" t="s">
        <v>52</v>
      </c>
      <c r="F1325" s="8">
        <v>633.95069999999998</v>
      </c>
      <c r="G1325" s="9">
        <v>7.5782999999999996</v>
      </c>
      <c r="H1325" s="10">
        <f t="shared" si="0"/>
        <v>7578.2999999999993</v>
      </c>
      <c r="I1325" s="7">
        <v>1151</v>
      </c>
      <c r="J1325" s="11">
        <f t="shared" si="1"/>
        <v>6.5841007819287567</v>
      </c>
      <c r="K1325" s="8">
        <f t="shared" si="2"/>
        <v>83.653418312814225</v>
      </c>
      <c r="L1325" s="7">
        <f t="shared" si="84"/>
        <v>149.5</v>
      </c>
      <c r="M1325" s="8">
        <f t="shared" si="3"/>
        <v>0.55955463754390788</v>
      </c>
    </row>
    <row r="1326" spans="1:13" ht="15.75" hidden="1" customHeight="1" x14ac:dyDescent="0.3">
      <c r="A1326" s="7">
        <v>2022</v>
      </c>
      <c r="B1326" s="7">
        <v>10</v>
      </c>
      <c r="C1326" s="7" t="s">
        <v>14</v>
      </c>
      <c r="D1326" s="7" t="s">
        <v>15</v>
      </c>
      <c r="E1326" s="7" t="s">
        <v>52</v>
      </c>
      <c r="F1326" s="8">
        <v>42.938899999999997</v>
      </c>
      <c r="G1326" s="9">
        <v>0.5806</v>
      </c>
      <c r="H1326" s="10">
        <f t="shared" si="0"/>
        <v>580.6</v>
      </c>
      <c r="I1326" s="7">
        <v>46</v>
      </c>
      <c r="J1326" s="11">
        <f t="shared" si="1"/>
        <v>12.621739130434783</v>
      </c>
      <c r="K1326" s="8">
        <f t="shared" si="2"/>
        <v>73.956079917326903</v>
      </c>
      <c r="L1326" s="7">
        <f t="shared" si="84"/>
        <v>149.5</v>
      </c>
      <c r="M1326" s="8">
        <f t="shared" si="3"/>
        <v>0.4946894977747619</v>
      </c>
    </row>
    <row r="1327" spans="1:13" ht="15.75" hidden="1" customHeight="1" x14ac:dyDescent="0.3">
      <c r="A1327" s="7">
        <v>2022</v>
      </c>
      <c r="B1327" s="7">
        <v>10</v>
      </c>
      <c r="C1327" s="7" t="s">
        <v>31</v>
      </c>
      <c r="D1327" s="7" t="s">
        <v>15</v>
      </c>
      <c r="E1327" s="7" t="s">
        <v>52</v>
      </c>
      <c r="F1327" s="8">
        <v>96.634600000000006</v>
      </c>
      <c r="G1327" s="9">
        <v>1.4260999999999999</v>
      </c>
      <c r="H1327" s="10">
        <f t="shared" si="0"/>
        <v>1426.1</v>
      </c>
      <c r="I1327" s="7">
        <v>414</v>
      </c>
      <c r="J1327" s="11">
        <f t="shared" si="1"/>
        <v>3.4446859903381641</v>
      </c>
      <c r="K1327" s="8">
        <f t="shared" si="2"/>
        <v>67.761447303835638</v>
      </c>
      <c r="L1327" s="7">
        <f t="shared" si="84"/>
        <v>149.5</v>
      </c>
      <c r="M1327" s="8">
        <f t="shared" si="3"/>
        <v>0.45325382811930193</v>
      </c>
    </row>
    <row r="1328" spans="1:13" ht="15.75" hidden="1" customHeight="1" x14ac:dyDescent="0.3">
      <c r="A1328" s="7">
        <v>2022</v>
      </c>
      <c r="B1328" s="7">
        <v>10</v>
      </c>
      <c r="C1328" s="7" t="s">
        <v>37</v>
      </c>
      <c r="D1328" s="7" t="s">
        <v>15</v>
      </c>
      <c r="E1328" s="7" t="s">
        <v>52</v>
      </c>
      <c r="F1328" s="8">
        <v>461.78949999999998</v>
      </c>
      <c r="G1328" s="9">
        <v>5.1253000000000002</v>
      </c>
      <c r="H1328" s="10">
        <f t="shared" si="0"/>
        <v>5125.3</v>
      </c>
      <c r="I1328" s="7">
        <v>858</v>
      </c>
      <c r="J1328" s="11">
        <f t="shared" si="1"/>
        <v>5.9735431235431236</v>
      </c>
      <c r="K1328" s="8">
        <f t="shared" si="2"/>
        <v>90.099994146684082</v>
      </c>
      <c r="L1328" s="7">
        <f t="shared" si="84"/>
        <v>149.5</v>
      </c>
      <c r="M1328" s="8">
        <f t="shared" si="3"/>
        <v>0.60267554613166607</v>
      </c>
    </row>
    <row r="1329" spans="1:13" ht="15.75" hidden="1" customHeight="1" x14ac:dyDescent="0.3">
      <c r="A1329" s="7">
        <v>2022</v>
      </c>
      <c r="B1329" s="7">
        <v>11</v>
      </c>
      <c r="C1329" s="7" t="s">
        <v>14</v>
      </c>
      <c r="D1329" s="7" t="s">
        <v>15</v>
      </c>
      <c r="E1329" s="7" t="s">
        <v>52</v>
      </c>
      <c r="F1329" s="8">
        <v>37.752800000000001</v>
      </c>
      <c r="G1329" s="9">
        <v>0.52729999999999999</v>
      </c>
      <c r="H1329" s="10">
        <f t="shared" si="0"/>
        <v>527.29999999999995</v>
      </c>
      <c r="I1329" s="7">
        <v>36</v>
      </c>
      <c r="J1329" s="11">
        <f t="shared" si="1"/>
        <v>14.64722222222222</v>
      </c>
      <c r="K1329" s="8">
        <f t="shared" si="2"/>
        <v>71.596434667172389</v>
      </c>
      <c r="L1329" s="7">
        <f t="shared" si="84"/>
        <v>149.5</v>
      </c>
      <c r="M1329" s="8">
        <f t="shared" si="3"/>
        <v>0.47890591750616984</v>
      </c>
    </row>
    <row r="1330" spans="1:13" ht="15.75" hidden="1" customHeight="1" x14ac:dyDescent="0.3">
      <c r="A1330" s="7">
        <v>2022</v>
      </c>
      <c r="B1330" s="7">
        <v>11</v>
      </c>
      <c r="C1330" s="7" t="s">
        <v>31</v>
      </c>
      <c r="D1330" s="7" t="s">
        <v>15</v>
      </c>
      <c r="E1330" s="7" t="s">
        <v>52</v>
      </c>
      <c r="F1330" s="8">
        <v>97.2256</v>
      </c>
      <c r="G1330" s="9">
        <v>1.1739999999999999</v>
      </c>
      <c r="H1330" s="10">
        <f t="shared" si="0"/>
        <v>1174</v>
      </c>
      <c r="I1330" s="7">
        <v>187</v>
      </c>
      <c r="J1330" s="11">
        <f t="shared" si="1"/>
        <v>6.2780748663101607</v>
      </c>
      <c r="K1330" s="8">
        <f t="shared" si="2"/>
        <v>82.815672913117552</v>
      </c>
      <c r="L1330" s="7">
        <f t="shared" si="84"/>
        <v>149.5</v>
      </c>
      <c r="M1330" s="8">
        <f t="shared" si="3"/>
        <v>0.55395098938540166</v>
      </c>
    </row>
    <row r="1331" spans="1:13" ht="15.75" hidden="1" customHeight="1" x14ac:dyDescent="0.3">
      <c r="A1331" s="7">
        <v>2022</v>
      </c>
      <c r="B1331" s="7">
        <v>11</v>
      </c>
      <c r="C1331" s="7" t="s">
        <v>37</v>
      </c>
      <c r="D1331" s="7" t="s">
        <v>15</v>
      </c>
      <c r="E1331" s="7" t="s">
        <v>52</v>
      </c>
      <c r="F1331" s="8">
        <v>353.291</v>
      </c>
      <c r="G1331" s="9">
        <v>4.2365000000000004</v>
      </c>
      <c r="H1331" s="10">
        <f t="shared" si="0"/>
        <v>4236.5</v>
      </c>
      <c r="I1331" s="7">
        <v>778</v>
      </c>
      <c r="J1331" s="11">
        <f t="shared" si="1"/>
        <v>5.4453727506426732</v>
      </c>
      <c r="K1331" s="8">
        <f t="shared" si="2"/>
        <v>83.392186946772085</v>
      </c>
      <c r="L1331" s="7">
        <f t="shared" si="84"/>
        <v>149.5</v>
      </c>
      <c r="M1331" s="8">
        <f t="shared" si="3"/>
        <v>0.55780727054697044</v>
      </c>
    </row>
    <row r="1332" spans="1:13" ht="15.75" hidden="1" customHeight="1" x14ac:dyDescent="0.3">
      <c r="A1332" s="7">
        <v>2022</v>
      </c>
      <c r="B1332" s="7">
        <v>12</v>
      </c>
      <c r="C1332" s="7" t="s">
        <v>14</v>
      </c>
      <c r="D1332" s="7" t="s">
        <v>15</v>
      </c>
      <c r="E1332" s="7" t="s">
        <v>52</v>
      </c>
      <c r="F1332" s="8">
        <v>14.3406</v>
      </c>
      <c r="G1332" s="9">
        <v>0.1749</v>
      </c>
      <c r="H1332" s="10">
        <f t="shared" si="0"/>
        <v>174.9</v>
      </c>
      <c r="I1332" s="7">
        <v>22</v>
      </c>
      <c r="J1332" s="11">
        <f t="shared" si="1"/>
        <v>7.95</v>
      </c>
      <c r="K1332" s="8">
        <f t="shared" si="2"/>
        <v>81.993138936535161</v>
      </c>
      <c r="L1332" s="7">
        <f t="shared" si="84"/>
        <v>149.5</v>
      </c>
      <c r="M1332" s="8">
        <f t="shared" si="3"/>
        <v>0.54844908987648933</v>
      </c>
    </row>
    <row r="1333" spans="1:13" ht="15.75" hidden="1" customHeight="1" x14ac:dyDescent="0.3">
      <c r="A1333" s="7">
        <v>2022</v>
      </c>
      <c r="B1333" s="7">
        <v>12</v>
      </c>
      <c r="C1333" s="7" t="s">
        <v>31</v>
      </c>
      <c r="D1333" s="7" t="s">
        <v>15</v>
      </c>
      <c r="E1333" s="7" t="s">
        <v>52</v>
      </c>
      <c r="F1333" s="8">
        <v>123.60080000000001</v>
      </c>
      <c r="G1333" s="9">
        <v>2.0994999999999999</v>
      </c>
      <c r="H1333" s="10">
        <f t="shared" si="0"/>
        <v>2099.5</v>
      </c>
      <c r="I1333" s="7">
        <v>211</v>
      </c>
      <c r="J1333" s="11">
        <f t="shared" si="1"/>
        <v>9.9502369668246438</v>
      </c>
      <c r="K1333" s="8">
        <f t="shared" si="2"/>
        <v>58.871540843057879</v>
      </c>
      <c r="L1333" s="7">
        <f t="shared" si="84"/>
        <v>149.5</v>
      </c>
      <c r="M1333" s="8">
        <f t="shared" si="3"/>
        <v>0.39378957085657446</v>
      </c>
    </row>
    <row r="1334" spans="1:13" ht="15.75" hidden="1" customHeight="1" x14ac:dyDescent="0.3">
      <c r="A1334" s="7">
        <v>2022</v>
      </c>
      <c r="B1334" s="7">
        <v>12</v>
      </c>
      <c r="C1334" s="7" t="s">
        <v>37</v>
      </c>
      <c r="D1334" s="7" t="s">
        <v>15</v>
      </c>
      <c r="E1334" s="7" t="s">
        <v>52</v>
      </c>
      <c r="F1334" s="8">
        <v>223.1901</v>
      </c>
      <c r="G1334" s="9">
        <v>2.5091999999999999</v>
      </c>
      <c r="H1334" s="10">
        <f t="shared" si="0"/>
        <v>2509.1999999999998</v>
      </c>
      <c r="I1334" s="7">
        <v>514</v>
      </c>
      <c r="J1334" s="11">
        <f t="shared" si="1"/>
        <v>4.8817120622568089</v>
      </c>
      <c r="K1334" s="8">
        <f t="shared" si="2"/>
        <v>88.948708751793404</v>
      </c>
      <c r="L1334" s="7">
        <f t="shared" si="84"/>
        <v>149.5</v>
      </c>
      <c r="M1334" s="8">
        <f t="shared" si="3"/>
        <v>0.59497464048022342</v>
      </c>
    </row>
    <row r="1335" spans="1:13" ht="15.75" hidden="1" customHeight="1" x14ac:dyDescent="0.3">
      <c r="A1335" s="7">
        <v>2021</v>
      </c>
      <c r="B1335" s="7">
        <v>1</v>
      </c>
      <c r="C1335" s="7" t="s">
        <v>14</v>
      </c>
      <c r="D1335" s="7" t="s">
        <v>15</v>
      </c>
      <c r="E1335" s="7" t="s">
        <v>16</v>
      </c>
      <c r="F1335" s="8">
        <v>817.78912800000001</v>
      </c>
      <c r="G1335" s="9">
        <v>12.7583</v>
      </c>
      <c r="H1335" s="10">
        <f t="shared" si="0"/>
        <v>12758.300000000001</v>
      </c>
      <c r="I1335" s="7">
        <v>545</v>
      </c>
      <c r="J1335" s="11">
        <f t="shared" si="1"/>
        <v>23.409724770642203</v>
      </c>
      <c r="K1335" s="8">
        <f t="shared" si="2"/>
        <v>64.09859683500153</v>
      </c>
      <c r="L1335" s="7">
        <f>(200+249)/2</f>
        <v>224.5</v>
      </c>
      <c r="M1335" s="8">
        <f t="shared" si="3"/>
        <v>0.28551713512250126</v>
      </c>
    </row>
    <row r="1336" spans="1:13" ht="15.75" customHeight="1" x14ac:dyDescent="0.3">
      <c r="A1336" s="7">
        <v>2021</v>
      </c>
      <c r="B1336" s="7">
        <v>1</v>
      </c>
      <c r="C1336" s="7" t="s">
        <v>14</v>
      </c>
      <c r="D1336" s="7" t="s">
        <v>15</v>
      </c>
      <c r="E1336" s="7" t="s">
        <v>17</v>
      </c>
      <c r="F1336" s="8">
        <v>5598.9758140000004</v>
      </c>
      <c r="G1336" s="9">
        <v>61.603400000000001</v>
      </c>
      <c r="H1336" s="10">
        <f t="shared" si="0"/>
        <v>61603.4</v>
      </c>
      <c r="I1336" s="7">
        <v>798</v>
      </c>
      <c r="J1336" s="11">
        <f t="shared" si="1"/>
        <v>77.197243107769424</v>
      </c>
      <c r="K1336" s="8">
        <f t="shared" si="2"/>
        <v>90.887447998000113</v>
      </c>
      <c r="L1336" s="7">
        <f>(350+399)/2</f>
        <v>374.5</v>
      </c>
      <c r="M1336" s="8">
        <f t="shared" si="3"/>
        <v>0.24269011481441952</v>
      </c>
    </row>
    <row r="1337" spans="1:13" ht="15.75" customHeight="1" x14ac:dyDescent="0.3">
      <c r="A1337" s="7">
        <v>2021</v>
      </c>
      <c r="B1337" s="7">
        <v>1</v>
      </c>
      <c r="C1337" s="7" t="s">
        <v>14</v>
      </c>
      <c r="D1337" s="7" t="s">
        <v>15</v>
      </c>
      <c r="E1337" s="7" t="s">
        <v>18</v>
      </c>
      <c r="F1337" s="8">
        <v>4638.5372710000001</v>
      </c>
      <c r="G1337" s="9">
        <v>47.752400000000002</v>
      </c>
      <c r="H1337" s="10">
        <f t="shared" si="0"/>
        <v>47752.4</v>
      </c>
      <c r="I1337" s="7">
        <v>569</v>
      </c>
      <c r="J1337" s="11">
        <f t="shared" si="1"/>
        <v>83.923374340949039</v>
      </c>
      <c r="K1337" s="8">
        <f t="shared" si="2"/>
        <v>97.137259509469686</v>
      </c>
      <c r="L1337" s="7">
        <f>(400+599)/2</f>
        <v>499.5</v>
      </c>
      <c r="M1337" s="8">
        <f t="shared" si="3"/>
        <v>0.19446898800694631</v>
      </c>
    </row>
    <row r="1338" spans="1:13" ht="15.75" customHeight="1" x14ac:dyDescent="0.3">
      <c r="A1338" s="7">
        <v>2021</v>
      </c>
      <c r="B1338" s="7">
        <v>1</v>
      </c>
      <c r="C1338" s="7" t="s">
        <v>14</v>
      </c>
      <c r="D1338" s="7" t="s">
        <v>15</v>
      </c>
      <c r="E1338" s="7" t="s">
        <v>19</v>
      </c>
      <c r="F1338" s="8">
        <v>0.123992</v>
      </c>
      <c r="G1338" s="9">
        <v>1.6999999999999999E-3</v>
      </c>
      <c r="H1338" s="10">
        <f t="shared" si="0"/>
        <v>1.7</v>
      </c>
      <c r="I1338" s="7">
        <v>1</v>
      </c>
      <c r="J1338" s="11">
        <f t="shared" si="1"/>
        <v>1.7</v>
      </c>
      <c r="K1338" s="8">
        <f t="shared" si="2"/>
        <v>72.936470588235295</v>
      </c>
      <c r="L1338" s="7">
        <f>(600+899)/2</f>
        <v>749.5</v>
      </c>
      <c r="M1338" s="8">
        <f t="shared" si="3"/>
        <v>9.7313503119726877E-2</v>
      </c>
    </row>
    <row r="1339" spans="1:13" ht="15.75" hidden="1" customHeight="1" x14ac:dyDescent="0.3">
      <c r="A1339" s="7">
        <v>2021</v>
      </c>
      <c r="B1339" s="7">
        <v>1</v>
      </c>
      <c r="C1339" s="7" t="s">
        <v>14</v>
      </c>
      <c r="D1339" s="7" t="s">
        <v>20</v>
      </c>
      <c r="E1339" s="7" t="s">
        <v>16</v>
      </c>
      <c r="F1339" s="8">
        <v>5.6289210000000001</v>
      </c>
      <c r="G1339" s="9">
        <v>5.0900000000000001E-2</v>
      </c>
      <c r="H1339" s="10">
        <f t="shared" si="0"/>
        <v>50.9</v>
      </c>
      <c r="I1339" s="7">
        <v>6</v>
      </c>
      <c r="J1339" s="11">
        <f t="shared" si="1"/>
        <v>8.4833333333333325</v>
      </c>
      <c r="K1339" s="8">
        <f t="shared" si="2"/>
        <v>110.58783889980353</v>
      </c>
      <c r="L1339" s="7">
        <f>(200+249)/2</f>
        <v>224.5</v>
      </c>
      <c r="M1339" s="8">
        <f t="shared" si="3"/>
        <v>0.49259616436438097</v>
      </c>
    </row>
    <row r="1340" spans="1:13" ht="15.75" customHeight="1" x14ac:dyDescent="0.3">
      <c r="A1340" s="7">
        <v>2021</v>
      </c>
      <c r="B1340" s="7">
        <v>1</v>
      </c>
      <c r="C1340" s="7" t="s">
        <v>14</v>
      </c>
      <c r="D1340" s="7" t="s">
        <v>20</v>
      </c>
      <c r="E1340" s="7" t="s">
        <v>18</v>
      </c>
      <c r="F1340" s="8">
        <v>5589.6700229999997</v>
      </c>
      <c r="G1340" s="9">
        <v>32.549199999999999</v>
      </c>
      <c r="H1340" s="10">
        <f t="shared" si="0"/>
        <v>32549.200000000001</v>
      </c>
      <c r="I1340" s="7">
        <v>658</v>
      </c>
      <c r="J1340" s="11">
        <f t="shared" si="1"/>
        <v>49.466869300911853</v>
      </c>
      <c r="K1340" s="8">
        <f t="shared" si="2"/>
        <v>171.72987425190172</v>
      </c>
      <c r="L1340" s="7">
        <f>(400+599)/2</f>
        <v>499.5</v>
      </c>
      <c r="M1340" s="8">
        <f t="shared" si="3"/>
        <v>0.34380355205585927</v>
      </c>
    </row>
    <row r="1341" spans="1:13" ht="15.75" hidden="1" customHeight="1" x14ac:dyDescent="0.3">
      <c r="A1341" s="7">
        <v>2021</v>
      </c>
      <c r="B1341" s="7">
        <v>1</v>
      </c>
      <c r="C1341" s="7" t="s">
        <v>14</v>
      </c>
      <c r="D1341" s="7" t="s">
        <v>21</v>
      </c>
      <c r="E1341" s="7" t="s">
        <v>16</v>
      </c>
      <c r="F1341" s="8">
        <v>224.65112199999999</v>
      </c>
      <c r="G1341" s="9">
        <v>3.3614999999999999</v>
      </c>
      <c r="H1341" s="10">
        <f t="shared" si="0"/>
        <v>3361.5</v>
      </c>
      <c r="I1341" s="7">
        <v>366</v>
      </c>
      <c r="J1341" s="11">
        <f t="shared" si="1"/>
        <v>9.1844262295081975</v>
      </c>
      <c r="K1341" s="8">
        <f t="shared" si="2"/>
        <v>66.830617878923093</v>
      </c>
      <c r="L1341" s="7">
        <f>(200+249)/2</f>
        <v>224.5</v>
      </c>
      <c r="M1341" s="8">
        <f t="shared" si="3"/>
        <v>0.2976864938927532</v>
      </c>
    </row>
    <row r="1342" spans="1:13" ht="15.75" customHeight="1" x14ac:dyDescent="0.3">
      <c r="A1342" s="7">
        <v>2021</v>
      </c>
      <c r="B1342" s="7">
        <v>1</v>
      </c>
      <c r="C1342" s="7" t="s">
        <v>14</v>
      </c>
      <c r="D1342" s="7" t="s">
        <v>21</v>
      </c>
      <c r="E1342" s="7" t="s">
        <v>18</v>
      </c>
      <c r="F1342" s="8">
        <v>172.73904099999999</v>
      </c>
      <c r="G1342" s="9">
        <v>1.4148000000000001</v>
      </c>
      <c r="H1342" s="10">
        <f t="shared" si="0"/>
        <v>1414.8</v>
      </c>
      <c r="I1342" s="7">
        <v>281</v>
      </c>
      <c r="J1342" s="11">
        <f t="shared" si="1"/>
        <v>5.0348754448398578</v>
      </c>
      <c r="K1342" s="8">
        <f t="shared" si="2"/>
        <v>122.09431792479501</v>
      </c>
      <c r="L1342" s="7">
        <f>(400+599)/2</f>
        <v>499.5</v>
      </c>
      <c r="M1342" s="8">
        <f t="shared" si="3"/>
        <v>0.24443306891850852</v>
      </c>
    </row>
    <row r="1343" spans="1:13" ht="15.75" customHeight="1" x14ac:dyDescent="0.3">
      <c r="A1343" s="7">
        <v>2021</v>
      </c>
      <c r="B1343" s="7">
        <v>1</v>
      </c>
      <c r="C1343" s="7" t="s">
        <v>14</v>
      </c>
      <c r="D1343" s="7" t="s">
        <v>25</v>
      </c>
      <c r="E1343" s="7" t="s">
        <v>17</v>
      </c>
      <c r="F1343" s="8">
        <v>295.58389399999999</v>
      </c>
      <c r="G1343" s="9">
        <v>4.3779000000000003</v>
      </c>
      <c r="H1343" s="10">
        <f t="shared" si="0"/>
        <v>4377.9000000000005</v>
      </c>
      <c r="I1343" s="7">
        <v>234</v>
      </c>
      <c r="J1343" s="11">
        <f t="shared" si="1"/>
        <v>18.708974358974363</v>
      </c>
      <c r="K1343" s="8">
        <f t="shared" si="2"/>
        <v>67.517278603896841</v>
      </c>
      <c r="L1343" s="7">
        <f>(350+399)/2</f>
        <v>374.5</v>
      </c>
      <c r="M1343" s="8">
        <f t="shared" si="3"/>
        <v>0.18028645822135339</v>
      </c>
    </row>
    <row r="1344" spans="1:13" ht="15.75" customHeight="1" x14ac:dyDescent="0.3">
      <c r="A1344" s="7">
        <v>2021</v>
      </c>
      <c r="B1344" s="7">
        <v>1</v>
      </c>
      <c r="C1344" s="7" t="s">
        <v>14</v>
      </c>
      <c r="D1344" s="7" t="s">
        <v>22</v>
      </c>
      <c r="E1344" s="7" t="s">
        <v>23</v>
      </c>
      <c r="F1344" s="8">
        <v>286.24733700000002</v>
      </c>
      <c r="G1344" s="9">
        <v>2.5630000000000002</v>
      </c>
      <c r="H1344" s="10">
        <f t="shared" si="0"/>
        <v>2563</v>
      </c>
      <c r="I1344" s="7">
        <v>112</v>
      </c>
      <c r="J1344" s="11">
        <f t="shared" si="1"/>
        <v>22.883928571428573</v>
      </c>
      <c r="K1344" s="8">
        <f t="shared" si="2"/>
        <v>111.68448575887632</v>
      </c>
      <c r="L1344" s="7">
        <v>200</v>
      </c>
      <c r="M1344" s="8">
        <f t="shared" si="3"/>
        <v>0.55842242879438164</v>
      </c>
    </row>
    <row r="1345" spans="1:13" ht="15.75" customHeight="1" x14ac:dyDescent="0.3">
      <c r="A1345" s="7">
        <v>2021</v>
      </c>
      <c r="B1345" s="7">
        <v>1</v>
      </c>
      <c r="C1345" s="7" t="s">
        <v>14</v>
      </c>
      <c r="D1345" s="7" t="s">
        <v>24</v>
      </c>
      <c r="E1345" s="7" t="s">
        <v>17</v>
      </c>
      <c r="F1345" s="8">
        <v>144.05152200000001</v>
      </c>
      <c r="G1345" s="9">
        <v>0.93799999999999994</v>
      </c>
      <c r="H1345" s="10">
        <f t="shared" si="0"/>
        <v>938</v>
      </c>
      <c r="I1345" s="7">
        <v>93</v>
      </c>
      <c r="J1345" s="11">
        <f t="shared" si="1"/>
        <v>10.086021505376344</v>
      </c>
      <c r="K1345" s="8">
        <f t="shared" si="2"/>
        <v>153.57305117270789</v>
      </c>
      <c r="L1345" s="7">
        <f>(350+399)/2</f>
        <v>374.5</v>
      </c>
      <c r="M1345" s="8">
        <f t="shared" si="3"/>
        <v>0.4100749029978849</v>
      </c>
    </row>
    <row r="1346" spans="1:13" ht="15.75" customHeight="1" x14ac:dyDescent="0.3">
      <c r="A1346" s="7">
        <v>2021</v>
      </c>
      <c r="B1346" s="7">
        <v>1</v>
      </c>
      <c r="C1346" s="7" t="s">
        <v>14</v>
      </c>
      <c r="D1346" s="7" t="s">
        <v>26</v>
      </c>
      <c r="E1346" s="7" t="s">
        <v>27</v>
      </c>
      <c r="F1346" s="8">
        <v>2.099316</v>
      </c>
      <c r="G1346" s="9">
        <v>6.6E-3</v>
      </c>
      <c r="H1346" s="10">
        <f t="shared" si="0"/>
        <v>6.6</v>
      </c>
      <c r="I1346" s="7">
        <v>2</v>
      </c>
      <c r="J1346" s="11">
        <f t="shared" si="1"/>
        <v>3.3</v>
      </c>
      <c r="K1346" s="8">
        <f t="shared" si="2"/>
        <v>318.0781818181818</v>
      </c>
      <c r="L1346" s="7">
        <f>(250+299)/2</f>
        <v>274.5</v>
      </c>
      <c r="M1346" s="8">
        <f t="shared" si="3"/>
        <v>1.1587547607219737</v>
      </c>
    </row>
    <row r="1347" spans="1:13" ht="15.75" customHeight="1" x14ac:dyDescent="0.3">
      <c r="A1347" s="7">
        <v>2021</v>
      </c>
      <c r="B1347" s="7">
        <v>1</v>
      </c>
      <c r="C1347" s="7" t="s">
        <v>14</v>
      </c>
      <c r="D1347" s="7" t="s">
        <v>26</v>
      </c>
      <c r="E1347" s="7" t="s">
        <v>18</v>
      </c>
      <c r="F1347" s="8">
        <v>128.38419400000001</v>
      </c>
      <c r="G1347" s="9">
        <v>1.0008999999999999</v>
      </c>
      <c r="H1347" s="10">
        <f t="shared" si="0"/>
        <v>1000.8999999999999</v>
      </c>
      <c r="I1347" s="7">
        <v>122</v>
      </c>
      <c r="J1347" s="11">
        <f t="shared" si="1"/>
        <v>8.2040983606557365</v>
      </c>
      <c r="K1347" s="8">
        <f t="shared" si="2"/>
        <v>128.26875212308923</v>
      </c>
      <c r="L1347" s="7">
        <f t="shared" ref="L1347:L1348" si="85">(400+599)/2</f>
        <v>499.5</v>
      </c>
      <c r="M1347" s="8">
        <f t="shared" si="3"/>
        <v>0.25679429854472319</v>
      </c>
    </row>
    <row r="1348" spans="1:13" ht="15.75" customHeight="1" x14ac:dyDescent="0.3">
      <c r="A1348" s="7">
        <v>2021</v>
      </c>
      <c r="B1348" s="7">
        <v>1</v>
      </c>
      <c r="C1348" s="7" t="s">
        <v>14</v>
      </c>
      <c r="D1348" s="7" t="s">
        <v>28</v>
      </c>
      <c r="E1348" s="7" t="s">
        <v>18</v>
      </c>
      <c r="F1348" s="8">
        <v>72.269302999999994</v>
      </c>
      <c r="G1348" s="9">
        <v>0.34489999999999998</v>
      </c>
      <c r="H1348" s="10">
        <f t="shared" si="0"/>
        <v>344.9</v>
      </c>
      <c r="I1348" s="7">
        <v>167</v>
      </c>
      <c r="J1348" s="11">
        <f t="shared" si="1"/>
        <v>2.0652694610778441</v>
      </c>
      <c r="K1348" s="8">
        <f t="shared" si="2"/>
        <v>209.53697593505362</v>
      </c>
      <c r="L1348" s="7">
        <f t="shared" si="85"/>
        <v>499.5</v>
      </c>
      <c r="M1348" s="8">
        <f t="shared" si="3"/>
        <v>0.41949344531542265</v>
      </c>
    </row>
    <row r="1349" spans="1:13" ht="15.75" customHeight="1" x14ac:dyDescent="0.3">
      <c r="A1349" s="7">
        <v>2021</v>
      </c>
      <c r="B1349" s="7">
        <v>1</v>
      </c>
      <c r="C1349" s="7" t="s">
        <v>14</v>
      </c>
      <c r="D1349" s="7" t="s">
        <v>30</v>
      </c>
      <c r="E1349" s="7" t="s">
        <v>23</v>
      </c>
      <c r="F1349" s="8">
        <v>35.374751000000003</v>
      </c>
      <c r="G1349" s="9">
        <v>0.38590000000000002</v>
      </c>
      <c r="H1349" s="10">
        <f t="shared" si="0"/>
        <v>385.90000000000003</v>
      </c>
      <c r="I1349" s="7">
        <v>88</v>
      </c>
      <c r="J1349" s="11">
        <f t="shared" si="1"/>
        <v>4.3852272727272732</v>
      </c>
      <c r="K1349" s="8">
        <f t="shared" si="2"/>
        <v>91.668180875874583</v>
      </c>
      <c r="L1349" s="7">
        <v>200</v>
      </c>
      <c r="M1349" s="8">
        <f t="shared" si="3"/>
        <v>0.45834090437937292</v>
      </c>
    </row>
    <row r="1350" spans="1:13" ht="15.75" customHeight="1" x14ac:dyDescent="0.3">
      <c r="A1350" s="7">
        <v>2021</v>
      </c>
      <c r="B1350" s="7">
        <v>1</v>
      </c>
      <c r="C1350" s="7" t="s">
        <v>14</v>
      </c>
      <c r="D1350" s="7" t="s">
        <v>30</v>
      </c>
      <c r="E1350" s="7" t="s">
        <v>18</v>
      </c>
      <c r="F1350" s="8">
        <v>3.0813090000000001</v>
      </c>
      <c r="G1350" s="9">
        <v>1.9699999999999999E-2</v>
      </c>
      <c r="H1350" s="10">
        <f t="shared" si="0"/>
        <v>19.7</v>
      </c>
      <c r="I1350" s="7">
        <v>11</v>
      </c>
      <c r="J1350" s="11">
        <f t="shared" si="1"/>
        <v>1.7909090909090908</v>
      </c>
      <c r="K1350" s="8">
        <f t="shared" si="2"/>
        <v>156.41162436548225</v>
      </c>
      <c r="L1350" s="7">
        <f>(400+599)/2</f>
        <v>499.5</v>
      </c>
      <c r="M1350" s="8">
        <f t="shared" si="3"/>
        <v>0.31313638511608061</v>
      </c>
    </row>
    <row r="1351" spans="1:13" ht="15.75" customHeight="1" x14ac:dyDescent="0.3">
      <c r="A1351" s="7">
        <v>2021</v>
      </c>
      <c r="B1351" s="7">
        <v>1</v>
      </c>
      <c r="C1351" s="7" t="s">
        <v>14</v>
      </c>
      <c r="D1351" s="7" t="s">
        <v>29</v>
      </c>
      <c r="E1351" s="7" t="s">
        <v>23</v>
      </c>
      <c r="F1351" s="8">
        <v>37.134447999999999</v>
      </c>
      <c r="G1351" s="9">
        <v>0.21110000000000001</v>
      </c>
      <c r="H1351" s="10">
        <f t="shared" si="0"/>
        <v>211.10000000000002</v>
      </c>
      <c r="I1351" s="7">
        <v>1</v>
      </c>
      <c r="J1351" s="11">
        <f t="shared" si="1"/>
        <v>211.10000000000002</v>
      </c>
      <c r="K1351" s="8">
        <f t="shared" si="2"/>
        <v>175.90927522501184</v>
      </c>
      <c r="L1351" s="7">
        <v>200</v>
      </c>
      <c r="M1351" s="8">
        <f t="shared" si="3"/>
        <v>0.87954637612505915</v>
      </c>
    </row>
    <row r="1352" spans="1:13" ht="15.75" customHeight="1" x14ac:dyDescent="0.3">
      <c r="A1352" s="7">
        <v>2021</v>
      </c>
      <c r="B1352" s="7">
        <v>1</v>
      </c>
      <c r="C1352" s="7" t="s">
        <v>14</v>
      </c>
      <c r="D1352" s="7" t="s">
        <v>29</v>
      </c>
      <c r="E1352" s="7" t="s">
        <v>17</v>
      </c>
      <c r="F1352" s="8">
        <v>0.15628300000000001</v>
      </c>
      <c r="G1352" s="9">
        <v>1.1000000000000001E-3</v>
      </c>
      <c r="H1352" s="10">
        <f t="shared" si="0"/>
        <v>1.1000000000000001</v>
      </c>
      <c r="I1352" s="7">
        <v>1</v>
      </c>
      <c r="J1352" s="11">
        <f t="shared" si="1"/>
        <v>1.1000000000000001</v>
      </c>
      <c r="K1352" s="8">
        <f t="shared" si="2"/>
        <v>142.07545454545453</v>
      </c>
      <c r="L1352" s="7">
        <f>(350+399)/2</f>
        <v>374.5</v>
      </c>
      <c r="M1352" s="8">
        <f t="shared" si="3"/>
        <v>0.37937371040174778</v>
      </c>
    </row>
    <row r="1353" spans="1:13" ht="15.75" hidden="1" customHeight="1" x14ac:dyDescent="0.3">
      <c r="A1353" s="7">
        <v>2021</v>
      </c>
      <c r="B1353" s="7">
        <v>1</v>
      </c>
      <c r="C1353" s="7" t="s">
        <v>31</v>
      </c>
      <c r="D1353" s="7" t="s">
        <v>15</v>
      </c>
      <c r="E1353" s="7" t="s">
        <v>16</v>
      </c>
      <c r="F1353" s="8">
        <v>3633.450875</v>
      </c>
      <c r="G1353" s="9">
        <v>60.735599999999998</v>
      </c>
      <c r="H1353" s="10">
        <f t="shared" si="0"/>
        <v>60735.6</v>
      </c>
      <c r="I1353" s="7">
        <v>8174</v>
      </c>
      <c r="J1353" s="11">
        <f t="shared" si="1"/>
        <v>7.4303401027648643</v>
      </c>
      <c r="K1353" s="8">
        <f t="shared" si="2"/>
        <v>59.824071467146126</v>
      </c>
      <c r="L1353" s="7">
        <f>(200+249)/2</f>
        <v>224.5</v>
      </c>
      <c r="M1353" s="8">
        <f t="shared" si="3"/>
        <v>0.26647693303851283</v>
      </c>
    </row>
    <row r="1354" spans="1:13" ht="15.75" hidden="1" customHeight="1" x14ac:dyDescent="0.3">
      <c r="A1354" s="7">
        <v>2021</v>
      </c>
      <c r="B1354" s="7">
        <v>1</v>
      </c>
      <c r="C1354" s="7" t="s">
        <v>31</v>
      </c>
      <c r="D1354" s="7" t="s">
        <v>15</v>
      </c>
      <c r="E1354" s="7" t="s">
        <v>17</v>
      </c>
      <c r="F1354" s="8">
        <v>5188.0307679999996</v>
      </c>
      <c r="G1354" s="9">
        <v>53.450200000000002</v>
      </c>
      <c r="H1354" s="10">
        <f t="shared" si="0"/>
        <v>53450.200000000004</v>
      </c>
      <c r="I1354" s="7">
        <v>8539</v>
      </c>
      <c r="J1354" s="11">
        <f t="shared" si="1"/>
        <v>6.2595385876566345</v>
      </c>
      <c r="K1354" s="8">
        <f t="shared" si="2"/>
        <v>97.062887847005243</v>
      </c>
      <c r="L1354" s="7">
        <f>(350+399)/2</f>
        <v>374.5</v>
      </c>
      <c r="M1354" s="8">
        <f t="shared" si="3"/>
        <v>0.25917994084647594</v>
      </c>
    </row>
    <row r="1355" spans="1:13" ht="15.75" hidden="1" customHeight="1" x14ac:dyDescent="0.3">
      <c r="A1355" s="7">
        <v>2021</v>
      </c>
      <c r="B1355" s="7">
        <v>1</v>
      </c>
      <c r="C1355" s="7" t="s">
        <v>31</v>
      </c>
      <c r="D1355" s="7" t="s">
        <v>15</v>
      </c>
      <c r="E1355" s="7" t="s">
        <v>18</v>
      </c>
      <c r="F1355" s="8">
        <v>698.28802399999995</v>
      </c>
      <c r="G1355" s="9">
        <v>4.7236000000000002</v>
      </c>
      <c r="H1355" s="10">
        <f t="shared" si="0"/>
        <v>4723.6000000000004</v>
      </c>
      <c r="I1355" s="7">
        <v>791</v>
      </c>
      <c r="J1355" s="11">
        <f t="shared" si="1"/>
        <v>5.9716814159292042</v>
      </c>
      <c r="K1355" s="8">
        <f t="shared" si="2"/>
        <v>147.82962655601659</v>
      </c>
      <c r="L1355" s="7">
        <f>(400+599)/2</f>
        <v>499.5</v>
      </c>
      <c r="M1355" s="8">
        <f t="shared" si="3"/>
        <v>0.29595520832035355</v>
      </c>
    </row>
    <row r="1356" spans="1:13" ht="15.75" hidden="1" customHeight="1" x14ac:dyDescent="0.3">
      <c r="A1356" s="7">
        <v>2021</v>
      </c>
      <c r="B1356" s="7">
        <v>1</v>
      </c>
      <c r="C1356" s="7" t="s">
        <v>31</v>
      </c>
      <c r="D1356" s="7" t="s">
        <v>15</v>
      </c>
      <c r="E1356" s="7" t="s">
        <v>19</v>
      </c>
      <c r="F1356" s="8">
        <v>44.558407000000003</v>
      </c>
      <c r="G1356" s="9">
        <v>0.27610000000000001</v>
      </c>
      <c r="H1356" s="10">
        <f t="shared" si="0"/>
        <v>276.10000000000002</v>
      </c>
      <c r="I1356" s="7">
        <v>174</v>
      </c>
      <c r="J1356" s="11">
        <f t="shared" si="1"/>
        <v>1.5867816091954023</v>
      </c>
      <c r="K1356" s="8">
        <f t="shared" si="2"/>
        <v>161.38503078594712</v>
      </c>
      <c r="L1356" s="7">
        <f>(600+899)/2</f>
        <v>749.5</v>
      </c>
      <c r="M1356" s="8">
        <f t="shared" si="3"/>
        <v>0.21532359010800151</v>
      </c>
    </row>
    <row r="1357" spans="1:13" ht="15.75" hidden="1" customHeight="1" x14ac:dyDescent="0.3">
      <c r="A1357" s="7">
        <v>2021</v>
      </c>
      <c r="B1357" s="7">
        <v>1</v>
      </c>
      <c r="C1357" s="7" t="s">
        <v>31</v>
      </c>
      <c r="D1357" s="7" t="s">
        <v>20</v>
      </c>
      <c r="E1357" s="7" t="s">
        <v>16</v>
      </c>
      <c r="F1357" s="8">
        <v>0.976688</v>
      </c>
      <c r="G1357" s="9">
        <v>1.09E-2</v>
      </c>
      <c r="H1357" s="10">
        <f t="shared" si="0"/>
        <v>10.9</v>
      </c>
      <c r="I1357" s="7">
        <v>2</v>
      </c>
      <c r="J1357" s="11">
        <f t="shared" si="1"/>
        <v>5.45</v>
      </c>
      <c r="K1357" s="8">
        <f t="shared" si="2"/>
        <v>89.604403669724775</v>
      </c>
      <c r="L1357" s="7">
        <f>(200+249)/2</f>
        <v>224.5</v>
      </c>
      <c r="M1357" s="8">
        <f t="shared" si="3"/>
        <v>0.39912874685846222</v>
      </c>
    </row>
    <row r="1358" spans="1:13" ht="15.75" hidden="1" customHeight="1" x14ac:dyDescent="0.3">
      <c r="A1358" s="7">
        <v>2021</v>
      </c>
      <c r="B1358" s="7">
        <v>1</v>
      </c>
      <c r="C1358" s="7" t="s">
        <v>31</v>
      </c>
      <c r="D1358" s="7" t="s">
        <v>20</v>
      </c>
      <c r="E1358" s="7" t="s">
        <v>18</v>
      </c>
      <c r="F1358" s="8">
        <v>1395.983538</v>
      </c>
      <c r="G1358" s="9">
        <v>6.601</v>
      </c>
      <c r="H1358" s="10">
        <f t="shared" si="0"/>
        <v>6601</v>
      </c>
      <c r="I1358" s="7">
        <v>714</v>
      </c>
      <c r="J1358" s="11">
        <f t="shared" si="1"/>
        <v>9.2450980392156854</v>
      </c>
      <c r="K1358" s="8">
        <f t="shared" si="2"/>
        <v>211.4806147553401</v>
      </c>
      <c r="L1358" s="7">
        <f>(400+599)/2</f>
        <v>499.5</v>
      </c>
      <c r="M1358" s="8">
        <f t="shared" si="3"/>
        <v>0.42338461412480499</v>
      </c>
    </row>
    <row r="1359" spans="1:13" ht="15.75" hidden="1" customHeight="1" x14ac:dyDescent="0.3">
      <c r="A1359" s="7">
        <v>2021</v>
      </c>
      <c r="B1359" s="7">
        <v>1</v>
      </c>
      <c r="C1359" s="7" t="s">
        <v>31</v>
      </c>
      <c r="D1359" s="7" t="s">
        <v>25</v>
      </c>
      <c r="E1359" s="7" t="s">
        <v>17</v>
      </c>
      <c r="F1359" s="8">
        <v>1012.00119</v>
      </c>
      <c r="G1359" s="9">
        <v>22.006499999999999</v>
      </c>
      <c r="H1359" s="10">
        <f t="shared" si="0"/>
        <v>22006.5</v>
      </c>
      <c r="I1359" s="7">
        <v>1738</v>
      </c>
      <c r="J1359" s="11">
        <f t="shared" si="1"/>
        <v>12.661967779056386</v>
      </c>
      <c r="K1359" s="8">
        <f t="shared" si="2"/>
        <v>45.986467180151315</v>
      </c>
      <c r="L1359" s="7">
        <f>(350+399)/2</f>
        <v>374.5</v>
      </c>
      <c r="M1359" s="8">
        <f t="shared" si="3"/>
        <v>0.12279430488691941</v>
      </c>
    </row>
    <row r="1360" spans="1:13" ht="15.75" hidden="1" customHeight="1" x14ac:dyDescent="0.3">
      <c r="A1360" s="7">
        <v>2021</v>
      </c>
      <c r="B1360" s="7">
        <v>1</v>
      </c>
      <c r="C1360" s="7" t="s">
        <v>31</v>
      </c>
      <c r="D1360" s="7" t="s">
        <v>21</v>
      </c>
      <c r="E1360" s="7" t="s">
        <v>16</v>
      </c>
      <c r="F1360" s="8">
        <v>248.80781500000001</v>
      </c>
      <c r="G1360" s="9">
        <v>3.3679999999999999</v>
      </c>
      <c r="H1360" s="10">
        <f t="shared" si="0"/>
        <v>3368</v>
      </c>
      <c r="I1360" s="7">
        <v>1612</v>
      </c>
      <c r="J1360" s="11">
        <f t="shared" si="1"/>
        <v>2.0893300248138957</v>
      </c>
      <c r="K1360" s="8">
        <f t="shared" si="2"/>
        <v>73.874054334916863</v>
      </c>
      <c r="L1360" s="7">
        <f>(200+249)/2</f>
        <v>224.5</v>
      </c>
      <c r="M1360" s="8">
        <f t="shared" si="3"/>
        <v>0.32906037565664525</v>
      </c>
    </row>
    <row r="1361" spans="1:13" ht="15.75" hidden="1" customHeight="1" x14ac:dyDescent="0.3">
      <c r="A1361" s="7">
        <v>2021</v>
      </c>
      <c r="B1361" s="7">
        <v>1</v>
      </c>
      <c r="C1361" s="7" t="s">
        <v>31</v>
      </c>
      <c r="D1361" s="7" t="s">
        <v>21</v>
      </c>
      <c r="E1361" s="7" t="s">
        <v>18</v>
      </c>
      <c r="F1361" s="8">
        <v>121.949721</v>
      </c>
      <c r="G1361" s="9">
        <v>0.64419999999999999</v>
      </c>
      <c r="H1361" s="10">
        <f t="shared" si="0"/>
        <v>644.20000000000005</v>
      </c>
      <c r="I1361" s="7">
        <v>498</v>
      </c>
      <c r="J1361" s="11">
        <f t="shared" si="1"/>
        <v>1.2935742971887552</v>
      </c>
      <c r="K1361" s="8">
        <f t="shared" si="2"/>
        <v>189.30413070475007</v>
      </c>
      <c r="L1361" s="7">
        <f>(400+599)/2</f>
        <v>499.5</v>
      </c>
      <c r="M1361" s="8">
        <f t="shared" si="3"/>
        <v>0.3789872486581583</v>
      </c>
    </row>
    <row r="1362" spans="1:13" ht="15.75" hidden="1" customHeight="1" x14ac:dyDescent="0.3">
      <c r="A1362" s="7">
        <v>2021</v>
      </c>
      <c r="B1362" s="7">
        <v>1</v>
      </c>
      <c r="C1362" s="7" t="s">
        <v>31</v>
      </c>
      <c r="D1362" s="7" t="s">
        <v>22</v>
      </c>
      <c r="E1362" s="7" t="s">
        <v>23</v>
      </c>
      <c r="F1362" s="8">
        <v>144.102644</v>
      </c>
      <c r="G1362" s="9">
        <v>1.5582</v>
      </c>
      <c r="H1362" s="10">
        <f t="shared" si="0"/>
        <v>1558.2</v>
      </c>
      <c r="I1362" s="7">
        <v>254</v>
      </c>
      <c r="J1362" s="11">
        <f t="shared" si="1"/>
        <v>6.1346456692913387</v>
      </c>
      <c r="K1362" s="8">
        <f t="shared" si="2"/>
        <v>92.480197663971239</v>
      </c>
      <c r="L1362" s="7">
        <v>200</v>
      </c>
      <c r="M1362" s="8">
        <f t="shared" si="3"/>
        <v>0.46240098831985621</v>
      </c>
    </row>
    <row r="1363" spans="1:13" ht="15.75" hidden="1" customHeight="1" x14ac:dyDescent="0.3">
      <c r="A1363" s="7">
        <v>2021</v>
      </c>
      <c r="B1363" s="7">
        <v>1</v>
      </c>
      <c r="C1363" s="7" t="s">
        <v>31</v>
      </c>
      <c r="D1363" s="7" t="s">
        <v>24</v>
      </c>
      <c r="E1363" s="7" t="s">
        <v>17</v>
      </c>
      <c r="F1363" s="8">
        <v>139.27635799999999</v>
      </c>
      <c r="G1363" s="9">
        <v>0.90920000000000001</v>
      </c>
      <c r="H1363" s="10">
        <f t="shared" si="0"/>
        <v>909.2</v>
      </c>
      <c r="I1363" s="7">
        <v>391</v>
      </c>
      <c r="J1363" s="11">
        <f t="shared" si="1"/>
        <v>2.3253196930946292</v>
      </c>
      <c r="K1363" s="8">
        <f t="shared" si="2"/>
        <v>153.18561152661678</v>
      </c>
      <c r="L1363" s="7">
        <f t="shared" ref="L1363:L1365" si="86">(350+399)/2</f>
        <v>374.5</v>
      </c>
      <c r="M1363" s="8">
        <f t="shared" si="3"/>
        <v>0.40904035120591931</v>
      </c>
    </row>
    <row r="1364" spans="1:13" ht="15.75" hidden="1" customHeight="1" x14ac:dyDescent="0.3">
      <c r="A1364" s="7">
        <v>2021</v>
      </c>
      <c r="B1364" s="7">
        <v>1</v>
      </c>
      <c r="C1364" s="7" t="s">
        <v>31</v>
      </c>
      <c r="D1364" s="7" t="s">
        <v>49</v>
      </c>
      <c r="E1364" s="7" t="s">
        <v>17</v>
      </c>
      <c r="F1364" s="8">
        <v>69.099011000000004</v>
      </c>
      <c r="G1364" s="9">
        <v>0.75460000000000005</v>
      </c>
      <c r="H1364" s="10">
        <f t="shared" si="0"/>
        <v>754.6</v>
      </c>
      <c r="I1364" s="7">
        <v>222</v>
      </c>
      <c r="J1364" s="11">
        <f t="shared" si="1"/>
        <v>3.3990990990990992</v>
      </c>
      <c r="K1364" s="8">
        <f t="shared" si="2"/>
        <v>91.570382984362581</v>
      </c>
      <c r="L1364" s="7">
        <f t="shared" si="86"/>
        <v>374.5</v>
      </c>
      <c r="M1364" s="8">
        <f t="shared" si="3"/>
        <v>0.24451370623327792</v>
      </c>
    </row>
    <row r="1365" spans="1:13" ht="15.75" hidden="1" customHeight="1" x14ac:dyDescent="0.3">
      <c r="A1365" s="7">
        <v>2021</v>
      </c>
      <c r="B1365" s="7">
        <v>1</v>
      </c>
      <c r="C1365" s="7" t="s">
        <v>31</v>
      </c>
      <c r="D1365" s="7" t="s">
        <v>33</v>
      </c>
      <c r="E1365" s="7" t="s">
        <v>17</v>
      </c>
      <c r="F1365" s="8">
        <v>68.459952999999999</v>
      </c>
      <c r="G1365" s="9">
        <v>0.31940000000000002</v>
      </c>
      <c r="H1365" s="10">
        <f t="shared" si="0"/>
        <v>319.40000000000003</v>
      </c>
      <c r="I1365" s="7">
        <v>121</v>
      </c>
      <c r="J1365" s="11">
        <f t="shared" si="1"/>
        <v>2.6396694214876035</v>
      </c>
      <c r="K1365" s="8">
        <f t="shared" si="2"/>
        <v>214.33923919849715</v>
      </c>
      <c r="L1365" s="7">
        <f t="shared" si="86"/>
        <v>374.5</v>
      </c>
      <c r="M1365" s="8">
        <f t="shared" si="3"/>
        <v>0.57233441708543964</v>
      </c>
    </row>
    <row r="1366" spans="1:13" ht="15.75" hidden="1" customHeight="1" x14ac:dyDescent="0.3">
      <c r="A1366" s="7">
        <v>2021</v>
      </c>
      <c r="B1366" s="7">
        <v>1</v>
      </c>
      <c r="C1366" s="7" t="s">
        <v>31</v>
      </c>
      <c r="D1366" s="7" t="s">
        <v>40</v>
      </c>
      <c r="E1366" s="7" t="s">
        <v>23</v>
      </c>
      <c r="F1366" s="8">
        <v>3.688142</v>
      </c>
      <c r="G1366" s="9">
        <v>2.0299999999999999E-2</v>
      </c>
      <c r="H1366" s="10">
        <f t="shared" si="0"/>
        <v>20.299999999999997</v>
      </c>
      <c r="I1366" s="7">
        <v>1</v>
      </c>
      <c r="J1366" s="11">
        <f t="shared" si="1"/>
        <v>20.299999999999997</v>
      </c>
      <c r="K1366" s="8">
        <f t="shared" si="2"/>
        <v>181.68187192118228</v>
      </c>
      <c r="L1366" s="7">
        <v>200</v>
      </c>
      <c r="M1366" s="8">
        <f t="shared" si="3"/>
        <v>0.9084093596059114</v>
      </c>
    </row>
    <row r="1367" spans="1:13" ht="15.75" hidden="1" customHeight="1" x14ac:dyDescent="0.3">
      <c r="A1367" s="7">
        <v>2021</v>
      </c>
      <c r="B1367" s="7">
        <v>1</v>
      </c>
      <c r="C1367" s="7" t="s">
        <v>31</v>
      </c>
      <c r="D1367" s="7" t="s">
        <v>40</v>
      </c>
      <c r="E1367" s="7" t="s">
        <v>17</v>
      </c>
      <c r="F1367" s="8">
        <v>52.410370999999998</v>
      </c>
      <c r="G1367" s="9">
        <v>0.2341</v>
      </c>
      <c r="H1367" s="10">
        <f t="shared" si="0"/>
        <v>234.1</v>
      </c>
      <c r="I1367" s="7">
        <v>1</v>
      </c>
      <c r="J1367" s="11">
        <f t="shared" si="1"/>
        <v>234.1</v>
      </c>
      <c r="K1367" s="8">
        <f t="shared" si="2"/>
        <v>223.88026911576247</v>
      </c>
      <c r="L1367" s="7">
        <f>(350+399)/2</f>
        <v>374.5</v>
      </c>
      <c r="M1367" s="8">
        <f t="shared" si="3"/>
        <v>0.59781113248534701</v>
      </c>
    </row>
    <row r="1368" spans="1:13" ht="15.75" hidden="1" customHeight="1" x14ac:dyDescent="0.3">
      <c r="A1368" s="7">
        <v>2021</v>
      </c>
      <c r="B1368" s="7">
        <v>1</v>
      </c>
      <c r="C1368" s="7" t="s">
        <v>31</v>
      </c>
      <c r="D1368" s="7" t="s">
        <v>26</v>
      </c>
      <c r="E1368" s="7" t="s">
        <v>27</v>
      </c>
      <c r="F1368" s="8">
        <v>1.31717</v>
      </c>
      <c r="G1368" s="9">
        <v>3.3E-3</v>
      </c>
      <c r="H1368" s="10">
        <f t="shared" si="0"/>
        <v>3.3</v>
      </c>
      <c r="I1368" s="7">
        <v>2</v>
      </c>
      <c r="J1368" s="11">
        <f t="shared" si="1"/>
        <v>1.65</v>
      </c>
      <c r="K1368" s="8">
        <f t="shared" si="2"/>
        <v>399.14242424242423</v>
      </c>
      <c r="L1368" s="7">
        <f>(250+299)/2</f>
        <v>274.5</v>
      </c>
      <c r="M1368" s="8">
        <f t="shared" si="3"/>
        <v>1.4540707622674836</v>
      </c>
    </row>
    <row r="1369" spans="1:13" ht="15.75" hidden="1" customHeight="1" x14ac:dyDescent="0.3">
      <c r="A1369" s="7">
        <v>2021</v>
      </c>
      <c r="B1369" s="7">
        <v>1</v>
      </c>
      <c r="C1369" s="7" t="s">
        <v>31</v>
      </c>
      <c r="D1369" s="7" t="s">
        <v>26</v>
      </c>
      <c r="E1369" s="7" t="s">
        <v>18</v>
      </c>
      <c r="F1369" s="8">
        <v>44.008198999999998</v>
      </c>
      <c r="G1369" s="9">
        <v>0.40050000000000002</v>
      </c>
      <c r="H1369" s="10">
        <f t="shared" si="0"/>
        <v>400.5</v>
      </c>
      <c r="I1369" s="7">
        <v>281</v>
      </c>
      <c r="J1369" s="11">
        <f t="shared" si="1"/>
        <v>1.4252669039145907</v>
      </c>
      <c r="K1369" s="8">
        <f t="shared" si="2"/>
        <v>109.88314357053682</v>
      </c>
      <c r="L1369" s="7">
        <f>(400+599)/2</f>
        <v>499.5</v>
      </c>
      <c r="M1369" s="8">
        <f t="shared" si="3"/>
        <v>0.21998627341448812</v>
      </c>
    </row>
    <row r="1370" spans="1:13" ht="15.75" hidden="1" customHeight="1" x14ac:dyDescent="0.3">
      <c r="A1370" s="7">
        <v>2021</v>
      </c>
      <c r="B1370" s="7">
        <v>1</v>
      </c>
      <c r="C1370" s="7" t="s">
        <v>37</v>
      </c>
      <c r="D1370" s="7" t="s">
        <v>15</v>
      </c>
      <c r="E1370" s="7" t="s">
        <v>16</v>
      </c>
      <c r="F1370" s="8">
        <v>5815.6747169999999</v>
      </c>
      <c r="G1370" s="9">
        <v>97.1922</v>
      </c>
      <c r="H1370" s="10">
        <f t="shared" si="0"/>
        <v>97192.2</v>
      </c>
      <c r="I1370" s="7">
        <v>11628</v>
      </c>
      <c r="J1370" s="11">
        <f t="shared" si="1"/>
        <v>8.3584623323013414</v>
      </c>
      <c r="K1370" s="8">
        <f t="shared" si="2"/>
        <v>59.836846135801018</v>
      </c>
      <c r="L1370" s="7">
        <f>(200+249)/2</f>
        <v>224.5</v>
      </c>
      <c r="M1370" s="8">
        <f t="shared" si="3"/>
        <v>0.26653383579421391</v>
      </c>
    </row>
    <row r="1371" spans="1:13" ht="15.75" hidden="1" customHeight="1" x14ac:dyDescent="0.3">
      <c r="A1371" s="7">
        <v>2021</v>
      </c>
      <c r="B1371" s="7">
        <v>1</v>
      </c>
      <c r="C1371" s="7" t="s">
        <v>37</v>
      </c>
      <c r="D1371" s="7" t="s">
        <v>15</v>
      </c>
      <c r="E1371" s="7" t="s">
        <v>17</v>
      </c>
      <c r="F1371" s="8">
        <v>13070.828159999999</v>
      </c>
      <c r="G1371" s="9">
        <v>147.98070000000001</v>
      </c>
      <c r="H1371" s="10">
        <f t="shared" si="0"/>
        <v>147980.70000000001</v>
      </c>
      <c r="I1371" s="7">
        <v>15787</v>
      </c>
      <c r="J1371" s="11">
        <f t="shared" si="1"/>
        <v>9.3735795274593023</v>
      </c>
      <c r="K1371" s="8">
        <f t="shared" si="2"/>
        <v>88.327924925344988</v>
      </c>
      <c r="L1371" s="7">
        <f>(350+399)/2</f>
        <v>374.5</v>
      </c>
      <c r="M1371" s="8">
        <f t="shared" si="3"/>
        <v>0.23585560727728969</v>
      </c>
    </row>
    <row r="1372" spans="1:13" ht="15.75" hidden="1" customHeight="1" x14ac:dyDescent="0.3">
      <c r="A1372" s="7">
        <v>2021</v>
      </c>
      <c r="B1372" s="7">
        <v>1</v>
      </c>
      <c r="C1372" s="7" t="s">
        <v>37</v>
      </c>
      <c r="D1372" s="7" t="s">
        <v>15</v>
      </c>
      <c r="E1372" s="7" t="s">
        <v>18</v>
      </c>
      <c r="F1372" s="8">
        <v>1152.899461</v>
      </c>
      <c r="G1372" s="9">
        <v>9.3524999999999991</v>
      </c>
      <c r="H1372" s="10">
        <f t="shared" si="0"/>
        <v>9352.5</v>
      </c>
      <c r="I1372" s="7">
        <v>796</v>
      </c>
      <c r="J1372" s="11">
        <f t="shared" si="1"/>
        <v>11.749371859296483</v>
      </c>
      <c r="K1372" s="8">
        <f t="shared" si="2"/>
        <v>123.27179481422081</v>
      </c>
      <c r="L1372" s="7">
        <f>(400+599)/2</f>
        <v>499.5</v>
      </c>
      <c r="M1372" s="8">
        <f t="shared" si="3"/>
        <v>0.24679038000845008</v>
      </c>
    </row>
    <row r="1373" spans="1:13" ht="15.75" hidden="1" customHeight="1" x14ac:dyDescent="0.3">
      <c r="A1373" s="7">
        <v>2021</v>
      </c>
      <c r="B1373" s="7">
        <v>1</v>
      </c>
      <c r="C1373" s="7" t="s">
        <v>37</v>
      </c>
      <c r="D1373" s="7" t="s">
        <v>15</v>
      </c>
      <c r="E1373" s="7" t="s">
        <v>19</v>
      </c>
      <c r="F1373" s="8">
        <v>9.0905620000000003</v>
      </c>
      <c r="G1373" s="9">
        <v>6.4600000000000005E-2</v>
      </c>
      <c r="H1373" s="10">
        <f t="shared" si="0"/>
        <v>64.600000000000009</v>
      </c>
      <c r="I1373" s="7">
        <v>34</v>
      </c>
      <c r="J1373" s="11">
        <f t="shared" si="1"/>
        <v>1.9000000000000004</v>
      </c>
      <c r="K1373" s="8">
        <f t="shared" si="2"/>
        <v>140.72077399380805</v>
      </c>
      <c r="L1373" s="7">
        <f>(600+899)/2</f>
        <v>749.5</v>
      </c>
      <c r="M1373" s="8">
        <f t="shared" si="3"/>
        <v>0.18775286723656845</v>
      </c>
    </row>
    <row r="1374" spans="1:13" ht="15.75" hidden="1" customHeight="1" x14ac:dyDescent="0.3">
      <c r="A1374" s="7">
        <v>2021</v>
      </c>
      <c r="B1374" s="7">
        <v>1</v>
      </c>
      <c r="C1374" s="7" t="s">
        <v>37</v>
      </c>
      <c r="D1374" s="7" t="s">
        <v>20</v>
      </c>
      <c r="E1374" s="7" t="s">
        <v>16</v>
      </c>
      <c r="F1374" s="8">
        <v>0.65536899999999998</v>
      </c>
      <c r="G1374" s="9">
        <v>5.1999999999999998E-3</v>
      </c>
      <c r="H1374" s="10">
        <f t="shared" si="0"/>
        <v>5.2</v>
      </c>
      <c r="I1374" s="7">
        <v>2</v>
      </c>
      <c r="J1374" s="11">
        <f t="shared" si="1"/>
        <v>2.6</v>
      </c>
      <c r="K1374" s="8">
        <f t="shared" si="2"/>
        <v>126.0325</v>
      </c>
      <c r="L1374" s="7">
        <f>(200+249)/2</f>
        <v>224.5</v>
      </c>
      <c r="M1374" s="8">
        <f t="shared" si="3"/>
        <v>0.56139198218262809</v>
      </c>
    </row>
    <row r="1375" spans="1:13" ht="15.75" hidden="1" customHeight="1" x14ac:dyDescent="0.3">
      <c r="A1375" s="7">
        <v>2021</v>
      </c>
      <c r="B1375" s="7">
        <v>1</v>
      </c>
      <c r="C1375" s="7" t="s">
        <v>37</v>
      </c>
      <c r="D1375" s="7" t="s">
        <v>20</v>
      </c>
      <c r="E1375" s="7" t="s">
        <v>18</v>
      </c>
      <c r="F1375" s="8">
        <v>8107.0834329999998</v>
      </c>
      <c r="G1375" s="9">
        <v>49.695099999999996</v>
      </c>
      <c r="H1375" s="10">
        <f t="shared" si="0"/>
        <v>49695.1</v>
      </c>
      <c r="I1375" s="7">
        <v>1821</v>
      </c>
      <c r="J1375" s="11">
        <f t="shared" si="1"/>
        <v>27.290005491488191</v>
      </c>
      <c r="K1375" s="8">
        <f t="shared" si="2"/>
        <v>163.13647488384169</v>
      </c>
      <c r="L1375" s="7">
        <f>(400+599)/2</f>
        <v>499.5</v>
      </c>
      <c r="M1375" s="8">
        <f t="shared" si="3"/>
        <v>0.32659954931700036</v>
      </c>
    </row>
    <row r="1376" spans="1:13" ht="15.75" hidden="1" customHeight="1" x14ac:dyDescent="0.3">
      <c r="A1376" s="7">
        <v>2021</v>
      </c>
      <c r="B1376" s="7">
        <v>1</v>
      </c>
      <c r="C1376" s="7" t="s">
        <v>37</v>
      </c>
      <c r="D1376" s="7" t="s">
        <v>25</v>
      </c>
      <c r="E1376" s="7" t="s">
        <v>17</v>
      </c>
      <c r="F1376" s="8">
        <v>2073.7657469999999</v>
      </c>
      <c r="G1376" s="9">
        <v>36.8688</v>
      </c>
      <c r="H1376" s="10">
        <f t="shared" si="0"/>
        <v>36868.800000000003</v>
      </c>
      <c r="I1376" s="7">
        <v>2184</v>
      </c>
      <c r="J1376" s="11">
        <f t="shared" si="1"/>
        <v>16.881318681318682</v>
      </c>
      <c r="K1376" s="8">
        <f t="shared" si="2"/>
        <v>56.24717232456711</v>
      </c>
      <c r="L1376" s="7">
        <f>(350+399)/2</f>
        <v>374.5</v>
      </c>
      <c r="M1376" s="8">
        <f t="shared" si="3"/>
        <v>0.15019271648749563</v>
      </c>
    </row>
    <row r="1377" spans="1:13" ht="15.75" hidden="1" customHeight="1" x14ac:dyDescent="0.3">
      <c r="A1377" s="7">
        <v>2021</v>
      </c>
      <c r="B1377" s="7">
        <v>1</v>
      </c>
      <c r="C1377" s="7" t="s">
        <v>37</v>
      </c>
      <c r="D1377" s="7" t="s">
        <v>21</v>
      </c>
      <c r="E1377" s="7" t="s">
        <v>16</v>
      </c>
      <c r="F1377" s="8">
        <v>190.90902500000001</v>
      </c>
      <c r="G1377" s="9">
        <v>2.7810999999999999</v>
      </c>
      <c r="H1377" s="10">
        <f t="shared" si="0"/>
        <v>2781.1</v>
      </c>
      <c r="I1377" s="7">
        <v>842</v>
      </c>
      <c r="J1377" s="11">
        <f t="shared" si="1"/>
        <v>3.3029691211401424</v>
      </c>
      <c r="K1377" s="8">
        <f t="shared" si="2"/>
        <v>68.645149401316033</v>
      </c>
      <c r="L1377" s="7">
        <f>(200+249)/2</f>
        <v>224.5</v>
      </c>
      <c r="M1377" s="8">
        <f t="shared" si="3"/>
        <v>0.30576903964951463</v>
      </c>
    </row>
    <row r="1378" spans="1:13" ht="15.75" hidden="1" customHeight="1" x14ac:dyDescent="0.3">
      <c r="A1378" s="7">
        <v>2021</v>
      </c>
      <c r="B1378" s="7">
        <v>1</v>
      </c>
      <c r="C1378" s="7" t="s">
        <v>37</v>
      </c>
      <c r="D1378" s="7" t="s">
        <v>21</v>
      </c>
      <c r="E1378" s="7" t="s">
        <v>18</v>
      </c>
      <c r="F1378" s="8">
        <v>807.00975100000005</v>
      </c>
      <c r="G1378" s="9">
        <v>5.3559000000000001</v>
      </c>
      <c r="H1378" s="10">
        <f t="shared" si="0"/>
        <v>5355.9000000000005</v>
      </c>
      <c r="I1378" s="7">
        <v>1879</v>
      </c>
      <c r="J1378" s="11">
        <f t="shared" si="1"/>
        <v>2.8503991484832358</v>
      </c>
      <c r="K1378" s="8">
        <f t="shared" si="2"/>
        <v>150.67677719897682</v>
      </c>
      <c r="L1378" s="7">
        <f>(400+599)/2</f>
        <v>499.5</v>
      </c>
      <c r="M1378" s="8">
        <f t="shared" si="3"/>
        <v>0.3016552096075612</v>
      </c>
    </row>
    <row r="1379" spans="1:13" ht="15.75" hidden="1" customHeight="1" x14ac:dyDescent="0.3">
      <c r="A1379" s="7">
        <v>2021</v>
      </c>
      <c r="B1379" s="7">
        <v>1</v>
      </c>
      <c r="C1379" s="7" t="s">
        <v>37</v>
      </c>
      <c r="D1379" s="7" t="s">
        <v>38</v>
      </c>
      <c r="E1379" s="7" t="s">
        <v>23</v>
      </c>
      <c r="F1379" s="8">
        <v>496.77016099999997</v>
      </c>
      <c r="G1379" s="9">
        <v>1.8007</v>
      </c>
      <c r="H1379" s="10">
        <f t="shared" si="0"/>
        <v>1800.7</v>
      </c>
      <c r="I1379" s="7">
        <v>96</v>
      </c>
      <c r="J1379" s="11">
        <f t="shared" si="1"/>
        <v>18.757291666666667</v>
      </c>
      <c r="K1379" s="8">
        <f t="shared" si="2"/>
        <v>275.87613761315043</v>
      </c>
      <c r="L1379" s="7">
        <v>200</v>
      </c>
      <c r="M1379" s="8">
        <f t="shared" si="3"/>
        <v>1.3793806880657522</v>
      </c>
    </row>
    <row r="1380" spans="1:13" ht="15.75" hidden="1" customHeight="1" x14ac:dyDescent="0.3">
      <c r="A1380" s="7">
        <v>2021</v>
      </c>
      <c r="B1380" s="7">
        <v>1</v>
      </c>
      <c r="C1380" s="7" t="s">
        <v>37</v>
      </c>
      <c r="D1380" s="7" t="s">
        <v>38</v>
      </c>
      <c r="E1380" s="7" t="s">
        <v>17</v>
      </c>
      <c r="F1380" s="8">
        <v>10.777786000000001</v>
      </c>
      <c r="G1380" s="9">
        <v>3.4299999999999997E-2</v>
      </c>
      <c r="H1380" s="10">
        <f t="shared" si="0"/>
        <v>34.299999999999997</v>
      </c>
      <c r="I1380" s="7">
        <v>8</v>
      </c>
      <c r="J1380" s="11">
        <f t="shared" si="1"/>
        <v>4.2874999999999996</v>
      </c>
      <c r="K1380" s="8">
        <f t="shared" si="2"/>
        <v>314.22116618075808</v>
      </c>
      <c r="L1380" s="7">
        <f>(350+399)/2</f>
        <v>374.5</v>
      </c>
      <c r="M1380" s="8">
        <f t="shared" si="3"/>
        <v>0.83904183225836604</v>
      </c>
    </row>
    <row r="1381" spans="1:13" ht="15.75" hidden="1" customHeight="1" x14ac:dyDescent="0.3">
      <c r="A1381" s="7">
        <v>2021</v>
      </c>
      <c r="B1381" s="7">
        <v>1</v>
      </c>
      <c r="C1381" s="7" t="s">
        <v>37</v>
      </c>
      <c r="D1381" s="7" t="s">
        <v>38</v>
      </c>
      <c r="E1381" s="7" t="s">
        <v>18</v>
      </c>
      <c r="F1381" s="8">
        <v>35.072660999999997</v>
      </c>
      <c r="G1381" s="9">
        <v>7.1199999999999999E-2</v>
      </c>
      <c r="H1381" s="10">
        <f t="shared" si="0"/>
        <v>71.2</v>
      </c>
      <c r="I1381" s="7">
        <v>48</v>
      </c>
      <c r="J1381" s="11">
        <f t="shared" si="1"/>
        <v>1.4833333333333334</v>
      </c>
      <c r="K1381" s="8">
        <f t="shared" si="2"/>
        <v>492.59355337078648</v>
      </c>
      <c r="L1381" s="7">
        <f>(400+599)/2</f>
        <v>499.5</v>
      </c>
      <c r="M1381" s="8">
        <f t="shared" si="3"/>
        <v>0.98617328002159454</v>
      </c>
    </row>
    <row r="1382" spans="1:13" ht="15.75" hidden="1" customHeight="1" x14ac:dyDescent="0.3">
      <c r="A1382" s="7">
        <v>2021</v>
      </c>
      <c r="B1382" s="7">
        <v>1</v>
      </c>
      <c r="C1382" s="7" t="s">
        <v>37</v>
      </c>
      <c r="D1382" s="7" t="s">
        <v>24</v>
      </c>
      <c r="E1382" s="7" t="s">
        <v>17</v>
      </c>
      <c r="F1382" s="8">
        <v>341.34502600000002</v>
      </c>
      <c r="G1382" s="9">
        <v>2.1642000000000001</v>
      </c>
      <c r="H1382" s="10">
        <f t="shared" si="0"/>
        <v>2164.2000000000003</v>
      </c>
      <c r="I1382" s="7">
        <v>289</v>
      </c>
      <c r="J1382" s="11">
        <f t="shared" si="1"/>
        <v>7.4885813148788936</v>
      </c>
      <c r="K1382" s="8">
        <f t="shared" si="2"/>
        <v>157.72342020146013</v>
      </c>
      <c r="L1382" s="7">
        <f>(350+399)/2</f>
        <v>374.5</v>
      </c>
      <c r="M1382" s="8">
        <f t="shared" si="3"/>
        <v>0.42115733031097496</v>
      </c>
    </row>
    <row r="1383" spans="1:13" ht="15.75" hidden="1" customHeight="1" x14ac:dyDescent="0.3">
      <c r="A1383" s="7">
        <v>2021</v>
      </c>
      <c r="B1383" s="7">
        <v>1</v>
      </c>
      <c r="C1383" s="7" t="s">
        <v>37</v>
      </c>
      <c r="D1383" s="7" t="s">
        <v>40</v>
      </c>
      <c r="E1383" s="7" t="s">
        <v>23</v>
      </c>
      <c r="F1383" s="8">
        <v>59.056691999999998</v>
      </c>
      <c r="G1383" s="9">
        <v>0.32469999999999999</v>
      </c>
      <c r="H1383" s="10">
        <f t="shared" si="0"/>
        <v>324.7</v>
      </c>
      <c r="I1383" s="7">
        <v>75</v>
      </c>
      <c r="J1383" s="11">
        <f t="shared" si="1"/>
        <v>4.3293333333333335</v>
      </c>
      <c r="K1383" s="8">
        <f t="shared" si="2"/>
        <v>181.88078842008008</v>
      </c>
      <c r="L1383" s="7">
        <v>200</v>
      </c>
      <c r="M1383" s="8">
        <f t="shared" si="3"/>
        <v>0.90940394210040043</v>
      </c>
    </row>
    <row r="1384" spans="1:13" ht="15.75" hidden="1" customHeight="1" x14ac:dyDescent="0.3">
      <c r="A1384" s="7">
        <v>2021</v>
      </c>
      <c r="B1384" s="7">
        <v>1</v>
      </c>
      <c r="C1384" s="7" t="s">
        <v>37</v>
      </c>
      <c r="D1384" s="7" t="s">
        <v>40</v>
      </c>
      <c r="E1384" s="7" t="s">
        <v>17</v>
      </c>
      <c r="F1384" s="8">
        <v>246.98121499999999</v>
      </c>
      <c r="G1384" s="9">
        <v>1.147</v>
      </c>
      <c r="H1384" s="10">
        <f t="shared" si="0"/>
        <v>1147</v>
      </c>
      <c r="I1384" s="7">
        <v>88</v>
      </c>
      <c r="J1384" s="11">
        <f t="shared" si="1"/>
        <v>13.034090909090908</v>
      </c>
      <c r="K1384" s="8">
        <f t="shared" si="2"/>
        <v>215.3279991281604</v>
      </c>
      <c r="L1384" s="7">
        <f t="shared" ref="L1384:L1386" si="87">(350+399)/2</f>
        <v>374.5</v>
      </c>
      <c r="M1384" s="8">
        <f t="shared" si="3"/>
        <v>0.57497463051578213</v>
      </c>
    </row>
    <row r="1385" spans="1:13" ht="15.75" hidden="1" customHeight="1" x14ac:dyDescent="0.3">
      <c r="A1385" s="7">
        <v>2021</v>
      </c>
      <c r="B1385" s="7">
        <v>1</v>
      </c>
      <c r="C1385" s="7" t="s">
        <v>37</v>
      </c>
      <c r="D1385" s="7" t="s">
        <v>42</v>
      </c>
      <c r="E1385" s="7" t="s">
        <v>17</v>
      </c>
      <c r="F1385" s="8">
        <v>233.90612300000001</v>
      </c>
      <c r="G1385" s="9">
        <v>1.2875000000000001</v>
      </c>
      <c r="H1385" s="10">
        <f t="shared" si="0"/>
        <v>1287.5</v>
      </c>
      <c r="I1385" s="7">
        <v>114</v>
      </c>
      <c r="J1385" s="11">
        <f t="shared" si="1"/>
        <v>11.293859649122806</v>
      </c>
      <c r="K1385" s="8">
        <f t="shared" si="2"/>
        <v>181.6746586407767</v>
      </c>
      <c r="L1385" s="7">
        <f t="shared" si="87"/>
        <v>374.5</v>
      </c>
      <c r="M1385" s="8">
        <f t="shared" si="3"/>
        <v>0.48511257313959066</v>
      </c>
    </row>
    <row r="1386" spans="1:13" ht="15.75" hidden="1" customHeight="1" x14ac:dyDescent="0.3">
      <c r="A1386" s="7">
        <v>2021</v>
      </c>
      <c r="B1386" s="7">
        <v>1</v>
      </c>
      <c r="C1386" s="7" t="s">
        <v>37</v>
      </c>
      <c r="D1386" s="7" t="s">
        <v>34</v>
      </c>
      <c r="E1386" s="7" t="s">
        <v>17</v>
      </c>
      <c r="F1386" s="8">
        <v>0.51188299999999998</v>
      </c>
      <c r="G1386" s="9">
        <v>1.2999999999999999E-3</v>
      </c>
      <c r="H1386" s="10">
        <f t="shared" si="0"/>
        <v>1.3</v>
      </c>
      <c r="I1386" s="7">
        <v>1</v>
      </c>
      <c r="J1386" s="11">
        <f t="shared" si="1"/>
        <v>1.3</v>
      </c>
      <c r="K1386" s="8">
        <f t="shared" si="2"/>
        <v>393.75615384615384</v>
      </c>
      <c r="L1386" s="7">
        <f t="shared" si="87"/>
        <v>374.5</v>
      </c>
      <c r="M1386" s="8">
        <f t="shared" si="3"/>
        <v>1.0514183013248433</v>
      </c>
    </row>
    <row r="1387" spans="1:13" ht="15.75" hidden="1" customHeight="1" x14ac:dyDescent="0.3">
      <c r="A1387" s="7">
        <v>2021</v>
      </c>
      <c r="B1387" s="7">
        <v>1</v>
      </c>
      <c r="C1387" s="7" t="s">
        <v>37</v>
      </c>
      <c r="D1387" s="7" t="s">
        <v>34</v>
      </c>
      <c r="E1387" s="7" t="s">
        <v>18</v>
      </c>
      <c r="F1387" s="8">
        <v>221.027694</v>
      </c>
      <c r="G1387" s="9">
        <v>0.65149999999999997</v>
      </c>
      <c r="H1387" s="10">
        <f t="shared" si="0"/>
        <v>651.5</v>
      </c>
      <c r="I1387" s="7">
        <v>96</v>
      </c>
      <c r="J1387" s="11">
        <f t="shared" si="1"/>
        <v>6.786458333333333</v>
      </c>
      <c r="K1387" s="8">
        <f t="shared" si="2"/>
        <v>339.25969915579435</v>
      </c>
      <c r="L1387" s="7">
        <f>(400+599)/2</f>
        <v>499.5</v>
      </c>
      <c r="M1387" s="8">
        <f t="shared" si="3"/>
        <v>0.67919859690849715</v>
      </c>
    </row>
    <row r="1388" spans="1:13" ht="15.75" hidden="1" customHeight="1" x14ac:dyDescent="0.3">
      <c r="A1388" s="7">
        <v>2021</v>
      </c>
      <c r="B1388" s="7">
        <v>1</v>
      </c>
      <c r="C1388" s="7" t="s">
        <v>37</v>
      </c>
      <c r="D1388" s="7" t="s">
        <v>39</v>
      </c>
      <c r="E1388" s="7" t="s">
        <v>23</v>
      </c>
      <c r="F1388" s="8">
        <v>0.330204</v>
      </c>
      <c r="G1388" s="9">
        <v>6.9999999999999999E-4</v>
      </c>
      <c r="H1388" s="10">
        <f t="shared" si="0"/>
        <v>0.7</v>
      </c>
      <c r="I1388" s="7">
        <v>1</v>
      </c>
      <c r="J1388" s="11">
        <f t="shared" si="1"/>
        <v>0.7</v>
      </c>
      <c r="K1388" s="8">
        <f t="shared" si="2"/>
        <v>471.72</v>
      </c>
      <c r="L1388" s="7">
        <v>200</v>
      </c>
      <c r="M1388" s="8">
        <f t="shared" si="3"/>
        <v>2.3586</v>
      </c>
    </row>
    <row r="1389" spans="1:13" ht="15.75" hidden="1" customHeight="1" x14ac:dyDescent="0.3">
      <c r="A1389" s="7">
        <v>2021</v>
      </c>
      <c r="B1389" s="7">
        <v>1</v>
      </c>
      <c r="C1389" s="7" t="s">
        <v>37</v>
      </c>
      <c r="D1389" s="7" t="s">
        <v>39</v>
      </c>
      <c r="E1389" s="7" t="s">
        <v>17</v>
      </c>
      <c r="F1389" s="8">
        <v>27.053737000000002</v>
      </c>
      <c r="G1389" s="9">
        <v>5.7700000000000001E-2</v>
      </c>
      <c r="H1389" s="10">
        <f t="shared" si="0"/>
        <v>57.7</v>
      </c>
      <c r="I1389" s="7">
        <v>1</v>
      </c>
      <c r="J1389" s="11">
        <f t="shared" si="1"/>
        <v>57.7</v>
      </c>
      <c r="K1389" s="8">
        <f t="shared" si="2"/>
        <v>468.86892547660312</v>
      </c>
      <c r="L1389" s="7">
        <f>(350+399)/2</f>
        <v>374.5</v>
      </c>
      <c r="M1389" s="8">
        <f t="shared" si="3"/>
        <v>1.2519864498707693</v>
      </c>
    </row>
    <row r="1390" spans="1:13" ht="15.75" hidden="1" customHeight="1" x14ac:dyDescent="0.3">
      <c r="A1390" s="7">
        <v>2021</v>
      </c>
      <c r="B1390" s="7">
        <v>1</v>
      </c>
      <c r="C1390" s="7" t="s">
        <v>37</v>
      </c>
      <c r="D1390" s="7" t="s">
        <v>39</v>
      </c>
      <c r="E1390" s="7" t="s">
        <v>18</v>
      </c>
      <c r="F1390" s="8">
        <v>167.43448900000001</v>
      </c>
      <c r="G1390" s="9">
        <v>0.29909999999999998</v>
      </c>
      <c r="H1390" s="10">
        <f t="shared" si="0"/>
        <v>299.09999999999997</v>
      </c>
      <c r="I1390" s="7">
        <v>1</v>
      </c>
      <c r="J1390" s="11">
        <f t="shared" si="1"/>
        <v>299.09999999999997</v>
      </c>
      <c r="K1390" s="8">
        <f t="shared" si="2"/>
        <v>559.79434637245072</v>
      </c>
      <c r="L1390" s="7">
        <f>(400+599)/2</f>
        <v>499.5</v>
      </c>
      <c r="M1390" s="8">
        <f t="shared" si="3"/>
        <v>1.1207094021470485</v>
      </c>
    </row>
    <row r="1391" spans="1:13" ht="15.75" hidden="1" customHeight="1" x14ac:dyDescent="0.3">
      <c r="A1391" s="7">
        <v>2021</v>
      </c>
      <c r="B1391" s="7">
        <v>2</v>
      </c>
      <c r="C1391" s="7" t="s">
        <v>14</v>
      </c>
      <c r="D1391" s="7" t="s">
        <v>15</v>
      </c>
      <c r="E1391" s="7" t="s">
        <v>16</v>
      </c>
      <c r="F1391" s="8">
        <v>740.73100199999999</v>
      </c>
      <c r="G1391" s="9">
        <v>11.0802</v>
      </c>
      <c r="H1391" s="10">
        <f t="shared" si="0"/>
        <v>11080.199999999999</v>
      </c>
      <c r="I1391" s="7">
        <v>558</v>
      </c>
      <c r="J1391" s="11">
        <f t="shared" si="1"/>
        <v>19.856989247311827</v>
      </c>
      <c r="K1391" s="8">
        <f t="shared" si="2"/>
        <v>66.851771809173115</v>
      </c>
      <c r="L1391" s="7">
        <f>(200+249)/2</f>
        <v>224.5</v>
      </c>
      <c r="M1391" s="8">
        <f t="shared" si="3"/>
        <v>0.29778072075355511</v>
      </c>
    </row>
    <row r="1392" spans="1:13" ht="15.75" customHeight="1" x14ac:dyDescent="0.3">
      <c r="A1392" s="7">
        <v>2021</v>
      </c>
      <c r="B1392" s="7">
        <v>2</v>
      </c>
      <c r="C1392" s="7" t="s">
        <v>14</v>
      </c>
      <c r="D1392" s="7" t="s">
        <v>15</v>
      </c>
      <c r="E1392" s="7" t="s">
        <v>17</v>
      </c>
      <c r="F1392" s="8">
        <v>6362.6738450000003</v>
      </c>
      <c r="G1392" s="9">
        <v>71.581800000000001</v>
      </c>
      <c r="H1392" s="10">
        <f t="shared" si="0"/>
        <v>71581.8</v>
      </c>
      <c r="I1392" s="7">
        <v>811</v>
      </c>
      <c r="J1392" s="11">
        <f t="shared" si="1"/>
        <v>88.263625154130708</v>
      </c>
      <c r="K1392" s="8">
        <f t="shared" si="2"/>
        <v>88.886753965393439</v>
      </c>
      <c r="L1392" s="7">
        <f>(350+399)/2</f>
        <v>374.5</v>
      </c>
      <c r="M1392" s="8">
        <f t="shared" si="3"/>
        <v>0.23734780765125083</v>
      </c>
    </row>
    <row r="1393" spans="1:13" ht="15.75" customHeight="1" x14ac:dyDescent="0.3">
      <c r="A1393" s="7">
        <v>2021</v>
      </c>
      <c r="B1393" s="7">
        <v>2</v>
      </c>
      <c r="C1393" s="7" t="s">
        <v>14</v>
      </c>
      <c r="D1393" s="7" t="s">
        <v>15</v>
      </c>
      <c r="E1393" s="7" t="s">
        <v>18</v>
      </c>
      <c r="F1393" s="8">
        <v>3418.376272</v>
      </c>
      <c r="G1393" s="9">
        <v>30.163699999999999</v>
      </c>
      <c r="H1393" s="10">
        <f t="shared" si="0"/>
        <v>30163.699999999997</v>
      </c>
      <c r="I1393" s="7">
        <v>587</v>
      </c>
      <c r="J1393" s="11">
        <f t="shared" si="1"/>
        <v>51.386201022146501</v>
      </c>
      <c r="K1393" s="8">
        <f t="shared" si="2"/>
        <v>113.32748542121823</v>
      </c>
      <c r="L1393" s="7">
        <f>(400+599)/2</f>
        <v>499.5</v>
      </c>
      <c r="M1393" s="8">
        <f t="shared" si="3"/>
        <v>0.22688185269513159</v>
      </c>
    </row>
    <row r="1394" spans="1:13" ht="15.75" hidden="1" customHeight="1" x14ac:dyDescent="0.3">
      <c r="A1394" s="7">
        <v>2021</v>
      </c>
      <c r="B1394" s="7">
        <v>2</v>
      </c>
      <c r="C1394" s="7" t="s">
        <v>14</v>
      </c>
      <c r="D1394" s="7" t="s">
        <v>20</v>
      </c>
      <c r="E1394" s="7" t="s">
        <v>16</v>
      </c>
      <c r="F1394" s="8">
        <v>8.4115210000000005</v>
      </c>
      <c r="G1394" s="9">
        <v>7.5300000000000006E-2</v>
      </c>
      <c r="H1394" s="10">
        <f t="shared" si="0"/>
        <v>75.300000000000011</v>
      </c>
      <c r="I1394" s="7">
        <v>11</v>
      </c>
      <c r="J1394" s="11">
        <f t="shared" si="1"/>
        <v>6.8454545454545466</v>
      </c>
      <c r="K1394" s="8">
        <f t="shared" si="2"/>
        <v>111.70678618857902</v>
      </c>
      <c r="L1394" s="7">
        <f>(200+249)/2</f>
        <v>224.5</v>
      </c>
      <c r="M1394" s="8">
        <f t="shared" si="3"/>
        <v>0.49758033937006241</v>
      </c>
    </row>
    <row r="1395" spans="1:13" ht="15.75" customHeight="1" x14ac:dyDescent="0.3">
      <c r="A1395" s="7">
        <v>2021</v>
      </c>
      <c r="B1395" s="7">
        <v>2</v>
      </c>
      <c r="C1395" s="7" t="s">
        <v>14</v>
      </c>
      <c r="D1395" s="7" t="s">
        <v>20</v>
      </c>
      <c r="E1395" s="7" t="s">
        <v>18</v>
      </c>
      <c r="F1395" s="8">
        <v>4399.8657979999998</v>
      </c>
      <c r="G1395" s="9">
        <v>21.940899999999999</v>
      </c>
      <c r="H1395" s="10">
        <f t="shared" si="0"/>
        <v>21940.899999999998</v>
      </c>
      <c r="I1395" s="7">
        <v>668</v>
      </c>
      <c r="J1395" s="11">
        <f t="shared" si="1"/>
        <v>32.845658682634728</v>
      </c>
      <c r="K1395" s="8">
        <f t="shared" si="2"/>
        <v>200.53260340277745</v>
      </c>
      <c r="L1395" s="7">
        <f>(400+599)/2</f>
        <v>499.5</v>
      </c>
      <c r="M1395" s="8">
        <f t="shared" si="3"/>
        <v>0.40146667347903392</v>
      </c>
    </row>
    <row r="1396" spans="1:13" ht="15.75" customHeight="1" x14ac:dyDescent="0.3">
      <c r="A1396" s="7">
        <v>2021</v>
      </c>
      <c r="B1396" s="7">
        <v>2</v>
      </c>
      <c r="C1396" s="7" t="s">
        <v>14</v>
      </c>
      <c r="D1396" s="7" t="s">
        <v>25</v>
      </c>
      <c r="E1396" s="7" t="s">
        <v>17</v>
      </c>
      <c r="F1396" s="8">
        <v>323.52865200000002</v>
      </c>
      <c r="G1396" s="9">
        <v>4.7880000000000003</v>
      </c>
      <c r="H1396" s="10">
        <f t="shared" si="0"/>
        <v>4788</v>
      </c>
      <c r="I1396" s="7">
        <v>237</v>
      </c>
      <c r="J1396" s="11">
        <f t="shared" si="1"/>
        <v>20.202531645569621</v>
      </c>
      <c r="K1396" s="8">
        <f t="shared" si="2"/>
        <v>67.570729323308271</v>
      </c>
      <c r="L1396" s="7">
        <f>(350+399)/2</f>
        <v>374.5</v>
      </c>
      <c r="M1396" s="8">
        <f t="shared" si="3"/>
        <v>0.18042918377385386</v>
      </c>
    </row>
    <row r="1397" spans="1:13" ht="15.75" customHeight="1" x14ac:dyDescent="0.3">
      <c r="A1397" s="7">
        <v>2021</v>
      </c>
      <c r="B1397" s="7">
        <v>2</v>
      </c>
      <c r="C1397" s="7" t="s">
        <v>14</v>
      </c>
      <c r="D1397" s="7" t="s">
        <v>22</v>
      </c>
      <c r="E1397" s="7" t="s">
        <v>23</v>
      </c>
      <c r="F1397" s="8">
        <v>284.872613</v>
      </c>
      <c r="G1397" s="9">
        <v>2.5794000000000001</v>
      </c>
      <c r="H1397" s="10">
        <f t="shared" si="0"/>
        <v>2579.4</v>
      </c>
      <c r="I1397" s="7">
        <v>115</v>
      </c>
      <c r="J1397" s="11">
        <f t="shared" si="1"/>
        <v>22.429565217391303</v>
      </c>
      <c r="K1397" s="8">
        <f t="shared" si="2"/>
        <v>110.44142552531596</v>
      </c>
      <c r="L1397" s="7">
        <v>200</v>
      </c>
      <c r="M1397" s="8">
        <f t="shared" si="3"/>
        <v>0.55220712762657986</v>
      </c>
    </row>
    <row r="1398" spans="1:13" ht="15.75" hidden="1" customHeight="1" x14ac:dyDescent="0.3">
      <c r="A1398" s="7">
        <v>2021</v>
      </c>
      <c r="B1398" s="7">
        <v>2</v>
      </c>
      <c r="C1398" s="7" t="s">
        <v>14</v>
      </c>
      <c r="D1398" s="7" t="s">
        <v>21</v>
      </c>
      <c r="E1398" s="7" t="s">
        <v>16</v>
      </c>
      <c r="F1398" s="8">
        <v>182.747544</v>
      </c>
      <c r="G1398" s="9">
        <v>2.4279000000000002</v>
      </c>
      <c r="H1398" s="10">
        <f t="shared" si="0"/>
        <v>2427.9</v>
      </c>
      <c r="I1398" s="7">
        <v>343</v>
      </c>
      <c r="J1398" s="11">
        <f t="shared" si="1"/>
        <v>7.0784256559766767</v>
      </c>
      <c r="K1398" s="8">
        <f t="shared" si="2"/>
        <v>75.269798591375263</v>
      </c>
      <c r="L1398" s="7">
        <f>(200+249)/2</f>
        <v>224.5</v>
      </c>
      <c r="M1398" s="8">
        <f t="shared" si="3"/>
        <v>0.33527749929343104</v>
      </c>
    </row>
    <row r="1399" spans="1:13" ht="15.75" customHeight="1" x14ac:dyDescent="0.3">
      <c r="A1399" s="7">
        <v>2021</v>
      </c>
      <c r="B1399" s="7">
        <v>2</v>
      </c>
      <c r="C1399" s="7" t="s">
        <v>14</v>
      </c>
      <c r="D1399" s="7" t="s">
        <v>21</v>
      </c>
      <c r="E1399" s="7" t="s">
        <v>18</v>
      </c>
      <c r="F1399" s="8">
        <v>89.899091999999996</v>
      </c>
      <c r="G1399" s="9">
        <v>0.70809999999999995</v>
      </c>
      <c r="H1399" s="10">
        <f t="shared" si="0"/>
        <v>708.09999999999991</v>
      </c>
      <c r="I1399" s="7">
        <v>218</v>
      </c>
      <c r="J1399" s="11">
        <f t="shared" si="1"/>
        <v>3.2481651376146785</v>
      </c>
      <c r="K1399" s="8">
        <f t="shared" si="2"/>
        <v>126.95818669679424</v>
      </c>
      <c r="L1399" s="7">
        <f>(400+599)/2</f>
        <v>499.5</v>
      </c>
      <c r="M1399" s="8">
        <f t="shared" si="3"/>
        <v>0.25417054393752603</v>
      </c>
    </row>
    <row r="1400" spans="1:13" ht="15.75" customHeight="1" x14ac:dyDescent="0.3">
      <c r="A1400" s="7">
        <v>2021</v>
      </c>
      <c r="B1400" s="7">
        <v>2</v>
      </c>
      <c r="C1400" s="7" t="s">
        <v>14</v>
      </c>
      <c r="D1400" s="7" t="s">
        <v>24</v>
      </c>
      <c r="E1400" s="7" t="s">
        <v>17</v>
      </c>
      <c r="F1400" s="8">
        <v>147.66493800000001</v>
      </c>
      <c r="G1400" s="9">
        <v>0.99070000000000003</v>
      </c>
      <c r="H1400" s="10">
        <f t="shared" si="0"/>
        <v>990.7</v>
      </c>
      <c r="I1400" s="7">
        <v>77</v>
      </c>
      <c r="J1400" s="11">
        <f t="shared" si="1"/>
        <v>12.866233766233767</v>
      </c>
      <c r="K1400" s="8">
        <f t="shared" si="2"/>
        <v>149.051113354194</v>
      </c>
      <c r="L1400" s="7">
        <f>(350+399)/2</f>
        <v>374.5</v>
      </c>
      <c r="M1400" s="8">
        <f t="shared" si="3"/>
        <v>0.39800030268142589</v>
      </c>
    </row>
    <row r="1401" spans="1:13" ht="15.75" customHeight="1" x14ac:dyDescent="0.3">
      <c r="A1401" s="7">
        <v>2021</v>
      </c>
      <c r="B1401" s="7">
        <v>2</v>
      </c>
      <c r="C1401" s="7" t="s">
        <v>14</v>
      </c>
      <c r="D1401" s="7" t="s">
        <v>26</v>
      </c>
      <c r="E1401" s="7" t="s">
        <v>27</v>
      </c>
      <c r="F1401" s="8">
        <v>1.908023</v>
      </c>
      <c r="G1401" s="9">
        <v>5.7999999999999996E-3</v>
      </c>
      <c r="H1401" s="10">
        <f t="shared" si="0"/>
        <v>5.8</v>
      </c>
      <c r="I1401" s="7">
        <v>2</v>
      </c>
      <c r="J1401" s="11">
        <f t="shared" si="1"/>
        <v>2.9</v>
      </c>
      <c r="K1401" s="8">
        <f t="shared" si="2"/>
        <v>328.9694827586207</v>
      </c>
      <c r="L1401" s="7">
        <f>(250+299)/2</f>
        <v>274.5</v>
      </c>
      <c r="M1401" s="8">
        <f t="shared" si="3"/>
        <v>1.198431631178946</v>
      </c>
    </row>
    <row r="1402" spans="1:13" ht="15.75" customHeight="1" x14ac:dyDescent="0.3">
      <c r="A1402" s="7">
        <v>2021</v>
      </c>
      <c r="B1402" s="7">
        <v>2</v>
      </c>
      <c r="C1402" s="7" t="s">
        <v>14</v>
      </c>
      <c r="D1402" s="7" t="s">
        <v>26</v>
      </c>
      <c r="E1402" s="7" t="s">
        <v>18</v>
      </c>
      <c r="F1402" s="8">
        <v>136.39728199999999</v>
      </c>
      <c r="G1402" s="9">
        <v>1.0523</v>
      </c>
      <c r="H1402" s="10">
        <f t="shared" si="0"/>
        <v>1052.3</v>
      </c>
      <c r="I1402" s="7">
        <v>124</v>
      </c>
      <c r="J1402" s="11">
        <f t="shared" si="1"/>
        <v>8.4862903225806452</v>
      </c>
      <c r="K1402" s="8">
        <f t="shared" si="2"/>
        <v>129.61824764800912</v>
      </c>
      <c r="L1402" s="7">
        <f t="shared" ref="L1402:L1403" si="88">(400+599)/2</f>
        <v>499.5</v>
      </c>
      <c r="M1402" s="8">
        <f t="shared" si="3"/>
        <v>0.25949599128730555</v>
      </c>
    </row>
    <row r="1403" spans="1:13" ht="15.75" customHeight="1" x14ac:dyDescent="0.3">
      <c r="A1403" s="7">
        <v>2021</v>
      </c>
      <c r="B1403" s="7">
        <v>2</v>
      </c>
      <c r="C1403" s="7" t="s">
        <v>14</v>
      </c>
      <c r="D1403" s="7" t="s">
        <v>28</v>
      </c>
      <c r="E1403" s="7" t="s">
        <v>18</v>
      </c>
      <c r="F1403" s="8">
        <v>59.318733999999999</v>
      </c>
      <c r="G1403" s="9">
        <v>0.37630000000000002</v>
      </c>
      <c r="H1403" s="10">
        <f t="shared" si="0"/>
        <v>376.3</v>
      </c>
      <c r="I1403" s="7">
        <v>165</v>
      </c>
      <c r="J1403" s="11">
        <f t="shared" si="1"/>
        <v>2.2806060606060607</v>
      </c>
      <c r="K1403" s="8">
        <f t="shared" si="2"/>
        <v>157.6368163699176</v>
      </c>
      <c r="L1403" s="7">
        <f t="shared" si="88"/>
        <v>499.5</v>
      </c>
      <c r="M1403" s="8">
        <f t="shared" si="3"/>
        <v>0.31558922196179701</v>
      </c>
    </row>
    <row r="1404" spans="1:13" ht="15.75" customHeight="1" x14ac:dyDescent="0.3">
      <c r="A1404" s="7">
        <v>2021</v>
      </c>
      <c r="B1404" s="7">
        <v>2</v>
      </c>
      <c r="C1404" s="7" t="s">
        <v>14</v>
      </c>
      <c r="D1404" s="7" t="s">
        <v>30</v>
      </c>
      <c r="E1404" s="7" t="s">
        <v>23</v>
      </c>
      <c r="F1404" s="8">
        <v>46.850673999999998</v>
      </c>
      <c r="G1404" s="9">
        <v>0.53129999999999999</v>
      </c>
      <c r="H1404" s="10">
        <f t="shared" si="0"/>
        <v>531.29999999999995</v>
      </c>
      <c r="I1404" s="7">
        <v>87</v>
      </c>
      <c r="J1404" s="11">
        <f t="shared" si="1"/>
        <v>6.1068965517241374</v>
      </c>
      <c r="K1404" s="8">
        <f t="shared" si="2"/>
        <v>88.181204592508934</v>
      </c>
      <c r="L1404" s="7">
        <v>200</v>
      </c>
      <c r="M1404" s="8">
        <f t="shared" si="3"/>
        <v>0.44090602296254466</v>
      </c>
    </row>
    <row r="1405" spans="1:13" ht="15.75" customHeight="1" x14ac:dyDescent="0.3">
      <c r="A1405" s="7">
        <v>2021</v>
      </c>
      <c r="B1405" s="7">
        <v>2</v>
      </c>
      <c r="C1405" s="7" t="s">
        <v>14</v>
      </c>
      <c r="D1405" s="7" t="s">
        <v>30</v>
      </c>
      <c r="E1405" s="7" t="s">
        <v>18</v>
      </c>
      <c r="F1405" s="8">
        <v>1.650026</v>
      </c>
      <c r="G1405" s="9">
        <v>1.06E-2</v>
      </c>
      <c r="H1405" s="10">
        <f t="shared" si="0"/>
        <v>10.6</v>
      </c>
      <c r="I1405" s="7">
        <v>8</v>
      </c>
      <c r="J1405" s="11">
        <f t="shared" si="1"/>
        <v>1.325</v>
      </c>
      <c r="K1405" s="8">
        <f t="shared" si="2"/>
        <v>155.66283018867924</v>
      </c>
      <c r="L1405" s="7">
        <f t="shared" ref="L1405:L1406" si="89">(400+599)/2</f>
        <v>499.5</v>
      </c>
      <c r="M1405" s="8">
        <f t="shared" si="3"/>
        <v>0.31163729767503351</v>
      </c>
    </row>
    <row r="1406" spans="1:13" ht="15.75" customHeight="1" x14ac:dyDescent="0.3">
      <c r="A1406" s="7">
        <v>2021</v>
      </c>
      <c r="B1406" s="7">
        <v>2</v>
      </c>
      <c r="C1406" s="7" t="s">
        <v>14</v>
      </c>
      <c r="D1406" s="7" t="s">
        <v>46</v>
      </c>
      <c r="E1406" s="7" t="s">
        <v>18</v>
      </c>
      <c r="F1406" s="8">
        <v>41.075017000000003</v>
      </c>
      <c r="G1406" s="9">
        <v>0.2056</v>
      </c>
      <c r="H1406" s="10">
        <f t="shared" si="0"/>
        <v>205.6</v>
      </c>
      <c r="I1406" s="7">
        <v>62</v>
      </c>
      <c r="J1406" s="11">
        <f t="shared" si="1"/>
        <v>3.3161290322580643</v>
      </c>
      <c r="K1406" s="8">
        <f t="shared" si="2"/>
        <v>199.78121108949418</v>
      </c>
      <c r="L1406" s="7">
        <f t="shared" si="89"/>
        <v>499.5</v>
      </c>
      <c r="M1406" s="8">
        <f t="shared" si="3"/>
        <v>0.39996238456355193</v>
      </c>
    </row>
    <row r="1407" spans="1:13" ht="15.75" hidden="1" customHeight="1" x14ac:dyDescent="0.3">
      <c r="A1407" s="7">
        <v>2021</v>
      </c>
      <c r="B1407" s="7">
        <v>2</v>
      </c>
      <c r="C1407" s="7" t="s">
        <v>31</v>
      </c>
      <c r="D1407" s="7" t="s">
        <v>15</v>
      </c>
      <c r="E1407" s="7" t="s">
        <v>16</v>
      </c>
      <c r="F1407" s="8">
        <v>3357.609547</v>
      </c>
      <c r="G1407" s="9">
        <v>54.909199999999998</v>
      </c>
      <c r="H1407" s="10">
        <f t="shared" si="0"/>
        <v>54909.2</v>
      </c>
      <c r="I1407" s="7">
        <v>8226</v>
      </c>
      <c r="J1407" s="11">
        <f t="shared" si="1"/>
        <v>6.6750790177486019</v>
      </c>
      <c r="K1407" s="8">
        <f t="shared" si="2"/>
        <v>61.14839675318526</v>
      </c>
      <c r="L1407" s="7">
        <f>(200+249)/2</f>
        <v>224.5</v>
      </c>
      <c r="M1407" s="8">
        <f t="shared" si="3"/>
        <v>0.27237593208545774</v>
      </c>
    </row>
    <row r="1408" spans="1:13" ht="15.75" hidden="1" customHeight="1" x14ac:dyDescent="0.3">
      <c r="A1408" s="7">
        <v>2021</v>
      </c>
      <c r="B1408" s="7">
        <v>2</v>
      </c>
      <c r="C1408" s="7" t="s">
        <v>31</v>
      </c>
      <c r="D1408" s="7" t="s">
        <v>15</v>
      </c>
      <c r="E1408" s="7" t="s">
        <v>17</v>
      </c>
      <c r="F1408" s="8">
        <v>4194.076763</v>
      </c>
      <c r="G1408" s="9">
        <v>39.380899999999997</v>
      </c>
      <c r="H1408" s="10">
        <f t="shared" si="0"/>
        <v>39380.899999999994</v>
      </c>
      <c r="I1408" s="7">
        <v>8143</v>
      </c>
      <c r="J1408" s="11">
        <f t="shared" si="1"/>
        <v>4.8361660321748738</v>
      </c>
      <c r="K1408" s="8">
        <f t="shared" si="2"/>
        <v>106.50027711403244</v>
      </c>
      <c r="L1408" s="7">
        <f>(350+399)/2</f>
        <v>374.5</v>
      </c>
      <c r="M1408" s="8">
        <f t="shared" si="3"/>
        <v>0.28437991218700254</v>
      </c>
    </row>
    <row r="1409" spans="1:13" ht="15.75" hidden="1" customHeight="1" x14ac:dyDescent="0.3">
      <c r="A1409" s="7">
        <v>2021</v>
      </c>
      <c r="B1409" s="7">
        <v>2</v>
      </c>
      <c r="C1409" s="7" t="s">
        <v>31</v>
      </c>
      <c r="D1409" s="7" t="s">
        <v>15</v>
      </c>
      <c r="E1409" s="7" t="s">
        <v>18</v>
      </c>
      <c r="F1409" s="8">
        <v>735.41033800000002</v>
      </c>
      <c r="G1409" s="9">
        <v>4.9295</v>
      </c>
      <c r="H1409" s="10">
        <f t="shared" si="0"/>
        <v>4929.5</v>
      </c>
      <c r="I1409" s="7">
        <v>777</v>
      </c>
      <c r="J1409" s="11">
        <f t="shared" si="1"/>
        <v>6.3442728442728447</v>
      </c>
      <c r="K1409" s="8">
        <f t="shared" si="2"/>
        <v>149.18558433918247</v>
      </c>
      <c r="L1409" s="7">
        <f>(400+599)/2</f>
        <v>499.5</v>
      </c>
      <c r="M1409" s="8">
        <f t="shared" si="3"/>
        <v>0.29866983851688184</v>
      </c>
    </row>
    <row r="1410" spans="1:13" ht="15.75" hidden="1" customHeight="1" x14ac:dyDescent="0.3">
      <c r="A1410" s="7">
        <v>2021</v>
      </c>
      <c r="B1410" s="7">
        <v>2</v>
      </c>
      <c r="C1410" s="7" t="s">
        <v>31</v>
      </c>
      <c r="D1410" s="7" t="s">
        <v>15</v>
      </c>
      <c r="E1410" s="7" t="s">
        <v>19</v>
      </c>
      <c r="F1410" s="8">
        <v>66.646879999999996</v>
      </c>
      <c r="G1410" s="9">
        <v>0.39589999999999997</v>
      </c>
      <c r="H1410" s="10">
        <f t="shared" si="0"/>
        <v>395.9</v>
      </c>
      <c r="I1410" s="7">
        <v>273</v>
      </c>
      <c r="J1410" s="11">
        <f t="shared" si="1"/>
        <v>1.4501831501831501</v>
      </c>
      <c r="K1410" s="8">
        <f t="shared" si="2"/>
        <v>168.34271280626422</v>
      </c>
      <c r="L1410" s="7">
        <f>(600+899)/2</f>
        <v>749.5</v>
      </c>
      <c r="M1410" s="8">
        <f t="shared" si="3"/>
        <v>0.22460668820048596</v>
      </c>
    </row>
    <row r="1411" spans="1:13" ht="15.75" hidden="1" customHeight="1" x14ac:dyDescent="0.3">
      <c r="A1411" s="7">
        <v>2021</v>
      </c>
      <c r="B1411" s="7">
        <v>2</v>
      </c>
      <c r="C1411" s="7" t="s">
        <v>31</v>
      </c>
      <c r="D1411" s="7" t="s">
        <v>20</v>
      </c>
      <c r="E1411" s="7" t="s">
        <v>16</v>
      </c>
      <c r="F1411" s="8">
        <v>0.38570199999999999</v>
      </c>
      <c r="G1411" s="9">
        <v>4.4000000000000003E-3</v>
      </c>
      <c r="H1411" s="10">
        <f t="shared" si="0"/>
        <v>4.4000000000000004</v>
      </c>
      <c r="I1411" s="7">
        <v>2</v>
      </c>
      <c r="J1411" s="11">
        <f t="shared" si="1"/>
        <v>2.2000000000000002</v>
      </c>
      <c r="K1411" s="8">
        <f t="shared" si="2"/>
        <v>87.659545454545452</v>
      </c>
      <c r="L1411" s="7">
        <f>(200+249)/2</f>
        <v>224.5</v>
      </c>
      <c r="M1411" s="8">
        <f t="shared" si="3"/>
        <v>0.39046568131200649</v>
      </c>
    </row>
    <row r="1412" spans="1:13" ht="15.75" hidden="1" customHeight="1" x14ac:dyDescent="0.3">
      <c r="A1412" s="7">
        <v>2021</v>
      </c>
      <c r="B1412" s="7">
        <v>2</v>
      </c>
      <c r="C1412" s="7" t="s">
        <v>31</v>
      </c>
      <c r="D1412" s="7" t="s">
        <v>20</v>
      </c>
      <c r="E1412" s="7" t="s">
        <v>18</v>
      </c>
      <c r="F1412" s="8">
        <v>1552.946177</v>
      </c>
      <c r="G1412" s="9">
        <v>7.3704999999999998</v>
      </c>
      <c r="H1412" s="10">
        <f t="shared" si="0"/>
        <v>7370.5</v>
      </c>
      <c r="I1412" s="7">
        <v>941</v>
      </c>
      <c r="J1412" s="11">
        <f t="shared" si="1"/>
        <v>7.8326248671625933</v>
      </c>
      <c r="K1412" s="8">
        <f t="shared" si="2"/>
        <v>210.69753435994846</v>
      </c>
      <c r="L1412" s="7">
        <f>(400+599)/2</f>
        <v>499.5</v>
      </c>
      <c r="M1412" s="8">
        <f t="shared" si="3"/>
        <v>0.42181688560550246</v>
      </c>
    </row>
    <row r="1413" spans="1:13" ht="15.75" hidden="1" customHeight="1" x14ac:dyDescent="0.3">
      <c r="A1413" s="7">
        <v>2021</v>
      </c>
      <c r="B1413" s="7">
        <v>2</v>
      </c>
      <c r="C1413" s="7" t="s">
        <v>31</v>
      </c>
      <c r="D1413" s="7" t="s">
        <v>25</v>
      </c>
      <c r="E1413" s="7" t="s">
        <v>17</v>
      </c>
      <c r="F1413" s="8">
        <v>547.56286299999999</v>
      </c>
      <c r="G1413" s="9">
        <v>7.6459999999999999</v>
      </c>
      <c r="H1413" s="10">
        <f t="shared" si="0"/>
        <v>7646</v>
      </c>
      <c r="I1413" s="7">
        <v>1592</v>
      </c>
      <c r="J1413" s="11">
        <f t="shared" si="1"/>
        <v>4.8027638190954773</v>
      </c>
      <c r="K1413" s="8">
        <f t="shared" si="2"/>
        <v>71.614290217106984</v>
      </c>
      <c r="L1413" s="7">
        <f>(350+399)/2</f>
        <v>374.5</v>
      </c>
      <c r="M1413" s="8">
        <f t="shared" si="3"/>
        <v>0.19122640912445121</v>
      </c>
    </row>
    <row r="1414" spans="1:13" ht="15.75" hidden="1" customHeight="1" x14ac:dyDescent="0.3">
      <c r="A1414" s="7">
        <v>2021</v>
      </c>
      <c r="B1414" s="7">
        <v>2</v>
      </c>
      <c r="C1414" s="7" t="s">
        <v>31</v>
      </c>
      <c r="D1414" s="7" t="s">
        <v>21</v>
      </c>
      <c r="E1414" s="7" t="s">
        <v>16</v>
      </c>
      <c r="F1414" s="8">
        <v>299.708529</v>
      </c>
      <c r="G1414" s="9">
        <v>4.0811000000000002</v>
      </c>
      <c r="H1414" s="10">
        <f t="shared" si="0"/>
        <v>4081.1000000000004</v>
      </c>
      <c r="I1414" s="7">
        <v>1955</v>
      </c>
      <c r="J1414" s="11">
        <f t="shared" si="1"/>
        <v>2.087519181585678</v>
      </c>
      <c r="K1414" s="8">
        <f t="shared" si="2"/>
        <v>73.438173286613903</v>
      </c>
      <c r="L1414" s="7">
        <f>(200+249)/2</f>
        <v>224.5</v>
      </c>
      <c r="M1414" s="8">
        <f t="shared" si="3"/>
        <v>0.3271188119670998</v>
      </c>
    </row>
    <row r="1415" spans="1:13" ht="15.75" hidden="1" customHeight="1" x14ac:dyDescent="0.3">
      <c r="A1415" s="7">
        <v>2021</v>
      </c>
      <c r="B1415" s="7">
        <v>2</v>
      </c>
      <c r="C1415" s="7" t="s">
        <v>31</v>
      </c>
      <c r="D1415" s="7" t="s">
        <v>21</v>
      </c>
      <c r="E1415" s="7" t="s">
        <v>18</v>
      </c>
      <c r="F1415" s="8">
        <v>82.924092000000002</v>
      </c>
      <c r="G1415" s="9">
        <v>0.5181</v>
      </c>
      <c r="H1415" s="10">
        <f t="shared" si="0"/>
        <v>518.1</v>
      </c>
      <c r="I1415" s="7">
        <v>517</v>
      </c>
      <c r="J1415" s="11">
        <f t="shared" si="1"/>
        <v>1.0021276595744681</v>
      </c>
      <c r="K1415" s="8">
        <f t="shared" si="2"/>
        <v>160.05422119281991</v>
      </c>
      <c r="L1415" s="7">
        <f>(400+599)/2</f>
        <v>499.5</v>
      </c>
      <c r="M1415" s="8">
        <f t="shared" si="3"/>
        <v>0.32042887125689673</v>
      </c>
    </row>
    <row r="1416" spans="1:13" ht="15.75" hidden="1" customHeight="1" x14ac:dyDescent="0.3">
      <c r="A1416" s="7">
        <v>2021</v>
      </c>
      <c r="B1416" s="7">
        <v>2</v>
      </c>
      <c r="C1416" s="7" t="s">
        <v>31</v>
      </c>
      <c r="D1416" s="7" t="s">
        <v>22</v>
      </c>
      <c r="E1416" s="7" t="s">
        <v>23</v>
      </c>
      <c r="F1416" s="8">
        <v>132.62327400000001</v>
      </c>
      <c r="G1416" s="9">
        <v>1.4093</v>
      </c>
      <c r="H1416" s="10">
        <f t="shared" si="0"/>
        <v>1409.3</v>
      </c>
      <c r="I1416" s="7">
        <v>222</v>
      </c>
      <c r="J1416" s="11">
        <f t="shared" si="1"/>
        <v>6.3481981981981983</v>
      </c>
      <c r="K1416" s="8">
        <f t="shared" si="2"/>
        <v>94.105778755410498</v>
      </c>
      <c r="L1416" s="7">
        <v>200</v>
      </c>
      <c r="M1416" s="8">
        <f t="shared" si="3"/>
        <v>0.47052889377705248</v>
      </c>
    </row>
    <row r="1417" spans="1:13" ht="15.75" hidden="1" customHeight="1" x14ac:dyDescent="0.3">
      <c r="A1417" s="7">
        <v>2021</v>
      </c>
      <c r="B1417" s="7">
        <v>2</v>
      </c>
      <c r="C1417" s="7" t="s">
        <v>31</v>
      </c>
      <c r="D1417" s="7" t="s">
        <v>24</v>
      </c>
      <c r="E1417" s="7" t="s">
        <v>17</v>
      </c>
      <c r="F1417" s="8">
        <v>82.262953999999993</v>
      </c>
      <c r="G1417" s="9">
        <v>0.5252</v>
      </c>
      <c r="H1417" s="10">
        <f t="shared" si="0"/>
        <v>525.20000000000005</v>
      </c>
      <c r="I1417" s="7">
        <v>279</v>
      </c>
      <c r="J1417" s="11">
        <f t="shared" si="1"/>
        <v>1.8824372759856633</v>
      </c>
      <c r="K1417" s="8">
        <f t="shared" si="2"/>
        <v>156.63167174409747</v>
      </c>
      <c r="L1417" s="7">
        <f t="shared" ref="L1417:L1418" si="90">(350+399)/2</f>
        <v>374.5</v>
      </c>
      <c r="M1417" s="8">
        <f t="shared" si="3"/>
        <v>0.41824211413644186</v>
      </c>
    </row>
    <row r="1418" spans="1:13" ht="15.75" hidden="1" customHeight="1" x14ac:dyDescent="0.3">
      <c r="A1418" s="7">
        <v>2021</v>
      </c>
      <c r="B1418" s="7">
        <v>2</v>
      </c>
      <c r="C1418" s="7" t="s">
        <v>31</v>
      </c>
      <c r="D1418" s="7" t="s">
        <v>49</v>
      </c>
      <c r="E1418" s="7" t="s">
        <v>17</v>
      </c>
      <c r="F1418" s="8">
        <v>77.771446999999995</v>
      </c>
      <c r="G1418" s="9">
        <v>0.86280000000000001</v>
      </c>
      <c r="H1418" s="10">
        <f t="shared" si="0"/>
        <v>862.8</v>
      </c>
      <c r="I1418" s="7">
        <v>213</v>
      </c>
      <c r="J1418" s="11">
        <f t="shared" si="1"/>
        <v>4.0507042253521126</v>
      </c>
      <c r="K1418" s="8">
        <f t="shared" si="2"/>
        <v>90.138441121928594</v>
      </c>
      <c r="L1418" s="7">
        <f t="shared" si="90"/>
        <v>374.5</v>
      </c>
      <c r="M1418" s="8">
        <f t="shared" si="3"/>
        <v>0.24069009645374792</v>
      </c>
    </row>
    <row r="1419" spans="1:13" ht="15.75" hidden="1" customHeight="1" x14ac:dyDescent="0.3">
      <c r="A1419" s="7">
        <v>2021</v>
      </c>
      <c r="B1419" s="7">
        <v>2</v>
      </c>
      <c r="C1419" s="7" t="s">
        <v>31</v>
      </c>
      <c r="D1419" s="7" t="s">
        <v>40</v>
      </c>
      <c r="E1419" s="7" t="s">
        <v>23</v>
      </c>
      <c r="F1419" s="8">
        <v>4.2909309999999996</v>
      </c>
      <c r="G1419" s="9">
        <v>2.35E-2</v>
      </c>
      <c r="H1419" s="10">
        <f t="shared" si="0"/>
        <v>23.5</v>
      </c>
      <c r="I1419" s="7">
        <v>1</v>
      </c>
      <c r="J1419" s="11">
        <f t="shared" si="1"/>
        <v>23.5</v>
      </c>
      <c r="K1419" s="8">
        <f t="shared" si="2"/>
        <v>182.59280851063829</v>
      </c>
      <c r="L1419" s="7">
        <v>200</v>
      </c>
      <c r="M1419" s="8">
        <f t="shared" si="3"/>
        <v>0.91296404255319141</v>
      </c>
    </row>
    <row r="1420" spans="1:13" ht="15.75" hidden="1" customHeight="1" x14ac:dyDescent="0.3">
      <c r="A1420" s="7">
        <v>2021</v>
      </c>
      <c r="B1420" s="7">
        <v>2</v>
      </c>
      <c r="C1420" s="7" t="s">
        <v>31</v>
      </c>
      <c r="D1420" s="7" t="s">
        <v>40</v>
      </c>
      <c r="E1420" s="7" t="s">
        <v>17</v>
      </c>
      <c r="F1420" s="8">
        <v>48.938783999999998</v>
      </c>
      <c r="G1420" s="9">
        <v>0.2102</v>
      </c>
      <c r="H1420" s="10">
        <f t="shared" si="0"/>
        <v>210.2</v>
      </c>
      <c r="I1420" s="7">
        <v>1</v>
      </c>
      <c r="J1420" s="11">
        <f t="shared" si="1"/>
        <v>210.2</v>
      </c>
      <c r="K1420" s="8">
        <f t="shared" si="2"/>
        <v>232.82009514747858</v>
      </c>
      <c r="L1420" s="7">
        <f>(350+399)/2</f>
        <v>374.5</v>
      </c>
      <c r="M1420" s="8">
        <f t="shared" si="3"/>
        <v>0.62168249705601752</v>
      </c>
    </row>
    <row r="1421" spans="1:13" ht="15.75" hidden="1" customHeight="1" x14ac:dyDescent="0.3">
      <c r="A1421" s="7">
        <v>2021</v>
      </c>
      <c r="B1421" s="7">
        <v>2</v>
      </c>
      <c r="C1421" s="7" t="s">
        <v>31</v>
      </c>
      <c r="D1421" s="7" t="s">
        <v>26</v>
      </c>
      <c r="E1421" s="7" t="s">
        <v>27</v>
      </c>
      <c r="F1421" s="8">
        <v>1.308484</v>
      </c>
      <c r="G1421" s="9">
        <v>3.3E-3</v>
      </c>
      <c r="H1421" s="10">
        <f t="shared" si="0"/>
        <v>3.3</v>
      </c>
      <c r="I1421" s="7">
        <v>2</v>
      </c>
      <c r="J1421" s="11">
        <f t="shared" si="1"/>
        <v>1.65</v>
      </c>
      <c r="K1421" s="8">
        <f t="shared" si="2"/>
        <v>396.51030303030302</v>
      </c>
      <c r="L1421" s="7">
        <f>(250+299)/2</f>
        <v>274.5</v>
      </c>
      <c r="M1421" s="8">
        <f t="shared" si="3"/>
        <v>1.44448197825247</v>
      </c>
    </row>
    <row r="1422" spans="1:13" ht="15.75" hidden="1" customHeight="1" x14ac:dyDescent="0.3">
      <c r="A1422" s="7">
        <v>2021</v>
      </c>
      <c r="B1422" s="7">
        <v>2</v>
      </c>
      <c r="C1422" s="7" t="s">
        <v>31</v>
      </c>
      <c r="D1422" s="7" t="s">
        <v>26</v>
      </c>
      <c r="E1422" s="7" t="s">
        <v>32</v>
      </c>
      <c r="F1422" s="8">
        <v>3.3178890000000001</v>
      </c>
      <c r="G1422" s="9">
        <v>1.5900000000000001E-2</v>
      </c>
      <c r="H1422" s="10">
        <f t="shared" si="0"/>
        <v>15.9</v>
      </c>
      <c r="I1422" s="7">
        <v>2</v>
      </c>
      <c r="J1422" s="11">
        <f t="shared" si="1"/>
        <v>7.95</v>
      </c>
      <c r="K1422" s="8">
        <f t="shared" si="2"/>
        <v>208.67226415094339</v>
      </c>
      <c r="L1422" s="7">
        <f>(300+349)/2</f>
        <v>324.5</v>
      </c>
      <c r="M1422" s="8">
        <f t="shared" si="3"/>
        <v>0.64305782481030316</v>
      </c>
    </row>
    <row r="1423" spans="1:13" ht="15.75" hidden="1" customHeight="1" x14ac:dyDescent="0.3">
      <c r="A1423" s="7">
        <v>2021</v>
      </c>
      <c r="B1423" s="7">
        <v>2</v>
      </c>
      <c r="C1423" s="7" t="s">
        <v>31</v>
      </c>
      <c r="D1423" s="7" t="s">
        <v>26</v>
      </c>
      <c r="E1423" s="7" t="s">
        <v>18</v>
      </c>
      <c r="F1423" s="8">
        <v>38.380471</v>
      </c>
      <c r="G1423" s="9">
        <v>0.34960000000000002</v>
      </c>
      <c r="H1423" s="10">
        <f t="shared" si="0"/>
        <v>349.6</v>
      </c>
      <c r="I1423" s="7">
        <v>216</v>
      </c>
      <c r="J1423" s="11">
        <f t="shared" si="1"/>
        <v>1.6185185185185187</v>
      </c>
      <c r="K1423" s="8">
        <f t="shared" si="2"/>
        <v>109.78395594965674</v>
      </c>
      <c r="L1423" s="7">
        <f>(400+599)/2</f>
        <v>499.5</v>
      </c>
      <c r="M1423" s="8">
        <f t="shared" si="3"/>
        <v>0.21978769959891239</v>
      </c>
    </row>
    <row r="1424" spans="1:13" ht="15.75" hidden="1" customHeight="1" x14ac:dyDescent="0.3">
      <c r="A1424" s="7">
        <v>2021</v>
      </c>
      <c r="B1424" s="7">
        <v>2</v>
      </c>
      <c r="C1424" s="7" t="s">
        <v>31</v>
      </c>
      <c r="D1424" s="7" t="s">
        <v>34</v>
      </c>
      <c r="E1424" s="7" t="s">
        <v>23</v>
      </c>
      <c r="F1424" s="8">
        <v>6.0470999999999997E-2</v>
      </c>
      <c r="G1424" s="9">
        <v>2.9999999999999997E-4</v>
      </c>
      <c r="H1424" s="10">
        <f t="shared" si="0"/>
        <v>0.3</v>
      </c>
      <c r="I1424" s="7">
        <v>1</v>
      </c>
      <c r="J1424" s="11">
        <f t="shared" si="1"/>
        <v>0.3</v>
      </c>
      <c r="K1424" s="8">
        <f t="shared" si="2"/>
        <v>201.57000000000002</v>
      </c>
      <c r="L1424" s="7">
        <v>200</v>
      </c>
      <c r="M1424" s="8">
        <f t="shared" si="3"/>
        <v>1.0078500000000001</v>
      </c>
    </row>
    <row r="1425" spans="1:13" ht="15.75" hidden="1" customHeight="1" x14ac:dyDescent="0.3">
      <c r="A1425" s="7">
        <v>2021</v>
      </c>
      <c r="B1425" s="7">
        <v>2</v>
      </c>
      <c r="C1425" s="7" t="s">
        <v>31</v>
      </c>
      <c r="D1425" s="7" t="s">
        <v>34</v>
      </c>
      <c r="E1425" s="7" t="s">
        <v>18</v>
      </c>
      <c r="F1425" s="8">
        <v>37.051830000000002</v>
      </c>
      <c r="G1425" s="9">
        <v>9.5399999999999999E-2</v>
      </c>
      <c r="H1425" s="10">
        <f t="shared" si="0"/>
        <v>95.4</v>
      </c>
      <c r="I1425" s="7">
        <v>1</v>
      </c>
      <c r="J1425" s="11">
        <f t="shared" si="1"/>
        <v>95.4</v>
      </c>
      <c r="K1425" s="8">
        <f t="shared" si="2"/>
        <v>388.38396226415097</v>
      </c>
      <c r="L1425" s="7">
        <f>(400+599)/2</f>
        <v>499.5</v>
      </c>
      <c r="M1425" s="8">
        <f t="shared" si="3"/>
        <v>0.77754546999830021</v>
      </c>
    </row>
    <row r="1426" spans="1:13" ht="15.75" hidden="1" customHeight="1" x14ac:dyDescent="0.3">
      <c r="A1426" s="7">
        <v>2021</v>
      </c>
      <c r="B1426" s="7">
        <v>2</v>
      </c>
      <c r="C1426" s="7" t="s">
        <v>37</v>
      </c>
      <c r="D1426" s="7" t="s">
        <v>15</v>
      </c>
      <c r="E1426" s="7" t="s">
        <v>16</v>
      </c>
      <c r="F1426" s="8">
        <v>8438.5270400000009</v>
      </c>
      <c r="G1426" s="9">
        <v>158.11969999999999</v>
      </c>
      <c r="H1426" s="10">
        <f t="shared" si="0"/>
        <v>158119.69999999998</v>
      </c>
      <c r="I1426" s="7">
        <v>11647</v>
      </c>
      <c r="J1426" s="11">
        <f t="shared" si="1"/>
        <v>13.576002404052545</v>
      </c>
      <c r="K1426" s="8">
        <f t="shared" si="2"/>
        <v>53.367967685240998</v>
      </c>
      <c r="L1426" s="7">
        <f>(200+249)/2</f>
        <v>224.5</v>
      </c>
      <c r="M1426" s="8">
        <f t="shared" si="3"/>
        <v>0.23771923245096213</v>
      </c>
    </row>
    <row r="1427" spans="1:13" ht="15.75" hidden="1" customHeight="1" x14ac:dyDescent="0.3">
      <c r="A1427" s="7">
        <v>2021</v>
      </c>
      <c r="B1427" s="7">
        <v>2</v>
      </c>
      <c r="C1427" s="7" t="s">
        <v>37</v>
      </c>
      <c r="D1427" s="7" t="s">
        <v>15</v>
      </c>
      <c r="E1427" s="7" t="s">
        <v>17</v>
      </c>
      <c r="F1427" s="8">
        <v>10562.128693000001</v>
      </c>
      <c r="G1427" s="9">
        <v>110.5001</v>
      </c>
      <c r="H1427" s="10">
        <f t="shared" si="0"/>
        <v>110500.1</v>
      </c>
      <c r="I1427" s="7">
        <v>15152</v>
      </c>
      <c r="J1427" s="11">
        <f t="shared" si="1"/>
        <v>7.2927732312566</v>
      </c>
      <c r="K1427" s="8">
        <f t="shared" si="2"/>
        <v>95.584788547702672</v>
      </c>
      <c r="L1427" s="7">
        <f>(350+399)/2</f>
        <v>374.5</v>
      </c>
      <c r="M1427" s="8">
        <f t="shared" si="3"/>
        <v>0.25523308023418606</v>
      </c>
    </row>
    <row r="1428" spans="1:13" ht="15.75" hidden="1" customHeight="1" x14ac:dyDescent="0.3">
      <c r="A1428" s="7">
        <v>2021</v>
      </c>
      <c r="B1428" s="7">
        <v>2</v>
      </c>
      <c r="C1428" s="7" t="s">
        <v>37</v>
      </c>
      <c r="D1428" s="7" t="s">
        <v>15</v>
      </c>
      <c r="E1428" s="7" t="s">
        <v>18</v>
      </c>
      <c r="F1428" s="8">
        <v>912.74120700000003</v>
      </c>
      <c r="G1428" s="9">
        <v>6.4025999999999996</v>
      </c>
      <c r="H1428" s="10">
        <f t="shared" si="0"/>
        <v>6402.5999999999995</v>
      </c>
      <c r="I1428" s="7">
        <v>781</v>
      </c>
      <c r="J1428" s="11">
        <f t="shared" si="1"/>
        <v>8.1979513444302174</v>
      </c>
      <c r="K1428" s="8">
        <f t="shared" si="2"/>
        <v>142.55789944709963</v>
      </c>
      <c r="L1428" s="7">
        <f>(400+599)/2</f>
        <v>499.5</v>
      </c>
      <c r="M1428" s="8">
        <f t="shared" si="3"/>
        <v>0.28540120009429354</v>
      </c>
    </row>
    <row r="1429" spans="1:13" ht="15.75" hidden="1" customHeight="1" x14ac:dyDescent="0.3">
      <c r="A1429" s="7">
        <v>2021</v>
      </c>
      <c r="B1429" s="7">
        <v>2</v>
      </c>
      <c r="C1429" s="7" t="s">
        <v>37</v>
      </c>
      <c r="D1429" s="7" t="s">
        <v>15</v>
      </c>
      <c r="E1429" s="7" t="s">
        <v>19</v>
      </c>
      <c r="F1429" s="8">
        <v>5.5094370000000001</v>
      </c>
      <c r="G1429" s="9">
        <v>4.0800000000000003E-2</v>
      </c>
      <c r="H1429" s="10">
        <f t="shared" si="0"/>
        <v>40.800000000000004</v>
      </c>
      <c r="I1429" s="7">
        <v>31</v>
      </c>
      <c r="J1429" s="11">
        <f t="shared" si="1"/>
        <v>1.3161290322580645</v>
      </c>
      <c r="K1429" s="8">
        <f t="shared" si="2"/>
        <v>135.03522058823529</v>
      </c>
      <c r="L1429" s="7">
        <f>(600+899)/2</f>
        <v>749.5</v>
      </c>
      <c r="M1429" s="8">
        <f t="shared" si="3"/>
        <v>0.18016707216575756</v>
      </c>
    </row>
    <row r="1430" spans="1:13" ht="15.75" hidden="1" customHeight="1" x14ac:dyDescent="0.3">
      <c r="A1430" s="7">
        <v>2021</v>
      </c>
      <c r="B1430" s="7">
        <v>2</v>
      </c>
      <c r="C1430" s="7" t="s">
        <v>37</v>
      </c>
      <c r="D1430" s="7" t="s">
        <v>20</v>
      </c>
      <c r="E1430" s="7" t="s">
        <v>16</v>
      </c>
      <c r="F1430" s="8">
        <v>2.359302</v>
      </c>
      <c r="G1430" s="9">
        <v>1.6500000000000001E-2</v>
      </c>
      <c r="H1430" s="10">
        <f t="shared" si="0"/>
        <v>16.5</v>
      </c>
      <c r="I1430" s="7">
        <v>12</v>
      </c>
      <c r="J1430" s="11">
        <f t="shared" si="1"/>
        <v>1.375</v>
      </c>
      <c r="K1430" s="8">
        <f t="shared" si="2"/>
        <v>142.988</v>
      </c>
      <c r="L1430" s="7">
        <f>(200+249)/2</f>
        <v>224.5</v>
      </c>
      <c r="M1430" s="8">
        <f t="shared" si="3"/>
        <v>0.63691759465478837</v>
      </c>
    </row>
    <row r="1431" spans="1:13" ht="15.75" hidden="1" customHeight="1" x14ac:dyDescent="0.3">
      <c r="A1431" s="7">
        <v>2021</v>
      </c>
      <c r="B1431" s="7">
        <v>2</v>
      </c>
      <c r="C1431" s="7" t="s">
        <v>37</v>
      </c>
      <c r="D1431" s="7" t="s">
        <v>20</v>
      </c>
      <c r="E1431" s="7" t="s">
        <v>18</v>
      </c>
      <c r="F1431" s="8">
        <v>4419.9431420000001</v>
      </c>
      <c r="G1431" s="9">
        <v>20.250499999999999</v>
      </c>
      <c r="H1431" s="10">
        <f t="shared" si="0"/>
        <v>20250.5</v>
      </c>
      <c r="I1431" s="7">
        <v>1675</v>
      </c>
      <c r="J1431" s="11">
        <f t="shared" si="1"/>
        <v>12.089850746268656</v>
      </c>
      <c r="K1431" s="8">
        <f t="shared" si="2"/>
        <v>218.26340791585395</v>
      </c>
      <c r="L1431" s="7">
        <f>(400+599)/2</f>
        <v>499.5</v>
      </c>
      <c r="M1431" s="8">
        <f t="shared" si="3"/>
        <v>0.43696377961131921</v>
      </c>
    </row>
    <row r="1432" spans="1:13" ht="15.75" hidden="1" customHeight="1" x14ac:dyDescent="0.3">
      <c r="A1432" s="7">
        <v>2021</v>
      </c>
      <c r="B1432" s="7">
        <v>2</v>
      </c>
      <c r="C1432" s="7" t="s">
        <v>37</v>
      </c>
      <c r="D1432" s="7" t="s">
        <v>25</v>
      </c>
      <c r="E1432" s="7" t="s">
        <v>17</v>
      </c>
      <c r="F1432" s="8">
        <v>1418.480059</v>
      </c>
      <c r="G1432" s="9">
        <v>19.6373</v>
      </c>
      <c r="H1432" s="10">
        <f t="shared" si="0"/>
        <v>19637.3</v>
      </c>
      <c r="I1432" s="7">
        <v>2162</v>
      </c>
      <c r="J1432" s="11">
        <f t="shared" si="1"/>
        <v>9.0829324699352441</v>
      </c>
      <c r="K1432" s="8">
        <f t="shared" si="2"/>
        <v>72.233965921995392</v>
      </c>
      <c r="L1432" s="7">
        <f>(350+399)/2</f>
        <v>374.5</v>
      </c>
      <c r="M1432" s="8">
        <f t="shared" si="3"/>
        <v>0.19288108390385952</v>
      </c>
    </row>
    <row r="1433" spans="1:13" ht="15.75" hidden="1" customHeight="1" x14ac:dyDescent="0.3">
      <c r="A1433" s="7">
        <v>2021</v>
      </c>
      <c r="B1433" s="7">
        <v>2</v>
      </c>
      <c r="C1433" s="7" t="s">
        <v>37</v>
      </c>
      <c r="D1433" s="7" t="s">
        <v>21</v>
      </c>
      <c r="E1433" s="7" t="s">
        <v>16</v>
      </c>
      <c r="F1433" s="8">
        <v>170.088854</v>
      </c>
      <c r="G1433" s="9">
        <v>2.9780000000000002</v>
      </c>
      <c r="H1433" s="10">
        <f t="shared" si="0"/>
        <v>2978</v>
      </c>
      <c r="I1433" s="7">
        <v>811</v>
      </c>
      <c r="J1433" s="11">
        <f t="shared" si="1"/>
        <v>3.6720098643649814</v>
      </c>
      <c r="K1433" s="8">
        <f t="shared" si="2"/>
        <v>57.115128945601072</v>
      </c>
      <c r="L1433" s="7">
        <f>(200+249)/2</f>
        <v>224.5</v>
      </c>
      <c r="M1433" s="8">
        <f t="shared" si="3"/>
        <v>0.25441037392249921</v>
      </c>
    </row>
    <row r="1434" spans="1:13" ht="15.75" hidden="1" customHeight="1" x14ac:dyDescent="0.3">
      <c r="A1434" s="7">
        <v>2021</v>
      </c>
      <c r="B1434" s="7">
        <v>2</v>
      </c>
      <c r="C1434" s="7" t="s">
        <v>37</v>
      </c>
      <c r="D1434" s="7" t="s">
        <v>21</v>
      </c>
      <c r="E1434" s="7" t="s">
        <v>18</v>
      </c>
      <c r="F1434" s="8">
        <v>503.77652399999999</v>
      </c>
      <c r="G1434" s="9">
        <v>3.2412000000000001</v>
      </c>
      <c r="H1434" s="10">
        <f t="shared" si="0"/>
        <v>3241.2000000000003</v>
      </c>
      <c r="I1434" s="7">
        <v>2143</v>
      </c>
      <c r="J1434" s="11">
        <f t="shared" si="1"/>
        <v>1.5124591693887075</v>
      </c>
      <c r="K1434" s="8">
        <f t="shared" si="2"/>
        <v>155.42901517956312</v>
      </c>
      <c r="L1434" s="7">
        <f>(400+599)/2</f>
        <v>499.5</v>
      </c>
      <c r="M1434" s="8">
        <f t="shared" si="3"/>
        <v>0.31116919955868494</v>
      </c>
    </row>
    <row r="1435" spans="1:13" ht="15.75" hidden="1" customHeight="1" x14ac:dyDescent="0.3">
      <c r="A1435" s="7">
        <v>2021</v>
      </c>
      <c r="B1435" s="7">
        <v>2</v>
      </c>
      <c r="C1435" s="7" t="s">
        <v>37</v>
      </c>
      <c r="D1435" s="7" t="s">
        <v>38</v>
      </c>
      <c r="E1435" s="7" t="s">
        <v>23</v>
      </c>
      <c r="F1435" s="8">
        <v>407.29363699999999</v>
      </c>
      <c r="G1435" s="9">
        <v>1.5409999999999999</v>
      </c>
      <c r="H1435" s="10">
        <f t="shared" si="0"/>
        <v>1541</v>
      </c>
      <c r="I1435" s="7">
        <v>111</v>
      </c>
      <c r="J1435" s="11">
        <f t="shared" si="1"/>
        <v>13.882882882882884</v>
      </c>
      <c r="K1435" s="8">
        <f t="shared" si="2"/>
        <v>264.30476119402988</v>
      </c>
      <c r="L1435" s="7">
        <v>200</v>
      </c>
      <c r="M1435" s="8">
        <f t="shared" si="3"/>
        <v>1.3215238059701493</v>
      </c>
    </row>
    <row r="1436" spans="1:13" ht="15.75" hidden="1" customHeight="1" x14ac:dyDescent="0.3">
      <c r="A1436" s="7">
        <v>2021</v>
      </c>
      <c r="B1436" s="7">
        <v>2</v>
      </c>
      <c r="C1436" s="7" t="s">
        <v>37</v>
      </c>
      <c r="D1436" s="7" t="s">
        <v>38</v>
      </c>
      <c r="E1436" s="7" t="s">
        <v>17</v>
      </c>
      <c r="F1436" s="8">
        <v>6.792724999999999</v>
      </c>
      <c r="G1436" s="9">
        <v>2.06E-2</v>
      </c>
      <c r="H1436" s="10">
        <f t="shared" si="0"/>
        <v>20.6</v>
      </c>
      <c r="I1436" s="7">
        <v>7</v>
      </c>
      <c r="J1436" s="11">
        <f t="shared" si="1"/>
        <v>2.9428571428571431</v>
      </c>
      <c r="K1436" s="8">
        <f t="shared" si="2"/>
        <v>329.74393203883488</v>
      </c>
      <c r="L1436" s="7">
        <f>(350+399)/2</f>
        <v>374.5</v>
      </c>
      <c r="M1436" s="8">
        <f t="shared" si="3"/>
        <v>0.88049114029061382</v>
      </c>
    </row>
    <row r="1437" spans="1:13" ht="15.75" hidden="1" customHeight="1" x14ac:dyDescent="0.3">
      <c r="A1437" s="7">
        <v>2021</v>
      </c>
      <c r="B1437" s="7">
        <v>2</v>
      </c>
      <c r="C1437" s="7" t="s">
        <v>37</v>
      </c>
      <c r="D1437" s="7" t="s">
        <v>38</v>
      </c>
      <c r="E1437" s="7" t="s">
        <v>18</v>
      </c>
      <c r="F1437" s="8">
        <v>36.475166000000002</v>
      </c>
      <c r="G1437" s="9">
        <v>7.3800000000000004E-2</v>
      </c>
      <c r="H1437" s="10">
        <f t="shared" si="0"/>
        <v>73.800000000000011</v>
      </c>
      <c r="I1437" s="7">
        <v>54</v>
      </c>
      <c r="J1437" s="11">
        <f t="shared" si="1"/>
        <v>1.3666666666666669</v>
      </c>
      <c r="K1437" s="8">
        <f t="shared" si="2"/>
        <v>494.24344173441733</v>
      </c>
      <c r="L1437" s="7">
        <f>(400+599)/2</f>
        <v>499.5</v>
      </c>
      <c r="M1437" s="8">
        <f t="shared" si="3"/>
        <v>0.98947635982866333</v>
      </c>
    </row>
    <row r="1438" spans="1:13" ht="15.75" hidden="1" customHeight="1" x14ac:dyDescent="0.3">
      <c r="A1438" s="7">
        <v>2021</v>
      </c>
      <c r="B1438" s="7">
        <v>2</v>
      </c>
      <c r="C1438" s="7" t="s">
        <v>37</v>
      </c>
      <c r="D1438" s="7" t="s">
        <v>39</v>
      </c>
      <c r="E1438" s="7" t="s">
        <v>23</v>
      </c>
      <c r="F1438" s="8">
        <v>0.660408</v>
      </c>
      <c r="G1438" s="9">
        <v>1.2999999999999999E-3</v>
      </c>
      <c r="H1438" s="10">
        <f t="shared" si="0"/>
        <v>1.3</v>
      </c>
      <c r="I1438" s="7">
        <v>1</v>
      </c>
      <c r="J1438" s="11">
        <f t="shared" si="1"/>
        <v>1.3</v>
      </c>
      <c r="K1438" s="8">
        <f t="shared" si="2"/>
        <v>508.00615384615389</v>
      </c>
      <c r="L1438" s="7">
        <v>200</v>
      </c>
      <c r="M1438" s="8">
        <f t="shared" si="3"/>
        <v>2.5400307692307695</v>
      </c>
    </row>
    <row r="1439" spans="1:13" ht="15.75" hidden="1" customHeight="1" x14ac:dyDescent="0.3">
      <c r="A1439" s="7">
        <v>2021</v>
      </c>
      <c r="B1439" s="7">
        <v>2</v>
      </c>
      <c r="C1439" s="7" t="s">
        <v>37</v>
      </c>
      <c r="D1439" s="7" t="s">
        <v>39</v>
      </c>
      <c r="E1439" s="7" t="s">
        <v>17</v>
      </c>
      <c r="F1439" s="8">
        <v>25.322154000000001</v>
      </c>
      <c r="G1439" s="9">
        <v>5.5100000000000003E-2</v>
      </c>
      <c r="H1439" s="10">
        <f t="shared" si="0"/>
        <v>55.1</v>
      </c>
      <c r="I1439" s="7">
        <v>1</v>
      </c>
      <c r="J1439" s="11">
        <f t="shared" si="1"/>
        <v>55.1</v>
      </c>
      <c r="K1439" s="8">
        <f t="shared" si="2"/>
        <v>459.56722323049001</v>
      </c>
      <c r="L1439" s="7">
        <f>(350+399)/2</f>
        <v>374.5</v>
      </c>
      <c r="M1439" s="8">
        <f t="shared" si="3"/>
        <v>1.2271487936728704</v>
      </c>
    </row>
    <row r="1440" spans="1:13" ht="15.75" hidden="1" customHeight="1" x14ac:dyDescent="0.3">
      <c r="A1440" s="7">
        <v>2021</v>
      </c>
      <c r="B1440" s="7">
        <v>2</v>
      </c>
      <c r="C1440" s="7" t="s">
        <v>37</v>
      </c>
      <c r="D1440" s="7" t="s">
        <v>39</v>
      </c>
      <c r="E1440" s="7" t="s">
        <v>18</v>
      </c>
      <c r="F1440" s="8">
        <v>222.27564100000001</v>
      </c>
      <c r="G1440" s="9">
        <v>0.40989999999999999</v>
      </c>
      <c r="H1440" s="10">
        <f t="shared" si="0"/>
        <v>409.9</v>
      </c>
      <c r="I1440" s="7">
        <v>1</v>
      </c>
      <c r="J1440" s="11">
        <f t="shared" si="1"/>
        <v>409.9</v>
      </c>
      <c r="K1440" s="8">
        <f t="shared" si="2"/>
        <v>542.26797023664312</v>
      </c>
      <c r="L1440" s="7">
        <f>(400+599)/2</f>
        <v>499.5</v>
      </c>
      <c r="M1440" s="8">
        <f t="shared" si="3"/>
        <v>1.0856215620353216</v>
      </c>
    </row>
    <row r="1441" spans="1:13" ht="15.75" hidden="1" customHeight="1" x14ac:dyDescent="0.3">
      <c r="A1441" s="7">
        <v>2021</v>
      </c>
      <c r="B1441" s="7">
        <v>2</v>
      </c>
      <c r="C1441" s="7" t="s">
        <v>37</v>
      </c>
      <c r="D1441" s="7" t="s">
        <v>40</v>
      </c>
      <c r="E1441" s="7" t="s">
        <v>23</v>
      </c>
      <c r="F1441" s="8">
        <v>53.936470999999997</v>
      </c>
      <c r="G1441" s="9">
        <v>0.2964</v>
      </c>
      <c r="H1441" s="10">
        <f t="shared" si="0"/>
        <v>296.39999999999998</v>
      </c>
      <c r="I1441" s="7">
        <v>78</v>
      </c>
      <c r="J1441" s="11">
        <f t="shared" si="1"/>
        <v>3.8</v>
      </c>
      <c r="K1441" s="8">
        <f t="shared" si="2"/>
        <v>181.97189946018892</v>
      </c>
      <c r="L1441" s="7">
        <v>200</v>
      </c>
      <c r="M1441" s="8">
        <f t="shared" si="3"/>
        <v>0.90985949730094462</v>
      </c>
    </row>
    <row r="1442" spans="1:13" ht="15.75" hidden="1" customHeight="1" x14ac:dyDescent="0.3">
      <c r="A1442" s="7">
        <v>2021</v>
      </c>
      <c r="B1442" s="7">
        <v>2</v>
      </c>
      <c r="C1442" s="7" t="s">
        <v>37</v>
      </c>
      <c r="D1442" s="7" t="s">
        <v>40</v>
      </c>
      <c r="E1442" s="7" t="s">
        <v>17</v>
      </c>
      <c r="F1442" s="8">
        <v>187.833551</v>
      </c>
      <c r="G1442" s="9">
        <v>0.83420000000000005</v>
      </c>
      <c r="H1442" s="10">
        <f t="shared" si="0"/>
        <v>834.2</v>
      </c>
      <c r="I1442" s="7">
        <v>88</v>
      </c>
      <c r="J1442" s="11">
        <f t="shared" si="1"/>
        <v>9.4795454545454554</v>
      </c>
      <c r="K1442" s="8">
        <f t="shared" si="2"/>
        <v>225.16608846799326</v>
      </c>
      <c r="L1442" s="7">
        <f t="shared" ref="L1442:L1444" si="91">(350+399)/2</f>
        <v>374.5</v>
      </c>
      <c r="M1442" s="8">
        <f t="shared" si="3"/>
        <v>0.6012445619973118</v>
      </c>
    </row>
    <row r="1443" spans="1:13" ht="15.75" hidden="1" customHeight="1" x14ac:dyDescent="0.3">
      <c r="A1443" s="7">
        <v>2021</v>
      </c>
      <c r="B1443" s="7">
        <v>2</v>
      </c>
      <c r="C1443" s="7" t="s">
        <v>37</v>
      </c>
      <c r="D1443" s="7" t="s">
        <v>24</v>
      </c>
      <c r="E1443" s="7" t="s">
        <v>17</v>
      </c>
      <c r="F1443" s="8">
        <v>229.58150900000001</v>
      </c>
      <c r="G1443" s="9">
        <v>1.403</v>
      </c>
      <c r="H1443" s="10">
        <f t="shared" si="0"/>
        <v>1403</v>
      </c>
      <c r="I1443" s="7">
        <v>266</v>
      </c>
      <c r="J1443" s="11">
        <f t="shared" si="1"/>
        <v>5.2744360902255636</v>
      </c>
      <c r="K1443" s="8">
        <f t="shared" si="2"/>
        <v>163.63614326443337</v>
      </c>
      <c r="L1443" s="7">
        <f t="shared" si="91"/>
        <v>374.5</v>
      </c>
      <c r="M1443" s="8">
        <f t="shared" si="3"/>
        <v>0.43694564289568322</v>
      </c>
    </row>
    <row r="1444" spans="1:13" ht="15.75" hidden="1" customHeight="1" x14ac:dyDescent="0.3">
      <c r="A1444" s="7">
        <v>2021</v>
      </c>
      <c r="B1444" s="7">
        <v>2</v>
      </c>
      <c r="C1444" s="7" t="s">
        <v>37</v>
      </c>
      <c r="D1444" s="7" t="s">
        <v>42</v>
      </c>
      <c r="E1444" s="7" t="s">
        <v>17</v>
      </c>
      <c r="F1444" s="8">
        <v>201.00233399999999</v>
      </c>
      <c r="G1444" s="9">
        <v>1.0794999999999999</v>
      </c>
      <c r="H1444" s="10">
        <f t="shared" si="0"/>
        <v>1079.5</v>
      </c>
      <c r="I1444" s="7">
        <v>117</v>
      </c>
      <c r="J1444" s="11">
        <f t="shared" si="1"/>
        <v>9.2264957264957257</v>
      </c>
      <c r="K1444" s="8">
        <f t="shared" si="2"/>
        <v>186.19947568318668</v>
      </c>
      <c r="L1444" s="7">
        <f t="shared" si="91"/>
        <v>374.5</v>
      </c>
      <c r="M1444" s="8">
        <f t="shared" si="3"/>
        <v>0.49719486163734761</v>
      </c>
    </row>
    <row r="1445" spans="1:13" ht="15.75" hidden="1" customHeight="1" x14ac:dyDescent="0.3">
      <c r="A1445" s="7">
        <v>2021</v>
      </c>
      <c r="B1445" s="7">
        <v>2</v>
      </c>
      <c r="C1445" s="7" t="s">
        <v>37</v>
      </c>
      <c r="D1445" s="7" t="s">
        <v>34</v>
      </c>
      <c r="E1445" s="7" t="s">
        <v>23</v>
      </c>
      <c r="F1445" s="8">
        <v>0.51300999999999997</v>
      </c>
      <c r="G1445" s="9">
        <v>1.2999999999999999E-3</v>
      </c>
      <c r="H1445" s="10">
        <f t="shared" si="0"/>
        <v>1.3</v>
      </c>
      <c r="I1445" s="7">
        <v>2</v>
      </c>
      <c r="J1445" s="11">
        <f t="shared" si="1"/>
        <v>0.65</v>
      </c>
      <c r="K1445" s="8">
        <f t="shared" si="2"/>
        <v>394.62307692307689</v>
      </c>
      <c r="L1445" s="7">
        <v>200</v>
      </c>
      <c r="M1445" s="8">
        <f t="shared" si="3"/>
        <v>1.9731153846153844</v>
      </c>
    </row>
    <row r="1446" spans="1:13" ht="15.75" hidden="1" customHeight="1" x14ac:dyDescent="0.3">
      <c r="A1446" s="7">
        <v>2021</v>
      </c>
      <c r="B1446" s="7">
        <v>2</v>
      </c>
      <c r="C1446" s="7" t="s">
        <v>37</v>
      </c>
      <c r="D1446" s="7" t="s">
        <v>34</v>
      </c>
      <c r="E1446" s="7" t="s">
        <v>18</v>
      </c>
      <c r="F1446" s="8">
        <v>184.811387</v>
      </c>
      <c r="G1446" s="9">
        <v>0.5091</v>
      </c>
      <c r="H1446" s="10">
        <f t="shared" si="0"/>
        <v>509.1</v>
      </c>
      <c r="I1446" s="7">
        <v>87</v>
      </c>
      <c r="J1446" s="11">
        <f t="shared" si="1"/>
        <v>5.8517241379310345</v>
      </c>
      <c r="K1446" s="8">
        <f t="shared" si="2"/>
        <v>363.01588489491257</v>
      </c>
      <c r="L1446" s="7">
        <f>(400+599)/2</f>
        <v>499.5</v>
      </c>
      <c r="M1446" s="8">
        <f t="shared" si="3"/>
        <v>0.72675852831814325</v>
      </c>
    </row>
    <row r="1447" spans="1:13" ht="15.75" hidden="1" customHeight="1" x14ac:dyDescent="0.3">
      <c r="A1447" s="7">
        <v>2021</v>
      </c>
      <c r="B1447" s="7">
        <v>3</v>
      </c>
      <c r="C1447" s="7" t="s">
        <v>14</v>
      </c>
      <c r="D1447" s="7" t="s">
        <v>15</v>
      </c>
      <c r="E1447" s="7" t="s">
        <v>16</v>
      </c>
      <c r="F1447" s="8">
        <v>883.86949000000004</v>
      </c>
      <c r="G1447" s="9">
        <v>12.728400000000001</v>
      </c>
      <c r="H1447" s="10">
        <f t="shared" si="0"/>
        <v>12728.400000000001</v>
      </c>
      <c r="I1447" s="7">
        <v>565</v>
      </c>
      <c r="J1447" s="11">
        <f t="shared" si="1"/>
        <v>22.528141592920356</v>
      </c>
      <c r="K1447" s="8">
        <f t="shared" si="2"/>
        <v>69.440738034631224</v>
      </c>
      <c r="L1447" s="7">
        <f>(200+249)/2</f>
        <v>224.5</v>
      </c>
      <c r="M1447" s="8">
        <f t="shared" si="3"/>
        <v>0.30931286429679833</v>
      </c>
    </row>
    <row r="1448" spans="1:13" ht="15.75" customHeight="1" x14ac:dyDescent="0.3">
      <c r="A1448" s="7">
        <v>2021</v>
      </c>
      <c r="B1448" s="7">
        <v>3</v>
      </c>
      <c r="C1448" s="7" t="s">
        <v>14</v>
      </c>
      <c r="D1448" s="7" t="s">
        <v>15</v>
      </c>
      <c r="E1448" s="7" t="s">
        <v>17</v>
      </c>
      <c r="F1448" s="8">
        <v>6611.2779010000004</v>
      </c>
      <c r="G1448" s="9">
        <v>71.555300000000003</v>
      </c>
      <c r="H1448" s="10">
        <f t="shared" si="0"/>
        <v>71555.3</v>
      </c>
      <c r="I1448" s="7">
        <v>794</v>
      </c>
      <c r="J1448" s="11">
        <f t="shared" si="1"/>
        <v>90.120025188916884</v>
      </c>
      <c r="K1448" s="8">
        <f t="shared" si="2"/>
        <v>92.393965240869647</v>
      </c>
      <c r="L1448" s="7">
        <f>(350+399)/2</f>
        <v>374.5</v>
      </c>
      <c r="M1448" s="8">
        <f t="shared" si="3"/>
        <v>0.24671285778603377</v>
      </c>
    </row>
    <row r="1449" spans="1:13" ht="15.75" customHeight="1" x14ac:dyDescent="0.3">
      <c r="A1449" s="7">
        <v>2021</v>
      </c>
      <c r="B1449" s="7">
        <v>3</v>
      </c>
      <c r="C1449" s="7" t="s">
        <v>14</v>
      </c>
      <c r="D1449" s="7" t="s">
        <v>15</v>
      </c>
      <c r="E1449" s="7" t="s">
        <v>18</v>
      </c>
      <c r="F1449" s="8">
        <v>4368.4028399999997</v>
      </c>
      <c r="G1449" s="9">
        <v>36.161000000000001</v>
      </c>
      <c r="H1449" s="10">
        <f t="shared" si="0"/>
        <v>36161</v>
      </c>
      <c r="I1449" s="7">
        <v>581</v>
      </c>
      <c r="J1449" s="11">
        <f t="shared" si="1"/>
        <v>62.239242685025815</v>
      </c>
      <c r="K1449" s="8">
        <f t="shared" si="2"/>
        <v>120.80425983794694</v>
      </c>
      <c r="L1449" s="7">
        <f>(400+599)/2</f>
        <v>499.5</v>
      </c>
      <c r="M1449" s="8">
        <f t="shared" si="3"/>
        <v>0.24185037004593982</v>
      </c>
    </row>
    <row r="1450" spans="1:13" ht="15.75" hidden="1" customHeight="1" x14ac:dyDescent="0.3">
      <c r="A1450" s="7">
        <v>2021</v>
      </c>
      <c r="B1450" s="7">
        <v>3</v>
      </c>
      <c r="C1450" s="7" t="s">
        <v>14</v>
      </c>
      <c r="D1450" s="7" t="s">
        <v>20</v>
      </c>
      <c r="E1450" s="7" t="s">
        <v>16</v>
      </c>
      <c r="F1450" s="8">
        <v>8.9871909999999993</v>
      </c>
      <c r="G1450" s="9">
        <v>7.2800000000000004E-2</v>
      </c>
      <c r="H1450" s="10">
        <f t="shared" si="0"/>
        <v>72.8</v>
      </c>
      <c r="I1450" s="7">
        <v>11</v>
      </c>
      <c r="J1450" s="11">
        <f t="shared" si="1"/>
        <v>6.6181818181818182</v>
      </c>
      <c r="K1450" s="8">
        <f t="shared" si="2"/>
        <v>123.45042582417581</v>
      </c>
      <c r="L1450" s="7">
        <f>(200+249)/2</f>
        <v>224.5</v>
      </c>
      <c r="M1450" s="8">
        <f t="shared" si="3"/>
        <v>0.54989053819231981</v>
      </c>
    </row>
    <row r="1451" spans="1:13" ht="15.75" customHeight="1" x14ac:dyDescent="0.3">
      <c r="A1451" s="7">
        <v>2021</v>
      </c>
      <c r="B1451" s="7">
        <v>3</v>
      </c>
      <c r="C1451" s="7" t="s">
        <v>14</v>
      </c>
      <c r="D1451" s="7" t="s">
        <v>20</v>
      </c>
      <c r="E1451" s="7" t="s">
        <v>18</v>
      </c>
      <c r="F1451" s="8">
        <v>5080.9327439999997</v>
      </c>
      <c r="G1451" s="9">
        <v>25.665400000000002</v>
      </c>
      <c r="H1451" s="10">
        <f t="shared" si="0"/>
        <v>25665.4</v>
      </c>
      <c r="I1451" s="7">
        <v>664</v>
      </c>
      <c r="J1451" s="11">
        <f t="shared" si="1"/>
        <v>38.652710843373498</v>
      </c>
      <c r="K1451" s="8">
        <f t="shared" si="2"/>
        <v>197.96818845605364</v>
      </c>
      <c r="L1451" s="7">
        <f>(400+599)/2</f>
        <v>499.5</v>
      </c>
      <c r="M1451" s="8">
        <f t="shared" si="3"/>
        <v>0.39633270962172901</v>
      </c>
    </row>
    <row r="1452" spans="1:13" ht="15.75" customHeight="1" x14ac:dyDescent="0.3">
      <c r="A1452" s="7">
        <v>2021</v>
      </c>
      <c r="B1452" s="7">
        <v>3</v>
      </c>
      <c r="C1452" s="7" t="s">
        <v>14</v>
      </c>
      <c r="D1452" s="7" t="s">
        <v>22</v>
      </c>
      <c r="E1452" s="7" t="s">
        <v>23</v>
      </c>
      <c r="F1452" s="8">
        <v>381.379502</v>
      </c>
      <c r="G1452" s="9">
        <v>3.6164999999999998</v>
      </c>
      <c r="H1452" s="10">
        <f t="shared" si="0"/>
        <v>3616.5</v>
      </c>
      <c r="I1452" s="7">
        <v>112</v>
      </c>
      <c r="J1452" s="11">
        <f t="shared" si="1"/>
        <v>32.290178571428569</v>
      </c>
      <c r="K1452" s="8">
        <f t="shared" si="2"/>
        <v>105.45541324484999</v>
      </c>
      <c r="L1452" s="7">
        <v>200</v>
      </c>
      <c r="M1452" s="8">
        <f t="shared" si="3"/>
        <v>0.52727706622424997</v>
      </c>
    </row>
    <row r="1453" spans="1:13" ht="15.75" customHeight="1" x14ac:dyDescent="0.3">
      <c r="A1453" s="7">
        <v>2021</v>
      </c>
      <c r="B1453" s="7">
        <v>3</v>
      </c>
      <c r="C1453" s="7" t="s">
        <v>14</v>
      </c>
      <c r="D1453" s="7" t="s">
        <v>25</v>
      </c>
      <c r="E1453" s="7" t="s">
        <v>17</v>
      </c>
      <c r="F1453" s="8">
        <v>326.44578799999999</v>
      </c>
      <c r="G1453" s="9">
        <v>4.7588999999999997</v>
      </c>
      <c r="H1453" s="10">
        <f t="shared" si="0"/>
        <v>4758.8999999999996</v>
      </c>
      <c r="I1453" s="7">
        <v>236</v>
      </c>
      <c r="J1453" s="11">
        <f t="shared" si="1"/>
        <v>20.164830508474576</v>
      </c>
      <c r="K1453" s="8">
        <f t="shared" si="2"/>
        <v>68.59690012397823</v>
      </c>
      <c r="L1453" s="7">
        <f>(350+399)/2</f>
        <v>374.5</v>
      </c>
      <c r="M1453" s="8">
        <f t="shared" si="3"/>
        <v>0.18316929272090315</v>
      </c>
    </row>
    <row r="1454" spans="1:13" ht="15.75" hidden="1" customHeight="1" x14ac:dyDescent="0.3">
      <c r="A1454" s="7">
        <v>2021</v>
      </c>
      <c r="B1454" s="7">
        <v>3</v>
      </c>
      <c r="C1454" s="7" t="s">
        <v>14</v>
      </c>
      <c r="D1454" s="7" t="s">
        <v>21</v>
      </c>
      <c r="E1454" s="7" t="s">
        <v>16</v>
      </c>
      <c r="F1454" s="8">
        <v>194.22379799999999</v>
      </c>
      <c r="G1454" s="9">
        <v>2.5792999999999999</v>
      </c>
      <c r="H1454" s="10">
        <f t="shared" si="0"/>
        <v>2579.2999999999997</v>
      </c>
      <c r="I1454" s="7">
        <v>311</v>
      </c>
      <c r="J1454" s="11">
        <f t="shared" si="1"/>
        <v>8.2935691318327969</v>
      </c>
      <c r="K1454" s="8">
        <f t="shared" si="2"/>
        <v>75.300972356841001</v>
      </c>
      <c r="L1454" s="7">
        <f>(200+249)/2</f>
        <v>224.5</v>
      </c>
      <c r="M1454" s="8">
        <f t="shared" si="3"/>
        <v>0.33541635793693098</v>
      </c>
    </row>
    <row r="1455" spans="1:13" ht="15.75" customHeight="1" x14ac:dyDescent="0.3">
      <c r="A1455" s="7">
        <v>2021</v>
      </c>
      <c r="B1455" s="7">
        <v>3</v>
      </c>
      <c r="C1455" s="7" t="s">
        <v>14</v>
      </c>
      <c r="D1455" s="7" t="s">
        <v>21</v>
      </c>
      <c r="E1455" s="7" t="s">
        <v>18</v>
      </c>
      <c r="F1455" s="8">
        <v>59.907001000000001</v>
      </c>
      <c r="G1455" s="9">
        <v>0.41339999999999999</v>
      </c>
      <c r="H1455" s="10">
        <f t="shared" si="0"/>
        <v>413.4</v>
      </c>
      <c r="I1455" s="7">
        <v>148</v>
      </c>
      <c r="J1455" s="11">
        <f t="shared" si="1"/>
        <v>2.7932432432432432</v>
      </c>
      <c r="K1455" s="8">
        <f t="shared" si="2"/>
        <v>144.91291969037252</v>
      </c>
      <c r="L1455" s="7">
        <f>(400+599)/2</f>
        <v>499.5</v>
      </c>
      <c r="M1455" s="8">
        <f t="shared" si="3"/>
        <v>0.29011595533608114</v>
      </c>
    </row>
    <row r="1456" spans="1:13" ht="15.75" customHeight="1" x14ac:dyDescent="0.3">
      <c r="A1456" s="7">
        <v>2021</v>
      </c>
      <c r="B1456" s="7">
        <v>3</v>
      </c>
      <c r="C1456" s="7" t="s">
        <v>14</v>
      </c>
      <c r="D1456" s="7" t="s">
        <v>26</v>
      </c>
      <c r="E1456" s="7" t="s">
        <v>27</v>
      </c>
      <c r="F1456" s="8">
        <v>2.719411</v>
      </c>
      <c r="G1456" s="9">
        <v>8.2000000000000007E-3</v>
      </c>
      <c r="H1456" s="10">
        <f t="shared" si="0"/>
        <v>8.2000000000000011</v>
      </c>
      <c r="I1456" s="7">
        <v>3</v>
      </c>
      <c r="J1456" s="11">
        <f t="shared" si="1"/>
        <v>2.7333333333333338</v>
      </c>
      <c r="K1456" s="8">
        <f t="shared" si="2"/>
        <v>331.63548780487804</v>
      </c>
      <c r="L1456" s="7">
        <f>(250+299)/2</f>
        <v>274.5</v>
      </c>
      <c r="M1456" s="8">
        <f t="shared" si="3"/>
        <v>1.2081438535696831</v>
      </c>
    </row>
    <row r="1457" spans="1:13" ht="15.75" customHeight="1" x14ac:dyDescent="0.3">
      <c r="A1457" s="7">
        <v>2021</v>
      </c>
      <c r="B1457" s="7">
        <v>3</v>
      </c>
      <c r="C1457" s="7" t="s">
        <v>14</v>
      </c>
      <c r="D1457" s="7" t="s">
        <v>26</v>
      </c>
      <c r="E1457" s="7" t="s">
        <v>18</v>
      </c>
      <c r="F1457" s="8">
        <v>140.99037000000001</v>
      </c>
      <c r="G1457" s="9">
        <v>1.0868</v>
      </c>
      <c r="H1457" s="10">
        <f t="shared" si="0"/>
        <v>1086.8</v>
      </c>
      <c r="I1457" s="7">
        <v>123</v>
      </c>
      <c r="J1457" s="11">
        <f t="shared" si="1"/>
        <v>8.8357723577235774</v>
      </c>
      <c r="K1457" s="8">
        <f t="shared" si="2"/>
        <v>129.72982149429518</v>
      </c>
      <c r="L1457" s="7">
        <f>(400+599)/2</f>
        <v>499.5</v>
      </c>
      <c r="M1457" s="8">
        <f t="shared" si="3"/>
        <v>0.25971936235094129</v>
      </c>
    </row>
    <row r="1458" spans="1:13" ht="15.75" customHeight="1" x14ac:dyDescent="0.3">
      <c r="A1458" s="7">
        <v>2021</v>
      </c>
      <c r="B1458" s="7">
        <v>3</v>
      </c>
      <c r="C1458" s="7" t="s">
        <v>14</v>
      </c>
      <c r="D1458" s="7" t="s">
        <v>24</v>
      </c>
      <c r="E1458" s="7" t="s">
        <v>17</v>
      </c>
      <c r="F1458" s="8">
        <v>112.194176</v>
      </c>
      <c r="G1458" s="9">
        <v>0.78520000000000001</v>
      </c>
      <c r="H1458" s="10">
        <f t="shared" si="0"/>
        <v>785.2</v>
      </c>
      <c r="I1458" s="7">
        <v>73</v>
      </c>
      <c r="J1458" s="11">
        <f t="shared" si="1"/>
        <v>10.756164383561645</v>
      </c>
      <c r="K1458" s="8">
        <f t="shared" si="2"/>
        <v>142.88611309220582</v>
      </c>
      <c r="L1458" s="7">
        <f>(350+399)/2</f>
        <v>374.5</v>
      </c>
      <c r="M1458" s="8">
        <f t="shared" si="3"/>
        <v>0.38153835271617043</v>
      </c>
    </row>
    <row r="1459" spans="1:13" ht="15.75" customHeight="1" x14ac:dyDescent="0.3">
      <c r="A1459" s="7">
        <v>2021</v>
      </c>
      <c r="B1459" s="7">
        <v>3</v>
      </c>
      <c r="C1459" s="7" t="s">
        <v>14</v>
      </c>
      <c r="D1459" s="7" t="s">
        <v>29</v>
      </c>
      <c r="E1459" s="7" t="s">
        <v>23</v>
      </c>
      <c r="F1459" s="8">
        <v>45.093429999999998</v>
      </c>
      <c r="G1459" s="9">
        <v>0.25950000000000001</v>
      </c>
      <c r="H1459" s="10">
        <f t="shared" si="0"/>
        <v>259.5</v>
      </c>
      <c r="I1459" s="7">
        <v>87</v>
      </c>
      <c r="J1459" s="11">
        <f t="shared" si="1"/>
        <v>2.9827586206896552</v>
      </c>
      <c r="K1459" s="8">
        <f t="shared" si="2"/>
        <v>173.77044315992291</v>
      </c>
      <c r="L1459" s="7">
        <v>200</v>
      </c>
      <c r="M1459" s="8">
        <f t="shared" si="3"/>
        <v>0.86885221579961458</v>
      </c>
    </row>
    <row r="1460" spans="1:13" ht="15.75" customHeight="1" x14ac:dyDescent="0.3">
      <c r="A1460" s="7">
        <v>2021</v>
      </c>
      <c r="B1460" s="7">
        <v>3</v>
      </c>
      <c r="C1460" s="7" t="s">
        <v>14</v>
      </c>
      <c r="D1460" s="7" t="s">
        <v>29</v>
      </c>
      <c r="E1460" s="7" t="s">
        <v>17</v>
      </c>
      <c r="F1460" s="8">
        <v>6.9555000000000006E-2</v>
      </c>
      <c r="G1460" s="9">
        <v>6.9999999999999999E-4</v>
      </c>
      <c r="H1460" s="10">
        <f t="shared" si="0"/>
        <v>0.7</v>
      </c>
      <c r="I1460" s="7">
        <v>2</v>
      </c>
      <c r="J1460" s="11">
        <f t="shared" si="1"/>
        <v>0.35</v>
      </c>
      <c r="K1460" s="8">
        <f t="shared" si="2"/>
        <v>99.364285714285728</v>
      </c>
      <c r="L1460" s="7">
        <f>(350+399)/2</f>
        <v>374.5</v>
      </c>
      <c r="M1460" s="8">
        <f t="shared" si="3"/>
        <v>0.26532519549876027</v>
      </c>
    </row>
    <row r="1461" spans="1:13" ht="15.75" customHeight="1" x14ac:dyDescent="0.3">
      <c r="A1461" s="7">
        <v>2021</v>
      </c>
      <c r="B1461" s="7">
        <v>3</v>
      </c>
      <c r="C1461" s="7" t="s">
        <v>14</v>
      </c>
      <c r="D1461" s="7" t="s">
        <v>46</v>
      </c>
      <c r="E1461" s="7" t="s">
        <v>18</v>
      </c>
      <c r="F1461" s="8">
        <v>42.177222999999998</v>
      </c>
      <c r="G1461" s="9">
        <v>0.2084</v>
      </c>
      <c r="H1461" s="10">
        <f t="shared" si="0"/>
        <v>208.4</v>
      </c>
      <c r="I1461" s="7">
        <v>56</v>
      </c>
      <c r="J1461" s="11">
        <f t="shared" si="1"/>
        <v>3.7214285714285715</v>
      </c>
      <c r="K1461" s="8">
        <f t="shared" si="2"/>
        <v>202.38590690978884</v>
      </c>
      <c r="L1461" s="7">
        <f>(400+599)/2</f>
        <v>499.5</v>
      </c>
      <c r="M1461" s="8">
        <f t="shared" si="3"/>
        <v>0.40517699081038805</v>
      </c>
    </row>
    <row r="1462" spans="1:13" ht="15.75" customHeight="1" x14ac:dyDescent="0.3">
      <c r="A1462" s="7">
        <v>2021</v>
      </c>
      <c r="B1462" s="7">
        <v>3</v>
      </c>
      <c r="C1462" s="7" t="s">
        <v>14</v>
      </c>
      <c r="D1462" s="7" t="s">
        <v>30</v>
      </c>
      <c r="E1462" s="7" t="s">
        <v>23</v>
      </c>
      <c r="F1462" s="8">
        <v>38.224321000000003</v>
      </c>
      <c r="G1462" s="9">
        <v>0.3992</v>
      </c>
      <c r="H1462" s="10">
        <f t="shared" si="0"/>
        <v>399.2</v>
      </c>
      <c r="I1462" s="7">
        <v>91</v>
      </c>
      <c r="J1462" s="11">
        <f t="shared" si="1"/>
        <v>4.3868131868131863</v>
      </c>
      <c r="K1462" s="8">
        <f t="shared" si="2"/>
        <v>95.752307114228472</v>
      </c>
      <c r="L1462" s="7">
        <v>200</v>
      </c>
      <c r="M1462" s="8">
        <f t="shared" si="3"/>
        <v>0.47876153557114237</v>
      </c>
    </row>
    <row r="1463" spans="1:13" ht="15.75" customHeight="1" x14ac:dyDescent="0.3">
      <c r="A1463" s="7">
        <v>2021</v>
      </c>
      <c r="B1463" s="7">
        <v>3</v>
      </c>
      <c r="C1463" s="7" t="s">
        <v>14</v>
      </c>
      <c r="D1463" s="7" t="s">
        <v>30</v>
      </c>
      <c r="E1463" s="7" t="s">
        <v>18</v>
      </c>
      <c r="F1463" s="8">
        <v>1.6126959999999999</v>
      </c>
      <c r="G1463" s="9">
        <v>1.0999999999999999E-2</v>
      </c>
      <c r="H1463" s="10">
        <f t="shared" si="0"/>
        <v>11</v>
      </c>
      <c r="I1463" s="7">
        <v>6</v>
      </c>
      <c r="J1463" s="11">
        <f t="shared" si="1"/>
        <v>1.8333333333333333</v>
      </c>
      <c r="K1463" s="8">
        <f t="shared" si="2"/>
        <v>146.60872727272726</v>
      </c>
      <c r="L1463" s="7">
        <f>(400+599)/2</f>
        <v>499.5</v>
      </c>
      <c r="M1463" s="8">
        <f t="shared" si="3"/>
        <v>0.2935109655109655</v>
      </c>
    </row>
    <row r="1464" spans="1:13" ht="15.75" hidden="1" customHeight="1" x14ac:dyDescent="0.3">
      <c r="A1464" s="7">
        <v>2021</v>
      </c>
      <c r="B1464" s="7">
        <v>3</v>
      </c>
      <c r="C1464" s="7" t="s">
        <v>31</v>
      </c>
      <c r="D1464" s="7" t="s">
        <v>15</v>
      </c>
      <c r="E1464" s="7" t="s">
        <v>16</v>
      </c>
      <c r="F1464" s="8">
        <v>3420.0098549999998</v>
      </c>
      <c r="G1464" s="9">
        <v>58.9925</v>
      </c>
      <c r="H1464" s="10">
        <f t="shared" si="0"/>
        <v>58992.5</v>
      </c>
      <c r="I1464" s="7">
        <v>7314</v>
      </c>
      <c r="J1464" s="11">
        <f t="shared" si="1"/>
        <v>8.0656959256220944</v>
      </c>
      <c r="K1464" s="8">
        <f t="shared" si="2"/>
        <v>57.973638259100731</v>
      </c>
      <c r="L1464" s="7">
        <f>(200+249)/2</f>
        <v>224.5</v>
      </c>
      <c r="M1464" s="8">
        <f t="shared" si="3"/>
        <v>0.2582344688601369</v>
      </c>
    </row>
    <row r="1465" spans="1:13" ht="15.75" hidden="1" customHeight="1" x14ac:dyDescent="0.3">
      <c r="A1465" s="7">
        <v>2021</v>
      </c>
      <c r="B1465" s="7">
        <v>3</v>
      </c>
      <c r="C1465" s="7" t="s">
        <v>31</v>
      </c>
      <c r="D1465" s="7" t="s">
        <v>15</v>
      </c>
      <c r="E1465" s="7" t="s">
        <v>17</v>
      </c>
      <c r="F1465" s="8">
        <v>5533.0459680000004</v>
      </c>
      <c r="G1465" s="9">
        <v>55.116700000000002</v>
      </c>
      <c r="H1465" s="10">
        <f t="shared" si="0"/>
        <v>55116.700000000004</v>
      </c>
      <c r="I1465" s="7">
        <v>8857</v>
      </c>
      <c r="J1465" s="11">
        <f t="shared" si="1"/>
        <v>6.2229535960257429</v>
      </c>
      <c r="K1465" s="8">
        <f t="shared" si="2"/>
        <v>100.38783105664889</v>
      </c>
      <c r="L1465" s="7">
        <f>(350+399)/2</f>
        <v>374.5</v>
      </c>
      <c r="M1465" s="8">
        <f t="shared" si="3"/>
        <v>0.26805829387623203</v>
      </c>
    </row>
    <row r="1466" spans="1:13" ht="15.75" hidden="1" customHeight="1" x14ac:dyDescent="0.3">
      <c r="A1466" s="7">
        <v>2021</v>
      </c>
      <c r="B1466" s="7">
        <v>3</v>
      </c>
      <c r="C1466" s="7" t="s">
        <v>31</v>
      </c>
      <c r="D1466" s="7" t="s">
        <v>15</v>
      </c>
      <c r="E1466" s="7" t="s">
        <v>18</v>
      </c>
      <c r="F1466" s="8">
        <v>751.42935299999999</v>
      </c>
      <c r="G1466" s="9">
        <v>5.0972999999999997</v>
      </c>
      <c r="H1466" s="10">
        <f t="shared" si="0"/>
        <v>5097.2999999999993</v>
      </c>
      <c r="I1466" s="7">
        <v>568</v>
      </c>
      <c r="J1466" s="11">
        <f t="shared" si="1"/>
        <v>8.9741197183098578</v>
      </c>
      <c r="K1466" s="8">
        <f t="shared" si="2"/>
        <v>147.41713318815843</v>
      </c>
      <c r="L1466" s="7">
        <f>(400+599)/2</f>
        <v>499.5</v>
      </c>
      <c r="M1466" s="8">
        <f t="shared" si="3"/>
        <v>0.29512939577208896</v>
      </c>
    </row>
    <row r="1467" spans="1:13" ht="15.75" hidden="1" customHeight="1" x14ac:dyDescent="0.3">
      <c r="A1467" s="7">
        <v>2021</v>
      </c>
      <c r="B1467" s="7">
        <v>3</v>
      </c>
      <c r="C1467" s="7" t="s">
        <v>31</v>
      </c>
      <c r="D1467" s="7" t="s">
        <v>15</v>
      </c>
      <c r="E1467" s="7" t="s">
        <v>19</v>
      </c>
      <c r="F1467" s="8">
        <v>67.253647000000001</v>
      </c>
      <c r="G1467" s="9">
        <v>0.3926</v>
      </c>
      <c r="H1467" s="10">
        <f t="shared" si="0"/>
        <v>392.6</v>
      </c>
      <c r="I1467" s="7">
        <v>213</v>
      </c>
      <c r="J1467" s="11">
        <f t="shared" si="1"/>
        <v>1.8431924882629109</v>
      </c>
      <c r="K1467" s="8">
        <f t="shared" si="2"/>
        <v>171.30322720326032</v>
      </c>
      <c r="L1467" s="7">
        <f>(600+899)/2</f>
        <v>749.5</v>
      </c>
      <c r="M1467" s="8">
        <f t="shared" si="3"/>
        <v>0.22855667405371624</v>
      </c>
    </row>
    <row r="1468" spans="1:13" ht="15.75" hidden="1" customHeight="1" x14ac:dyDescent="0.3">
      <c r="A1468" s="7">
        <v>2021</v>
      </c>
      <c r="B1468" s="7">
        <v>3</v>
      </c>
      <c r="C1468" s="7" t="s">
        <v>31</v>
      </c>
      <c r="D1468" s="7" t="s">
        <v>20</v>
      </c>
      <c r="E1468" s="7" t="s">
        <v>16</v>
      </c>
      <c r="F1468" s="8">
        <v>0.58707399999999998</v>
      </c>
      <c r="G1468" s="9">
        <v>4.0000000000000001E-3</v>
      </c>
      <c r="H1468" s="10">
        <f t="shared" si="0"/>
        <v>4</v>
      </c>
      <c r="I1468" s="7">
        <v>1</v>
      </c>
      <c r="J1468" s="11">
        <f t="shared" si="1"/>
        <v>4</v>
      </c>
      <c r="K1468" s="8">
        <f t="shared" si="2"/>
        <v>146.76849999999999</v>
      </c>
      <c r="L1468" s="7">
        <f>(200+249)/2</f>
        <v>224.5</v>
      </c>
      <c r="M1468" s="8">
        <f t="shared" si="3"/>
        <v>0.65375723830734966</v>
      </c>
    </row>
    <row r="1469" spans="1:13" ht="15.75" hidden="1" customHeight="1" x14ac:dyDescent="0.3">
      <c r="A1469" s="7">
        <v>2021</v>
      </c>
      <c r="B1469" s="7">
        <v>3</v>
      </c>
      <c r="C1469" s="7" t="s">
        <v>31</v>
      </c>
      <c r="D1469" s="7" t="s">
        <v>20</v>
      </c>
      <c r="E1469" s="7" t="s">
        <v>18</v>
      </c>
      <c r="F1469" s="8">
        <v>1257.186042</v>
      </c>
      <c r="G1469" s="9">
        <v>5.984</v>
      </c>
      <c r="H1469" s="10">
        <f t="shared" si="0"/>
        <v>5984</v>
      </c>
      <c r="I1469" s="7">
        <v>874</v>
      </c>
      <c r="J1469" s="11">
        <f t="shared" si="1"/>
        <v>6.8466819221967965</v>
      </c>
      <c r="K1469" s="8">
        <f t="shared" si="2"/>
        <v>210.09125033422461</v>
      </c>
      <c r="L1469" s="7">
        <f>(400+599)/2</f>
        <v>499.5</v>
      </c>
      <c r="M1469" s="8">
        <f t="shared" si="3"/>
        <v>0.42060310377222143</v>
      </c>
    </row>
    <row r="1470" spans="1:13" ht="15.75" hidden="1" customHeight="1" x14ac:dyDescent="0.3">
      <c r="A1470" s="7">
        <v>2021</v>
      </c>
      <c r="B1470" s="7">
        <v>3</v>
      </c>
      <c r="C1470" s="7" t="s">
        <v>31</v>
      </c>
      <c r="D1470" s="7" t="s">
        <v>25</v>
      </c>
      <c r="E1470" s="7" t="s">
        <v>17</v>
      </c>
      <c r="F1470" s="8">
        <v>957.65010700000005</v>
      </c>
      <c r="G1470" s="9">
        <v>16.7714</v>
      </c>
      <c r="H1470" s="10">
        <f t="shared" si="0"/>
        <v>16771.400000000001</v>
      </c>
      <c r="I1470" s="7">
        <v>1817</v>
      </c>
      <c r="J1470" s="11">
        <f t="shared" si="1"/>
        <v>9.2302696752889393</v>
      </c>
      <c r="K1470" s="8">
        <f t="shared" si="2"/>
        <v>57.100188833371099</v>
      </c>
      <c r="L1470" s="7">
        <f>(350+399)/2</f>
        <v>374.5</v>
      </c>
      <c r="M1470" s="8">
        <f t="shared" si="3"/>
        <v>0.15247046417455568</v>
      </c>
    </row>
    <row r="1471" spans="1:13" ht="15.75" hidden="1" customHeight="1" x14ac:dyDescent="0.3">
      <c r="A1471" s="7">
        <v>2021</v>
      </c>
      <c r="B1471" s="7">
        <v>3</v>
      </c>
      <c r="C1471" s="7" t="s">
        <v>31</v>
      </c>
      <c r="D1471" s="7" t="s">
        <v>21</v>
      </c>
      <c r="E1471" s="7" t="s">
        <v>16</v>
      </c>
      <c r="F1471" s="8">
        <v>461.54479700000002</v>
      </c>
      <c r="G1471" s="9">
        <v>6.6417000000000002</v>
      </c>
      <c r="H1471" s="10">
        <f t="shared" si="0"/>
        <v>6641.7</v>
      </c>
      <c r="I1471" s="7">
        <v>2391</v>
      </c>
      <c r="J1471" s="11">
        <f t="shared" si="1"/>
        <v>2.7777917189460477</v>
      </c>
      <c r="K1471" s="8">
        <f t="shared" si="2"/>
        <v>69.491966966288757</v>
      </c>
      <c r="L1471" s="7">
        <f>(200+249)/2</f>
        <v>224.5</v>
      </c>
      <c r="M1471" s="8">
        <f t="shared" si="3"/>
        <v>0.30954105552912586</v>
      </c>
    </row>
    <row r="1472" spans="1:13" ht="15.75" hidden="1" customHeight="1" x14ac:dyDescent="0.3">
      <c r="A1472" s="7">
        <v>2021</v>
      </c>
      <c r="B1472" s="7">
        <v>3</v>
      </c>
      <c r="C1472" s="7" t="s">
        <v>31</v>
      </c>
      <c r="D1472" s="7" t="s">
        <v>21</v>
      </c>
      <c r="E1472" s="7" t="s">
        <v>18</v>
      </c>
      <c r="F1472" s="8">
        <v>85.414349000000001</v>
      </c>
      <c r="G1472" s="9">
        <v>0.52949999999999997</v>
      </c>
      <c r="H1472" s="10">
        <f t="shared" si="0"/>
        <v>529.5</v>
      </c>
      <c r="I1472" s="7">
        <v>446</v>
      </c>
      <c r="J1472" s="11">
        <f t="shared" si="1"/>
        <v>1.1872197309417041</v>
      </c>
      <c r="K1472" s="8">
        <f t="shared" si="2"/>
        <v>161.31132955618509</v>
      </c>
      <c r="L1472" s="7">
        <f>(400+599)/2</f>
        <v>499.5</v>
      </c>
      <c r="M1472" s="8">
        <f t="shared" si="3"/>
        <v>0.32294560471708728</v>
      </c>
    </row>
    <row r="1473" spans="1:13" ht="15.75" hidden="1" customHeight="1" x14ac:dyDescent="0.3">
      <c r="A1473" s="7">
        <v>2021</v>
      </c>
      <c r="B1473" s="7">
        <v>3</v>
      </c>
      <c r="C1473" s="7" t="s">
        <v>31</v>
      </c>
      <c r="D1473" s="7" t="s">
        <v>24</v>
      </c>
      <c r="E1473" s="7" t="s">
        <v>17</v>
      </c>
      <c r="F1473" s="8">
        <v>193.42116300000001</v>
      </c>
      <c r="G1473" s="9">
        <v>1.2914000000000001</v>
      </c>
      <c r="H1473" s="10">
        <f t="shared" si="0"/>
        <v>1291.4000000000001</v>
      </c>
      <c r="I1473" s="7">
        <v>475</v>
      </c>
      <c r="J1473" s="11">
        <f t="shared" si="1"/>
        <v>2.7187368421052636</v>
      </c>
      <c r="K1473" s="8">
        <f t="shared" si="2"/>
        <v>149.77633808270093</v>
      </c>
      <c r="L1473" s="7">
        <f>(350+399)/2</f>
        <v>374.5</v>
      </c>
      <c r="M1473" s="8">
        <f t="shared" si="3"/>
        <v>0.39993681731028285</v>
      </c>
    </row>
    <row r="1474" spans="1:13" ht="15.75" hidden="1" customHeight="1" x14ac:dyDescent="0.3">
      <c r="A1474" s="7">
        <v>2021</v>
      </c>
      <c r="B1474" s="7">
        <v>3</v>
      </c>
      <c r="C1474" s="7" t="s">
        <v>31</v>
      </c>
      <c r="D1474" s="7" t="s">
        <v>22</v>
      </c>
      <c r="E1474" s="7" t="s">
        <v>23</v>
      </c>
      <c r="F1474" s="8">
        <v>162.79008099999999</v>
      </c>
      <c r="G1474" s="9">
        <v>1.7221</v>
      </c>
      <c r="H1474" s="10">
        <f t="shared" si="0"/>
        <v>1722.1</v>
      </c>
      <c r="I1474" s="7">
        <v>232</v>
      </c>
      <c r="J1474" s="11">
        <f t="shared" si="1"/>
        <v>7.4228448275862062</v>
      </c>
      <c r="K1474" s="8">
        <f t="shared" si="2"/>
        <v>94.529981418036115</v>
      </c>
      <c r="L1474" s="7">
        <v>200</v>
      </c>
      <c r="M1474" s="8">
        <f t="shared" si="3"/>
        <v>0.47264990709018057</v>
      </c>
    </row>
    <row r="1475" spans="1:13" ht="15.75" hidden="1" customHeight="1" x14ac:dyDescent="0.3">
      <c r="A1475" s="7">
        <v>2021</v>
      </c>
      <c r="B1475" s="7">
        <v>3</v>
      </c>
      <c r="C1475" s="7" t="s">
        <v>31</v>
      </c>
      <c r="D1475" s="7" t="s">
        <v>49</v>
      </c>
      <c r="E1475" s="7" t="s">
        <v>17</v>
      </c>
      <c r="F1475" s="8">
        <v>97.765709999999999</v>
      </c>
      <c r="G1475" s="9">
        <v>1.0598000000000001</v>
      </c>
      <c r="H1475" s="10">
        <f t="shared" si="0"/>
        <v>1059.8000000000002</v>
      </c>
      <c r="I1475" s="7">
        <v>221</v>
      </c>
      <c r="J1475" s="11">
        <f t="shared" si="1"/>
        <v>4.7954751131221727</v>
      </c>
      <c r="K1475" s="8">
        <f t="shared" si="2"/>
        <v>92.249207397622186</v>
      </c>
      <c r="L1475" s="7">
        <f>(350+399)/2</f>
        <v>374.5</v>
      </c>
      <c r="M1475" s="8">
        <f t="shared" si="3"/>
        <v>0.24632632148897779</v>
      </c>
    </row>
    <row r="1476" spans="1:13" ht="15.75" hidden="1" customHeight="1" x14ac:dyDescent="0.3">
      <c r="A1476" s="7">
        <v>2021</v>
      </c>
      <c r="B1476" s="7">
        <v>3</v>
      </c>
      <c r="C1476" s="7" t="s">
        <v>31</v>
      </c>
      <c r="D1476" s="7" t="s">
        <v>41</v>
      </c>
      <c r="E1476" s="7" t="s">
        <v>32</v>
      </c>
      <c r="F1476" s="8">
        <v>50.093305000000001</v>
      </c>
      <c r="G1476" s="9">
        <v>0.25309999999999999</v>
      </c>
      <c r="H1476" s="10">
        <f t="shared" si="0"/>
        <v>253.1</v>
      </c>
      <c r="I1476" s="7">
        <v>1</v>
      </c>
      <c r="J1476" s="11">
        <f t="shared" si="1"/>
        <v>253.1</v>
      </c>
      <c r="K1476" s="8">
        <f t="shared" si="2"/>
        <v>197.91902410114579</v>
      </c>
      <c r="L1476" s="7">
        <f>(300+349)/2</f>
        <v>324.5</v>
      </c>
      <c r="M1476" s="8">
        <f t="shared" si="3"/>
        <v>0.60991995100507179</v>
      </c>
    </row>
    <row r="1477" spans="1:13" ht="15.75" hidden="1" customHeight="1" x14ac:dyDescent="0.3">
      <c r="A1477" s="7">
        <v>2021</v>
      </c>
      <c r="B1477" s="7">
        <v>3</v>
      </c>
      <c r="C1477" s="7" t="s">
        <v>31</v>
      </c>
      <c r="D1477" s="7" t="s">
        <v>26</v>
      </c>
      <c r="E1477" s="7" t="s">
        <v>27</v>
      </c>
      <c r="F1477" s="8">
        <v>0.27444099999999999</v>
      </c>
      <c r="G1477" s="9">
        <v>6.9999999999999999E-4</v>
      </c>
      <c r="H1477" s="10">
        <f t="shared" si="0"/>
        <v>0.7</v>
      </c>
      <c r="I1477" s="7">
        <v>2</v>
      </c>
      <c r="J1477" s="11">
        <f t="shared" si="1"/>
        <v>0.35</v>
      </c>
      <c r="K1477" s="8">
        <f t="shared" si="2"/>
        <v>392.05857142857144</v>
      </c>
      <c r="L1477" s="7">
        <f>(250+299)/2</f>
        <v>274.5</v>
      </c>
      <c r="M1477" s="8">
        <f t="shared" si="3"/>
        <v>1.4282643767889669</v>
      </c>
    </row>
    <row r="1478" spans="1:13" ht="15.75" hidden="1" customHeight="1" x14ac:dyDescent="0.3">
      <c r="A1478" s="7">
        <v>2021</v>
      </c>
      <c r="B1478" s="7">
        <v>3</v>
      </c>
      <c r="C1478" s="7" t="s">
        <v>31</v>
      </c>
      <c r="D1478" s="7" t="s">
        <v>26</v>
      </c>
      <c r="E1478" s="7" t="s">
        <v>32</v>
      </c>
      <c r="F1478" s="8">
        <v>0.13831399999999999</v>
      </c>
      <c r="G1478" s="9">
        <v>6.9999999999999999E-4</v>
      </c>
      <c r="H1478" s="10">
        <f t="shared" si="0"/>
        <v>0.7</v>
      </c>
      <c r="I1478" s="7">
        <v>1</v>
      </c>
      <c r="J1478" s="11">
        <f t="shared" si="1"/>
        <v>0.7</v>
      </c>
      <c r="K1478" s="8">
        <f t="shared" si="2"/>
        <v>197.59142857142857</v>
      </c>
      <c r="L1478" s="7">
        <f>(300+349)/2</f>
        <v>324.5</v>
      </c>
      <c r="M1478" s="8">
        <f t="shared" si="3"/>
        <v>0.60891041162227599</v>
      </c>
    </row>
    <row r="1479" spans="1:13" ht="15.75" hidden="1" customHeight="1" x14ac:dyDescent="0.3">
      <c r="A1479" s="7">
        <v>2021</v>
      </c>
      <c r="B1479" s="7">
        <v>3</v>
      </c>
      <c r="C1479" s="7" t="s">
        <v>31</v>
      </c>
      <c r="D1479" s="7" t="s">
        <v>26</v>
      </c>
      <c r="E1479" s="7" t="s">
        <v>18</v>
      </c>
      <c r="F1479" s="8">
        <v>47.505246999999997</v>
      </c>
      <c r="G1479" s="9">
        <v>0.43480000000000002</v>
      </c>
      <c r="H1479" s="10">
        <f t="shared" si="0"/>
        <v>434.8</v>
      </c>
      <c r="I1479" s="7">
        <v>256</v>
      </c>
      <c r="J1479" s="11">
        <f t="shared" si="1"/>
        <v>1.6984375</v>
      </c>
      <c r="K1479" s="8">
        <f t="shared" si="2"/>
        <v>109.25769779208831</v>
      </c>
      <c r="L1479" s="7">
        <f>(400+599)/2</f>
        <v>499.5</v>
      </c>
      <c r="M1479" s="8">
        <f t="shared" si="3"/>
        <v>0.2187341297138905</v>
      </c>
    </row>
    <row r="1480" spans="1:13" ht="15.75" hidden="1" customHeight="1" x14ac:dyDescent="0.3">
      <c r="A1480" s="7">
        <v>2021</v>
      </c>
      <c r="B1480" s="7">
        <v>3</v>
      </c>
      <c r="C1480" s="7" t="s">
        <v>31</v>
      </c>
      <c r="D1480" s="7" t="s">
        <v>40</v>
      </c>
      <c r="E1480" s="7" t="s">
        <v>23</v>
      </c>
      <c r="F1480" s="8">
        <v>6.9116780000000002</v>
      </c>
      <c r="G1480" s="9">
        <v>3.7999999999999999E-2</v>
      </c>
      <c r="H1480" s="10">
        <f t="shared" si="0"/>
        <v>38</v>
      </c>
      <c r="I1480" s="7">
        <v>1</v>
      </c>
      <c r="J1480" s="11">
        <f t="shared" si="1"/>
        <v>38</v>
      </c>
      <c r="K1480" s="8">
        <f t="shared" si="2"/>
        <v>181.88626315789475</v>
      </c>
      <c r="L1480" s="7">
        <v>200</v>
      </c>
      <c r="M1480" s="8">
        <f t="shared" si="3"/>
        <v>0.90943131578947378</v>
      </c>
    </row>
    <row r="1481" spans="1:13" ht="15.75" hidden="1" customHeight="1" x14ac:dyDescent="0.3">
      <c r="A1481" s="7">
        <v>2021</v>
      </c>
      <c r="B1481" s="7">
        <v>3</v>
      </c>
      <c r="C1481" s="7" t="s">
        <v>31</v>
      </c>
      <c r="D1481" s="7" t="s">
        <v>40</v>
      </c>
      <c r="E1481" s="7" t="s">
        <v>17</v>
      </c>
      <c r="F1481" s="8">
        <v>35.343786000000001</v>
      </c>
      <c r="G1481" s="9">
        <v>0.15709999999999999</v>
      </c>
      <c r="H1481" s="10">
        <f t="shared" si="0"/>
        <v>157.1</v>
      </c>
      <c r="I1481" s="7">
        <v>1</v>
      </c>
      <c r="J1481" s="11">
        <f t="shared" si="1"/>
        <v>157.1</v>
      </c>
      <c r="K1481" s="8">
        <f t="shared" si="2"/>
        <v>224.97635900700195</v>
      </c>
      <c r="L1481" s="7">
        <f>(350+399)/2</f>
        <v>374.5</v>
      </c>
      <c r="M1481" s="8">
        <f t="shared" si="3"/>
        <v>0.6007379412737035</v>
      </c>
    </row>
    <row r="1482" spans="1:13" ht="15.75" hidden="1" customHeight="1" x14ac:dyDescent="0.3">
      <c r="A1482" s="7">
        <v>2021</v>
      </c>
      <c r="B1482" s="7">
        <v>3</v>
      </c>
      <c r="C1482" s="7" t="s">
        <v>37</v>
      </c>
      <c r="D1482" s="7" t="s">
        <v>15</v>
      </c>
      <c r="E1482" s="7" t="s">
        <v>16</v>
      </c>
      <c r="F1482" s="8">
        <v>8375.8744380000007</v>
      </c>
      <c r="G1482" s="9">
        <v>160.75989999999999</v>
      </c>
      <c r="H1482" s="10">
        <f t="shared" si="0"/>
        <v>160759.9</v>
      </c>
      <c r="I1482" s="7">
        <v>11876</v>
      </c>
      <c r="J1482" s="11">
        <f t="shared" si="1"/>
        <v>13.536535870663522</v>
      </c>
      <c r="K1482" s="8">
        <f t="shared" si="2"/>
        <v>52.101764420107259</v>
      </c>
      <c r="L1482" s="7">
        <f>(200+249)/2</f>
        <v>224.5</v>
      </c>
      <c r="M1482" s="8">
        <f t="shared" si="3"/>
        <v>0.23207912882007686</v>
      </c>
    </row>
    <row r="1483" spans="1:13" ht="15.75" hidden="1" customHeight="1" x14ac:dyDescent="0.3">
      <c r="A1483" s="7">
        <v>2021</v>
      </c>
      <c r="B1483" s="7">
        <v>3</v>
      </c>
      <c r="C1483" s="7" t="s">
        <v>37</v>
      </c>
      <c r="D1483" s="7" t="s">
        <v>15</v>
      </c>
      <c r="E1483" s="7" t="s">
        <v>17</v>
      </c>
      <c r="F1483" s="8">
        <v>12122.702853000001</v>
      </c>
      <c r="G1483" s="9">
        <v>128.3013</v>
      </c>
      <c r="H1483" s="10">
        <f t="shared" si="0"/>
        <v>128301.3</v>
      </c>
      <c r="I1483" s="7">
        <v>15756</v>
      </c>
      <c r="J1483" s="11">
        <f t="shared" si="1"/>
        <v>8.1430121858339675</v>
      </c>
      <c r="K1483" s="8">
        <f t="shared" si="2"/>
        <v>94.486204372052356</v>
      </c>
      <c r="L1483" s="7">
        <f>(350+399)/2</f>
        <v>374.5</v>
      </c>
      <c r="M1483" s="8">
        <f t="shared" si="3"/>
        <v>0.25229961114032673</v>
      </c>
    </row>
    <row r="1484" spans="1:13" ht="15.75" hidden="1" customHeight="1" x14ac:dyDescent="0.3">
      <c r="A1484" s="7">
        <v>2021</v>
      </c>
      <c r="B1484" s="7">
        <v>3</v>
      </c>
      <c r="C1484" s="7" t="s">
        <v>37</v>
      </c>
      <c r="D1484" s="7" t="s">
        <v>15</v>
      </c>
      <c r="E1484" s="7" t="s">
        <v>18</v>
      </c>
      <c r="F1484" s="8">
        <v>1390.0422490000001</v>
      </c>
      <c r="G1484" s="9">
        <v>10.489800000000001</v>
      </c>
      <c r="H1484" s="10">
        <f t="shared" si="0"/>
        <v>10489.800000000001</v>
      </c>
      <c r="I1484" s="7">
        <v>762</v>
      </c>
      <c r="J1484" s="11">
        <f t="shared" si="1"/>
        <v>13.766141732283465</v>
      </c>
      <c r="K1484" s="8">
        <f t="shared" si="2"/>
        <v>132.51370369311141</v>
      </c>
      <c r="L1484" s="7">
        <f>(400+599)/2</f>
        <v>499.5</v>
      </c>
      <c r="M1484" s="8">
        <f t="shared" si="3"/>
        <v>0.26529270008630912</v>
      </c>
    </row>
    <row r="1485" spans="1:13" ht="15.75" hidden="1" customHeight="1" x14ac:dyDescent="0.3">
      <c r="A1485" s="7">
        <v>2021</v>
      </c>
      <c r="B1485" s="7">
        <v>3</v>
      </c>
      <c r="C1485" s="7" t="s">
        <v>37</v>
      </c>
      <c r="D1485" s="7" t="s">
        <v>15</v>
      </c>
      <c r="E1485" s="7" t="s">
        <v>19</v>
      </c>
      <c r="F1485" s="8">
        <v>1.2848790000000001</v>
      </c>
      <c r="G1485" s="9">
        <v>8.0000000000000002E-3</v>
      </c>
      <c r="H1485" s="10">
        <f t="shared" si="0"/>
        <v>8</v>
      </c>
      <c r="I1485" s="7">
        <v>3</v>
      </c>
      <c r="J1485" s="11">
        <f t="shared" si="1"/>
        <v>2.6666666666666665</v>
      </c>
      <c r="K1485" s="8">
        <f t="shared" si="2"/>
        <v>160.60987500000002</v>
      </c>
      <c r="L1485" s="7">
        <f>(600+899)/2</f>
        <v>749.5</v>
      </c>
      <c r="M1485" s="8">
        <f t="shared" si="3"/>
        <v>0.21428935957304873</v>
      </c>
    </row>
    <row r="1486" spans="1:13" ht="15.75" hidden="1" customHeight="1" x14ac:dyDescent="0.3">
      <c r="A1486" s="7">
        <v>2021</v>
      </c>
      <c r="B1486" s="7">
        <v>3</v>
      </c>
      <c r="C1486" s="7" t="s">
        <v>37</v>
      </c>
      <c r="D1486" s="7" t="s">
        <v>20</v>
      </c>
      <c r="E1486" s="7" t="s">
        <v>16</v>
      </c>
      <c r="F1486" s="8">
        <v>12.614995</v>
      </c>
      <c r="G1486" s="9">
        <v>8.4000000000000005E-2</v>
      </c>
      <c r="H1486" s="10">
        <f t="shared" si="0"/>
        <v>84</v>
      </c>
      <c r="I1486" s="7">
        <v>48</v>
      </c>
      <c r="J1486" s="11">
        <f t="shared" si="1"/>
        <v>1.75</v>
      </c>
      <c r="K1486" s="8">
        <f t="shared" si="2"/>
        <v>150.1785119047619</v>
      </c>
      <c r="L1486" s="7">
        <f>(200+249)/2</f>
        <v>224.5</v>
      </c>
      <c r="M1486" s="8">
        <f t="shared" si="3"/>
        <v>0.6689466009120798</v>
      </c>
    </row>
    <row r="1487" spans="1:13" ht="15.75" hidden="1" customHeight="1" x14ac:dyDescent="0.3">
      <c r="A1487" s="7">
        <v>2021</v>
      </c>
      <c r="B1487" s="7">
        <v>3</v>
      </c>
      <c r="C1487" s="7" t="s">
        <v>37</v>
      </c>
      <c r="D1487" s="7" t="s">
        <v>20</v>
      </c>
      <c r="E1487" s="7" t="s">
        <v>18</v>
      </c>
      <c r="F1487" s="8">
        <v>6994.5482540000003</v>
      </c>
      <c r="G1487" s="9">
        <v>36.168900000000001</v>
      </c>
      <c r="H1487" s="10">
        <f t="shared" si="0"/>
        <v>36168.9</v>
      </c>
      <c r="I1487" s="7">
        <v>1692</v>
      </c>
      <c r="J1487" s="11">
        <f t="shared" si="1"/>
        <v>21.376418439716314</v>
      </c>
      <c r="K1487" s="8">
        <f t="shared" si="2"/>
        <v>193.38570578591001</v>
      </c>
      <c r="L1487" s="7">
        <f>(400+599)/2</f>
        <v>499.5</v>
      </c>
      <c r="M1487" s="8">
        <f t="shared" si="3"/>
        <v>0.38715857014196198</v>
      </c>
    </row>
    <row r="1488" spans="1:13" ht="15.75" hidden="1" customHeight="1" x14ac:dyDescent="0.3">
      <c r="A1488" s="7">
        <v>2021</v>
      </c>
      <c r="B1488" s="7">
        <v>3</v>
      </c>
      <c r="C1488" s="7" t="s">
        <v>37</v>
      </c>
      <c r="D1488" s="7" t="s">
        <v>25</v>
      </c>
      <c r="E1488" s="7" t="s">
        <v>17</v>
      </c>
      <c r="F1488" s="8">
        <v>1774.121005</v>
      </c>
      <c r="G1488" s="9">
        <v>26.157699999999998</v>
      </c>
      <c r="H1488" s="10">
        <f t="shared" si="0"/>
        <v>26157.699999999997</v>
      </c>
      <c r="I1488" s="7">
        <v>1981</v>
      </c>
      <c r="J1488" s="11">
        <f t="shared" si="1"/>
        <v>13.204290762241291</v>
      </c>
      <c r="K1488" s="8">
        <f t="shared" si="2"/>
        <v>67.824044354052532</v>
      </c>
      <c r="L1488" s="7">
        <f>(350+399)/2</f>
        <v>374.5</v>
      </c>
      <c r="M1488" s="8">
        <f t="shared" si="3"/>
        <v>0.18110559240067431</v>
      </c>
    </row>
    <row r="1489" spans="1:13" ht="15.75" hidden="1" customHeight="1" x14ac:dyDescent="0.3">
      <c r="A1489" s="7">
        <v>2021</v>
      </c>
      <c r="B1489" s="7">
        <v>3</v>
      </c>
      <c r="C1489" s="7" t="s">
        <v>37</v>
      </c>
      <c r="D1489" s="7" t="s">
        <v>38</v>
      </c>
      <c r="E1489" s="7" t="s">
        <v>23</v>
      </c>
      <c r="F1489" s="8">
        <v>504.26181800000001</v>
      </c>
      <c r="G1489" s="9">
        <v>1.7753000000000001</v>
      </c>
      <c r="H1489" s="10">
        <f t="shared" si="0"/>
        <v>1775.3000000000002</v>
      </c>
      <c r="I1489" s="7">
        <v>95</v>
      </c>
      <c r="J1489" s="11">
        <f t="shared" si="1"/>
        <v>18.687368421052632</v>
      </c>
      <c r="K1489" s="8">
        <f t="shared" si="2"/>
        <v>284.04315777615051</v>
      </c>
      <c r="L1489" s="7">
        <v>200</v>
      </c>
      <c r="M1489" s="8">
        <f t="shared" si="3"/>
        <v>1.4202157888807525</v>
      </c>
    </row>
    <row r="1490" spans="1:13" ht="15.75" hidden="1" customHeight="1" x14ac:dyDescent="0.3">
      <c r="A1490" s="7">
        <v>2021</v>
      </c>
      <c r="B1490" s="7">
        <v>3</v>
      </c>
      <c r="C1490" s="7" t="s">
        <v>37</v>
      </c>
      <c r="D1490" s="7" t="s">
        <v>38</v>
      </c>
      <c r="E1490" s="7" t="s">
        <v>17</v>
      </c>
      <c r="F1490" s="8">
        <v>6.1212439999999999</v>
      </c>
      <c r="G1490" s="9">
        <v>1.9E-2</v>
      </c>
      <c r="H1490" s="10">
        <f t="shared" si="0"/>
        <v>19</v>
      </c>
      <c r="I1490" s="7">
        <v>8</v>
      </c>
      <c r="J1490" s="11">
        <f t="shared" si="1"/>
        <v>2.375</v>
      </c>
      <c r="K1490" s="8">
        <f t="shared" si="2"/>
        <v>322.17073684210527</v>
      </c>
      <c r="L1490" s="7">
        <f>(350+399)/2</f>
        <v>374.5</v>
      </c>
      <c r="M1490" s="8">
        <f t="shared" si="3"/>
        <v>0.86026899023259085</v>
      </c>
    </row>
    <row r="1491" spans="1:13" ht="15.75" hidden="1" customHeight="1" x14ac:dyDescent="0.3">
      <c r="A1491" s="7">
        <v>2021</v>
      </c>
      <c r="B1491" s="7">
        <v>3</v>
      </c>
      <c r="C1491" s="7" t="s">
        <v>37</v>
      </c>
      <c r="D1491" s="7" t="s">
        <v>38</v>
      </c>
      <c r="E1491" s="7" t="s">
        <v>18</v>
      </c>
      <c r="F1491" s="8">
        <v>47.773322</v>
      </c>
      <c r="G1491" s="9">
        <v>9.6500000000000002E-2</v>
      </c>
      <c r="H1491" s="10">
        <f t="shared" si="0"/>
        <v>96.5</v>
      </c>
      <c r="I1491" s="7">
        <v>62</v>
      </c>
      <c r="J1491" s="11">
        <f t="shared" si="1"/>
        <v>1.5564516129032258</v>
      </c>
      <c r="K1491" s="8">
        <f t="shared" si="2"/>
        <v>495.06033160621763</v>
      </c>
      <c r="L1491" s="7">
        <f>(400+599)/2</f>
        <v>499.5</v>
      </c>
      <c r="M1491" s="8">
        <f t="shared" si="3"/>
        <v>0.99111177498742264</v>
      </c>
    </row>
    <row r="1492" spans="1:13" ht="15.75" hidden="1" customHeight="1" x14ac:dyDescent="0.3">
      <c r="A1492" s="7">
        <v>2021</v>
      </c>
      <c r="B1492" s="7">
        <v>3</v>
      </c>
      <c r="C1492" s="7" t="s">
        <v>37</v>
      </c>
      <c r="D1492" s="7" t="s">
        <v>21</v>
      </c>
      <c r="E1492" s="7" t="s">
        <v>16</v>
      </c>
      <c r="F1492" s="8">
        <v>151.43410600000001</v>
      </c>
      <c r="G1492" s="9">
        <v>3.2189999999999999</v>
      </c>
      <c r="H1492" s="10">
        <f t="shared" si="0"/>
        <v>3219</v>
      </c>
      <c r="I1492" s="7">
        <v>717</v>
      </c>
      <c r="J1492" s="11">
        <f t="shared" si="1"/>
        <v>4.489539748953975</v>
      </c>
      <c r="K1492" s="8">
        <f t="shared" si="2"/>
        <v>47.04383535259398</v>
      </c>
      <c r="L1492" s="7">
        <f>(200+249)/2</f>
        <v>224.5</v>
      </c>
      <c r="M1492" s="8">
        <f t="shared" si="3"/>
        <v>0.20954937796255671</v>
      </c>
    </row>
    <row r="1493" spans="1:13" ht="15.75" hidden="1" customHeight="1" x14ac:dyDescent="0.3">
      <c r="A1493" s="7">
        <v>2021</v>
      </c>
      <c r="B1493" s="7">
        <v>3</v>
      </c>
      <c r="C1493" s="7" t="s">
        <v>37</v>
      </c>
      <c r="D1493" s="7" t="s">
        <v>21</v>
      </c>
      <c r="E1493" s="7" t="s">
        <v>18</v>
      </c>
      <c r="F1493" s="8">
        <v>395.922213</v>
      </c>
      <c r="G1493" s="9">
        <v>2.5952000000000002</v>
      </c>
      <c r="H1493" s="10">
        <f t="shared" si="0"/>
        <v>2595.2000000000003</v>
      </c>
      <c r="I1493" s="7">
        <v>1914</v>
      </c>
      <c r="J1493" s="11">
        <f t="shared" si="1"/>
        <v>1.355903866248694</v>
      </c>
      <c r="K1493" s="8">
        <f t="shared" si="2"/>
        <v>152.55942239519112</v>
      </c>
      <c r="L1493" s="7">
        <f>(400+599)/2</f>
        <v>499.5</v>
      </c>
      <c r="M1493" s="8">
        <f t="shared" si="3"/>
        <v>0.3054242690594417</v>
      </c>
    </row>
    <row r="1494" spans="1:13" ht="15.75" hidden="1" customHeight="1" x14ac:dyDescent="0.3">
      <c r="A1494" s="7">
        <v>2021</v>
      </c>
      <c r="B1494" s="7">
        <v>3</v>
      </c>
      <c r="C1494" s="7" t="s">
        <v>37</v>
      </c>
      <c r="D1494" s="7" t="s">
        <v>24</v>
      </c>
      <c r="E1494" s="7" t="s">
        <v>17</v>
      </c>
      <c r="F1494" s="8">
        <v>481.704229</v>
      </c>
      <c r="G1494" s="9">
        <v>2.7406000000000001</v>
      </c>
      <c r="H1494" s="10">
        <f t="shared" si="0"/>
        <v>2740.6000000000004</v>
      </c>
      <c r="I1494" s="7">
        <v>353</v>
      </c>
      <c r="J1494" s="11">
        <f t="shared" si="1"/>
        <v>7.7637393767705394</v>
      </c>
      <c r="K1494" s="8">
        <f t="shared" si="2"/>
        <v>175.76597423921768</v>
      </c>
      <c r="L1494" s="7">
        <f>(350+399)/2</f>
        <v>374.5</v>
      </c>
      <c r="M1494" s="8">
        <f t="shared" si="3"/>
        <v>0.46933504469751053</v>
      </c>
    </row>
    <row r="1495" spans="1:13" ht="15.75" hidden="1" customHeight="1" x14ac:dyDescent="0.3">
      <c r="A1495" s="7">
        <v>2021</v>
      </c>
      <c r="B1495" s="7">
        <v>3</v>
      </c>
      <c r="C1495" s="7" t="s">
        <v>37</v>
      </c>
      <c r="D1495" s="7" t="s">
        <v>39</v>
      </c>
      <c r="E1495" s="7" t="s">
        <v>23</v>
      </c>
      <c r="F1495" s="8">
        <v>0.99061299999999997</v>
      </c>
      <c r="G1495" s="9">
        <v>2E-3</v>
      </c>
      <c r="H1495" s="10">
        <f t="shared" si="0"/>
        <v>2</v>
      </c>
      <c r="I1495" s="7">
        <v>1</v>
      </c>
      <c r="J1495" s="11">
        <f t="shared" si="1"/>
        <v>2</v>
      </c>
      <c r="K1495" s="8">
        <f t="shared" si="2"/>
        <v>495.30649999999997</v>
      </c>
      <c r="L1495" s="7">
        <v>200</v>
      </c>
      <c r="M1495" s="8">
        <f t="shared" si="3"/>
        <v>2.4765324999999998</v>
      </c>
    </row>
    <row r="1496" spans="1:13" ht="15.75" hidden="1" customHeight="1" x14ac:dyDescent="0.3">
      <c r="A1496" s="7">
        <v>2021</v>
      </c>
      <c r="B1496" s="7">
        <v>3</v>
      </c>
      <c r="C1496" s="7" t="s">
        <v>37</v>
      </c>
      <c r="D1496" s="7" t="s">
        <v>39</v>
      </c>
      <c r="E1496" s="7" t="s">
        <v>17</v>
      </c>
      <c r="F1496" s="8">
        <v>28.385296</v>
      </c>
      <c r="G1496" s="9">
        <v>6.1899999999999997E-2</v>
      </c>
      <c r="H1496" s="10">
        <f t="shared" si="0"/>
        <v>61.9</v>
      </c>
      <c r="I1496" s="7">
        <v>1</v>
      </c>
      <c r="J1496" s="11">
        <f t="shared" si="1"/>
        <v>61.9</v>
      </c>
      <c r="K1496" s="8">
        <f t="shared" si="2"/>
        <v>458.56697899838451</v>
      </c>
      <c r="L1496" s="7">
        <f>(350+399)/2</f>
        <v>374.5</v>
      </c>
      <c r="M1496" s="8">
        <f t="shared" si="3"/>
        <v>1.2244779145484233</v>
      </c>
    </row>
    <row r="1497" spans="1:13" ht="15.75" hidden="1" customHeight="1" x14ac:dyDescent="0.3">
      <c r="A1497" s="7">
        <v>2021</v>
      </c>
      <c r="B1497" s="7">
        <v>3</v>
      </c>
      <c r="C1497" s="7" t="s">
        <v>37</v>
      </c>
      <c r="D1497" s="7" t="s">
        <v>39</v>
      </c>
      <c r="E1497" s="7" t="s">
        <v>18</v>
      </c>
      <c r="F1497" s="8">
        <v>255.430531</v>
      </c>
      <c r="G1497" s="9">
        <v>0.46129999999999999</v>
      </c>
      <c r="H1497" s="10">
        <f t="shared" si="0"/>
        <v>461.3</v>
      </c>
      <c r="I1497" s="7">
        <v>1</v>
      </c>
      <c r="J1497" s="11">
        <f t="shared" si="1"/>
        <v>461.3</v>
      </c>
      <c r="K1497" s="8">
        <f t="shared" si="2"/>
        <v>553.71890526772165</v>
      </c>
      <c r="L1497" s="7">
        <f>(400+599)/2</f>
        <v>499.5</v>
      </c>
      <c r="M1497" s="8">
        <f t="shared" si="3"/>
        <v>1.1085463568923357</v>
      </c>
    </row>
    <row r="1498" spans="1:13" ht="15.75" hidden="1" customHeight="1" x14ac:dyDescent="0.3">
      <c r="A1498" s="7">
        <v>2021</v>
      </c>
      <c r="B1498" s="7">
        <v>3</v>
      </c>
      <c r="C1498" s="7" t="s">
        <v>37</v>
      </c>
      <c r="D1498" s="7" t="s">
        <v>40</v>
      </c>
      <c r="E1498" s="7" t="s">
        <v>23</v>
      </c>
      <c r="F1498" s="8">
        <v>64.167697000000004</v>
      </c>
      <c r="G1498" s="9">
        <v>0.35270000000000001</v>
      </c>
      <c r="H1498" s="10">
        <f t="shared" si="0"/>
        <v>352.7</v>
      </c>
      <c r="I1498" s="7">
        <v>77</v>
      </c>
      <c r="J1498" s="11">
        <f t="shared" si="1"/>
        <v>4.58051948051948</v>
      </c>
      <c r="K1498" s="8">
        <f t="shared" si="2"/>
        <v>181.93279557697761</v>
      </c>
      <c r="L1498" s="7">
        <v>200</v>
      </c>
      <c r="M1498" s="8">
        <f t="shared" si="3"/>
        <v>0.90966397788488806</v>
      </c>
    </row>
    <row r="1499" spans="1:13" ht="15.75" hidden="1" customHeight="1" x14ac:dyDescent="0.3">
      <c r="A1499" s="7">
        <v>2021</v>
      </c>
      <c r="B1499" s="7">
        <v>3</v>
      </c>
      <c r="C1499" s="7" t="s">
        <v>37</v>
      </c>
      <c r="D1499" s="7" t="s">
        <v>40</v>
      </c>
      <c r="E1499" s="7" t="s">
        <v>17</v>
      </c>
      <c r="F1499" s="8">
        <v>211.265253</v>
      </c>
      <c r="G1499" s="9">
        <v>1.0125999999999999</v>
      </c>
      <c r="H1499" s="10">
        <f t="shared" si="0"/>
        <v>1012.5999999999999</v>
      </c>
      <c r="I1499" s="7">
        <v>87</v>
      </c>
      <c r="J1499" s="11">
        <f t="shared" si="1"/>
        <v>11.639080459770113</v>
      </c>
      <c r="K1499" s="8">
        <f t="shared" si="2"/>
        <v>208.63643393245113</v>
      </c>
      <c r="L1499" s="7">
        <f>(350+399)/2</f>
        <v>374.5</v>
      </c>
      <c r="M1499" s="8">
        <f t="shared" si="3"/>
        <v>0.55710663266342086</v>
      </c>
    </row>
    <row r="1500" spans="1:13" ht="15.75" hidden="1" customHeight="1" x14ac:dyDescent="0.3">
      <c r="A1500" s="7">
        <v>2021</v>
      </c>
      <c r="B1500" s="7">
        <v>3</v>
      </c>
      <c r="C1500" s="7" t="s">
        <v>37</v>
      </c>
      <c r="D1500" s="7" t="s">
        <v>34</v>
      </c>
      <c r="E1500" s="7" t="s">
        <v>18</v>
      </c>
      <c r="F1500" s="8">
        <v>198.85196199999999</v>
      </c>
      <c r="G1500" s="9">
        <v>0.52410000000000001</v>
      </c>
      <c r="H1500" s="10">
        <f t="shared" si="0"/>
        <v>524.1</v>
      </c>
      <c r="I1500" s="7">
        <v>1</v>
      </c>
      <c r="J1500" s="11">
        <f t="shared" si="1"/>
        <v>524.1</v>
      </c>
      <c r="K1500" s="8">
        <f t="shared" si="2"/>
        <v>379.41606945239454</v>
      </c>
      <c r="L1500" s="7">
        <f>(400+599)/2</f>
        <v>499.5</v>
      </c>
      <c r="M1500" s="8">
        <f t="shared" si="3"/>
        <v>0.75959173063542451</v>
      </c>
    </row>
    <row r="1501" spans="1:13" ht="15.75" hidden="1" customHeight="1" x14ac:dyDescent="0.3">
      <c r="A1501" s="7">
        <v>2021</v>
      </c>
      <c r="B1501" s="7">
        <v>3</v>
      </c>
      <c r="C1501" s="7" t="s">
        <v>37</v>
      </c>
      <c r="D1501" s="7" t="s">
        <v>42</v>
      </c>
      <c r="E1501" s="7" t="s">
        <v>17</v>
      </c>
      <c r="F1501" s="8">
        <v>197.96796900000001</v>
      </c>
      <c r="G1501" s="9">
        <v>1.0016</v>
      </c>
      <c r="H1501" s="10">
        <f t="shared" si="0"/>
        <v>1001.6</v>
      </c>
      <c r="I1501" s="7">
        <v>118</v>
      </c>
      <c r="J1501" s="11">
        <f t="shared" si="1"/>
        <v>8.4881355932203384</v>
      </c>
      <c r="K1501" s="8">
        <f t="shared" si="2"/>
        <v>197.65172623801917</v>
      </c>
      <c r="L1501" s="7">
        <f>(350+399)/2</f>
        <v>374.5</v>
      </c>
      <c r="M1501" s="8">
        <f t="shared" si="3"/>
        <v>0.52777496992795503</v>
      </c>
    </row>
    <row r="1502" spans="1:13" ht="15.75" hidden="1" customHeight="1" x14ac:dyDescent="0.3">
      <c r="A1502" s="7">
        <v>2021</v>
      </c>
      <c r="B1502" s="7">
        <v>4</v>
      </c>
      <c r="C1502" s="7" t="s">
        <v>14</v>
      </c>
      <c r="D1502" s="7" t="s">
        <v>15</v>
      </c>
      <c r="E1502" s="7" t="s">
        <v>16</v>
      </c>
      <c r="F1502" s="8">
        <v>961.05963199999997</v>
      </c>
      <c r="G1502" s="9">
        <v>14.3286</v>
      </c>
      <c r="H1502" s="10">
        <f t="shared" si="0"/>
        <v>14328.6</v>
      </c>
      <c r="I1502" s="7">
        <v>565</v>
      </c>
      <c r="J1502" s="11">
        <f t="shared" si="1"/>
        <v>25.360353982300886</v>
      </c>
      <c r="K1502" s="8">
        <f t="shared" si="2"/>
        <v>67.072821629468336</v>
      </c>
      <c r="L1502" s="7">
        <f>(200+249)/2</f>
        <v>224.5</v>
      </c>
      <c r="M1502" s="8">
        <f t="shared" si="3"/>
        <v>0.29876535246979213</v>
      </c>
    </row>
    <row r="1503" spans="1:13" ht="15.75" customHeight="1" x14ac:dyDescent="0.3">
      <c r="A1503" s="7">
        <v>2021</v>
      </c>
      <c r="B1503" s="7">
        <v>4</v>
      </c>
      <c r="C1503" s="7" t="s">
        <v>14</v>
      </c>
      <c r="D1503" s="7" t="s">
        <v>15</v>
      </c>
      <c r="E1503" s="7" t="s">
        <v>17</v>
      </c>
      <c r="F1503" s="8">
        <v>5859.277454</v>
      </c>
      <c r="G1503" s="9">
        <v>58.089399999999998</v>
      </c>
      <c r="H1503" s="10">
        <f t="shared" si="0"/>
        <v>58089.399999999994</v>
      </c>
      <c r="I1503" s="7">
        <v>796</v>
      </c>
      <c r="J1503" s="11">
        <f t="shared" si="1"/>
        <v>72.976633165829142</v>
      </c>
      <c r="K1503" s="8">
        <f t="shared" si="2"/>
        <v>100.86655145344935</v>
      </c>
      <c r="L1503" s="7">
        <f>(350+399)/2</f>
        <v>374.5</v>
      </c>
      <c r="M1503" s="8">
        <f t="shared" si="3"/>
        <v>0.26933658599051896</v>
      </c>
    </row>
    <row r="1504" spans="1:13" ht="15.75" customHeight="1" x14ac:dyDescent="0.3">
      <c r="A1504" s="7">
        <v>2021</v>
      </c>
      <c r="B1504" s="7">
        <v>4</v>
      </c>
      <c r="C1504" s="7" t="s">
        <v>14</v>
      </c>
      <c r="D1504" s="7" t="s">
        <v>15</v>
      </c>
      <c r="E1504" s="7" t="s">
        <v>18</v>
      </c>
      <c r="F1504" s="8">
        <v>2930.8649580000001</v>
      </c>
      <c r="G1504" s="9">
        <v>21.5185</v>
      </c>
      <c r="H1504" s="10">
        <f t="shared" si="0"/>
        <v>21518.5</v>
      </c>
      <c r="I1504" s="7">
        <v>571</v>
      </c>
      <c r="J1504" s="11">
        <f t="shared" si="1"/>
        <v>37.685639229422065</v>
      </c>
      <c r="K1504" s="8">
        <f t="shared" si="2"/>
        <v>136.20210321351396</v>
      </c>
      <c r="L1504" s="7">
        <f>(400+599)/2</f>
        <v>499.5</v>
      </c>
      <c r="M1504" s="8">
        <f t="shared" si="3"/>
        <v>0.27267688331033829</v>
      </c>
    </row>
    <row r="1505" spans="1:13" ht="15.75" hidden="1" customHeight="1" x14ac:dyDescent="0.3">
      <c r="A1505" s="7">
        <v>2021</v>
      </c>
      <c r="B1505" s="7">
        <v>4</v>
      </c>
      <c r="C1505" s="7" t="s">
        <v>14</v>
      </c>
      <c r="D1505" s="7" t="s">
        <v>20</v>
      </c>
      <c r="E1505" s="7" t="s">
        <v>16</v>
      </c>
      <c r="F1505" s="8">
        <v>10.429016000000001</v>
      </c>
      <c r="G1505" s="9">
        <v>8.3500000000000005E-2</v>
      </c>
      <c r="H1505" s="10">
        <f t="shared" si="0"/>
        <v>83.5</v>
      </c>
      <c r="I1505" s="7">
        <v>11</v>
      </c>
      <c r="J1505" s="11">
        <f t="shared" si="1"/>
        <v>7.5909090909090908</v>
      </c>
      <c r="K1505" s="8">
        <f t="shared" si="2"/>
        <v>124.89839520958084</v>
      </c>
      <c r="L1505" s="7">
        <f>(200+249)/2</f>
        <v>224.5</v>
      </c>
      <c r="M1505" s="8">
        <f t="shared" si="3"/>
        <v>0.55634029046583888</v>
      </c>
    </row>
    <row r="1506" spans="1:13" ht="15.75" customHeight="1" x14ac:dyDescent="0.3">
      <c r="A1506" s="7">
        <v>2021</v>
      </c>
      <c r="B1506" s="7">
        <v>4</v>
      </c>
      <c r="C1506" s="7" t="s">
        <v>14</v>
      </c>
      <c r="D1506" s="7" t="s">
        <v>20</v>
      </c>
      <c r="E1506" s="7" t="s">
        <v>18</v>
      </c>
      <c r="F1506" s="8">
        <v>3419.5150130000002</v>
      </c>
      <c r="G1506" s="9">
        <v>15.4084</v>
      </c>
      <c r="H1506" s="10">
        <f t="shared" si="0"/>
        <v>15408.4</v>
      </c>
      <c r="I1506" s="7">
        <v>628</v>
      </c>
      <c r="J1506" s="11">
        <f t="shared" si="1"/>
        <v>24.535668789808916</v>
      </c>
      <c r="K1506" s="8">
        <f t="shared" si="2"/>
        <v>221.92537920874329</v>
      </c>
      <c r="L1506" s="7">
        <f>(400+599)/2</f>
        <v>499.5</v>
      </c>
      <c r="M1506" s="8">
        <f t="shared" si="3"/>
        <v>0.44429505347095755</v>
      </c>
    </row>
    <row r="1507" spans="1:13" ht="15.75" customHeight="1" x14ac:dyDescent="0.3">
      <c r="A1507" s="7">
        <v>2021</v>
      </c>
      <c r="B1507" s="7">
        <v>4</v>
      </c>
      <c r="C1507" s="7" t="s">
        <v>14</v>
      </c>
      <c r="D1507" s="7" t="s">
        <v>25</v>
      </c>
      <c r="E1507" s="7" t="s">
        <v>17</v>
      </c>
      <c r="F1507" s="8">
        <v>308.45032099999997</v>
      </c>
      <c r="G1507" s="9">
        <v>4.0396999999999998</v>
      </c>
      <c r="H1507" s="10">
        <f t="shared" si="0"/>
        <v>4039.7</v>
      </c>
      <c r="I1507" s="7">
        <v>232</v>
      </c>
      <c r="J1507" s="11">
        <f t="shared" si="1"/>
        <v>17.412499999999998</v>
      </c>
      <c r="K1507" s="8">
        <f t="shared" si="2"/>
        <v>76.354759264301805</v>
      </c>
      <c r="L1507" s="7">
        <f>(350+399)/2</f>
        <v>374.5</v>
      </c>
      <c r="M1507" s="8">
        <f t="shared" si="3"/>
        <v>0.20388453742136664</v>
      </c>
    </row>
    <row r="1508" spans="1:13" ht="15.75" customHeight="1" x14ac:dyDescent="0.3">
      <c r="A1508" s="7">
        <v>2021</v>
      </c>
      <c r="B1508" s="7">
        <v>4</v>
      </c>
      <c r="C1508" s="7" t="s">
        <v>14</v>
      </c>
      <c r="D1508" s="7" t="s">
        <v>22</v>
      </c>
      <c r="E1508" s="7" t="s">
        <v>23</v>
      </c>
      <c r="F1508" s="8">
        <v>305.04915099999999</v>
      </c>
      <c r="G1508" s="9">
        <v>2.7690000000000001</v>
      </c>
      <c r="H1508" s="10">
        <f t="shared" si="0"/>
        <v>2769</v>
      </c>
      <c r="I1508" s="7">
        <v>111</v>
      </c>
      <c r="J1508" s="11">
        <f t="shared" si="1"/>
        <v>24.945945945945947</v>
      </c>
      <c r="K1508" s="8">
        <f t="shared" si="2"/>
        <v>110.16581834597326</v>
      </c>
      <c r="L1508" s="7">
        <v>200</v>
      </c>
      <c r="M1508" s="8">
        <f t="shared" si="3"/>
        <v>0.55082909172986627</v>
      </c>
    </row>
    <row r="1509" spans="1:13" ht="15.75" hidden="1" customHeight="1" x14ac:dyDescent="0.3">
      <c r="A1509" s="7">
        <v>2021</v>
      </c>
      <c r="B1509" s="7">
        <v>4</v>
      </c>
      <c r="C1509" s="7" t="s">
        <v>14</v>
      </c>
      <c r="D1509" s="7" t="s">
        <v>21</v>
      </c>
      <c r="E1509" s="7" t="s">
        <v>16</v>
      </c>
      <c r="F1509" s="8">
        <v>138.82256000000001</v>
      </c>
      <c r="G1509" s="9">
        <v>2.1124000000000001</v>
      </c>
      <c r="H1509" s="10">
        <f t="shared" si="0"/>
        <v>2112.4</v>
      </c>
      <c r="I1509" s="7">
        <v>261</v>
      </c>
      <c r="J1509" s="11">
        <f t="shared" si="1"/>
        <v>8.0934865900383137</v>
      </c>
      <c r="K1509" s="8">
        <f t="shared" si="2"/>
        <v>65.717932209808751</v>
      </c>
      <c r="L1509" s="7">
        <f>(200+249)/2</f>
        <v>224.5</v>
      </c>
      <c r="M1509" s="8">
        <f t="shared" si="3"/>
        <v>0.2927302102886804</v>
      </c>
    </row>
    <row r="1510" spans="1:13" ht="15.75" customHeight="1" x14ac:dyDescent="0.3">
      <c r="A1510" s="7">
        <v>2021</v>
      </c>
      <c r="B1510" s="7">
        <v>4</v>
      </c>
      <c r="C1510" s="7" t="s">
        <v>14</v>
      </c>
      <c r="D1510" s="7" t="s">
        <v>21</v>
      </c>
      <c r="E1510" s="7" t="s">
        <v>18</v>
      </c>
      <c r="F1510" s="8">
        <v>59.119019999999999</v>
      </c>
      <c r="G1510" s="9">
        <v>0.55410000000000004</v>
      </c>
      <c r="H1510" s="10">
        <f t="shared" si="0"/>
        <v>554.1</v>
      </c>
      <c r="I1510" s="7">
        <v>111</v>
      </c>
      <c r="J1510" s="11">
        <f t="shared" si="1"/>
        <v>4.9918918918918918</v>
      </c>
      <c r="K1510" s="8">
        <f t="shared" si="2"/>
        <v>106.69377368706009</v>
      </c>
      <c r="L1510" s="7">
        <f>(400+599)/2</f>
        <v>499.5</v>
      </c>
      <c r="M1510" s="8">
        <f t="shared" si="3"/>
        <v>0.21360114852264281</v>
      </c>
    </row>
    <row r="1511" spans="1:13" ht="15.75" customHeight="1" x14ac:dyDescent="0.3">
      <c r="A1511" s="7">
        <v>2021</v>
      </c>
      <c r="B1511" s="7">
        <v>4</v>
      </c>
      <c r="C1511" s="7" t="s">
        <v>14</v>
      </c>
      <c r="D1511" s="7" t="s">
        <v>26</v>
      </c>
      <c r="E1511" s="7" t="s">
        <v>27</v>
      </c>
      <c r="F1511" s="8">
        <v>17.027861999999999</v>
      </c>
      <c r="G1511" s="9">
        <v>4.7800000000000002E-2</v>
      </c>
      <c r="H1511" s="10">
        <f t="shared" si="0"/>
        <v>47.800000000000004</v>
      </c>
      <c r="I1511" s="7">
        <v>21</v>
      </c>
      <c r="J1511" s="11">
        <f t="shared" si="1"/>
        <v>2.2761904761904765</v>
      </c>
      <c r="K1511" s="8">
        <f t="shared" si="2"/>
        <v>356.2314225941422</v>
      </c>
      <c r="L1511" s="7">
        <f>(250+299)/2</f>
        <v>274.5</v>
      </c>
      <c r="M1511" s="8">
        <f t="shared" si="3"/>
        <v>1.2977465303976037</v>
      </c>
    </row>
    <row r="1512" spans="1:13" ht="15.75" customHeight="1" x14ac:dyDescent="0.3">
      <c r="A1512" s="7">
        <v>2021</v>
      </c>
      <c r="B1512" s="7">
        <v>4</v>
      </c>
      <c r="C1512" s="7" t="s">
        <v>14</v>
      </c>
      <c r="D1512" s="7" t="s">
        <v>26</v>
      </c>
      <c r="E1512" s="7" t="s">
        <v>18</v>
      </c>
      <c r="F1512" s="8">
        <v>122.809512</v>
      </c>
      <c r="G1512" s="9">
        <v>0.94640000000000002</v>
      </c>
      <c r="H1512" s="10">
        <f t="shared" si="0"/>
        <v>946.4</v>
      </c>
      <c r="I1512" s="7">
        <v>131</v>
      </c>
      <c r="J1512" s="11">
        <f t="shared" si="1"/>
        <v>7.22442748091603</v>
      </c>
      <c r="K1512" s="8">
        <f t="shared" si="2"/>
        <v>129.76491124260355</v>
      </c>
      <c r="L1512" s="7">
        <f>(400+599)/2</f>
        <v>499.5</v>
      </c>
      <c r="M1512" s="8">
        <f t="shared" si="3"/>
        <v>0.25978961209730439</v>
      </c>
    </row>
    <row r="1513" spans="1:13" ht="15.75" customHeight="1" x14ac:dyDescent="0.3">
      <c r="A1513" s="7">
        <v>2021</v>
      </c>
      <c r="B1513" s="7">
        <v>4</v>
      </c>
      <c r="C1513" s="7" t="s">
        <v>14</v>
      </c>
      <c r="D1513" s="7" t="s">
        <v>24</v>
      </c>
      <c r="E1513" s="7" t="s">
        <v>17</v>
      </c>
      <c r="F1513" s="8">
        <v>91.436464000000001</v>
      </c>
      <c r="G1513" s="9">
        <v>0.65339999999999998</v>
      </c>
      <c r="H1513" s="10">
        <f t="shared" si="0"/>
        <v>653.4</v>
      </c>
      <c r="I1513" s="7">
        <v>61</v>
      </c>
      <c r="J1513" s="11">
        <f t="shared" si="1"/>
        <v>10.711475409836066</v>
      </c>
      <c r="K1513" s="8">
        <f t="shared" si="2"/>
        <v>139.93949188858281</v>
      </c>
      <c r="L1513" s="7">
        <f>(350+399)/2</f>
        <v>374.5</v>
      </c>
      <c r="M1513" s="8">
        <f t="shared" si="3"/>
        <v>0.37367020530996742</v>
      </c>
    </row>
    <row r="1514" spans="1:13" ht="15.75" customHeight="1" x14ac:dyDescent="0.3">
      <c r="A1514" s="7">
        <v>2021</v>
      </c>
      <c r="B1514" s="7">
        <v>4</v>
      </c>
      <c r="C1514" s="7" t="s">
        <v>14</v>
      </c>
      <c r="D1514" s="7" t="s">
        <v>30</v>
      </c>
      <c r="E1514" s="7" t="s">
        <v>23</v>
      </c>
      <c r="F1514" s="8">
        <v>46.874411000000002</v>
      </c>
      <c r="G1514" s="9">
        <v>0.53820000000000001</v>
      </c>
      <c r="H1514" s="10">
        <f t="shared" si="0"/>
        <v>538.20000000000005</v>
      </c>
      <c r="I1514" s="7">
        <v>91</v>
      </c>
      <c r="J1514" s="11">
        <f t="shared" si="1"/>
        <v>5.9142857142857146</v>
      </c>
      <c r="K1514" s="8">
        <f t="shared" si="2"/>
        <v>87.094780750650315</v>
      </c>
      <c r="L1514" s="7">
        <v>200</v>
      </c>
      <c r="M1514" s="8">
        <f t="shared" si="3"/>
        <v>0.43547390375325157</v>
      </c>
    </row>
    <row r="1515" spans="1:13" ht="15.75" customHeight="1" x14ac:dyDescent="0.3">
      <c r="A1515" s="7">
        <v>2021</v>
      </c>
      <c r="B1515" s="7">
        <v>4</v>
      </c>
      <c r="C1515" s="7" t="s">
        <v>14</v>
      </c>
      <c r="D1515" s="7" t="s">
        <v>30</v>
      </c>
      <c r="E1515" s="7" t="s">
        <v>18</v>
      </c>
      <c r="F1515" s="8">
        <v>2.096333</v>
      </c>
      <c r="G1515" s="9">
        <v>1.7399999999999999E-2</v>
      </c>
      <c r="H1515" s="10">
        <f t="shared" si="0"/>
        <v>17.399999999999999</v>
      </c>
      <c r="I1515" s="7">
        <v>6</v>
      </c>
      <c r="J1515" s="11">
        <f t="shared" si="1"/>
        <v>2.9</v>
      </c>
      <c r="K1515" s="8">
        <f t="shared" si="2"/>
        <v>120.47890804597702</v>
      </c>
      <c r="L1515" s="7">
        <f t="shared" ref="L1515:L1517" si="92">(400+599)/2</f>
        <v>499.5</v>
      </c>
      <c r="M1515" s="8">
        <f t="shared" si="3"/>
        <v>0.2411990151070611</v>
      </c>
    </row>
    <row r="1516" spans="1:13" ht="15.75" customHeight="1" x14ac:dyDescent="0.3">
      <c r="A1516" s="7">
        <v>2021</v>
      </c>
      <c r="B1516" s="7">
        <v>4</v>
      </c>
      <c r="C1516" s="7" t="s">
        <v>14</v>
      </c>
      <c r="D1516" s="7" t="s">
        <v>28</v>
      </c>
      <c r="E1516" s="7" t="s">
        <v>18</v>
      </c>
      <c r="F1516" s="8">
        <v>45.806486</v>
      </c>
      <c r="G1516" s="9">
        <v>0.25459999999999999</v>
      </c>
      <c r="H1516" s="10">
        <f t="shared" si="0"/>
        <v>254.6</v>
      </c>
      <c r="I1516" s="7">
        <v>154</v>
      </c>
      <c r="J1516" s="11">
        <f t="shared" si="1"/>
        <v>1.6532467532467532</v>
      </c>
      <c r="K1516" s="8">
        <f t="shared" si="2"/>
        <v>179.91549882168107</v>
      </c>
      <c r="L1516" s="7">
        <f t="shared" si="92"/>
        <v>499.5</v>
      </c>
      <c r="M1516" s="8">
        <f t="shared" si="3"/>
        <v>0.36019118883219431</v>
      </c>
    </row>
    <row r="1517" spans="1:13" ht="15.75" customHeight="1" x14ac:dyDescent="0.3">
      <c r="A1517" s="7">
        <v>2021</v>
      </c>
      <c r="B1517" s="7">
        <v>4</v>
      </c>
      <c r="C1517" s="7" t="s">
        <v>14</v>
      </c>
      <c r="D1517" s="7" t="s">
        <v>46</v>
      </c>
      <c r="E1517" s="7" t="s">
        <v>18</v>
      </c>
      <c r="F1517" s="8">
        <v>42.238225</v>
      </c>
      <c r="G1517" s="9">
        <v>0.21260000000000001</v>
      </c>
      <c r="H1517" s="10">
        <f t="shared" si="0"/>
        <v>212.60000000000002</v>
      </c>
      <c r="I1517" s="7">
        <v>1</v>
      </c>
      <c r="J1517" s="11">
        <f t="shared" si="1"/>
        <v>212.60000000000002</v>
      </c>
      <c r="K1517" s="8">
        <f t="shared" si="2"/>
        <v>198.67462370649105</v>
      </c>
      <c r="L1517" s="7">
        <f t="shared" si="92"/>
        <v>499.5</v>
      </c>
      <c r="M1517" s="8">
        <f t="shared" si="3"/>
        <v>0.39774699440738948</v>
      </c>
    </row>
    <row r="1518" spans="1:13" ht="15.75" hidden="1" customHeight="1" x14ac:dyDescent="0.3">
      <c r="A1518" s="7">
        <v>2021</v>
      </c>
      <c r="B1518" s="7">
        <v>4</v>
      </c>
      <c r="C1518" s="7" t="s">
        <v>31</v>
      </c>
      <c r="D1518" s="7" t="s">
        <v>15</v>
      </c>
      <c r="E1518" s="7" t="s">
        <v>16</v>
      </c>
      <c r="F1518" s="8">
        <v>2655.2929650000001</v>
      </c>
      <c r="G1518" s="9">
        <v>37.369300000000003</v>
      </c>
      <c r="H1518" s="10">
        <f t="shared" si="0"/>
        <v>37369.300000000003</v>
      </c>
      <c r="I1518" s="7">
        <v>6542</v>
      </c>
      <c r="J1518" s="11">
        <f t="shared" si="1"/>
        <v>5.7122133904004899</v>
      </c>
      <c r="K1518" s="8">
        <f t="shared" si="2"/>
        <v>71.055464378513918</v>
      </c>
      <c r="L1518" s="7">
        <f>(200+249)/2</f>
        <v>224.5</v>
      </c>
      <c r="M1518" s="8">
        <f t="shared" si="3"/>
        <v>0.31650540925841386</v>
      </c>
    </row>
    <row r="1519" spans="1:13" ht="15.75" hidden="1" customHeight="1" x14ac:dyDescent="0.3">
      <c r="A1519" s="7">
        <v>2021</v>
      </c>
      <c r="B1519" s="7">
        <v>4</v>
      </c>
      <c r="C1519" s="7" t="s">
        <v>31</v>
      </c>
      <c r="D1519" s="7" t="s">
        <v>15</v>
      </c>
      <c r="E1519" s="7" t="s">
        <v>17</v>
      </c>
      <c r="F1519" s="8">
        <v>5564.2522550000003</v>
      </c>
      <c r="G1519" s="9">
        <v>56.981400000000001</v>
      </c>
      <c r="H1519" s="10">
        <f t="shared" si="0"/>
        <v>56981.4</v>
      </c>
      <c r="I1519" s="7">
        <v>9222</v>
      </c>
      <c r="J1519" s="11">
        <f t="shared" si="1"/>
        <v>6.1788549121665586</v>
      </c>
      <c r="K1519" s="8">
        <f t="shared" si="2"/>
        <v>97.650325457078978</v>
      </c>
      <c r="L1519" s="7">
        <f>(350+399)/2</f>
        <v>374.5</v>
      </c>
      <c r="M1519" s="8">
        <f t="shared" si="3"/>
        <v>0.26074853259567149</v>
      </c>
    </row>
    <row r="1520" spans="1:13" ht="15.75" hidden="1" customHeight="1" x14ac:dyDescent="0.3">
      <c r="A1520" s="7">
        <v>2021</v>
      </c>
      <c r="B1520" s="7">
        <v>4</v>
      </c>
      <c r="C1520" s="7" t="s">
        <v>31</v>
      </c>
      <c r="D1520" s="7" t="s">
        <v>15</v>
      </c>
      <c r="E1520" s="7" t="s">
        <v>18</v>
      </c>
      <c r="F1520" s="8">
        <v>594.28795300000002</v>
      </c>
      <c r="G1520" s="9">
        <v>4.0119999999999996</v>
      </c>
      <c r="H1520" s="10">
        <f t="shared" si="0"/>
        <v>4011.9999999999995</v>
      </c>
      <c r="I1520" s="7">
        <v>625</v>
      </c>
      <c r="J1520" s="11">
        <f t="shared" si="1"/>
        <v>6.4191999999999991</v>
      </c>
      <c r="K1520" s="8">
        <f t="shared" si="2"/>
        <v>148.12760543369893</v>
      </c>
      <c r="L1520" s="7">
        <f>(400+599)/2</f>
        <v>499.5</v>
      </c>
      <c r="M1520" s="8">
        <f t="shared" si="3"/>
        <v>0.29655176263002792</v>
      </c>
    </row>
    <row r="1521" spans="1:13" ht="15.75" hidden="1" customHeight="1" x14ac:dyDescent="0.3">
      <c r="A1521" s="7">
        <v>2021</v>
      </c>
      <c r="B1521" s="7">
        <v>4</v>
      </c>
      <c r="C1521" s="7" t="s">
        <v>31</v>
      </c>
      <c r="D1521" s="7" t="s">
        <v>15</v>
      </c>
      <c r="E1521" s="7" t="s">
        <v>19</v>
      </c>
      <c r="F1521" s="8">
        <v>65.343700999999996</v>
      </c>
      <c r="G1521" s="9">
        <v>0.38819999999999999</v>
      </c>
      <c r="H1521" s="10">
        <f t="shared" si="0"/>
        <v>388.2</v>
      </c>
      <c r="I1521" s="7">
        <v>213</v>
      </c>
      <c r="J1521" s="11">
        <f t="shared" si="1"/>
        <v>1.8225352112676056</v>
      </c>
      <c r="K1521" s="8">
        <f t="shared" si="2"/>
        <v>168.32483513652755</v>
      </c>
      <c r="L1521" s="7">
        <f>(600+899)/2</f>
        <v>749.5</v>
      </c>
      <c r="M1521" s="8">
        <f t="shared" si="3"/>
        <v>0.2245828354056405</v>
      </c>
    </row>
    <row r="1522" spans="1:13" ht="15.75" hidden="1" customHeight="1" x14ac:dyDescent="0.3">
      <c r="A1522" s="7">
        <v>2021</v>
      </c>
      <c r="B1522" s="7">
        <v>4</v>
      </c>
      <c r="C1522" s="7" t="s">
        <v>31</v>
      </c>
      <c r="D1522" s="7" t="s">
        <v>20</v>
      </c>
      <c r="E1522" s="7" t="s">
        <v>16</v>
      </c>
      <c r="F1522" s="8">
        <v>0.77047699999999997</v>
      </c>
      <c r="G1522" s="9">
        <v>5.8999999999999999E-3</v>
      </c>
      <c r="H1522" s="10">
        <f t="shared" si="0"/>
        <v>5.8999999999999995</v>
      </c>
      <c r="I1522" s="7">
        <v>3</v>
      </c>
      <c r="J1522" s="11">
        <f t="shared" si="1"/>
        <v>1.9666666666666666</v>
      </c>
      <c r="K1522" s="8">
        <f t="shared" si="2"/>
        <v>130.5893220338983</v>
      </c>
      <c r="L1522" s="7">
        <f>(200+249)/2</f>
        <v>224.5</v>
      </c>
      <c r="M1522" s="8">
        <f t="shared" si="3"/>
        <v>0.58168963044052691</v>
      </c>
    </row>
    <row r="1523" spans="1:13" ht="15.75" hidden="1" customHeight="1" x14ac:dyDescent="0.3">
      <c r="A1523" s="7">
        <v>2021</v>
      </c>
      <c r="B1523" s="7">
        <v>4</v>
      </c>
      <c r="C1523" s="7" t="s">
        <v>31</v>
      </c>
      <c r="D1523" s="7" t="s">
        <v>20</v>
      </c>
      <c r="E1523" s="7" t="s">
        <v>18</v>
      </c>
      <c r="F1523" s="8">
        <v>1136.385272</v>
      </c>
      <c r="G1523" s="9">
        <v>5.9627999999999997</v>
      </c>
      <c r="H1523" s="10">
        <f t="shared" si="0"/>
        <v>5962.7999999999993</v>
      </c>
      <c r="I1523" s="7">
        <v>846</v>
      </c>
      <c r="J1523" s="11">
        <f t="shared" si="1"/>
        <v>7.0482269503546089</v>
      </c>
      <c r="K1523" s="8">
        <f t="shared" si="2"/>
        <v>190.57913597638694</v>
      </c>
      <c r="L1523" s="7">
        <f>(400+599)/2</f>
        <v>499.5</v>
      </c>
      <c r="M1523" s="8">
        <f t="shared" si="3"/>
        <v>0.38153981176453844</v>
      </c>
    </row>
    <row r="1524" spans="1:13" ht="15.75" hidden="1" customHeight="1" x14ac:dyDescent="0.3">
      <c r="A1524" s="7">
        <v>2021</v>
      </c>
      <c r="B1524" s="7">
        <v>4</v>
      </c>
      <c r="C1524" s="7" t="s">
        <v>31</v>
      </c>
      <c r="D1524" s="7" t="s">
        <v>25</v>
      </c>
      <c r="E1524" s="7" t="s">
        <v>17</v>
      </c>
      <c r="F1524" s="8">
        <v>993.90619800000002</v>
      </c>
      <c r="G1524" s="9">
        <v>16.905999999999999</v>
      </c>
      <c r="H1524" s="10">
        <f t="shared" si="0"/>
        <v>16906</v>
      </c>
      <c r="I1524" s="7">
        <v>1853</v>
      </c>
      <c r="J1524" s="11">
        <f t="shared" si="1"/>
        <v>9.123583378305451</v>
      </c>
      <c r="K1524" s="8">
        <f t="shared" si="2"/>
        <v>58.790145392168469</v>
      </c>
      <c r="L1524" s="7">
        <f>(350+399)/2</f>
        <v>374.5</v>
      </c>
      <c r="M1524" s="8">
        <f t="shared" si="3"/>
        <v>0.15698303175478898</v>
      </c>
    </row>
    <row r="1525" spans="1:13" ht="15.75" hidden="1" customHeight="1" x14ac:dyDescent="0.3">
      <c r="A1525" s="7">
        <v>2021</v>
      </c>
      <c r="B1525" s="7">
        <v>4</v>
      </c>
      <c r="C1525" s="7" t="s">
        <v>31</v>
      </c>
      <c r="D1525" s="7" t="s">
        <v>21</v>
      </c>
      <c r="E1525" s="7" t="s">
        <v>16</v>
      </c>
      <c r="F1525" s="8">
        <v>360.73378200000002</v>
      </c>
      <c r="G1525" s="9">
        <v>5.1908000000000003</v>
      </c>
      <c r="H1525" s="10">
        <f t="shared" si="0"/>
        <v>5190.8</v>
      </c>
      <c r="I1525" s="7">
        <v>1868</v>
      </c>
      <c r="J1525" s="11">
        <f t="shared" si="1"/>
        <v>2.7788008565310491</v>
      </c>
      <c r="K1525" s="8">
        <f t="shared" si="2"/>
        <v>69.494833551668336</v>
      </c>
      <c r="L1525" s="7">
        <f>(200+249)/2</f>
        <v>224.5</v>
      </c>
      <c r="M1525" s="8">
        <f t="shared" si="3"/>
        <v>0.30955382428360062</v>
      </c>
    </row>
    <row r="1526" spans="1:13" ht="15.75" hidden="1" customHeight="1" x14ac:dyDescent="0.3">
      <c r="A1526" s="7">
        <v>2021</v>
      </c>
      <c r="B1526" s="7">
        <v>4</v>
      </c>
      <c r="C1526" s="7" t="s">
        <v>31</v>
      </c>
      <c r="D1526" s="7" t="s">
        <v>21</v>
      </c>
      <c r="E1526" s="7" t="s">
        <v>18</v>
      </c>
      <c r="F1526" s="8">
        <v>79.828062000000003</v>
      </c>
      <c r="G1526" s="9">
        <v>0.70299999999999996</v>
      </c>
      <c r="H1526" s="10">
        <f t="shared" si="0"/>
        <v>703</v>
      </c>
      <c r="I1526" s="7">
        <v>461</v>
      </c>
      <c r="J1526" s="11">
        <f t="shared" si="1"/>
        <v>1.5249457700650759</v>
      </c>
      <c r="K1526" s="8">
        <f t="shared" si="2"/>
        <v>113.55343100995734</v>
      </c>
      <c r="L1526" s="7">
        <f>(400+599)/2</f>
        <v>499.5</v>
      </c>
      <c r="M1526" s="8">
        <f t="shared" si="3"/>
        <v>0.2273341962161308</v>
      </c>
    </row>
    <row r="1527" spans="1:13" ht="15.75" hidden="1" customHeight="1" x14ac:dyDescent="0.3">
      <c r="A1527" s="7">
        <v>2021</v>
      </c>
      <c r="B1527" s="7">
        <v>4</v>
      </c>
      <c r="C1527" s="7" t="s">
        <v>31</v>
      </c>
      <c r="D1527" s="7" t="s">
        <v>53</v>
      </c>
      <c r="E1527" s="7" t="s">
        <v>32</v>
      </c>
      <c r="F1527" s="8">
        <v>300.15178500000002</v>
      </c>
      <c r="G1527" s="9">
        <v>3.3595000000000002</v>
      </c>
      <c r="H1527" s="10">
        <f t="shared" si="0"/>
        <v>3359.5</v>
      </c>
      <c r="I1527" s="7">
        <v>3115</v>
      </c>
      <c r="J1527" s="11">
        <f t="shared" si="1"/>
        <v>1.0784911717495986</v>
      </c>
      <c r="K1527" s="8">
        <f t="shared" si="2"/>
        <v>89.344183658282489</v>
      </c>
      <c r="L1527" s="7">
        <f>(300+349)/2</f>
        <v>324.5</v>
      </c>
      <c r="M1527" s="8">
        <f t="shared" si="3"/>
        <v>0.27532876319963789</v>
      </c>
    </row>
    <row r="1528" spans="1:13" ht="15.75" hidden="1" customHeight="1" x14ac:dyDescent="0.3">
      <c r="A1528" s="7">
        <v>2021</v>
      </c>
      <c r="B1528" s="7">
        <v>4</v>
      </c>
      <c r="C1528" s="7" t="s">
        <v>31</v>
      </c>
      <c r="D1528" s="7" t="s">
        <v>22</v>
      </c>
      <c r="E1528" s="7" t="s">
        <v>23</v>
      </c>
      <c r="F1528" s="8">
        <v>133.11645799999999</v>
      </c>
      <c r="G1528" s="9">
        <v>1.4491000000000001</v>
      </c>
      <c r="H1528" s="10">
        <f t="shared" si="0"/>
        <v>1449.1000000000001</v>
      </c>
      <c r="I1528" s="7">
        <v>245</v>
      </c>
      <c r="J1528" s="11">
        <f t="shared" si="1"/>
        <v>5.9146938775510209</v>
      </c>
      <c r="K1528" s="8">
        <f t="shared" si="2"/>
        <v>91.86147125802222</v>
      </c>
      <c r="L1528" s="7">
        <v>200</v>
      </c>
      <c r="M1528" s="8">
        <f t="shared" si="3"/>
        <v>0.4593073562901111</v>
      </c>
    </row>
    <row r="1529" spans="1:13" ht="15.75" hidden="1" customHeight="1" x14ac:dyDescent="0.3">
      <c r="A1529" s="7">
        <v>2021</v>
      </c>
      <c r="B1529" s="7">
        <v>4</v>
      </c>
      <c r="C1529" s="7" t="s">
        <v>31</v>
      </c>
      <c r="D1529" s="7" t="s">
        <v>24</v>
      </c>
      <c r="E1529" s="7" t="s">
        <v>17</v>
      </c>
      <c r="F1529" s="8">
        <v>112.223814</v>
      </c>
      <c r="G1529" s="9">
        <v>0.67720000000000002</v>
      </c>
      <c r="H1529" s="10">
        <f t="shared" si="0"/>
        <v>677.2</v>
      </c>
      <c r="I1529" s="7">
        <v>223</v>
      </c>
      <c r="J1529" s="11">
        <f t="shared" si="1"/>
        <v>3.0367713004484309</v>
      </c>
      <c r="K1529" s="8">
        <f t="shared" si="2"/>
        <v>165.71738629651506</v>
      </c>
      <c r="L1529" s="7">
        <f t="shared" ref="L1529:L1532" si="93">(350+399)/2</f>
        <v>374.5</v>
      </c>
      <c r="M1529" s="8">
        <f t="shared" si="3"/>
        <v>0.44250303416959963</v>
      </c>
    </row>
    <row r="1530" spans="1:13" ht="15.75" hidden="1" customHeight="1" x14ac:dyDescent="0.3">
      <c r="A1530" s="7">
        <v>2021</v>
      </c>
      <c r="B1530" s="7">
        <v>4</v>
      </c>
      <c r="C1530" s="7" t="s">
        <v>31</v>
      </c>
      <c r="D1530" s="7" t="s">
        <v>49</v>
      </c>
      <c r="E1530" s="7" t="s">
        <v>17</v>
      </c>
      <c r="F1530" s="8">
        <v>93.809292999999997</v>
      </c>
      <c r="G1530" s="9">
        <v>1.0268999999999999</v>
      </c>
      <c r="H1530" s="10">
        <f t="shared" si="0"/>
        <v>1026.8999999999999</v>
      </c>
      <c r="I1530" s="7">
        <v>525</v>
      </c>
      <c r="J1530" s="11">
        <f t="shared" si="1"/>
        <v>1.9559999999999997</v>
      </c>
      <c r="K1530" s="8">
        <f t="shared" si="2"/>
        <v>91.351926185607169</v>
      </c>
      <c r="L1530" s="7">
        <f t="shared" si="93"/>
        <v>374.5</v>
      </c>
      <c r="M1530" s="8">
        <f t="shared" si="3"/>
        <v>0.24393037699761594</v>
      </c>
    </row>
    <row r="1531" spans="1:13" ht="15.75" hidden="1" customHeight="1" x14ac:dyDescent="0.3">
      <c r="A1531" s="7">
        <v>2021</v>
      </c>
      <c r="B1531" s="7">
        <v>4</v>
      </c>
      <c r="C1531" s="7" t="s">
        <v>31</v>
      </c>
      <c r="D1531" s="7" t="s">
        <v>56</v>
      </c>
      <c r="E1531" s="7" t="s">
        <v>17</v>
      </c>
      <c r="F1531" s="8">
        <v>73.015910000000005</v>
      </c>
      <c r="G1531" s="9">
        <v>0.96150000000000002</v>
      </c>
      <c r="H1531" s="10">
        <f t="shared" si="0"/>
        <v>961.5</v>
      </c>
      <c r="I1531" s="7">
        <v>1165</v>
      </c>
      <c r="J1531" s="11">
        <f t="shared" si="1"/>
        <v>0.82532188841201715</v>
      </c>
      <c r="K1531" s="8">
        <f t="shared" si="2"/>
        <v>75.939583983359341</v>
      </c>
      <c r="L1531" s="7">
        <f t="shared" si="93"/>
        <v>374.5</v>
      </c>
      <c r="M1531" s="8">
        <f t="shared" si="3"/>
        <v>0.20277592518921053</v>
      </c>
    </row>
    <row r="1532" spans="1:13" ht="15.75" hidden="1" customHeight="1" x14ac:dyDescent="0.3">
      <c r="A1532" s="7">
        <v>2021</v>
      </c>
      <c r="B1532" s="7">
        <v>4</v>
      </c>
      <c r="C1532" s="7" t="s">
        <v>31</v>
      </c>
      <c r="D1532" s="7" t="s">
        <v>42</v>
      </c>
      <c r="E1532" s="7" t="s">
        <v>17</v>
      </c>
      <c r="F1532" s="8">
        <v>66.834194999999994</v>
      </c>
      <c r="G1532" s="9">
        <v>0.33589999999999998</v>
      </c>
      <c r="H1532" s="10">
        <f t="shared" si="0"/>
        <v>335.9</v>
      </c>
      <c r="I1532" s="7">
        <v>1</v>
      </c>
      <c r="J1532" s="11">
        <f t="shared" si="1"/>
        <v>335.9</v>
      </c>
      <c r="K1532" s="8">
        <f t="shared" si="2"/>
        <v>198.97051205715985</v>
      </c>
      <c r="L1532" s="7">
        <f t="shared" si="93"/>
        <v>374.5</v>
      </c>
      <c r="M1532" s="8">
        <f t="shared" si="3"/>
        <v>0.53129642738894489</v>
      </c>
    </row>
    <row r="1533" spans="1:13" ht="15.75" hidden="1" customHeight="1" x14ac:dyDescent="0.3">
      <c r="A1533" s="7">
        <v>2021</v>
      </c>
      <c r="B1533" s="7">
        <v>4</v>
      </c>
      <c r="C1533" s="7" t="s">
        <v>37</v>
      </c>
      <c r="D1533" s="7" t="s">
        <v>15</v>
      </c>
      <c r="E1533" s="7" t="s">
        <v>16</v>
      </c>
      <c r="F1533" s="8">
        <v>5634.5941069999999</v>
      </c>
      <c r="G1533" s="9">
        <v>85.810699999999997</v>
      </c>
      <c r="H1533" s="10">
        <f t="shared" si="0"/>
        <v>85810.7</v>
      </c>
      <c r="I1533" s="7">
        <v>11675</v>
      </c>
      <c r="J1533" s="11">
        <f t="shared" si="1"/>
        <v>7.3499528907922906</v>
      </c>
      <c r="K1533" s="8">
        <f t="shared" si="2"/>
        <v>65.663071237036874</v>
      </c>
      <c r="L1533" s="7">
        <f>(200+249)/2</f>
        <v>224.5</v>
      </c>
      <c r="M1533" s="8">
        <f t="shared" si="3"/>
        <v>0.29248584069949612</v>
      </c>
    </row>
    <row r="1534" spans="1:13" ht="15.75" hidden="1" customHeight="1" x14ac:dyDescent="0.3">
      <c r="A1534" s="7">
        <v>2021</v>
      </c>
      <c r="B1534" s="7">
        <v>4</v>
      </c>
      <c r="C1534" s="7" t="s">
        <v>37</v>
      </c>
      <c r="D1534" s="7" t="s">
        <v>15</v>
      </c>
      <c r="E1534" s="7" t="s">
        <v>17</v>
      </c>
      <c r="F1534" s="8">
        <v>13515.363595000001</v>
      </c>
      <c r="G1534" s="9">
        <v>143.6183</v>
      </c>
      <c r="H1534" s="10">
        <f t="shared" si="0"/>
        <v>143618.30000000002</v>
      </c>
      <c r="I1534" s="7">
        <v>15822</v>
      </c>
      <c r="J1534" s="11">
        <f t="shared" si="1"/>
        <v>9.0771267854885611</v>
      </c>
      <c r="K1534" s="8">
        <f t="shared" si="2"/>
        <v>94.106138249791286</v>
      </c>
      <c r="L1534" s="7">
        <f>(350+399)/2</f>
        <v>374.5</v>
      </c>
      <c r="M1534" s="8">
        <f t="shared" si="3"/>
        <v>0.25128474833055081</v>
      </c>
    </row>
    <row r="1535" spans="1:13" ht="15.75" hidden="1" customHeight="1" x14ac:dyDescent="0.3">
      <c r="A1535" s="7">
        <v>2021</v>
      </c>
      <c r="B1535" s="7">
        <v>4</v>
      </c>
      <c r="C1535" s="7" t="s">
        <v>37</v>
      </c>
      <c r="D1535" s="7" t="s">
        <v>15</v>
      </c>
      <c r="E1535" s="7" t="s">
        <v>18</v>
      </c>
      <c r="F1535" s="8">
        <v>921.74749399999996</v>
      </c>
      <c r="G1535" s="9">
        <v>6.1444999999999999</v>
      </c>
      <c r="H1535" s="10">
        <f t="shared" si="0"/>
        <v>6144.5</v>
      </c>
      <c r="I1535" s="7">
        <v>644</v>
      </c>
      <c r="J1535" s="11">
        <f t="shared" si="1"/>
        <v>9.5411490683229818</v>
      </c>
      <c r="K1535" s="8">
        <f t="shared" si="2"/>
        <v>150.01179819350639</v>
      </c>
      <c r="L1535" s="7">
        <f>(400+599)/2</f>
        <v>499.5</v>
      </c>
      <c r="M1535" s="8">
        <f t="shared" si="3"/>
        <v>0.30032392030732008</v>
      </c>
    </row>
    <row r="1536" spans="1:13" ht="15.75" hidden="1" customHeight="1" x14ac:dyDescent="0.3">
      <c r="A1536" s="7">
        <v>2021</v>
      </c>
      <c r="B1536" s="7">
        <v>4</v>
      </c>
      <c r="C1536" s="7" t="s">
        <v>37</v>
      </c>
      <c r="D1536" s="7" t="s">
        <v>15</v>
      </c>
      <c r="E1536" s="7" t="s">
        <v>19</v>
      </c>
      <c r="F1536" s="8">
        <v>0.76968099999999995</v>
      </c>
      <c r="G1536" s="9">
        <v>3.7000000000000002E-3</v>
      </c>
      <c r="H1536" s="10">
        <f t="shared" si="0"/>
        <v>3.7</v>
      </c>
      <c r="I1536" s="7">
        <v>2</v>
      </c>
      <c r="J1536" s="11">
        <f t="shared" si="1"/>
        <v>1.85</v>
      </c>
      <c r="K1536" s="8">
        <f t="shared" si="2"/>
        <v>208.02189189189187</v>
      </c>
      <c r="L1536" s="7">
        <f>(600+899)/2</f>
        <v>749.5</v>
      </c>
      <c r="M1536" s="8">
        <f t="shared" si="3"/>
        <v>0.27754755422533939</v>
      </c>
    </row>
    <row r="1537" spans="1:13" ht="15.75" hidden="1" customHeight="1" x14ac:dyDescent="0.3">
      <c r="A1537" s="7">
        <v>2021</v>
      </c>
      <c r="B1537" s="7">
        <v>4</v>
      </c>
      <c r="C1537" s="7" t="s">
        <v>37</v>
      </c>
      <c r="D1537" s="7" t="s">
        <v>20</v>
      </c>
      <c r="E1537" s="7" t="s">
        <v>16</v>
      </c>
      <c r="F1537" s="8">
        <v>130.73209199999999</v>
      </c>
      <c r="G1537" s="9">
        <v>1.2159</v>
      </c>
      <c r="H1537" s="10">
        <f t="shared" si="0"/>
        <v>1215.9000000000001</v>
      </c>
      <c r="I1537" s="7">
        <v>191</v>
      </c>
      <c r="J1537" s="11">
        <f t="shared" si="1"/>
        <v>6.3659685863874351</v>
      </c>
      <c r="K1537" s="8">
        <f t="shared" si="2"/>
        <v>107.51878608438193</v>
      </c>
      <c r="L1537" s="7">
        <f>(200+249)/2</f>
        <v>224.5</v>
      </c>
      <c r="M1537" s="8">
        <f t="shared" si="3"/>
        <v>0.47892555048722463</v>
      </c>
    </row>
    <row r="1538" spans="1:13" ht="15.75" hidden="1" customHeight="1" x14ac:dyDescent="0.3">
      <c r="A1538" s="7">
        <v>2021</v>
      </c>
      <c r="B1538" s="7">
        <v>4</v>
      </c>
      <c r="C1538" s="7" t="s">
        <v>37</v>
      </c>
      <c r="D1538" s="7" t="s">
        <v>20</v>
      </c>
      <c r="E1538" s="7" t="s">
        <v>18</v>
      </c>
      <c r="F1538" s="8">
        <v>4574.9370220000001</v>
      </c>
      <c r="G1538" s="9">
        <v>20.354199999999999</v>
      </c>
      <c r="H1538" s="10">
        <f t="shared" si="0"/>
        <v>20354.199999999997</v>
      </c>
      <c r="I1538" s="7">
        <v>1774</v>
      </c>
      <c r="J1538" s="11">
        <f t="shared" si="1"/>
        <v>11.473618940248025</v>
      </c>
      <c r="K1538" s="8">
        <f t="shared" si="2"/>
        <v>224.76624097237919</v>
      </c>
      <c r="L1538" s="7">
        <f>(400+599)/2</f>
        <v>499.5</v>
      </c>
      <c r="M1538" s="8">
        <f t="shared" si="3"/>
        <v>0.44998246440916756</v>
      </c>
    </row>
    <row r="1539" spans="1:13" ht="15.75" hidden="1" customHeight="1" x14ac:dyDescent="0.3">
      <c r="A1539" s="7">
        <v>2021</v>
      </c>
      <c r="B1539" s="7">
        <v>4</v>
      </c>
      <c r="C1539" s="7" t="s">
        <v>37</v>
      </c>
      <c r="D1539" s="7" t="s">
        <v>25</v>
      </c>
      <c r="E1539" s="7" t="s">
        <v>17</v>
      </c>
      <c r="F1539" s="8">
        <v>2209.3593999999998</v>
      </c>
      <c r="G1539" s="9">
        <v>35.147500000000001</v>
      </c>
      <c r="H1539" s="10">
        <f t="shared" si="0"/>
        <v>35147.5</v>
      </c>
      <c r="I1539" s="7">
        <v>1975</v>
      </c>
      <c r="J1539" s="11">
        <f t="shared" si="1"/>
        <v>17.796202531645569</v>
      </c>
      <c r="K1539" s="8">
        <f t="shared" si="2"/>
        <v>62.859645778504863</v>
      </c>
      <c r="L1539" s="7">
        <f>(350+399)/2</f>
        <v>374.5</v>
      </c>
      <c r="M1539" s="8">
        <f t="shared" si="3"/>
        <v>0.16784952143793022</v>
      </c>
    </row>
    <row r="1540" spans="1:13" ht="15.75" hidden="1" customHeight="1" x14ac:dyDescent="0.3">
      <c r="A1540" s="7">
        <v>2021</v>
      </c>
      <c r="B1540" s="7">
        <v>4</v>
      </c>
      <c r="C1540" s="7" t="s">
        <v>37</v>
      </c>
      <c r="D1540" s="7" t="s">
        <v>38</v>
      </c>
      <c r="E1540" s="7" t="s">
        <v>23</v>
      </c>
      <c r="F1540" s="8">
        <v>590.07532900000001</v>
      </c>
      <c r="G1540" s="9">
        <v>1.9362999999999999</v>
      </c>
      <c r="H1540" s="10">
        <f t="shared" si="0"/>
        <v>1936.3</v>
      </c>
      <c r="I1540" s="7">
        <v>117</v>
      </c>
      <c r="J1540" s="11">
        <f t="shared" si="1"/>
        <v>16.549572649572649</v>
      </c>
      <c r="K1540" s="8">
        <f t="shared" si="2"/>
        <v>304.74375303413728</v>
      </c>
      <c r="L1540" s="7">
        <v>200</v>
      </c>
      <c r="M1540" s="8">
        <f t="shared" si="3"/>
        <v>1.5237187651706865</v>
      </c>
    </row>
    <row r="1541" spans="1:13" ht="15.75" hidden="1" customHeight="1" x14ac:dyDescent="0.3">
      <c r="A1541" s="7">
        <v>2021</v>
      </c>
      <c r="B1541" s="7">
        <v>4</v>
      </c>
      <c r="C1541" s="7" t="s">
        <v>37</v>
      </c>
      <c r="D1541" s="7" t="s">
        <v>38</v>
      </c>
      <c r="E1541" s="7" t="s">
        <v>17</v>
      </c>
      <c r="F1541" s="8">
        <v>11.345499</v>
      </c>
      <c r="G1541" s="9">
        <v>3.0700000000000002E-2</v>
      </c>
      <c r="H1541" s="10">
        <f t="shared" si="0"/>
        <v>30.700000000000003</v>
      </c>
      <c r="I1541" s="7">
        <v>7</v>
      </c>
      <c r="J1541" s="11">
        <f t="shared" si="1"/>
        <v>4.3857142857142861</v>
      </c>
      <c r="K1541" s="8">
        <f t="shared" si="2"/>
        <v>369.5602280130293</v>
      </c>
      <c r="L1541" s="7">
        <f>(350+399)/2</f>
        <v>374.5</v>
      </c>
      <c r="M1541" s="8">
        <f t="shared" si="3"/>
        <v>0.98680968761823584</v>
      </c>
    </row>
    <row r="1542" spans="1:13" ht="15.75" hidden="1" customHeight="1" x14ac:dyDescent="0.3">
      <c r="A1542" s="7">
        <v>2021</v>
      </c>
      <c r="B1542" s="7">
        <v>4</v>
      </c>
      <c r="C1542" s="7" t="s">
        <v>37</v>
      </c>
      <c r="D1542" s="7" t="s">
        <v>38</v>
      </c>
      <c r="E1542" s="7" t="s">
        <v>18</v>
      </c>
      <c r="F1542" s="8">
        <v>36.270744999999998</v>
      </c>
      <c r="G1542" s="9">
        <v>7.2900000000000006E-2</v>
      </c>
      <c r="H1542" s="10">
        <f t="shared" si="0"/>
        <v>72.900000000000006</v>
      </c>
      <c r="I1542" s="7">
        <v>49</v>
      </c>
      <c r="J1542" s="11">
        <f t="shared" si="1"/>
        <v>1.4877551020408164</v>
      </c>
      <c r="K1542" s="8">
        <f t="shared" si="2"/>
        <v>497.54108367626878</v>
      </c>
      <c r="L1542" s="7">
        <f>(400+599)/2</f>
        <v>499.5</v>
      </c>
      <c r="M1542" s="8">
        <f t="shared" si="3"/>
        <v>0.99607824559813574</v>
      </c>
    </row>
    <row r="1543" spans="1:13" ht="15.75" hidden="1" customHeight="1" x14ac:dyDescent="0.3">
      <c r="A1543" s="7">
        <v>2021</v>
      </c>
      <c r="B1543" s="7">
        <v>4</v>
      </c>
      <c r="C1543" s="7" t="s">
        <v>37</v>
      </c>
      <c r="D1543" s="7" t="s">
        <v>21</v>
      </c>
      <c r="E1543" s="7" t="s">
        <v>16</v>
      </c>
      <c r="F1543" s="8">
        <v>96.486401000000001</v>
      </c>
      <c r="G1543" s="9">
        <v>2.0750000000000002</v>
      </c>
      <c r="H1543" s="10">
        <f t="shared" si="0"/>
        <v>2075</v>
      </c>
      <c r="I1543" s="7">
        <v>421</v>
      </c>
      <c r="J1543" s="11">
        <f t="shared" si="1"/>
        <v>4.9287410926365798</v>
      </c>
      <c r="K1543" s="8">
        <f t="shared" si="2"/>
        <v>46.49947036144578</v>
      </c>
      <c r="L1543" s="7">
        <f>(200+249)/2</f>
        <v>224.5</v>
      </c>
      <c r="M1543" s="8">
        <f t="shared" si="3"/>
        <v>0.20712458958327742</v>
      </c>
    </row>
    <row r="1544" spans="1:13" ht="15.75" hidden="1" customHeight="1" x14ac:dyDescent="0.3">
      <c r="A1544" s="7">
        <v>2021</v>
      </c>
      <c r="B1544" s="7">
        <v>4</v>
      </c>
      <c r="C1544" s="7" t="s">
        <v>37</v>
      </c>
      <c r="D1544" s="7" t="s">
        <v>21</v>
      </c>
      <c r="E1544" s="7" t="s">
        <v>18</v>
      </c>
      <c r="F1544" s="8">
        <v>374.99953299999999</v>
      </c>
      <c r="G1544" s="9">
        <v>3.1939000000000002</v>
      </c>
      <c r="H1544" s="10">
        <f t="shared" si="0"/>
        <v>3193.9</v>
      </c>
      <c r="I1544" s="7">
        <v>1777</v>
      </c>
      <c r="J1544" s="11">
        <f t="shared" si="1"/>
        <v>1.7973550928531232</v>
      </c>
      <c r="K1544" s="8">
        <f t="shared" si="2"/>
        <v>117.41116910360374</v>
      </c>
      <c r="L1544" s="7">
        <f>(400+599)/2</f>
        <v>499.5</v>
      </c>
      <c r="M1544" s="8">
        <f t="shared" si="3"/>
        <v>0.2350573956028103</v>
      </c>
    </row>
    <row r="1545" spans="1:13" ht="15.75" hidden="1" customHeight="1" x14ac:dyDescent="0.3">
      <c r="A1545" s="7">
        <v>2021</v>
      </c>
      <c r="B1545" s="7">
        <v>4</v>
      </c>
      <c r="C1545" s="7" t="s">
        <v>37</v>
      </c>
      <c r="D1545" s="7" t="s">
        <v>53</v>
      </c>
      <c r="E1545" s="7" t="s">
        <v>32</v>
      </c>
      <c r="F1545" s="8">
        <v>458.18407400000001</v>
      </c>
      <c r="G1545" s="9">
        <v>5.1391</v>
      </c>
      <c r="H1545" s="10">
        <f t="shared" si="0"/>
        <v>5139.1000000000004</v>
      </c>
      <c r="I1545" s="7">
        <v>3919</v>
      </c>
      <c r="J1545" s="11">
        <f t="shared" si="1"/>
        <v>1.3113294207706048</v>
      </c>
      <c r="K1545" s="8">
        <f t="shared" si="2"/>
        <v>89.156481485084939</v>
      </c>
      <c r="L1545" s="7">
        <f>(300+349)/2</f>
        <v>324.5</v>
      </c>
      <c r="M1545" s="8">
        <f t="shared" si="3"/>
        <v>0.27475032815126327</v>
      </c>
    </row>
    <row r="1546" spans="1:13" ht="15.75" hidden="1" customHeight="1" x14ac:dyDescent="0.3">
      <c r="A1546" s="7">
        <v>2021</v>
      </c>
      <c r="B1546" s="7">
        <v>4</v>
      </c>
      <c r="C1546" s="7" t="s">
        <v>37</v>
      </c>
      <c r="D1546" s="7" t="s">
        <v>24</v>
      </c>
      <c r="E1546" s="7" t="s">
        <v>17</v>
      </c>
      <c r="F1546" s="8">
        <v>283.17352</v>
      </c>
      <c r="G1546" s="9">
        <v>1.5242</v>
      </c>
      <c r="H1546" s="10">
        <f t="shared" si="0"/>
        <v>1524.2</v>
      </c>
      <c r="I1546" s="7">
        <v>211</v>
      </c>
      <c r="J1546" s="11">
        <f t="shared" si="1"/>
        <v>7.2236966824644551</v>
      </c>
      <c r="K1546" s="8">
        <f t="shared" si="2"/>
        <v>185.78501508988322</v>
      </c>
      <c r="L1546" s="7">
        <f>(350+399)/2</f>
        <v>374.5</v>
      </c>
      <c r="M1546" s="8">
        <f t="shared" si="3"/>
        <v>0.49608815778339976</v>
      </c>
    </row>
    <row r="1547" spans="1:13" ht="15.75" hidden="1" customHeight="1" x14ac:dyDescent="0.3">
      <c r="A1547" s="7">
        <v>2021</v>
      </c>
      <c r="B1547" s="7">
        <v>4</v>
      </c>
      <c r="C1547" s="7" t="s">
        <v>37</v>
      </c>
      <c r="D1547" s="7" t="s">
        <v>39</v>
      </c>
      <c r="E1547" s="7" t="s">
        <v>23</v>
      </c>
      <c r="F1547" s="8">
        <v>0.330204</v>
      </c>
      <c r="G1547" s="9">
        <v>6.9999999999999999E-4</v>
      </c>
      <c r="H1547" s="10">
        <f t="shared" si="0"/>
        <v>0.7</v>
      </c>
      <c r="I1547" s="7">
        <v>1</v>
      </c>
      <c r="J1547" s="11">
        <f t="shared" si="1"/>
        <v>0.7</v>
      </c>
      <c r="K1547" s="8">
        <f t="shared" si="2"/>
        <v>471.72</v>
      </c>
      <c r="L1547" s="7">
        <v>200</v>
      </c>
      <c r="M1547" s="8">
        <f t="shared" si="3"/>
        <v>2.3586</v>
      </c>
    </row>
    <row r="1548" spans="1:13" ht="15.75" hidden="1" customHeight="1" x14ac:dyDescent="0.3">
      <c r="A1548" s="7">
        <v>2021</v>
      </c>
      <c r="B1548" s="7">
        <v>4</v>
      </c>
      <c r="C1548" s="7" t="s">
        <v>37</v>
      </c>
      <c r="D1548" s="7" t="s">
        <v>39</v>
      </c>
      <c r="E1548" s="7" t="s">
        <v>17</v>
      </c>
      <c r="F1548" s="8">
        <v>38.515669000000003</v>
      </c>
      <c r="G1548" s="9">
        <v>8.3699999999999997E-2</v>
      </c>
      <c r="H1548" s="10">
        <f t="shared" si="0"/>
        <v>83.7</v>
      </c>
      <c r="I1548" s="7">
        <v>1</v>
      </c>
      <c r="J1548" s="11">
        <f t="shared" si="1"/>
        <v>83.7</v>
      </c>
      <c r="K1548" s="8">
        <f t="shared" si="2"/>
        <v>460.16330943847078</v>
      </c>
      <c r="L1548" s="7">
        <f>(350+399)/2</f>
        <v>374.5</v>
      </c>
      <c r="M1548" s="8">
        <f t="shared" si="3"/>
        <v>1.228740479141444</v>
      </c>
    </row>
    <row r="1549" spans="1:13" ht="15.75" hidden="1" customHeight="1" x14ac:dyDescent="0.3">
      <c r="A1549" s="7">
        <v>2021</v>
      </c>
      <c r="B1549" s="7">
        <v>4</v>
      </c>
      <c r="C1549" s="7" t="s">
        <v>37</v>
      </c>
      <c r="D1549" s="7" t="s">
        <v>39</v>
      </c>
      <c r="E1549" s="7" t="s">
        <v>18</v>
      </c>
      <c r="F1549" s="8">
        <v>191.16669099999999</v>
      </c>
      <c r="G1549" s="9">
        <v>0.32790000000000002</v>
      </c>
      <c r="H1549" s="10">
        <f t="shared" si="0"/>
        <v>327.90000000000003</v>
      </c>
      <c r="I1549" s="7">
        <v>1</v>
      </c>
      <c r="J1549" s="11">
        <f t="shared" si="1"/>
        <v>327.90000000000003</v>
      </c>
      <c r="K1549" s="8">
        <f t="shared" si="2"/>
        <v>583.00302226288488</v>
      </c>
      <c r="L1549" s="7">
        <f>(400+599)/2</f>
        <v>499.5</v>
      </c>
      <c r="M1549" s="8">
        <f t="shared" si="3"/>
        <v>1.1671732177435132</v>
      </c>
    </row>
    <row r="1550" spans="1:13" ht="15.75" hidden="1" customHeight="1" x14ac:dyDescent="0.3">
      <c r="A1550" s="7">
        <v>2021</v>
      </c>
      <c r="B1550" s="7">
        <v>4</v>
      </c>
      <c r="C1550" s="7" t="s">
        <v>37</v>
      </c>
      <c r="D1550" s="7" t="s">
        <v>42</v>
      </c>
      <c r="E1550" s="7" t="s">
        <v>17</v>
      </c>
      <c r="F1550" s="8">
        <v>213.32597899999999</v>
      </c>
      <c r="G1550" s="9">
        <v>1.1543000000000001</v>
      </c>
      <c r="H1550" s="10">
        <f t="shared" si="0"/>
        <v>1154.3000000000002</v>
      </c>
      <c r="I1550" s="7">
        <v>116</v>
      </c>
      <c r="J1550" s="11">
        <f t="shared" si="1"/>
        <v>9.9508620689655185</v>
      </c>
      <c r="K1550" s="8">
        <f t="shared" si="2"/>
        <v>184.80982326951397</v>
      </c>
      <c r="L1550" s="7">
        <f>(350+399)/2</f>
        <v>374.5</v>
      </c>
      <c r="M1550" s="8">
        <f t="shared" si="3"/>
        <v>0.49348417428441649</v>
      </c>
    </row>
    <row r="1551" spans="1:13" ht="15.75" hidden="1" customHeight="1" x14ac:dyDescent="0.3">
      <c r="A1551" s="7">
        <v>2021</v>
      </c>
      <c r="B1551" s="7">
        <v>4</v>
      </c>
      <c r="C1551" s="7" t="s">
        <v>37</v>
      </c>
      <c r="D1551" s="7" t="s">
        <v>50</v>
      </c>
      <c r="E1551" s="7" t="s">
        <v>16</v>
      </c>
      <c r="F1551" s="8">
        <v>83.729709999999997</v>
      </c>
      <c r="G1551" s="9">
        <v>0.1671</v>
      </c>
      <c r="H1551" s="10">
        <f t="shared" si="0"/>
        <v>167.1</v>
      </c>
      <c r="I1551" s="7">
        <v>1</v>
      </c>
      <c r="J1551" s="11">
        <f t="shared" si="1"/>
        <v>167.1</v>
      </c>
      <c r="K1551" s="8">
        <f t="shared" si="2"/>
        <v>501.07546379413526</v>
      </c>
      <c r="L1551" s="7">
        <f>(200+249)/2</f>
        <v>224.5</v>
      </c>
      <c r="M1551" s="8">
        <f t="shared" si="3"/>
        <v>2.2319619768112928</v>
      </c>
    </row>
    <row r="1552" spans="1:13" ht="15.75" hidden="1" customHeight="1" x14ac:dyDescent="0.3">
      <c r="A1552" s="7">
        <v>2021</v>
      </c>
      <c r="B1552" s="7">
        <v>4</v>
      </c>
      <c r="C1552" s="7" t="s">
        <v>37</v>
      </c>
      <c r="D1552" s="7" t="s">
        <v>50</v>
      </c>
      <c r="E1552" s="7" t="s">
        <v>17</v>
      </c>
      <c r="F1552" s="8">
        <v>124.68517799999999</v>
      </c>
      <c r="G1552" s="9">
        <v>0.24410000000000001</v>
      </c>
      <c r="H1552" s="10">
        <f t="shared" si="0"/>
        <v>244.10000000000002</v>
      </c>
      <c r="I1552" s="7">
        <v>1</v>
      </c>
      <c r="J1552" s="11">
        <f t="shared" si="1"/>
        <v>244.10000000000002</v>
      </c>
      <c r="K1552" s="8">
        <f t="shared" si="2"/>
        <v>510.79548545677994</v>
      </c>
      <c r="L1552" s="7">
        <f>(350+399)/2</f>
        <v>374.5</v>
      </c>
      <c r="M1552" s="8">
        <f t="shared" si="3"/>
        <v>1.3639398810594925</v>
      </c>
    </row>
    <row r="1553" spans="1:13" ht="15.75" hidden="1" customHeight="1" x14ac:dyDescent="0.3">
      <c r="A1553" s="7">
        <v>2021</v>
      </c>
      <c r="B1553" s="7">
        <v>5</v>
      </c>
      <c r="C1553" s="7" t="s">
        <v>14</v>
      </c>
      <c r="D1553" s="7" t="s">
        <v>15</v>
      </c>
      <c r="E1553" s="7" t="s">
        <v>16</v>
      </c>
      <c r="F1553" s="8">
        <v>911.40984700000001</v>
      </c>
      <c r="G1553" s="9">
        <v>13.557600000000001</v>
      </c>
      <c r="H1553" s="10">
        <f t="shared" si="0"/>
        <v>13557.6</v>
      </c>
      <c r="I1553" s="7">
        <v>558</v>
      </c>
      <c r="J1553" s="11">
        <f t="shared" si="1"/>
        <v>24.296774193548387</v>
      </c>
      <c r="K1553" s="8">
        <f t="shared" si="2"/>
        <v>67.225013793001708</v>
      </c>
      <c r="L1553" s="7">
        <f>(200+249)/2</f>
        <v>224.5</v>
      </c>
      <c r="M1553" s="8">
        <f t="shared" si="3"/>
        <v>0.29944326856570919</v>
      </c>
    </row>
    <row r="1554" spans="1:13" ht="15.75" customHeight="1" x14ac:dyDescent="0.3">
      <c r="A1554" s="7">
        <v>2021</v>
      </c>
      <c r="B1554" s="7">
        <v>5</v>
      </c>
      <c r="C1554" s="7" t="s">
        <v>14</v>
      </c>
      <c r="D1554" s="7" t="s">
        <v>15</v>
      </c>
      <c r="E1554" s="7" t="s">
        <v>17</v>
      </c>
      <c r="F1554" s="8">
        <v>4885.2228940000005</v>
      </c>
      <c r="G1554" s="9">
        <v>47.718600000000002</v>
      </c>
      <c r="H1554" s="10">
        <f t="shared" si="0"/>
        <v>47718.6</v>
      </c>
      <c r="I1554" s="7">
        <v>788</v>
      </c>
      <c r="J1554" s="11">
        <f t="shared" si="1"/>
        <v>60.556598984771568</v>
      </c>
      <c r="K1554" s="8">
        <f t="shared" si="2"/>
        <v>102.37565423126412</v>
      </c>
      <c r="L1554" s="7">
        <f>(350+399)/2</f>
        <v>374.5</v>
      </c>
      <c r="M1554" s="8">
        <f t="shared" si="3"/>
        <v>0.27336623292727402</v>
      </c>
    </row>
    <row r="1555" spans="1:13" ht="15.75" customHeight="1" x14ac:dyDescent="0.3">
      <c r="A1555" s="7">
        <v>2021</v>
      </c>
      <c r="B1555" s="7">
        <v>5</v>
      </c>
      <c r="C1555" s="7" t="s">
        <v>14</v>
      </c>
      <c r="D1555" s="7" t="s">
        <v>15</v>
      </c>
      <c r="E1555" s="7" t="s">
        <v>18</v>
      </c>
      <c r="F1555" s="8">
        <v>4601.9253820000004</v>
      </c>
      <c r="G1555" s="9">
        <v>44.884999999999998</v>
      </c>
      <c r="H1555" s="10">
        <f t="shared" si="0"/>
        <v>44885</v>
      </c>
      <c r="I1555" s="7">
        <v>573</v>
      </c>
      <c r="J1555" s="11">
        <f t="shared" si="1"/>
        <v>78.333333333333329</v>
      </c>
      <c r="K1555" s="8">
        <f t="shared" si="2"/>
        <v>102.52702198952881</v>
      </c>
      <c r="L1555" s="7">
        <f>(400+599)/2</f>
        <v>499.5</v>
      </c>
      <c r="M1555" s="8">
        <f t="shared" si="3"/>
        <v>0.20525930328233996</v>
      </c>
    </row>
    <row r="1556" spans="1:13" ht="15.75" hidden="1" customHeight="1" x14ac:dyDescent="0.3">
      <c r="A1556" s="7">
        <v>2021</v>
      </c>
      <c r="B1556" s="7">
        <v>5</v>
      </c>
      <c r="C1556" s="7" t="s">
        <v>14</v>
      </c>
      <c r="D1556" s="7" t="s">
        <v>20</v>
      </c>
      <c r="E1556" s="7" t="s">
        <v>16</v>
      </c>
      <c r="F1556" s="8">
        <v>10.906751</v>
      </c>
      <c r="G1556" s="9">
        <v>8.7400000000000005E-2</v>
      </c>
      <c r="H1556" s="10">
        <f t="shared" si="0"/>
        <v>87.4</v>
      </c>
      <c r="I1556" s="7">
        <v>9</v>
      </c>
      <c r="J1556" s="11">
        <f t="shared" si="1"/>
        <v>9.7111111111111121</v>
      </c>
      <c r="K1556" s="8">
        <f t="shared" si="2"/>
        <v>124.7912013729977</v>
      </c>
      <c r="L1556" s="7">
        <f>(200+249)/2</f>
        <v>224.5</v>
      </c>
      <c r="M1556" s="8">
        <f t="shared" si="3"/>
        <v>0.55586281235188284</v>
      </c>
    </row>
    <row r="1557" spans="1:13" ht="15.75" customHeight="1" x14ac:dyDescent="0.3">
      <c r="A1557" s="7">
        <v>2021</v>
      </c>
      <c r="B1557" s="7">
        <v>5</v>
      </c>
      <c r="C1557" s="7" t="s">
        <v>14</v>
      </c>
      <c r="D1557" s="7" t="s">
        <v>20</v>
      </c>
      <c r="E1557" s="7" t="s">
        <v>18</v>
      </c>
      <c r="F1557" s="8">
        <v>5422.175792</v>
      </c>
      <c r="G1557" s="9">
        <v>30.9377</v>
      </c>
      <c r="H1557" s="10">
        <f t="shared" si="0"/>
        <v>30937.7</v>
      </c>
      <c r="I1557" s="7">
        <v>645</v>
      </c>
      <c r="J1557" s="11">
        <f t="shared" si="1"/>
        <v>47.965426356589148</v>
      </c>
      <c r="K1557" s="8">
        <f t="shared" si="2"/>
        <v>175.26111482107589</v>
      </c>
      <c r="L1557" s="7">
        <f>(400+599)/2</f>
        <v>499.5</v>
      </c>
      <c r="M1557" s="8">
        <f t="shared" si="3"/>
        <v>0.35087310274489669</v>
      </c>
    </row>
    <row r="1558" spans="1:13" ht="15.75" customHeight="1" x14ac:dyDescent="0.3">
      <c r="A1558" s="7">
        <v>2021</v>
      </c>
      <c r="B1558" s="7">
        <v>5</v>
      </c>
      <c r="C1558" s="7" t="s">
        <v>14</v>
      </c>
      <c r="D1558" s="7" t="s">
        <v>22</v>
      </c>
      <c r="E1558" s="7" t="s">
        <v>23</v>
      </c>
      <c r="F1558" s="8">
        <v>266.13412099999999</v>
      </c>
      <c r="G1558" s="9">
        <v>2.4346999999999999</v>
      </c>
      <c r="H1558" s="10">
        <f t="shared" si="0"/>
        <v>2434.6999999999998</v>
      </c>
      <c r="I1558" s="7">
        <v>98</v>
      </c>
      <c r="J1558" s="11">
        <f t="shared" si="1"/>
        <v>24.843877551020405</v>
      </c>
      <c r="K1558" s="8">
        <f t="shared" si="2"/>
        <v>109.30879410194275</v>
      </c>
      <c r="L1558" s="7">
        <v>200</v>
      </c>
      <c r="M1558" s="8">
        <f t="shared" si="3"/>
        <v>0.54654397050971371</v>
      </c>
    </row>
    <row r="1559" spans="1:13" ht="15.75" customHeight="1" x14ac:dyDescent="0.3">
      <c r="A1559" s="7">
        <v>2021</v>
      </c>
      <c r="B1559" s="7">
        <v>5</v>
      </c>
      <c r="C1559" s="7" t="s">
        <v>14</v>
      </c>
      <c r="D1559" s="7" t="s">
        <v>25</v>
      </c>
      <c r="E1559" s="7" t="s">
        <v>17</v>
      </c>
      <c r="F1559" s="8">
        <v>254.33926600000001</v>
      </c>
      <c r="G1559" s="9">
        <v>3.0084</v>
      </c>
      <c r="H1559" s="10">
        <f t="shared" si="0"/>
        <v>3008.4</v>
      </c>
      <c r="I1559" s="7">
        <v>229</v>
      </c>
      <c r="J1559" s="11">
        <f t="shared" si="1"/>
        <v>13.137117903930131</v>
      </c>
      <c r="K1559" s="8">
        <f t="shared" si="2"/>
        <v>84.543034835793122</v>
      </c>
      <c r="L1559" s="7">
        <f>(350+399)/2</f>
        <v>374.5</v>
      </c>
      <c r="M1559" s="8">
        <f t="shared" si="3"/>
        <v>0.2257490916843608</v>
      </c>
    </row>
    <row r="1560" spans="1:13" ht="15.75" hidden="1" customHeight="1" x14ac:dyDescent="0.3">
      <c r="A1560" s="7">
        <v>2021</v>
      </c>
      <c r="B1560" s="7">
        <v>5</v>
      </c>
      <c r="C1560" s="7" t="s">
        <v>14</v>
      </c>
      <c r="D1560" s="7" t="s">
        <v>21</v>
      </c>
      <c r="E1560" s="7" t="s">
        <v>16</v>
      </c>
      <c r="F1560" s="8">
        <v>82.654955000000001</v>
      </c>
      <c r="G1560" s="9">
        <v>1.2445999999999999</v>
      </c>
      <c r="H1560" s="10">
        <f t="shared" si="0"/>
        <v>1244.5999999999999</v>
      </c>
      <c r="I1560" s="7">
        <v>215</v>
      </c>
      <c r="J1560" s="11">
        <f t="shared" si="1"/>
        <v>5.7888372093023248</v>
      </c>
      <c r="K1560" s="8">
        <f t="shared" si="2"/>
        <v>66.410858910493332</v>
      </c>
      <c r="L1560" s="7">
        <f>(200+249)/2</f>
        <v>224.5</v>
      </c>
      <c r="M1560" s="8">
        <f t="shared" si="3"/>
        <v>0.29581674347658499</v>
      </c>
    </row>
    <row r="1561" spans="1:13" ht="15.75" customHeight="1" x14ac:dyDescent="0.3">
      <c r="A1561" s="7">
        <v>2021</v>
      </c>
      <c r="B1561" s="7">
        <v>5</v>
      </c>
      <c r="C1561" s="7" t="s">
        <v>14</v>
      </c>
      <c r="D1561" s="7" t="s">
        <v>21</v>
      </c>
      <c r="E1561" s="7" t="s">
        <v>18</v>
      </c>
      <c r="F1561" s="8">
        <v>98.160893999999999</v>
      </c>
      <c r="G1561" s="9">
        <v>1.3680000000000001</v>
      </c>
      <c r="H1561" s="10">
        <f t="shared" si="0"/>
        <v>1368</v>
      </c>
      <c r="I1561" s="7">
        <v>85</v>
      </c>
      <c r="J1561" s="11">
        <f t="shared" si="1"/>
        <v>16.094117647058823</v>
      </c>
      <c r="K1561" s="8">
        <f t="shared" si="2"/>
        <v>71.755039473684207</v>
      </c>
      <c r="L1561" s="7">
        <f t="shared" ref="L1561:L1562" si="94">(400+599)/2</f>
        <v>499.5</v>
      </c>
      <c r="M1561" s="8">
        <f t="shared" si="3"/>
        <v>0.14365373268004847</v>
      </c>
    </row>
    <row r="1562" spans="1:13" ht="15.75" customHeight="1" x14ac:dyDescent="0.3">
      <c r="A1562" s="7">
        <v>2021</v>
      </c>
      <c r="B1562" s="7">
        <v>5</v>
      </c>
      <c r="C1562" s="7" t="s">
        <v>14</v>
      </c>
      <c r="D1562" s="7" t="s">
        <v>28</v>
      </c>
      <c r="E1562" s="7" t="s">
        <v>18</v>
      </c>
      <c r="F1562" s="8">
        <v>168.19323</v>
      </c>
      <c r="G1562" s="9">
        <v>1.0680000000000001</v>
      </c>
      <c r="H1562" s="10">
        <f t="shared" si="0"/>
        <v>1068</v>
      </c>
      <c r="I1562" s="7">
        <v>217</v>
      </c>
      <c r="J1562" s="11">
        <f t="shared" si="1"/>
        <v>4.9216589861751148</v>
      </c>
      <c r="K1562" s="8">
        <f t="shared" si="2"/>
        <v>157.48429775280897</v>
      </c>
      <c r="L1562" s="7">
        <f t="shared" si="94"/>
        <v>499.5</v>
      </c>
      <c r="M1562" s="8">
        <f t="shared" si="3"/>
        <v>0.31528387938500296</v>
      </c>
    </row>
    <row r="1563" spans="1:13" ht="15.75" customHeight="1" x14ac:dyDescent="0.3">
      <c r="A1563" s="7">
        <v>2021</v>
      </c>
      <c r="B1563" s="7">
        <v>5</v>
      </c>
      <c r="C1563" s="7" t="s">
        <v>14</v>
      </c>
      <c r="D1563" s="7" t="s">
        <v>26</v>
      </c>
      <c r="E1563" s="7" t="s">
        <v>27</v>
      </c>
      <c r="F1563" s="8">
        <v>14.372702</v>
      </c>
      <c r="G1563" s="9">
        <v>4.4499999999999998E-2</v>
      </c>
      <c r="H1563" s="10">
        <f t="shared" si="0"/>
        <v>44.5</v>
      </c>
      <c r="I1563" s="7">
        <v>16</v>
      </c>
      <c r="J1563" s="11">
        <f t="shared" si="1"/>
        <v>2.78125</v>
      </c>
      <c r="K1563" s="8">
        <f t="shared" si="2"/>
        <v>322.98206741573034</v>
      </c>
      <c r="L1563" s="7">
        <f>(250+299)/2</f>
        <v>274.5</v>
      </c>
      <c r="M1563" s="8">
        <f t="shared" si="3"/>
        <v>1.1766195534270687</v>
      </c>
    </row>
    <row r="1564" spans="1:13" ht="15.75" customHeight="1" x14ac:dyDescent="0.3">
      <c r="A1564" s="7">
        <v>2021</v>
      </c>
      <c r="B1564" s="7">
        <v>5</v>
      </c>
      <c r="C1564" s="7" t="s">
        <v>14</v>
      </c>
      <c r="D1564" s="7" t="s">
        <v>26</v>
      </c>
      <c r="E1564" s="7" t="s">
        <v>18</v>
      </c>
      <c r="F1564" s="8">
        <v>149.28983400000001</v>
      </c>
      <c r="G1564" s="9">
        <v>1.1576</v>
      </c>
      <c r="H1564" s="10">
        <f t="shared" si="0"/>
        <v>1157.5999999999999</v>
      </c>
      <c r="I1564" s="7">
        <v>164</v>
      </c>
      <c r="J1564" s="11">
        <f t="shared" si="1"/>
        <v>7.0585365853658528</v>
      </c>
      <c r="K1564" s="8">
        <f t="shared" si="2"/>
        <v>128.96495680718729</v>
      </c>
      <c r="L1564" s="7">
        <f>(400+599)/2</f>
        <v>499.5</v>
      </c>
      <c r="M1564" s="8">
        <f t="shared" si="3"/>
        <v>0.25818810171609069</v>
      </c>
    </row>
    <row r="1565" spans="1:13" ht="15.75" customHeight="1" x14ac:dyDescent="0.3">
      <c r="A1565" s="7">
        <v>2021</v>
      </c>
      <c r="B1565" s="7">
        <v>5</v>
      </c>
      <c r="C1565" s="7" t="s">
        <v>14</v>
      </c>
      <c r="D1565" s="7" t="s">
        <v>24</v>
      </c>
      <c r="E1565" s="7" t="s">
        <v>17</v>
      </c>
      <c r="F1565" s="8">
        <v>74.998660000000001</v>
      </c>
      <c r="G1565" s="9">
        <v>0.42920000000000003</v>
      </c>
      <c r="H1565" s="10">
        <f t="shared" si="0"/>
        <v>429.20000000000005</v>
      </c>
      <c r="I1565" s="7">
        <v>46</v>
      </c>
      <c r="J1565" s="11">
        <f t="shared" si="1"/>
        <v>9.3304347826086964</v>
      </c>
      <c r="K1565" s="8">
        <f t="shared" si="2"/>
        <v>174.74058713886299</v>
      </c>
      <c r="L1565" s="7">
        <f t="shared" ref="L1565:L1566" si="95">(350+399)/2</f>
        <v>374.5</v>
      </c>
      <c r="M1565" s="8">
        <f t="shared" si="3"/>
        <v>0.4665970284081789</v>
      </c>
    </row>
    <row r="1566" spans="1:13" ht="15.75" customHeight="1" x14ac:dyDescent="0.3">
      <c r="A1566" s="7">
        <v>2021</v>
      </c>
      <c r="B1566" s="7">
        <v>5</v>
      </c>
      <c r="C1566" s="7" t="s">
        <v>14</v>
      </c>
      <c r="D1566" s="7" t="s">
        <v>49</v>
      </c>
      <c r="E1566" s="7" t="s">
        <v>17</v>
      </c>
      <c r="F1566" s="8">
        <v>73.446700000000007</v>
      </c>
      <c r="G1566" s="9">
        <v>1.1917</v>
      </c>
      <c r="H1566" s="10">
        <f t="shared" si="0"/>
        <v>1191.7</v>
      </c>
      <c r="I1566" s="7">
        <v>117</v>
      </c>
      <c r="J1566" s="11">
        <f t="shared" si="1"/>
        <v>10.185470085470087</v>
      </c>
      <c r="K1566" s="8">
        <f t="shared" si="2"/>
        <v>61.631870437190578</v>
      </c>
      <c r="L1566" s="7">
        <f t="shared" si="95"/>
        <v>374.5</v>
      </c>
      <c r="M1566" s="8">
        <f t="shared" si="3"/>
        <v>0.16457108260932063</v>
      </c>
    </row>
    <row r="1567" spans="1:13" ht="15.75" customHeight="1" x14ac:dyDescent="0.3">
      <c r="A1567" s="7">
        <v>2021</v>
      </c>
      <c r="B1567" s="7">
        <v>5</v>
      </c>
      <c r="C1567" s="7" t="s">
        <v>14</v>
      </c>
      <c r="D1567" s="7" t="s">
        <v>46</v>
      </c>
      <c r="E1567" s="7" t="s">
        <v>18</v>
      </c>
      <c r="F1567" s="8">
        <v>44.394432000000002</v>
      </c>
      <c r="G1567" s="9">
        <v>0.25380000000000003</v>
      </c>
      <c r="H1567" s="10">
        <f t="shared" si="0"/>
        <v>253.8</v>
      </c>
      <c r="I1567" s="7">
        <v>1</v>
      </c>
      <c r="J1567" s="11">
        <f t="shared" si="1"/>
        <v>253.8</v>
      </c>
      <c r="K1567" s="8">
        <f t="shared" si="2"/>
        <v>174.9189598108747</v>
      </c>
      <c r="L1567" s="7">
        <f>(400+599)/2</f>
        <v>499.5</v>
      </c>
      <c r="M1567" s="8">
        <f t="shared" si="3"/>
        <v>0.35018810772947889</v>
      </c>
    </row>
    <row r="1568" spans="1:13" ht="15.75" hidden="1" customHeight="1" x14ac:dyDescent="0.3">
      <c r="A1568" s="7">
        <v>2021</v>
      </c>
      <c r="B1568" s="7">
        <v>5</v>
      </c>
      <c r="C1568" s="7" t="s">
        <v>31</v>
      </c>
      <c r="D1568" s="7" t="s">
        <v>15</v>
      </c>
      <c r="E1568" s="7" t="s">
        <v>16</v>
      </c>
      <c r="F1568" s="8">
        <v>3091.481526</v>
      </c>
      <c r="G1568" s="9">
        <v>50.335700000000003</v>
      </c>
      <c r="H1568" s="10">
        <f t="shared" si="0"/>
        <v>50335.700000000004</v>
      </c>
      <c r="I1568" s="7">
        <v>7285</v>
      </c>
      <c r="J1568" s="11">
        <f t="shared" si="1"/>
        <v>6.9094989704873031</v>
      </c>
      <c r="K1568" s="8">
        <f t="shared" si="2"/>
        <v>61.41727493607916</v>
      </c>
      <c r="L1568" s="7">
        <f>(200+249)/2</f>
        <v>224.5</v>
      </c>
      <c r="M1568" s="8">
        <f t="shared" si="3"/>
        <v>0.27357360773309203</v>
      </c>
    </row>
    <row r="1569" spans="1:13" ht="15.75" hidden="1" customHeight="1" x14ac:dyDescent="0.3">
      <c r="A1569" s="7">
        <v>2021</v>
      </c>
      <c r="B1569" s="7">
        <v>5</v>
      </c>
      <c r="C1569" s="7" t="s">
        <v>31</v>
      </c>
      <c r="D1569" s="7" t="s">
        <v>15</v>
      </c>
      <c r="E1569" s="7" t="s">
        <v>17</v>
      </c>
      <c r="F1569" s="8">
        <v>4930.1995589999997</v>
      </c>
      <c r="G1569" s="9">
        <v>47.702100000000002</v>
      </c>
      <c r="H1569" s="10">
        <f t="shared" si="0"/>
        <v>47702.1</v>
      </c>
      <c r="I1569" s="7">
        <v>8658</v>
      </c>
      <c r="J1569" s="11">
        <f t="shared" si="1"/>
        <v>5.5095980595980594</v>
      </c>
      <c r="K1569" s="8">
        <f t="shared" si="2"/>
        <v>103.35393114768532</v>
      </c>
      <c r="L1569" s="7">
        <f>(350+399)/2</f>
        <v>374.5</v>
      </c>
      <c r="M1569" s="8">
        <f t="shared" si="3"/>
        <v>0.27597845433293811</v>
      </c>
    </row>
    <row r="1570" spans="1:13" ht="15.75" hidden="1" customHeight="1" x14ac:dyDescent="0.3">
      <c r="A1570" s="7">
        <v>2021</v>
      </c>
      <c r="B1570" s="7">
        <v>5</v>
      </c>
      <c r="C1570" s="7" t="s">
        <v>31</v>
      </c>
      <c r="D1570" s="7" t="s">
        <v>15</v>
      </c>
      <c r="E1570" s="7" t="s">
        <v>18</v>
      </c>
      <c r="F1570" s="8">
        <v>627.31473900000003</v>
      </c>
      <c r="G1570" s="9">
        <v>4.3446999999999996</v>
      </c>
      <c r="H1570" s="10">
        <f t="shared" si="0"/>
        <v>4344.7</v>
      </c>
      <c r="I1570" s="7">
        <v>566</v>
      </c>
      <c r="J1570" s="11">
        <f t="shared" si="1"/>
        <v>7.6761484098939929</v>
      </c>
      <c r="K1570" s="8">
        <f t="shared" si="2"/>
        <v>144.38620365042468</v>
      </c>
      <c r="L1570" s="7">
        <f>(400+599)/2</f>
        <v>499.5</v>
      </c>
      <c r="M1570" s="8">
        <f t="shared" si="3"/>
        <v>0.28906146876961897</v>
      </c>
    </row>
    <row r="1571" spans="1:13" ht="15.75" hidden="1" customHeight="1" x14ac:dyDescent="0.3">
      <c r="A1571" s="7">
        <v>2021</v>
      </c>
      <c r="B1571" s="7">
        <v>5</v>
      </c>
      <c r="C1571" s="7" t="s">
        <v>31</v>
      </c>
      <c r="D1571" s="7" t="s">
        <v>15</v>
      </c>
      <c r="E1571" s="7" t="s">
        <v>19</v>
      </c>
      <c r="F1571" s="8">
        <v>61.923169999999999</v>
      </c>
      <c r="G1571" s="9">
        <v>0.38340000000000002</v>
      </c>
      <c r="H1571" s="10">
        <f t="shared" si="0"/>
        <v>383.40000000000003</v>
      </c>
      <c r="I1571" s="7">
        <v>173</v>
      </c>
      <c r="J1571" s="11">
        <f t="shared" si="1"/>
        <v>2.216184971098266</v>
      </c>
      <c r="K1571" s="8">
        <f t="shared" si="2"/>
        <v>161.51061554512259</v>
      </c>
      <c r="L1571" s="7">
        <f>(600+899)/2</f>
        <v>749.5</v>
      </c>
      <c r="M1571" s="8">
        <f t="shared" si="3"/>
        <v>0.21549114815893608</v>
      </c>
    </row>
    <row r="1572" spans="1:13" ht="15.75" hidden="1" customHeight="1" x14ac:dyDescent="0.3">
      <c r="A1572" s="7">
        <v>2021</v>
      </c>
      <c r="B1572" s="7">
        <v>5</v>
      </c>
      <c r="C1572" s="7" t="s">
        <v>31</v>
      </c>
      <c r="D1572" s="7" t="s">
        <v>20</v>
      </c>
      <c r="E1572" s="7" t="s">
        <v>16</v>
      </c>
      <c r="F1572" s="8">
        <v>1.590881</v>
      </c>
      <c r="G1572" s="9">
        <v>1.21E-2</v>
      </c>
      <c r="H1572" s="10">
        <f t="shared" si="0"/>
        <v>12.1</v>
      </c>
      <c r="I1572" s="7">
        <v>8</v>
      </c>
      <c r="J1572" s="11">
        <f t="shared" si="1"/>
        <v>1.5125</v>
      </c>
      <c r="K1572" s="8">
        <f t="shared" si="2"/>
        <v>131.47776859504131</v>
      </c>
      <c r="L1572" s="7">
        <f>(200+249)/2</f>
        <v>224.5</v>
      </c>
      <c r="M1572" s="8">
        <f t="shared" si="3"/>
        <v>0.58564707614717737</v>
      </c>
    </row>
    <row r="1573" spans="1:13" ht="15.75" hidden="1" customHeight="1" x14ac:dyDescent="0.3">
      <c r="A1573" s="7">
        <v>2021</v>
      </c>
      <c r="B1573" s="7">
        <v>5</v>
      </c>
      <c r="C1573" s="7" t="s">
        <v>31</v>
      </c>
      <c r="D1573" s="7" t="s">
        <v>20</v>
      </c>
      <c r="E1573" s="7" t="s">
        <v>18</v>
      </c>
      <c r="F1573" s="8">
        <v>1154.483978</v>
      </c>
      <c r="G1573" s="9">
        <v>5.9218999999999999</v>
      </c>
      <c r="H1573" s="10">
        <f t="shared" si="0"/>
        <v>5921.9</v>
      </c>
      <c r="I1573" s="7">
        <v>914</v>
      </c>
      <c r="J1573" s="11">
        <f t="shared" si="1"/>
        <v>6.4791028446389491</v>
      </c>
      <c r="K1573" s="8">
        <f t="shared" si="2"/>
        <v>194.95161654198822</v>
      </c>
      <c r="L1573" s="7">
        <f>(400+599)/2</f>
        <v>499.5</v>
      </c>
      <c r="M1573" s="8">
        <f t="shared" si="3"/>
        <v>0.39029352661058703</v>
      </c>
    </row>
    <row r="1574" spans="1:13" ht="15.75" hidden="1" customHeight="1" x14ac:dyDescent="0.3">
      <c r="A1574" s="7">
        <v>2021</v>
      </c>
      <c r="B1574" s="7">
        <v>5</v>
      </c>
      <c r="C1574" s="7" t="s">
        <v>31</v>
      </c>
      <c r="D1574" s="7" t="s">
        <v>25</v>
      </c>
      <c r="E1574" s="7" t="s">
        <v>17</v>
      </c>
      <c r="F1574" s="8">
        <v>729.85568000000001</v>
      </c>
      <c r="G1574" s="9">
        <v>11.3992</v>
      </c>
      <c r="H1574" s="10">
        <f t="shared" si="0"/>
        <v>11399.2</v>
      </c>
      <c r="I1574" s="7">
        <v>1552</v>
      </c>
      <c r="J1574" s="11">
        <f t="shared" si="1"/>
        <v>7.3448453608247428</v>
      </c>
      <c r="K1574" s="8">
        <f t="shared" si="2"/>
        <v>64.026921187451748</v>
      </c>
      <c r="L1574" s="7">
        <f t="shared" ref="L1574:L1575" si="96">(350+399)/2</f>
        <v>374.5</v>
      </c>
      <c r="M1574" s="8">
        <f t="shared" si="3"/>
        <v>0.17096641171549198</v>
      </c>
    </row>
    <row r="1575" spans="1:13" ht="15.75" hidden="1" customHeight="1" x14ac:dyDescent="0.3">
      <c r="A1575" s="7">
        <v>2021</v>
      </c>
      <c r="B1575" s="7">
        <v>5</v>
      </c>
      <c r="C1575" s="7" t="s">
        <v>31</v>
      </c>
      <c r="D1575" s="7" t="s">
        <v>56</v>
      </c>
      <c r="E1575" s="7" t="s">
        <v>17</v>
      </c>
      <c r="F1575" s="8">
        <v>616.157152</v>
      </c>
      <c r="G1575" s="9">
        <v>9.2888000000000002</v>
      </c>
      <c r="H1575" s="10">
        <f t="shared" si="0"/>
        <v>9288.7999999999993</v>
      </c>
      <c r="I1575" s="7">
        <v>2251</v>
      </c>
      <c r="J1575" s="11">
        <f t="shared" si="1"/>
        <v>4.1265215459795641</v>
      </c>
      <c r="K1575" s="8">
        <f t="shared" si="2"/>
        <v>66.333342520024118</v>
      </c>
      <c r="L1575" s="7">
        <f t="shared" si="96"/>
        <v>374.5</v>
      </c>
      <c r="M1575" s="8">
        <f t="shared" si="3"/>
        <v>0.17712508016027803</v>
      </c>
    </row>
    <row r="1576" spans="1:13" ht="15.75" hidden="1" customHeight="1" x14ac:dyDescent="0.3">
      <c r="A1576" s="7">
        <v>2021</v>
      </c>
      <c r="B1576" s="7">
        <v>5</v>
      </c>
      <c r="C1576" s="7" t="s">
        <v>31</v>
      </c>
      <c r="D1576" s="7" t="s">
        <v>56</v>
      </c>
      <c r="E1576" s="7" t="s">
        <v>18</v>
      </c>
      <c r="F1576" s="8">
        <v>8.5145610000000005</v>
      </c>
      <c r="G1576" s="9">
        <v>8.9300000000000004E-2</v>
      </c>
      <c r="H1576" s="10">
        <f t="shared" si="0"/>
        <v>89.300000000000011</v>
      </c>
      <c r="I1576" s="7">
        <v>138</v>
      </c>
      <c r="J1576" s="11">
        <f t="shared" si="1"/>
        <v>0.64710144927536239</v>
      </c>
      <c r="K1576" s="8">
        <f t="shared" si="2"/>
        <v>95.347827547592388</v>
      </c>
      <c r="L1576" s="7">
        <f>(400+599)/2</f>
        <v>499.5</v>
      </c>
      <c r="M1576" s="8">
        <f t="shared" si="3"/>
        <v>0.19088654163682159</v>
      </c>
    </row>
    <row r="1577" spans="1:13" ht="15.75" hidden="1" customHeight="1" x14ac:dyDescent="0.3">
      <c r="A1577" s="7">
        <v>2021</v>
      </c>
      <c r="B1577" s="7">
        <v>5</v>
      </c>
      <c r="C1577" s="7" t="s">
        <v>31</v>
      </c>
      <c r="D1577" s="7" t="s">
        <v>49</v>
      </c>
      <c r="E1577" s="7" t="s">
        <v>17</v>
      </c>
      <c r="F1577" s="8">
        <v>530.79929600000003</v>
      </c>
      <c r="G1577" s="9">
        <v>8.7390000000000008</v>
      </c>
      <c r="H1577" s="10">
        <f t="shared" si="0"/>
        <v>8739</v>
      </c>
      <c r="I1577" s="7">
        <v>2725</v>
      </c>
      <c r="J1577" s="11">
        <f t="shared" si="1"/>
        <v>3.2069724770642201</v>
      </c>
      <c r="K1577" s="8">
        <f t="shared" si="2"/>
        <v>60.739134454743102</v>
      </c>
      <c r="L1577" s="7">
        <f>(350+399)/2</f>
        <v>374.5</v>
      </c>
      <c r="M1577" s="8">
        <f t="shared" si="3"/>
        <v>0.16218727491253165</v>
      </c>
    </row>
    <row r="1578" spans="1:13" ht="15.75" hidden="1" customHeight="1" x14ac:dyDescent="0.3">
      <c r="A1578" s="7">
        <v>2021</v>
      </c>
      <c r="B1578" s="7">
        <v>5</v>
      </c>
      <c r="C1578" s="7" t="s">
        <v>31</v>
      </c>
      <c r="D1578" s="7" t="s">
        <v>21</v>
      </c>
      <c r="E1578" s="7" t="s">
        <v>16</v>
      </c>
      <c r="F1578" s="8">
        <v>281.72460000000001</v>
      </c>
      <c r="G1578" s="9">
        <v>4.1646000000000001</v>
      </c>
      <c r="H1578" s="10">
        <f t="shared" si="0"/>
        <v>4164.6000000000004</v>
      </c>
      <c r="I1578" s="7">
        <v>1325</v>
      </c>
      <c r="J1578" s="11">
        <f t="shared" si="1"/>
        <v>3.1430943396226416</v>
      </c>
      <c r="K1578" s="8">
        <f t="shared" si="2"/>
        <v>67.647457138740819</v>
      </c>
      <c r="L1578" s="7">
        <f>(200+249)/2</f>
        <v>224.5</v>
      </c>
      <c r="M1578" s="8">
        <f t="shared" si="3"/>
        <v>0.3013249761191128</v>
      </c>
    </row>
    <row r="1579" spans="1:13" ht="15.75" hidden="1" customHeight="1" x14ac:dyDescent="0.3">
      <c r="A1579" s="7">
        <v>2021</v>
      </c>
      <c r="B1579" s="7">
        <v>5</v>
      </c>
      <c r="C1579" s="7" t="s">
        <v>31</v>
      </c>
      <c r="D1579" s="7" t="s">
        <v>21</v>
      </c>
      <c r="E1579" s="7" t="s">
        <v>18</v>
      </c>
      <c r="F1579" s="8">
        <v>87.100711000000004</v>
      </c>
      <c r="G1579" s="9">
        <v>1.0117</v>
      </c>
      <c r="H1579" s="10">
        <f t="shared" si="0"/>
        <v>1011.7</v>
      </c>
      <c r="I1579" s="7">
        <v>386</v>
      </c>
      <c r="J1579" s="11">
        <f t="shared" si="1"/>
        <v>2.6209844559585491</v>
      </c>
      <c r="K1579" s="8">
        <f t="shared" si="2"/>
        <v>86.093418009291298</v>
      </c>
      <c r="L1579" s="7">
        <f>(400+599)/2</f>
        <v>499.5</v>
      </c>
      <c r="M1579" s="8">
        <f t="shared" si="3"/>
        <v>0.17235919521379639</v>
      </c>
    </row>
    <row r="1580" spans="1:13" ht="15.75" hidden="1" customHeight="1" x14ac:dyDescent="0.3">
      <c r="A1580" s="7">
        <v>2021</v>
      </c>
      <c r="B1580" s="7">
        <v>5</v>
      </c>
      <c r="C1580" s="7" t="s">
        <v>31</v>
      </c>
      <c r="D1580" s="7" t="s">
        <v>53</v>
      </c>
      <c r="E1580" s="7" t="s">
        <v>32</v>
      </c>
      <c r="F1580" s="8">
        <v>334.68803000000003</v>
      </c>
      <c r="G1580" s="9">
        <v>3.8908</v>
      </c>
      <c r="H1580" s="10">
        <f t="shared" si="0"/>
        <v>3890.8</v>
      </c>
      <c r="I1580" s="7">
        <v>3511</v>
      </c>
      <c r="J1580" s="11">
        <f t="shared" si="1"/>
        <v>1.1081743093135858</v>
      </c>
      <c r="K1580" s="8">
        <f t="shared" si="2"/>
        <v>86.02036342140434</v>
      </c>
      <c r="L1580" s="7">
        <f>(300+349)/2</f>
        <v>324.5</v>
      </c>
      <c r="M1580" s="8">
        <f t="shared" si="3"/>
        <v>0.26508586570540627</v>
      </c>
    </row>
    <row r="1581" spans="1:13" ht="15.75" hidden="1" customHeight="1" x14ac:dyDescent="0.3">
      <c r="A1581" s="7">
        <v>2021</v>
      </c>
      <c r="B1581" s="7">
        <v>5</v>
      </c>
      <c r="C1581" s="7" t="s">
        <v>31</v>
      </c>
      <c r="D1581" s="7" t="s">
        <v>22</v>
      </c>
      <c r="E1581" s="7" t="s">
        <v>23</v>
      </c>
      <c r="F1581" s="8">
        <v>136.56304800000001</v>
      </c>
      <c r="G1581" s="9">
        <v>1.5262</v>
      </c>
      <c r="H1581" s="10">
        <f t="shared" si="0"/>
        <v>1526.2</v>
      </c>
      <c r="I1581" s="7">
        <v>212</v>
      </c>
      <c r="J1581" s="11">
        <f t="shared" si="1"/>
        <v>7.1990566037735855</v>
      </c>
      <c r="K1581" s="8">
        <f t="shared" si="2"/>
        <v>89.479129865024248</v>
      </c>
      <c r="L1581" s="7">
        <v>200</v>
      </c>
      <c r="M1581" s="8">
        <f t="shared" si="3"/>
        <v>0.44739564932512121</v>
      </c>
    </row>
    <row r="1582" spans="1:13" ht="15.75" hidden="1" customHeight="1" x14ac:dyDescent="0.3">
      <c r="A1582" s="7">
        <v>2021</v>
      </c>
      <c r="B1582" s="7">
        <v>5</v>
      </c>
      <c r="C1582" s="7" t="s">
        <v>31</v>
      </c>
      <c r="D1582" s="7" t="s">
        <v>24</v>
      </c>
      <c r="E1582" s="7" t="s">
        <v>17</v>
      </c>
      <c r="F1582" s="8">
        <v>111.212183</v>
      </c>
      <c r="G1582" s="9">
        <v>0.67059999999999997</v>
      </c>
      <c r="H1582" s="10">
        <f t="shared" si="0"/>
        <v>670.6</v>
      </c>
      <c r="I1582" s="7">
        <v>271</v>
      </c>
      <c r="J1582" s="11">
        <f t="shared" si="1"/>
        <v>2.4745387453874539</v>
      </c>
      <c r="K1582" s="8">
        <f t="shared" si="2"/>
        <v>165.83981956456904</v>
      </c>
      <c r="L1582" s="7">
        <f>(350+399)/2</f>
        <v>374.5</v>
      </c>
      <c r="M1582" s="8">
        <f t="shared" si="3"/>
        <v>0.44282995878389597</v>
      </c>
    </row>
    <row r="1583" spans="1:13" ht="15.75" hidden="1" customHeight="1" x14ac:dyDescent="0.3">
      <c r="A1583" s="7">
        <v>2021</v>
      </c>
      <c r="B1583" s="7">
        <v>5</v>
      </c>
      <c r="C1583" s="7" t="s">
        <v>31</v>
      </c>
      <c r="D1583" s="7" t="s">
        <v>57</v>
      </c>
      <c r="E1583" s="7" t="s">
        <v>18</v>
      </c>
      <c r="F1583" s="8">
        <v>91.027754000000002</v>
      </c>
      <c r="G1583" s="9">
        <v>1.0727</v>
      </c>
      <c r="H1583" s="10">
        <f t="shared" si="0"/>
        <v>1072.7</v>
      </c>
      <c r="I1583" s="7">
        <v>1</v>
      </c>
      <c r="J1583" s="11">
        <f t="shared" si="1"/>
        <v>1072.7</v>
      </c>
      <c r="K1583" s="8">
        <f t="shared" si="2"/>
        <v>84.858538267922071</v>
      </c>
      <c r="L1583" s="7">
        <f>(400+599)/2</f>
        <v>499.5</v>
      </c>
      <c r="M1583" s="8">
        <f t="shared" si="3"/>
        <v>0.16988696349934349</v>
      </c>
    </row>
    <row r="1584" spans="1:13" ht="15.75" hidden="1" customHeight="1" x14ac:dyDescent="0.3">
      <c r="A1584" s="7">
        <v>2021</v>
      </c>
      <c r="B1584" s="7">
        <v>5</v>
      </c>
      <c r="C1584" s="7" t="s">
        <v>37</v>
      </c>
      <c r="D1584" s="7" t="s">
        <v>15</v>
      </c>
      <c r="E1584" s="7" t="s">
        <v>16</v>
      </c>
      <c r="F1584" s="8">
        <v>7220.074814999999</v>
      </c>
      <c r="G1584" s="9">
        <v>135.3355</v>
      </c>
      <c r="H1584" s="10">
        <f t="shared" si="0"/>
        <v>135335.5</v>
      </c>
      <c r="I1584" s="7">
        <v>11852</v>
      </c>
      <c r="J1584" s="11">
        <f t="shared" si="1"/>
        <v>11.418790077624029</v>
      </c>
      <c r="K1584" s="8">
        <f t="shared" si="2"/>
        <v>53.349452397929582</v>
      </c>
      <c r="L1584" s="7">
        <f>(200+249)/2</f>
        <v>224.5</v>
      </c>
      <c r="M1584" s="8">
        <f t="shared" si="3"/>
        <v>0.23763675901082218</v>
      </c>
    </row>
    <row r="1585" spans="1:13" ht="15.75" hidden="1" customHeight="1" x14ac:dyDescent="0.3">
      <c r="A1585" s="7">
        <v>2021</v>
      </c>
      <c r="B1585" s="7">
        <v>5</v>
      </c>
      <c r="C1585" s="7" t="s">
        <v>37</v>
      </c>
      <c r="D1585" s="7" t="s">
        <v>15</v>
      </c>
      <c r="E1585" s="7" t="s">
        <v>17</v>
      </c>
      <c r="F1585" s="8">
        <v>9661.2656210000005</v>
      </c>
      <c r="G1585" s="9">
        <v>94.342299999999994</v>
      </c>
      <c r="H1585" s="10">
        <f t="shared" si="0"/>
        <v>94342.299999999988</v>
      </c>
      <c r="I1585" s="7">
        <v>15176</v>
      </c>
      <c r="J1585" s="11">
        <f t="shared" si="1"/>
        <v>6.2165458618871892</v>
      </c>
      <c r="K1585" s="8">
        <f t="shared" si="2"/>
        <v>102.40650928586648</v>
      </c>
      <c r="L1585" s="7">
        <f>(350+399)/2</f>
        <v>374.5</v>
      </c>
      <c r="M1585" s="8">
        <f t="shared" si="3"/>
        <v>0.27344862292621225</v>
      </c>
    </row>
    <row r="1586" spans="1:13" ht="15.75" hidden="1" customHeight="1" x14ac:dyDescent="0.3">
      <c r="A1586" s="7">
        <v>2021</v>
      </c>
      <c r="B1586" s="7">
        <v>5</v>
      </c>
      <c r="C1586" s="7" t="s">
        <v>37</v>
      </c>
      <c r="D1586" s="7" t="s">
        <v>15</v>
      </c>
      <c r="E1586" s="7" t="s">
        <v>18</v>
      </c>
      <c r="F1586" s="8">
        <v>1041.9969940000001</v>
      </c>
      <c r="G1586" s="9">
        <v>7.8155000000000001</v>
      </c>
      <c r="H1586" s="10">
        <f t="shared" si="0"/>
        <v>7815.5</v>
      </c>
      <c r="I1586" s="7">
        <v>585</v>
      </c>
      <c r="J1586" s="11">
        <f t="shared" si="1"/>
        <v>13.35982905982906</v>
      </c>
      <c r="K1586" s="8">
        <f t="shared" si="2"/>
        <v>133.3244186552364</v>
      </c>
      <c r="L1586" s="7">
        <f>(400+599)/2</f>
        <v>499.5</v>
      </c>
      <c r="M1586" s="8">
        <f t="shared" si="3"/>
        <v>0.26691575306353632</v>
      </c>
    </row>
    <row r="1587" spans="1:13" ht="15.75" hidden="1" customHeight="1" x14ac:dyDescent="0.3">
      <c r="A1587" s="7">
        <v>2021</v>
      </c>
      <c r="B1587" s="7">
        <v>5</v>
      </c>
      <c r="C1587" s="7" t="s">
        <v>37</v>
      </c>
      <c r="D1587" s="7" t="s">
        <v>15</v>
      </c>
      <c r="E1587" s="7" t="s">
        <v>19</v>
      </c>
      <c r="F1587" s="8">
        <v>0.86628899999999998</v>
      </c>
      <c r="G1587" s="9">
        <v>4.1999999999999997E-3</v>
      </c>
      <c r="H1587" s="10">
        <f t="shared" si="0"/>
        <v>4.2</v>
      </c>
      <c r="I1587" s="7">
        <v>2</v>
      </c>
      <c r="J1587" s="11">
        <f t="shared" si="1"/>
        <v>2.1</v>
      </c>
      <c r="K1587" s="8">
        <f t="shared" si="2"/>
        <v>206.25928571428571</v>
      </c>
      <c r="L1587" s="7">
        <f>(600+899)/2</f>
        <v>749.5</v>
      </c>
      <c r="M1587" s="8">
        <f t="shared" si="3"/>
        <v>0.27519584484894694</v>
      </c>
    </row>
    <row r="1588" spans="1:13" ht="15.75" hidden="1" customHeight="1" x14ac:dyDescent="0.3">
      <c r="A1588" s="7">
        <v>2021</v>
      </c>
      <c r="B1588" s="7">
        <v>5</v>
      </c>
      <c r="C1588" s="7" t="s">
        <v>37</v>
      </c>
      <c r="D1588" s="7" t="s">
        <v>20</v>
      </c>
      <c r="E1588" s="7" t="s">
        <v>16</v>
      </c>
      <c r="F1588" s="8">
        <v>111.543779</v>
      </c>
      <c r="G1588" s="9">
        <v>1.0079</v>
      </c>
      <c r="H1588" s="10">
        <f t="shared" si="0"/>
        <v>1007.9</v>
      </c>
      <c r="I1588" s="7">
        <v>249</v>
      </c>
      <c r="J1588" s="11">
        <f t="shared" si="1"/>
        <v>4.0477911646586344</v>
      </c>
      <c r="K1588" s="8">
        <f t="shared" si="2"/>
        <v>110.6694900287727</v>
      </c>
      <c r="L1588" s="7">
        <f>(200+249)/2</f>
        <v>224.5</v>
      </c>
      <c r="M1588" s="8">
        <f t="shared" si="3"/>
        <v>0.49295986649787393</v>
      </c>
    </row>
    <row r="1589" spans="1:13" ht="15.75" hidden="1" customHeight="1" x14ac:dyDescent="0.3">
      <c r="A1589" s="7">
        <v>2021</v>
      </c>
      <c r="B1589" s="7">
        <v>5</v>
      </c>
      <c r="C1589" s="7" t="s">
        <v>37</v>
      </c>
      <c r="D1589" s="7" t="s">
        <v>20</v>
      </c>
      <c r="E1589" s="7" t="s">
        <v>18</v>
      </c>
      <c r="F1589" s="8">
        <v>7424.9488259999998</v>
      </c>
      <c r="G1589" s="9">
        <v>39.335599999999999</v>
      </c>
      <c r="H1589" s="10">
        <f t="shared" si="0"/>
        <v>39335.599999999999</v>
      </c>
      <c r="I1589" s="7">
        <v>1844</v>
      </c>
      <c r="J1589" s="11">
        <f t="shared" si="1"/>
        <v>21.33167028199566</v>
      </c>
      <c r="K1589" s="8">
        <f t="shared" si="2"/>
        <v>188.75900776904382</v>
      </c>
      <c r="L1589" s="7">
        <f>(400+599)/2</f>
        <v>499.5</v>
      </c>
      <c r="M1589" s="8">
        <f t="shared" si="3"/>
        <v>0.37789591144953716</v>
      </c>
    </row>
    <row r="1590" spans="1:13" ht="15.75" hidden="1" customHeight="1" x14ac:dyDescent="0.3">
      <c r="A1590" s="7">
        <v>2021</v>
      </c>
      <c r="B1590" s="7">
        <v>5</v>
      </c>
      <c r="C1590" s="7" t="s">
        <v>37</v>
      </c>
      <c r="D1590" s="7" t="s">
        <v>56</v>
      </c>
      <c r="E1590" s="7" t="s">
        <v>17</v>
      </c>
      <c r="F1590" s="8">
        <v>2329.209672</v>
      </c>
      <c r="G1590" s="9">
        <v>34.928600000000003</v>
      </c>
      <c r="H1590" s="10">
        <f t="shared" si="0"/>
        <v>34928.600000000006</v>
      </c>
      <c r="I1590" s="7">
        <v>7585</v>
      </c>
      <c r="J1590" s="11">
        <f t="shared" si="1"/>
        <v>4.6049571522742259</v>
      </c>
      <c r="K1590" s="8">
        <f t="shared" si="2"/>
        <v>66.684884936699433</v>
      </c>
      <c r="L1590" s="7">
        <f>(350+399)/2</f>
        <v>374.5</v>
      </c>
      <c r="M1590" s="8">
        <f t="shared" si="3"/>
        <v>0.17806377820213468</v>
      </c>
    </row>
    <row r="1591" spans="1:13" ht="15.75" hidden="1" customHeight="1" x14ac:dyDescent="0.3">
      <c r="A1591" s="7">
        <v>2021</v>
      </c>
      <c r="B1591" s="7">
        <v>5</v>
      </c>
      <c r="C1591" s="7" t="s">
        <v>37</v>
      </c>
      <c r="D1591" s="7" t="s">
        <v>56</v>
      </c>
      <c r="E1591" s="7" t="s">
        <v>18</v>
      </c>
      <c r="F1591" s="8">
        <v>4.9994110000000003</v>
      </c>
      <c r="G1591" s="9">
        <v>4.3999999999999997E-2</v>
      </c>
      <c r="H1591" s="10">
        <f t="shared" si="0"/>
        <v>44</v>
      </c>
      <c r="I1591" s="7">
        <v>72</v>
      </c>
      <c r="J1591" s="11">
        <f t="shared" si="1"/>
        <v>0.61111111111111116</v>
      </c>
      <c r="K1591" s="8">
        <f t="shared" si="2"/>
        <v>113.62297727272728</v>
      </c>
      <c r="L1591" s="7">
        <f>(400+599)/2</f>
        <v>499.5</v>
      </c>
      <c r="M1591" s="8">
        <f t="shared" si="3"/>
        <v>0.22747342797342798</v>
      </c>
    </row>
    <row r="1592" spans="1:13" ht="15.75" hidden="1" customHeight="1" x14ac:dyDescent="0.3">
      <c r="A1592" s="7">
        <v>2021</v>
      </c>
      <c r="B1592" s="7">
        <v>5</v>
      </c>
      <c r="C1592" s="7" t="s">
        <v>37</v>
      </c>
      <c r="D1592" s="7" t="s">
        <v>25</v>
      </c>
      <c r="E1592" s="7" t="s">
        <v>17</v>
      </c>
      <c r="F1592" s="8">
        <v>1515.2832040000001</v>
      </c>
      <c r="G1592" s="9">
        <v>21.739599999999999</v>
      </c>
      <c r="H1592" s="10">
        <f t="shared" si="0"/>
        <v>21739.599999999999</v>
      </c>
      <c r="I1592" s="7">
        <v>1671</v>
      </c>
      <c r="J1592" s="11">
        <f t="shared" si="1"/>
        <v>13.009934171154995</v>
      </c>
      <c r="K1592" s="8">
        <f t="shared" si="2"/>
        <v>69.70152183112846</v>
      </c>
      <c r="L1592" s="7">
        <f t="shared" ref="L1592:L1593" si="97">(350+399)/2</f>
        <v>374.5</v>
      </c>
      <c r="M1592" s="8">
        <f t="shared" si="3"/>
        <v>0.18611888339420149</v>
      </c>
    </row>
    <row r="1593" spans="1:13" ht="15.75" hidden="1" customHeight="1" x14ac:dyDescent="0.3">
      <c r="A1593" s="7">
        <v>2021</v>
      </c>
      <c r="B1593" s="7">
        <v>5</v>
      </c>
      <c r="C1593" s="7" t="s">
        <v>37</v>
      </c>
      <c r="D1593" s="7" t="s">
        <v>49</v>
      </c>
      <c r="E1593" s="7" t="s">
        <v>17</v>
      </c>
      <c r="F1593" s="8">
        <v>829.92592400000001</v>
      </c>
      <c r="G1593" s="9">
        <v>13.682700000000001</v>
      </c>
      <c r="H1593" s="10">
        <f t="shared" si="0"/>
        <v>13682.7</v>
      </c>
      <c r="I1593" s="7">
        <v>4261</v>
      </c>
      <c r="J1593" s="11">
        <f t="shared" si="1"/>
        <v>3.2111476179300635</v>
      </c>
      <c r="K1593" s="8">
        <f t="shared" si="2"/>
        <v>60.655128300700881</v>
      </c>
      <c r="L1593" s="7">
        <f t="shared" si="97"/>
        <v>374.5</v>
      </c>
      <c r="M1593" s="8">
        <f t="shared" si="3"/>
        <v>0.16196295941442157</v>
      </c>
    </row>
    <row r="1594" spans="1:13" ht="15.75" hidden="1" customHeight="1" x14ac:dyDescent="0.3">
      <c r="A1594" s="7">
        <v>2021</v>
      </c>
      <c r="B1594" s="7">
        <v>5</v>
      </c>
      <c r="C1594" s="7" t="s">
        <v>37</v>
      </c>
      <c r="D1594" s="7" t="s">
        <v>21</v>
      </c>
      <c r="E1594" s="7" t="s">
        <v>16</v>
      </c>
      <c r="F1594" s="8">
        <v>60.751409000000002</v>
      </c>
      <c r="G1594" s="9">
        <v>1.9198999999999999</v>
      </c>
      <c r="H1594" s="10">
        <f t="shared" si="0"/>
        <v>1919.8999999999999</v>
      </c>
      <c r="I1594" s="7">
        <v>247</v>
      </c>
      <c r="J1594" s="11">
        <f t="shared" si="1"/>
        <v>7.7728744939271248</v>
      </c>
      <c r="K1594" s="8">
        <f t="shared" si="2"/>
        <v>31.643006927444141</v>
      </c>
      <c r="L1594" s="7">
        <f>(200+249)/2</f>
        <v>224.5</v>
      </c>
      <c r="M1594" s="8">
        <f t="shared" si="3"/>
        <v>0.14094880591289149</v>
      </c>
    </row>
    <row r="1595" spans="1:13" ht="15.75" hidden="1" customHeight="1" x14ac:dyDescent="0.3">
      <c r="A1595" s="7">
        <v>2021</v>
      </c>
      <c r="B1595" s="7">
        <v>5</v>
      </c>
      <c r="C1595" s="7" t="s">
        <v>37</v>
      </c>
      <c r="D1595" s="7" t="s">
        <v>21</v>
      </c>
      <c r="E1595" s="7" t="s">
        <v>18</v>
      </c>
      <c r="F1595" s="8">
        <v>432.96244000000002</v>
      </c>
      <c r="G1595" s="9">
        <v>4.5819999999999999</v>
      </c>
      <c r="H1595" s="10">
        <f t="shared" si="0"/>
        <v>4582</v>
      </c>
      <c r="I1595" s="7">
        <v>1413</v>
      </c>
      <c r="J1595" s="11">
        <f t="shared" si="1"/>
        <v>3.2427459306440198</v>
      </c>
      <c r="K1595" s="8">
        <f t="shared" si="2"/>
        <v>94.492020951549549</v>
      </c>
      <c r="L1595" s="7">
        <f>(400+599)/2</f>
        <v>499.5</v>
      </c>
      <c r="M1595" s="8">
        <f t="shared" si="3"/>
        <v>0.1891732151182173</v>
      </c>
    </row>
    <row r="1596" spans="1:13" ht="15.75" hidden="1" customHeight="1" x14ac:dyDescent="0.3">
      <c r="A1596" s="7">
        <v>2021</v>
      </c>
      <c r="B1596" s="7">
        <v>5</v>
      </c>
      <c r="C1596" s="7" t="s">
        <v>37</v>
      </c>
      <c r="D1596" s="7" t="s">
        <v>53</v>
      </c>
      <c r="E1596" s="7" t="s">
        <v>32</v>
      </c>
      <c r="F1596" s="8">
        <v>411.48491000000001</v>
      </c>
      <c r="G1596" s="9">
        <v>4.7962999999999996</v>
      </c>
      <c r="H1596" s="10">
        <f t="shared" si="0"/>
        <v>4796.2999999999993</v>
      </c>
      <c r="I1596" s="7">
        <v>3969</v>
      </c>
      <c r="J1596" s="11">
        <f t="shared" si="1"/>
        <v>1.2084404132023179</v>
      </c>
      <c r="K1596" s="8">
        <f t="shared" si="2"/>
        <v>85.792154368992769</v>
      </c>
      <c r="L1596" s="7">
        <f>(300+349)/2</f>
        <v>324.5</v>
      </c>
      <c r="M1596" s="8">
        <f t="shared" si="3"/>
        <v>0.26438260206161102</v>
      </c>
    </row>
    <row r="1597" spans="1:13" ht="15.75" hidden="1" customHeight="1" x14ac:dyDescent="0.3">
      <c r="A1597" s="7">
        <v>2021</v>
      </c>
      <c r="B1597" s="7">
        <v>5</v>
      </c>
      <c r="C1597" s="7" t="s">
        <v>37</v>
      </c>
      <c r="D1597" s="7" t="s">
        <v>38</v>
      </c>
      <c r="E1597" s="7" t="s">
        <v>23</v>
      </c>
      <c r="F1597" s="8">
        <v>382.59960000000001</v>
      </c>
      <c r="G1597" s="9">
        <v>1.2937000000000001</v>
      </c>
      <c r="H1597" s="10">
        <f t="shared" si="0"/>
        <v>1293.7</v>
      </c>
      <c r="I1597" s="7">
        <v>113</v>
      </c>
      <c r="J1597" s="11">
        <f t="shared" si="1"/>
        <v>11.448672566371682</v>
      </c>
      <c r="K1597" s="8">
        <f t="shared" si="2"/>
        <v>295.74058900827083</v>
      </c>
      <c r="L1597" s="7">
        <v>200</v>
      </c>
      <c r="M1597" s="8">
        <f t="shared" si="3"/>
        <v>1.4787029450413542</v>
      </c>
    </row>
    <row r="1598" spans="1:13" ht="15.75" hidden="1" customHeight="1" x14ac:dyDescent="0.3">
      <c r="A1598" s="7">
        <v>2021</v>
      </c>
      <c r="B1598" s="7">
        <v>5</v>
      </c>
      <c r="C1598" s="7" t="s">
        <v>37</v>
      </c>
      <c r="D1598" s="7" t="s">
        <v>38</v>
      </c>
      <c r="E1598" s="7" t="s">
        <v>17</v>
      </c>
      <c r="F1598" s="8">
        <v>4.8052010000000003</v>
      </c>
      <c r="G1598" s="9">
        <v>1.1299999999999999E-2</v>
      </c>
      <c r="H1598" s="10">
        <f t="shared" si="0"/>
        <v>11.299999999999999</v>
      </c>
      <c r="I1598" s="7">
        <v>4</v>
      </c>
      <c r="J1598" s="11">
        <f t="shared" si="1"/>
        <v>2.8249999999999997</v>
      </c>
      <c r="K1598" s="8">
        <f t="shared" si="2"/>
        <v>425.2390265486726</v>
      </c>
      <c r="L1598" s="7">
        <f>(350+399)/2</f>
        <v>374.5</v>
      </c>
      <c r="M1598" s="8">
        <f t="shared" si="3"/>
        <v>1.1354847170859081</v>
      </c>
    </row>
    <row r="1599" spans="1:13" ht="15.75" hidden="1" customHeight="1" x14ac:dyDescent="0.3">
      <c r="A1599" s="7">
        <v>2021</v>
      </c>
      <c r="B1599" s="7">
        <v>5</v>
      </c>
      <c r="C1599" s="7" t="s">
        <v>37</v>
      </c>
      <c r="D1599" s="7" t="s">
        <v>38</v>
      </c>
      <c r="E1599" s="7" t="s">
        <v>18</v>
      </c>
      <c r="F1599" s="8">
        <v>24.562618000000001</v>
      </c>
      <c r="G1599" s="9">
        <v>4.9299999999999997E-2</v>
      </c>
      <c r="H1599" s="10">
        <f t="shared" si="0"/>
        <v>49.3</v>
      </c>
      <c r="I1599" s="7">
        <v>44</v>
      </c>
      <c r="J1599" s="11">
        <f t="shared" si="1"/>
        <v>1.1204545454545454</v>
      </c>
      <c r="K1599" s="8">
        <f t="shared" si="2"/>
        <v>498.22754563894529</v>
      </c>
      <c r="L1599" s="7">
        <f>(400+599)/2</f>
        <v>499.5</v>
      </c>
      <c r="M1599" s="8">
        <f t="shared" si="3"/>
        <v>0.99745254382171233</v>
      </c>
    </row>
    <row r="1600" spans="1:13" ht="15.75" hidden="1" customHeight="1" x14ac:dyDescent="0.3">
      <c r="A1600" s="7">
        <v>2021</v>
      </c>
      <c r="B1600" s="7">
        <v>5</v>
      </c>
      <c r="C1600" s="7" t="s">
        <v>37</v>
      </c>
      <c r="D1600" s="7" t="s">
        <v>24</v>
      </c>
      <c r="E1600" s="7" t="s">
        <v>17</v>
      </c>
      <c r="F1600" s="8">
        <v>316.39511399999998</v>
      </c>
      <c r="G1600" s="9">
        <v>1.6667000000000001</v>
      </c>
      <c r="H1600" s="10">
        <f t="shared" si="0"/>
        <v>1666.7</v>
      </c>
      <c r="I1600" s="7">
        <v>287</v>
      </c>
      <c r="J1600" s="11">
        <f t="shared" si="1"/>
        <v>5.807317073170732</v>
      </c>
      <c r="K1600" s="8">
        <f t="shared" si="2"/>
        <v>189.8332717345653</v>
      </c>
      <c r="L1600" s="7">
        <f t="shared" ref="L1600:L1601" si="98">(350+399)/2</f>
        <v>374.5</v>
      </c>
      <c r="M1600" s="8">
        <f t="shared" si="3"/>
        <v>0.50689792185464699</v>
      </c>
    </row>
    <row r="1601" spans="1:13" ht="15.75" hidden="1" customHeight="1" x14ac:dyDescent="0.3">
      <c r="A1601" s="7">
        <v>2021</v>
      </c>
      <c r="B1601" s="7">
        <v>5</v>
      </c>
      <c r="C1601" s="7" t="s">
        <v>37</v>
      </c>
      <c r="D1601" s="7" t="s">
        <v>39</v>
      </c>
      <c r="E1601" s="7" t="s">
        <v>17</v>
      </c>
      <c r="F1601" s="8">
        <v>39.231243999999997</v>
      </c>
      <c r="G1601" s="9">
        <v>8.5300000000000001E-2</v>
      </c>
      <c r="H1601" s="10">
        <f t="shared" si="0"/>
        <v>85.3</v>
      </c>
      <c r="I1601" s="7">
        <v>1</v>
      </c>
      <c r="J1601" s="11">
        <f t="shared" si="1"/>
        <v>85.3</v>
      </c>
      <c r="K1601" s="8">
        <f t="shared" si="2"/>
        <v>459.92079718640088</v>
      </c>
      <c r="L1601" s="7">
        <f t="shared" si="98"/>
        <v>374.5</v>
      </c>
      <c r="M1601" s="8">
        <f t="shared" si="3"/>
        <v>1.2280929163855832</v>
      </c>
    </row>
    <row r="1602" spans="1:13" ht="15.75" hidden="1" customHeight="1" x14ac:dyDescent="0.3">
      <c r="A1602" s="7">
        <v>2021</v>
      </c>
      <c r="B1602" s="7">
        <v>5</v>
      </c>
      <c r="C1602" s="7" t="s">
        <v>37</v>
      </c>
      <c r="D1602" s="7" t="s">
        <v>39</v>
      </c>
      <c r="E1602" s="7" t="s">
        <v>18</v>
      </c>
      <c r="F1602" s="8">
        <v>222.56314399999999</v>
      </c>
      <c r="G1602" s="9">
        <v>0.39800000000000002</v>
      </c>
      <c r="H1602" s="10">
        <f t="shared" si="0"/>
        <v>398</v>
      </c>
      <c r="I1602" s="7">
        <v>1</v>
      </c>
      <c r="J1602" s="11">
        <f t="shared" si="1"/>
        <v>398</v>
      </c>
      <c r="K1602" s="8">
        <f t="shared" si="2"/>
        <v>559.20387939698492</v>
      </c>
      <c r="L1602" s="7">
        <f>(400+599)/2</f>
        <v>499.5</v>
      </c>
      <c r="M1602" s="8">
        <f t="shared" si="3"/>
        <v>1.1195272860800498</v>
      </c>
    </row>
    <row r="1603" spans="1:13" ht="15.75" hidden="1" customHeight="1" x14ac:dyDescent="0.3">
      <c r="A1603" s="7">
        <v>2021</v>
      </c>
      <c r="B1603" s="7">
        <v>6</v>
      </c>
      <c r="C1603" s="7" t="s">
        <v>14</v>
      </c>
      <c r="D1603" s="7" t="s">
        <v>15</v>
      </c>
      <c r="E1603" s="7" t="s">
        <v>16</v>
      </c>
      <c r="F1603" s="8">
        <v>916.58914700000003</v>
      </c>
      <c r="G1603" s="9">
        <v>14.488899999999999</v>
      </c>
      <c r="H1603" s="10">
        <f t="shared" si="0"/>
        <v>14488.9</v>
      </c>
      <c r="I1603" s="7">
        <v>553</v>
      </c>
      <c r="J1603" s="11">
        <f t="shared" si="1"/>
        <v>26.200542495479205</v>
      </c>
      <c r="K1603" s="8">
        <f t="shared" si="2"/>
        <v>63.261472368502787</v>
      </c>
      <c r="L1603" s="7">
        <f>(200+249)/2</f>
        <v>224.5</v>
      </c>
      <c r="M1603" s="8">
        <f t="shared" si="3"/>
        <v>0.28178829562807478</v>
      </c>
    </row>
    <row r="1604" spans="1:13" ht="15.75" customHeight="1" x14ac:dyDescent="0.3">
      <c r="A1604" s="7">
        <v>2021</v>
      </c>
      <c r="B1604" s="7">
        <v>6</v>
      </c>
      <c r="C1604" s="7" t="s">
        <v>14</v>
      </c>
      <c r="D1604" s="7" t="s">
        <v>15</v>
      </c>
      <c r="E1604" s="7" t="s">
        <v>17</v>
      </c>
      <c r="F1604" s="8">
        <v>4782.5410529999999</v>
      </c>
      <c r="G1604" s="9">
        <v>48.458500000000001</v>
      </c>
      <c r="H1604" s="10">
        <f t="shared" si="0"/>
        <v>48458.5</v>
      </c>
      <c r="I1604" s="7">
        <v>787</v>
      </c>
      <c r="J1604" s="11">
        <f t="shared" si="1"/>
        <v>61.573697585768741</v>
      </c>
      <c r="K1604" s="8">
        <f t="shared" si="2"/>
        <v>98.693542990393837</v>
      </c>
      <c r="L1604" s="7">
        <f>(350+399)/2</f>
        <v>374.5</v>
      </c>
      <c r="M1604" s="8">
        <f t="shared" si="3"/>
        <v>0.26353416018796755</v>
      </c>
    </row>
    <row r="1605" spans="1:13" ht="15.75" customHeight="1" x14ac:dyDescent="0.3">
      <c r="A1605" s="7">
        <v>2021</v>
      </c>
      <c r="B1605" s="7">
        <v>6</v>
      </c>
      <c r="C1605" s="7" t="s">
        <v>14</v>
      </c>
      <c r="D1605" s="7" t="s">
        <v>15</v>
      </c>
      <c r="E1605" s="7" t="s">
        <v>18</v>
      </c>
      <c r="F1605" s="8">
        <v>2572.2582080000002</v>
      </c>
      <c r="G1605" s="9">
        <v>22.411200000000001</v>
      </c>
      <c r="H1605" s="10">
        <f t="shared" si="0"/>
        <v>22411.200000000001</v>
      </c>
      <c r="I1605" s="7">
        <v>591</v>
      </c>
      <c r="J1605" s="11">
        <f t="shared" si="1"/>
        <v>37.920812182741116</v>
      </c>
      <c r="K1605" s="8">
        <f t="shared" si="2"/>
        <v>114.77556793032056</v>
      </c>
      <c r="L1605" s="7">
        <f>(400+599)/2</f>
        <v>499.5</v>
      </c>
      <c r="M1605" s="8">
        <f t="shared" si="3"/>
        <v>0.22978091677741855</v>
      </c>
    </row>
    <row r="1606" spans="1:13" ht="15.75" hidden="1" customHeight="1" x14ac:dyDescent="0.3">
      <c r="A1606" s="7">
        <v>2021</v>
      </c>
      <c r="B1606" s="7">
        <v>6</v>
      </c>
      <c r="C1606" s="7" t="s">
        <v>14</v>
      </c>
      <c r="D1606" s="7" t="s">
        <v>20</v>
      </c>
      <c r="E1606" s="7" t="s">
        <v>16</v>
      </c>
      <c r="F1606" s="8">
        <v>10.520849999999999</v>
      </c>
      <c r="G1606" s="9">
        <v>8.5000000000000006E-2</v>
      </c>
      <c r="H1606" s="10">
        <f t="shared" si="0"/>
        <v>85</v>
      </c>
      <c r="I1606" s="7">
        <v>11</v>
      </c>
      <c r="J1606" s="11">
        <f t="shared" si="1"/>
        <v>7.7272727272727275</v>
      </c>
      <c r="K1606" s="8">
        <f t="shared" si="2"/>
        <v>123.77470588235292</v>
      </c>
      <c r="L1606" s="7">
        <f>(200+249)/2</f>
        <v>224.5</v>
      </c>
      <c r="M1606" s="8">
        <f t="shared" si="3"/>
        <v>0.55133499279444509</v>
      </c>
    </row>
    <row r="1607" spans="1:13" ht="15.75" customHeight="1" x14ac:dyDescent="0.3">
      <c r="A1607" s="7">
        <v>2021</v>
      </c>
      <c r="B1607" s="7">
        <v>6</v>
      </c>
      <c r="C1607" s="7" t="s">
        <v>14</v>
      </c>
      <c r="D1607" s="7" t="s">
        <v>20</v>
      </c>
      <c r="E1607" s="7" t="s">
        <v>18</v>
      </c>
      <c r="F1607" s="8">
        <v>4729.6307349999997</v>
      </c>
      <c r="G1607" s="9">
        <v>27.608699999999999</v>
      </c>
      <c r="H1607" s="10">
        <f t="shared" si="0"/>
        <v>27608.699999999997</v>
      </c>
      <c r="I1607" s="7">
        <v>654</v>
      </c>
      <c r="J1607" s="11">
        <f t="shared" si="1"/>
        <v>42.215137614678895</v>
      </c>
      <c r="K1607" s="8">
        <f t="shared" si="2"/>
        <v>171.30943271504995</v>
      </c>
      <c r="L1607" s="7">
        <f>(400+599)/2</f>
        <v>499.5</v>
      </c>
      <c r="M1607" s="8">
        <f t="shared" si="3"/>
        <v>0.34296182725735724</v>
      </c>
    </row>
    <row r="1608" spans="1:13" ht="15.75" customHeight="1" x14ac:dyDescent="0.3">
      <c r="A1608" s="7">
        <v>2021</v>
      </c>
      <c r="B1608" s="7">
        <v>6</v>
      </c>
      <c r="C1608" s="7" t="s">
        <v>14</v>
      </c>
      <c r="D1608" s="7" t="s">
        <v>22</v>
      </c>
      <c r="E1608" s="7" t="s">
        <v>23</v>
      </c>
      <c r="F1608" s="8">
        <v>271.40478999999999</v>
      </c>
      <c r="G1608" s="9">
        <v>2.4222000000000001</v>
      </c>
      <c r="H1608" s="10">
        <f t="shared" si="0"/>
        <v>2422.2000000000003</v>
      </c>
      <c r="I1608" s="7">
        <v>99</v>
      </c>
      <c r="J1608" s="11">
        <f t="shared" si="1"/>
        <v>24.466666666666669</v>
      </c>
      <c r="K1608" s="8">
        <f t="shared" si="2"/>
        <v>112.04887705391792</v>
      </c>
      <c r="L1608" s="7">
        <v>200</v>
      </c>
      <c r="M1608" s="8">
        <f t="shared" si="3"/>
        <v>0.56024438526958964</v>
      </c>
    </row>
    <row r="1609" spans="1:13" ht="15.75" customHeight="1" x14ac:dyDescent="0.3">
      <c r="A1609" s="7">
        <v>2021</v>
      </c>
      <c r="B1609" s="7">
        <v>6</v>
      </c>
      <c r="C1609" s="7" t="s">
        <v>14</v>
      </c>
      <c r="D1609" s="7" t="s">
        <v>25</v>
      </c>
      <c r="E1609" s="7" t="s">
        <v>17</v>
      </c>
      <c r="F1609" s="8">
        <v>230.718658</v>
      </c>
      <c r="G1609" s="9">
        <v>2.8008999999999999</v>
      </c>
      <c r="H1609" s="10">
        <f t="shared" si="0"/>
        <v>2800.9</v>
      </c>
      <c r="I1609" s="7">
        <v>236</v>
      </c>
      <c r="J1609" s="11">
        <f t="shared" si="1"/>
        <v>11.868220338983051</v>
      </c>
      <c r="K1609" s="8">
        <f t="shared" si="2"/>
        <v>82.373043664536397</v>
      </c>
      <c r="L1609" s="7">
        <f>(350+399)/2</f>
        <v>374.5</v>
      </c>
      <c r="M1609" s="8">
        <f t="shared" si="3"/>
        <v>0.21995472273574471</v>
      </c>
    </row>
    <row r="1610" spans="1:13" ht="15.75" customHeight="1" x14ac:dyDescent="0.3">
      <c r="A1610" s="7">
        <v>2021</v>
      </c>
      <c r="B1610" s="7">
        <v>6</v>
      </c>
      <c r="C1610" s="7" t="s">
        <v>14</v>
      </c>
      <c r="D1610" s="7" t="s">
        <v>26</v>
      </c>
      <c r="E1610" s="7" t="s">
        <v>27</v>
      </c>
      <c r="F1610" s="8">
        <v>10.521910999999999</v>
      </c>
      <c r="G1610" s="9">
        <v>3.2399999999999998E-2</v>
      </c>
      <c r="H1610" s="10">
        <f t="shared" si="0"/>
        <v>32.4</v>
      </c>
      <c r="I1610" s="7">
        <v>15</v>
      </c>
      <c r="J1610" s="11">
        <f t="shared" si="1"/>
        <v>2.1599999999999997</v>
      </c>
      <c r="K1610" s="8">
        <f t="shared" si="2"/>
        <v>324.75033950617285</v>
      </c>
      <c r="L1610" s="7">
        <f>(250+299)/2</f>
        <v>274.5</v>
      </c>
      <c r="M1610" s="8">
        <f t="shared" si="3"/>
        <v>1.1830613461062762</v>
      </c>
    </row>
    <row r="1611" spans="1:13" ht="15.75" customHeight="1" x14ac:dyDescent="0.3">
      <c r="A1611" s="7">
        <v>2021</v>
      </c>
      <c r="B1611" s="7">
        <v>6</v>
      </c>
      <c r="C1611" s="7" t="s">
        <v>14</v>
      </c>
      <c r="D1611" s="7" t="s">
        <v>26</v>
      </c>
      <c r="E1611" s="7" t="s">
        <v>18</v>
      </c>
      <c r="F1611" s="8">
        <v>132.086592</v>
      </c>
      <c r="G1611" s="9">
        <v>1.024</v>
      </c>
      <c r="H1611" s="10">
        <f t="shared" si="0"/>
        <v>1024</v>
      </c>
      <c r="I1611" s="7">
        <v>171</v>
      </c>
      <c r="J1611" s="11">
        <f t="shared" si="1"/>
        <v>5.9883040935672511</v>
      </c>
      <c r="K1611" s="8">
        <f t="shared" si="2"/>
        <v>128.9908125</v>
      </c>
      <c r="L1611" s="7">
        <f>(400+599)/2</f>
        <v>499.5</v>
      </c>
      <c r="M1611" s="8">
        <f t="shared" si="3"/>
        <v>0.25823986486486489</v>
      </c>
    </row>
    <row r="1612" spans="1:13" ht="15.75" hidden="1" customHeight="1" x14ac:dyDescent="0.3">
      <c r="A1612" s="7">
        <v>2021</v>
      </c>
      <c r="B1612" s="7">
        <v>6</v>
      </c>
      <c r="C1612" s="7" t="s">
        <v>14</v>
      </c>
      <c r="D1612" s="7" t="s">
        <v>21</v>
      </c>
      <c r="E1612" s="7" t="s">
        <v>16</v>
      </c>
      <c r="F1612" s="8">
        <v>67.866183000000007</v>
      </c>
      <c r="G1612" s="9">
        <v>0.96430000000000005</v>
      </c>
      <c r="H1612" s="10">
        <f t="shared" si="0"/>
        <v>964.30000000000007</v>
      </c>
      <c r="I1612" s="7">
        <v>149</v>
      </c>
      <c r="J1612" s="11">
        <f t="shared" si="1"/>
        <v>6.471812080536913</v>
      </c>
      <c r="K1612" s="8">
        <f t="shared" si="2"/>
        <v>70.37870268588614</v>
      </c>
      <c r="L1612" s="7">
        <f>(200+249)/2</f>
        <v>224.5</v>
      </c>
      <c r="M1612" s="8">
        <f t="shared" si="3"/>
        <v>0.31349088056074004</v>
      </c>
    </row>
    <row r="1613" spans="1:13" ht="15.75" customHeight="1" x14ac:dyDescent="0.3">
      <c r="A1613" s="7">
        <v>2021</v>
      </c>
      <c r="B1613" s="7">
        <v>6</v>
      </c>
      <c r="C1613" s="7" t="s">
        <v>14</v>
      </c>
      <c r="D1613" s="7" t="s">
        <v>21</v>
      </c>
      <c r="E1613" s="7" t="s">
        <v>18</v>
      </c>
      <c r="F1613" s="8">
        <v>59.064649000000003</v>
      </c>
      <c r="G1613" s="9">
        <v>0.71889999999999998</v>
      </c>
      <c r="H1613" s="10">
        <f t="shared" si="0"/>
        <v>718.9</v>
      </c>
      <c r="I1613" s="7">
        <v>68</v>
      </c>
      <c r="J1613" s="11">
        <f t="shared" si="1"/>
        <v>10.572058823529412</v>
      </c>
      <c r="K1613" s="8">
        <f t="shared" si="2"/>
        <v>82.159756572541383</v>
      </c>
      <c r="L1613" s="7">
        <f>(400+599)/2</f>
        <v>499.5</v>
      </c>
      <c r="M1613" s="8">
        <f t="shared" si="3"/>
        <v>0.164483997142225</v>
      </c>
    </row>
    <row r="1614" spans="1:13" ht="15.75" customHeight="1" x14ac:dyDescent="0.3">
      <c r="A1614" s="7">
        <v>2021</v>
      </c>
      <c r="B1614" s="7">
        <v>6</v>
      </c>
      <c r="C1614" s="7" t="s">
        <v>14</v>
      </c>
      <c r="D1614" s="7" t="s">
        <v>24</v>
      </c>
      <c r="E1614" s="7" t="s">
        <v>17</v>
      </c>
      <c r="F1614" s="8">
        <v>97.748138999999995</v>
      </c>
      <c r="G1614" s="9">
        <v>0.5625</v>
      </c>
      <c r="H1614" s="10">
        <f t="shared" si="0"/>
        <v>562.5</v>
      </c>
      <c r="I1614" s="7">
        <v>1</v>
      </c>
      <c r="J1614" s="11">
        <f t="shared" si="1"/>
        <v>562.5</v>
      </c>
      <c r="K1614" s="8">
        <f t="shared" si="2"/>
        <v>173.77446933333331</v>
      </c>
      <c r="L1614" s="7">
        <f>(350+399)/2</f>
        <v>374.5</v>
      </c>
      <c r="M1614" s="8">
        <f t="shared" si="3"/>
        <v>0.46401727458833997</v>
      </c>
    </row>
    <row r="1615" spans="1:13" ht="15.75" customHeight="1" x14ac:dyDescent="0.3">
      <c r="A1615" s="7">
        <v>2021</v>
      </c>
      <c r="B1615" s="7">
        <v>6</v>
      </c>
      <c r="C1615" s="7" t="s">
        <v>14</v>
      </c>
      <c r="D1615" s="7" t="s">
        <v>28</v>
      </c>
      <c r="E1615" s="7" t="s">
        <v>18</v>
      </c>
      <c r="F1615" s="8">
        <v>88.235472999999999</v>
      </c>
      <c r="G1615" s="9">
        <v>0.68220000000000003</v>
      </c>
      <c r="H1615" s="10">
        <f t="shared" si="0"/>
        <v>682.2</v>
      </c>
      <c r="I1615" s="7">
        <v>175</v>
      </c>
      <c r="J1615" s="11">
        <f t="shared" si="1"/>
        <v>3.8982857142857146</v>
      </c>
      <c r="K1615" s="8">
        <f t="shared" si="2"/>
        <v>129.33959689240692</v>
      </c>
      <c r="L1615" s="7">
        <f>(400+599)/2</f>
        <v>499.5</v>
      </c>
      <c r="M1615" s="8">
        <f t="shared" si="3"/>
        <v>0.25893813191673054</v>
      </c>
    </row>
    <row r="1616" spans="1:13" ht="15.75" customHeight="1" x14ac:dyDescent="0.3">
      <c r="A1616" s="7">
        <v>2021</v>
      </c>
      <c r="B1616" s="7">
        <v>6</v>
      </c>
      <c r="C1616" s="7" t="s">
        <v>14</v>
      </c>
      <c r="D1616" s="7" t="s">
        <v>49</v>
      </c>
      <c r="E1616" s="7" t="s">
        <v>17</v>
      </c>
      <c r="F1616" s="8">
        <v>79.551433000000003</v>
      </c>
      <c r="G1616" s="9">
        <v>1.3838999999999999</v>
      </c>
      <c r="H1616" s="10">
        <f t="shared" si="0"/>
        <v>1383.8999999999999</v>
      </c>
      <c r="I1616" s="7">
        <v>118</v>
      </c>
      <c r="J1616" s="11">
        <f t="shared" si="1"/>
        <v>11.727966101694914</v>
      </c>
      <c r="K1616" s="8">
        <f t="shared" si="2"/>
        <v>57.483512537033029</v>
      </c>
      <c r="L1616" s="7">
        <f t="shared" ref="L1616:L1617" si="99">(350+399)/2</f>
        <v>374.5</v>
      </c>
      <c r="M1616" s="8">
        <f t="shared" si="3"/>
        <v>0.15349402546604279</v>
      </c>
    </row>
    <row r="1617" spans="1:13" ht="15.75" customHeight="1" x14ac:dyDescent="0.3">
      <c r="A1617" s="7">
        <v>2021</v>
      </c>
      <c r="B1617" s="7">
        <v>6</v>
      </c>
      <c r="C1617" s="7" t="s">
        <v>14</v>
      </c>
      <c r="D1617" s="7" t="s">
        <v>56</v>
      </c>
      <c r="E1617" s="7" t="s">
        <v>17</v>
      </c>
      <c r="F1617" s="8">
        <v>9.6023119999999995</v>
      </c>
      <c r="G1617" s="9">
        <v>0.12709999999999999</v>
      </c>
      <c r="H1617" s="10">
        <f t="shared" si="0"/>
        <v>127.1</v>
      </c>
      <c r="I1617" s="7">
        <v>18</v>
      </c>
      <c r="J1617" s="11">
        <f t="shared" si="1"/>
        <v>7.0611111111111109</v>
      </c>
      <c r="K1617" s="8">
        <f t="shared" si="2"/>
        <v>75.549268292682925</v>
      </c>
      <c r="L1617" s="7">
        <f t="shared" si="99"/>
        <v>374.5</v>
      </c>
      <c r="M1617" s="8">
        <f t="shared" si="3"/>
        <v>0.20173369370542837</v>
      </c>
    </row>
    <row r="1618" spans="1:13" ht="15.75" customHeight="1" x14ac:dyDescent="0.3">
      <c r="A1618" s="7">
        <v>2021</v>
      </c>
      <c r="B1618" s="7">
        <v>6</v>
      </c>
      <c r="C1618" s="7" t="s">
        <v>14</v>
      </c>
      <c r="D1618" s="7" t="s">
        <v>56</v>
      </c>
      <c r="E1618" s="7" t="s">
        <v>18</v>
      </c>
      <c r="F1618" s="8">
        <v>49.925815999999998</v>
      </c>
      <c r="G1618" s="9">
        <v>0.66779999999999995</v>
      </c>
      <c r="H1618" s="10">
        <f t="shared" si="0"/>
        <v>667.8</v>
      </c>
      <c r="I1618" s="7">
        <v>118</v>
      </c>
      <c r="J1618" s="11">
        <f t="shared" si="1"/>
        <v>5.659322033898305</v>
      </c>
      <c r="K1618" s="8">
        <f t="shared" si="2"/>
        <v>74.761629230308472</v>
      </c>
      <c r="L1618" s="7">
        <f>(400+599)/2</f>
        <v>499.5</v>
      </c>
      <c r="M1618" s="8">
        <f t="shared" si="3"/>
        <v>0.14967293139200896</v>
      </c>
    </row>
    <row r="1619" spans="1:13" ht="15.75" hidden="1" customHeight="1" x14ac:dyDescent="0.3">
      <c r="A1619" s="7">
        <v>2021</v>
      </c>
      <c r="B1619" s="7">
        <v>6</v>
      </c>
      <c r="C1619" s="7" t="s">
        <v>31</v>
      </c>
      <c r="D1619" s="7" t="s">
        <v>15</v>
      </c>
      <c r="E1619" s="7" t="s">
        <v>16</v>
      </c>
      <c r="F1619" s="8">
        <v>3039.185931</v>
      </c>
      <c r="G1619" s="9">
        <v>48.83</v>
      </c>
      <c r="H1619" s="10">
        <f t="shared" si="0"/>
        <v>48830</v>
      </c>
      <c r="I1619" s="7">
        <v>6761</v>
      </c>
      <c r="J1619" s="11">
        <f t="shared" si="1"/>
        <v>7.2223043928412958</v>
      </c>
      <c r="K1619" s="8">
        <f t="shared" si="2"/>
        <v>62.24013784558673</v>
      </c>
      <c r="L1619" s="7">
        <f>(200+249)/2</f>
        <v>224.5</v>
      </c>
      <c r="M1619" s="8">
        <f t="shared" si="3"/>
        <v>0.27723892136118811</v>
      </c>
    </row>
    <row r="1620" spans="1:13" ht="15.75" hidden="1" customHeight="1" x14ac:dyDescent="0.3">
      <c r="A1620" s="7">
        <v>2021</v>
      </c>
      <c r="B1620" s="7">
        <v>6</v>
      </c>
      <c r="C1620" s="7" t="s">
        <v>31</v>
      </c>
      <c r="D1620" s="7" t="s">
        <v>15</v>
      </c>
      <c r="E1620" s="7" t="s">
        <v>17</v>
      </c>
      <c r="F1620" s="8">
        <v>4352.489251</v>
      </c>
      <c r="G1620" s="9">
        <v>41.097799999999999</v>
      </c>
      <c r="H1620" s="10">
        <f t="shared" si="0"/>
        <v>41097.800000000003</v>
      </c>
      <c r="I1620" s="7">
        <v>7647</v>
      </c>
      <c r="J1620" s="11">
        <f t="shared" si="1"/>
        <v>5.3743690336079508</v>
      </c>
      <c r="K1620" s="8">
        <f t="shared" si="2"/>
        <v>105.90565069176452</v>
      </c>
      <c r="L1620" s="7">
        <f>(350+399)/2</f>
        <v>374.5</v>
      </c>
      <c r="M1620" s="8">
        <f t="shared" si="3"/>
        <v>0.28279212467760889</v>
      </c>
    </row>
    <row r="1621" spans="1:13" ht="15.75" hidden="1" customHeight="1" x14ac:dyDescent="0.3">
      <c r="A1621" s="7">
        <v>2021</v>
      </c>
      <c r="B1621" s="7">
        <v>6</v>
      </c>
      <c r="C1621" s="7" t="s">
        <v>31</v>
      </c>
      <c r="D1621" s="7" t="s">
        <v>15</v>
      </c>
      <c r="E1621" s="7" t="s">
        <v>18</v>
      </c>
      <c r="F1621" s="8">
        <v>331.18594200000001</v>
      </c>
      <c r="G1621" s="9">
        <v>2.3570000000000002</v>
      </c>
      <c r="H1621" s="10">
        <f t="shared" si="0"/>
        <v>2357</v>
      </c>
      <c r="I1621" s="7">
        <v>514</v>
      </c>
      <c r="J1621" s="11">
        <f t="shared" si="1"/>
        <v>4.5856031128404666</v>
      </c>
      <c r="K1621" s="8">
        <f t="shared" si="2"/>
        <v>140.51164276622825</v>
      </c>
      <c r="L1621" s="7">
        <f>(400+599)/2</f>
        <v>499.5</v>
      </c>
      <c r="M1621" s="8">
        <f t="shared" si="3"/>
        <v>0.28130459012257908</v>
      </c>
    </row>
    <row r="1622" spans="1:13" ht="15.75" hidden="1" customHeight="1" x14ac:dyDescent="0.3">
      <c r="A1622" s="7">
        <v>2021</v>
      </c>
      <c r="B1622" s="7">
        <v>6</v>
      </c>
      <c r="C1622" s="7" t="s">
        <v>31</v>
      </c>
      <c r="D1622" s="7" t="s">
        <v>15</v>
      </c>
      <c r="E1622" s="7" t="s">
        <v>19</v>
      </c>
      <c r="F1622" s="8">
        <v>56.559075</v>
      </c>
      <c r="G1622" s="9">
        <v>0.35020000000000001</v>
      </c>
      <c r="H1622" s="10">
        <f t="shared" si="0"/>
        <v>350.2</v>
      </c>
      <c r="I1622" s="7">
        <v>163</v>
      </c>
      <c r="J1622" s="11">
        <f t="shared" si="1"/>
        <v>2.1484662576687117</v>
      </c>
      <c r="K1622" s="8">
        <f t="shared" si="2"/>
        <v>161.50506853226727</v>
      </c>
      <c r="L1622" s="7">
        <f>(600+899)/2</f>
        <v>749.5</v>
      </c>
      <c r="M1622" s="8">
        <f t="shared" si="3"/>
        <v>0.21548374720782826</v>
      </c>
    </row>
    <row r="1623" spans="1:13" ht="15.75" hidden="1" customHeight="1" x14ac:dyDescent="0.3">
      <c r="A1623" s="7">
        <v>2021</v>
      </c>
      <c r="B1623" s="7">
        <v>6</v>
      </c>
      <c r="C1623" s="7" t="s">
        <v>31</v>
      </c>
      <c r="D1623" s="7" t="s">
        <v>20</v>
      </c>
      <c r="E1623" s="7" t="s">
        <v>16</v>
      </c>
      <c r="F1623" s="8">
        <v>1.9253960000000001</v>
      </c>
      <c r="G1623" s="9">
        <v>1.72E-2</v>
      </c>
      <c r="H1623" s="10">
        <f t="shared" si="0"/>
        <v>17.2</v>
      </c>
      <c r="I1623" s="7">
        <v>9</v>
      </c>
      <c r="J1623" s="11">
        <f t="shared" si="1"/>
        <v>1.911111111111111</v>
      </c>
      <c r="K1623" s="8">
        <f t="shared" si="2"/>
        <v>111.94162790697675</v>
      </c>
      <c r="L1623" s="7">
        <f>(200+249)/2</f>
        <v>224.5</v>
      </c>
      <c r="M1623" s="8">
        <f t="shared" si="3"/>
        <v>0.49862640493085414</v>
      </c>
    </row>
    <row r="1624" spans="1:13" ht="15.75" hidden="1" customHeight="1" x14ac:dyDescent="0.3">
      <c r="A1624" s="7">
        <v>2021</v>
      </c>
      <c r="B1624" s="7">
        <v>6</v>
      </c>
      <c r="C1624" s="7" t="s">
        <v>31</v>
      </c>
      <c r="D1624" s="7" t="s">
        <v>20</v>
      </c>
      <c r="E1624" s="7" t="s">
        <v>18</v>
      </c>
      <c r="F1624" s="8">
        <v>1062.609031</v>
      </c>
      <c r="G1624" s="9">
        <v>5.1814</v>
      </c>
      <c r="H1624" s="10">
        <f t="shared" si="0"/>
        <v>5181.3999999999996</v>
      </c>
      <c r="I1624" s="7">
        <v>813</v>
      </c>
      <c r="J1624" s="11">
        <f t="shared" si="1"/>
        <v>6.3731857318573182</v>
      </c>
      <c r="K1624" s="8">
        <f t="shared" si="2"/>
        <v>205.08145115219824</v>
      </c>
      <c r="L1624" s="7">
        <f>(400+599)/2</f>
        <v>499.5</v>
      </c>
      <c r="M1624" s="8">
        <f t="shared" si="3"/>
        <v>0.41057347578017667</v>
      </c>
    </row>
    <row r="1625" spans="1:13" ht="15.75" hidden="1" customHeight="1" x14ac:dyDescent="0.3">
      <c r="A1625" s="7">
        <v>2021</v>
      </c>
      <c r="B1625" s="7">
        <v>6</v>
      </c>
      <c r="C1625" s="7" t="s">
        <v>31</v>
      </c>
      <c r="D1625" s="7" t="s">
        <v>56</v>
      </c>
      <c r="E1625" s="7" t="s">
        <v>17</v>
      </c>
      <c r="F1625" s="8">
        <v>371.37457999999998</v>
      </c>
      <c r="G1625" s="9">
        <v>5.6432000000000002</v>
      </c>
      <c r="H1625" s="10">
        <f t="shared" si="0"/>
        <v>5643.2</v>
      </c>
      <c r="I1625" s="7">
        <v>2335</v>
      </c>
      <c r="J1625" s="11">
        <f t="shared" si="1"/>
        <v>2.4167880085653106</v>
      </c>
      <c r="K1625" s="8">
        <f t="shared" si="2"/>
        <v>65.809218174085615</v>
      </c>
      <c r="L1625" s="7">
        <f>(350+399)/2</f>
        <v>374.5</v>
      </c>
      <c r="M1625" s="8">
        <f t="shared" si="3"/>
        <v>0.1757255491964903</v>
      </c>
    </row>
    <row r="1626" spans="1:13" ht="15.75" hidden="1" customHeight="1" x14ac:dyDescent="0.3">
      <c r="A1626" s="7">
        <v>2021</v>
      </c>
      <c r="B1626" s="7">
        <v>6</v>
      </c>
      <c r="C1626" s="7" t="s">
        <v>31</v>
      </c>
      <c r="D1626" s="7" t="s">
        <v>56</v>
      </c>
      <c r="E1626" s="7" t="s">
        <v>18</v>
      </c>
      <c r="F1626" s="8">
        <v>395.90145899999999</v>
      </c>
      <c r="G1626" s="9">
        <v>5.2977999999999996</v>
      </c>
      <c r="H1626" s="10">
        <f t="shared" si="0"/>
        <v>5297.7999999999993</v>
      </c>
      <c r="I1626" s="7">
        <v>2479</v>
      </c>
      <c r="J1626" s="11">
        <f t="shared" si="1"/>
        <v>2.1370713997579665</v>
      </c>
      <c r="K1626" s="8">
        <f t="shared" si="2"/>
        <v>74.729408244931861</v>
      </c>
      <c r="L1626" s="7">
        <f>(400+599)/2</f>
        <v>499.5</v>
      </c>
      <c r="M1626" s="8">
        <f t="shared" si="3"/>
        <v>0.14960842491477849</v>
      </c>
    </row>
    <row r="1627" spans="1:13" ht="15.75" hidden="1" customHeight="1" x14ac:dyDescent="0.3">
      <c r="A1627" s="7">
        <v>2021</v>
      </c>
      <c r="B1627" s="7">
        <v>6</v>
      </c>
      <c r="C1627" s="7" t="s">
        <v>31</v>
      </c>
      <c r="D1627" s="7" t="s">
        <v>25</v>
      </c>
      <c r="E1627" s="7" t="s">
        <v>17</v>
      </c>
      <c r="F1627" s="8">
        <v>684.56963099999996</v>
      </c>
      <c r="G1627" s="9">
        <v>12.1151</v>
      </c>
      <c r="H1627" s="10">
        <f t="shared" si="0"/>
        <v>12115.1</v>
      </c>
      <c r="I1627" s="7">
        <v>1387</v>
      </c>
      <c r="J1627" s="11">
        <f t="shared" si="1"/>
        <v>8.7347512617159335</v>
      </c>
      <c r="K1627" s="8">
        <f t="shared" si="2"/>
        <v>56.505487449546429</v>
      </c>
      <c r="L1627" s="7">
        <f t="shared" ref="L1627:L1628" si="100">(350+399)/2</f>
        <v>374.5</v>
      </c>
      <c r="M1627" s="8">
        <f t="shared" si="3"/>
        <v>0.15088247650079153</v>
      </c>
    </row>
    <row r="1628" spans="1:13" ht="15.75" hidden="1" customHeight="1" x14ac:dyDescent="0.3">
      <c r="A1628" s="7">
        <v>2021</v>
      </c>
      <c r="B1628" s="7">
        <v>6</v>
      </c>
      <c r="C1628" s="7" t="s">
        <v>31</v>
      </c>
      <c r="D1628" s="7" t="s">
        <v>49</v>
      </c>
      <c r="E1628" s="7" t="s">
        <v>17</v>
      </c>
      <c r="F1628" s="8">
        <v>522.36755200000005</v>
      </c>
      <c r="G1628" s="9">
        <v>9.0986999999999991</v>
      </c>
      <c r="H1628" s="10">
        <f t="shared" si="0"/>
        <v>9098.6999999999989</v>
      </c>
      <c r="I1628" s="7">
        <v>3345</v>
      </c>
      <c r="J1628" s="11">
        <f t="shared" si="1"/>
        <v>2.7200896860986545</v>
      </c>
      <c r="K1628" s="8">
        <f t="shared" si="2"/>
        <v>57.41122929649292</v>
      </c>
      <c r="L1628" s="7">
        <f t="shared" si="100"/>
        <v>374.5</v>
      </c>
      <c r="M1628" s="8">
        <f t="shared" si="3"/>
        <v>0.15330101280772476</v>
      </c>
    </row>
    <row r="1629" spans="1:13" ht="15.75" hidden="1" customHeight="1" x14ac:dyDescent="0.3">
      <c r="A1629" s="7">
        <v>2021</v>
      </c>
      <c r="B1629" s="7">
        <v>6</v>
      </c>
      <c r="C1629" s="7" t="s">
        <v>31</v>
      </c>
      <c r="D1629" s="7" t="s">
        <v>21</v>
      </c>
      <c r="E1629" s="7" t="s">
        <v>16</v>
      </c>
      <c r="F1629" s="8">
        <v>315.49719700000003</v>
      </c>
      <c r="G1629" s="9">
        <v>4.6757</v>
      </c>
      <c r="H1629" s="10">
        <f t="shared" si="0"/>
        <v>4675.7</v>
      </c>
      <c r="I1629" s="7">
        <v>1483</v>
      </c>
      <c r="J1629" s="11">
        <f t="shared" si="1"/>
        <v>3.152865812542144</v>
      </c>
      <c r="K1629" s="8">
        <f t="shared" si="2"/>
        <v>67.475928096327834</v>
      </c>
      <c r="L1629" s="7">
        <f>(200+249)/2</f>
        <v>224.5</v>
      </c>
      <c r="M1629" s="8">
        <f t="shared" si="3"/>
        <v>0.30056092693241798</v>
      </c>
    </row>
    <row r="1630" spans="1:13" ht="15.75" hidden="1" customHeight="1" x14ac:dyDescent="0.3">
      <c r="A1630" s="7">
        <v>2021</v>
      </c>
      <c r="B1630" s="7">
        <v>6</v>
      </c>
      <c r="C1630" s="7" t="s">
        <v>31</v>
      </c>
      <c r="D1630" s="7" t="s">
        <v>21</v>
      </c>
      <c r="E1630" s="7" t="s">
        <v>18</v>
      </c>
      <c r="F1630" s="8">
        <v>75.852483000000007</v>
      </c>
      <c r="G1630" s="9">
        <v>0.62690000000000001</v>
      </c>
      <c r="H1630" s="10">
        <f t="shared" si="0"/>
        <v>626.9</v>
      </c>
      <c r="I1630" s="7">
        <v>279</v>
      </c>
      <c r="J1630" s="11">
        <f t="shared" si="1"/>
        <v>2.246953405017921</v>
      </c>
      <c r="K1630" s="8">
        <f t="shared" si="2"/>
        <v>120.99614452065721</v>
      </c>
      <c r="L1630" s="7">
        <f>(400+599)/2</f>
        <v>499.5</v>
      </c>
      <c r="M1630" s="8">
        <f t="shared" si="3"/>
        <v>0.24223452356487929</v>
      </c>
    </row>
    <row r="1631" spans="1:13" ht="15.75" hidden="1" customHeight="1" x14ac:dyDescent="0.3">
      <c r="A1631" s="7">
        <v>2021</v>
      </c>
      <c r="B1631" s="7">
        <v>6</v>
      </c>
      <c r="C1631" s="7" t="s">
        <v>31</v>
      </c>
      <c r="D1631" s="7" t="s">
        <v>53</v>
      </c>
      <c r="E1631" s="7" t="s">
        <v>32</v>
      </c>
      <c r="F1631" s="8">
        <v>271.43171000000001</v>
      </c>
      <c r="G1631" s="9">
        <v>3.7282999999999999</v>
      </c>
      <c r="H1631" s="10">
        <f t="shared" si="0"/>
        <v>3728.2999999999997</v>
      </c>
      <c r="I1631" s="7">
        <v>3378</v>
      </c>
      <c r="J1631" s="11">
        <f t="shared" si="1"/>
        <v>1.103700414446418</v>
      </c>
      <c r="K1631" s="8">
        <f t="shared" si="2"/>
        <v>72.803076469168261</v>
      </c>
      <c r="L1631" s="7">
        <f>(300+349)/2</f>
        <v>324.5</v>
      </c>
      <c r="M1631" s="8">
        <f t="shared" si="3"/>
        <v>0.22435462702363101</v>
      </c>
    </row>
    <row r="1632" spans="1:13" ht="15.75" hidden="1" customHeight="1" x14ac:dyDescent="0.3">
      <c r="A1632" s="7">
        <v>2021</v>
      </c>
      <c r="B1632" s="7">
        <v>6</v>
      </c>
      <c r="C1632" s="7" t="s">
        <v>31</v>
      </c>
      <c r="D1632" s="7" t="s">
        <v>57</v>
      </c>
      <c r="E1632" s="7" t="s">
        <v>18</v>
      </c>
      <c r="F1632" s="8">
        <v>152.93680000000001</v>
      </c>
      <c r="G1632" s="9">
        <v>1.6225000000000001</v>
      </c>
      <c r="H1632" s="10">
        <f t="shared" si="0"/>
        <v>1622.5</v>
      </c>
      <c r="I1632" s="7">
        <v>1</v>
      </c>
      <c r="J1632" s="11">
        <f t="shared" si="1"/>
        <v>1622.5</v>
      </c>
      <c r="K1632" s="8">
        <f t="shared" si="2"/>
        <v>94.259969183359019</v>
      </c>
      <c r="L1632" s="7">
        <f>(400+599)/2</f>
        <v>499.5</v>
      </c>
      <c r="M1632" s="8">
        <f t="shared" si="3"/>
        <v>0.18870864701373177</v>
      </c>
    </row>
    <row r="1633" spans="1:13" ht="15.75" hidden="1" customHeight="1" x14ac:dyDescent="0.3">
      <c r="A1633" s="7">
        <v>2021</v>
      </c>
      <c r="B1633" s="7">
        <v>6</v>
      </c>
      <c r="C1633" s="7" t="s">
        <v>31</v>
      </c>
      <c r="D1633" s="7" t="s">
        <v>22</v>
      </c>
      <c r="E1633" s="7" t="s">
        <v>23</v>
      </c>
      <c r="F1633" s="8">
        <v>133.87228099999999</v>
      </c>
      <c r="G1633" s="9">
        <v>1.4657</v>
      </c>
      <c r="H1633" s="10">
        <f t="shared" si="0"/>
        <v>1465.7</v>
      </c>
      <c r="I1633" s="7">
        <v>243</v>
      </c>
      <c r="J1633" s="11">
        <f t="shared" si="1"/>
        <v>6.0316872427983537</v>
      </c>
      <c r="K1633" s="8">
        <f t="shared" si="2"/>
        <v>91.336754451797773</v>
      </c>
      <c r="L1633" s="7">
        <v>200</v>
      </c>
      <c r="M1633" s="8">
        <f t="shared" si="3"/>
        <v>0.45668377225898887</v>
      </c>
    </row>
    <row r="1634" spans="1:13" ht="15.75" hidden="1" customHeight="1" x14ac:dyDescent="0.3">
      <c r="A1634" s="7">
        <v>2021</v>
      </c>
      <c r="B1634" s="7">
        <v>6</v>
      </c>
      <c r="C1634" s="7" t="s">
        <v>31</v>
      </c>
      <c r="D1634" s="7" t="s">
        <v>24</v>
      </c>
      <c r="E1634" s="7" t="s">
        <v>17</v>
      </c>
      <c r="F1634" s="8">
        <v>94.428791000000004</v>
      </c>
      <c r="G1634" s="9">
        <v>0.57640000000000002</v>
      </c>
      <c r="H1634" s="10">
        <f t="shared" si="0"/>
        <v>576.4</v>
      </c>
      <c r="I1634" s="7">
        <v>265</v>
      </c>
      <c r="J1634" s="11">
        <f t="shared" si="1"/>
        <v>2.1750943396226412</v>
      </c>
      <c r="K1634" s="8">
        <f t="shared" si="2"/>
        <v>163.82510582928521</v>
      </c>
      <c r="L1634" s="7">
        <f>(350+399)/2</f>
        <v>374.5</v>
      </c>
      <c r="M1634" s="8">
        <f t="shared" si="3"/>
        <v>0.43745021583253729</v>
      </c>
    </row>
    <row r="1635" spans="1:13" ht="15.75" hidden="1" customHeight="1" x14ac:dyDescent="0.3">
      <c r="A1635" s="7">
        <v>2021</v>
      </c>
      <c r="B1635" s="7">
        <v>6</v>
      </c>
      <c r="C1635" s="7" t="s">
        <v>37</v>
      </c>
      <c r="D1635" s="7" t="s">
        <v>15</v>
      </c>
      <c r="E1635" s="7" t="s">
        <v>16</v>
      </c>
      <c r="F1635" s="8">
        <v>7248.9694079999999</v>
      </c>
      <c r="G1635" s="9">
        <v>122.9401</v>
      </c>
      <c r="H1635" s="10">
        <f t="shared" si="0"/>
        <v>122940.1</v>
      </c>
      <c r="I1635" s="7">
        <v>12121</v>
      </c>
      <c r="J1635" s="11">
        <f t="shared" si="1"/>
        <v>10.142735747875589</v>
      </c>
      <c r="K1635" s="8">
        <f t="shared" si="2"/>
        <v>58.963425342910895</v>
      </c>
      <c r="L1635" s="7">
        <f>(200+249)/2</f>
        <v>224.5</v>
      </c>
      <c r="M1635" s="8">
        <f t="shared" si="3"/>
        <v>0.26264332001296614</v>
      </c>
    </row>
    <row r="1636" spans="1:13" ht="15.75" hidden="1" customHeight="1" x14ac:dyDescent="0.3">
      <c r="A1636" s="7">
        <v>2021</v>
      </c>
      <c r="B1636" s="7">
        <v>6</v>
      </c>
      <c r="C1636" s="7" t="s">
        <v>37</v>
      </c>
      <c r="D1636" s="7" t="s">
        <v>15</v>
      </c>
      <c r="E1636" s="7" t="s">
        <v>17</v>
      </c>
      <c r="F1636" s="8">
        <v>9724.9025380000003</v>
      </c>
      <c r="G1636" s="9">
        <v>99.056399999999996</v>
      </c>
      <c r="H1636" s="10">
        <f t="shared" si="0"/>
        <v>99056.4</v>
      </c>
      <c r="I1636" s="7">
        <v>13797</v>
      </c>
      <c r="J1636" s="11">
        <f t="shared" si="1"/>
        <v>7.1795607740813212</v>
      </c>
      <c r="K1636" s="8">
        <f t="shared" si="2"/>
        <v>98.175408534935656</v>
      </c>
      <c r="L1636" s="7">
        <f>(350+399)/2</f>
        <v>374.5</v>
      </c>
      <c r="M1636" s="8">
        <f t="shared" si="3"/>
        <v>0.26215062359128344</v>
      </c>
    </row>
    <row r="1637" spans="1:13" ht="15.75" hidden="1" customHeight="1" x14ac:dyDescent="0.3">
      <c r="A1637" s="7">
        <v>2021</v>
      </c>
      <c r="B1637" s="7">
        <v>6</v>
      </c>
      <c r="C1637" s="7" t="s">
        <v>37</v>
      </c>
      <c r="D1637" s="7" t="s">
        <v>15</v>
      </c>
      <c r="E1637" s="7" t="s">
        <v>18</v>
      </c>
      <c r="F1637" s="8">
        <v>784.02316199999996</v>
      </c>
      <c r="G1637" s="9">
        <v>5.2129000000000003</v>
      </c>
      <c r="H1637" s="10">
        <f t="shared" si="0"/>
        <v>5212.9000000000005</v>
      </c>
      <c r="I1637" s="7">
        <v>641</v>
      </c>
      <c r="J1637" s="11">
        <f t="shared" si="1"/>
        <v>8.1324492979719203</v>
      </c>
      <c r="K1637" s="8">
        <f t="shared" si="2"/>
        <v>150.40057587906921</v>
      </c>
      <c r="L1637" s="7">
        <f>(400+599)/2</f>
        <v>499.5</v>
      </c>
      <c r="M1637" s="8">
        <f t="shared" si="3"/>
        <v>0.30110225401215057</v>
      </c>
    </row>
    <row r="1638" spans="1:13" ht="15.75" hidden="1" customHeight="1" x14ac:dyDescent="0.3">
      <c r="A1638" s="7">
        <v>2021</v>
      </c>
      <c r="B1638" s="7">
        <v>6</v>
      </c>
      <c r="C1638" s="7" t="s">
        <v>37</v>
      </c>
      <c r="D1638" s="7" t="s">
        <v>15</v>
      </c>
      <c r="E1638" s="7" t="s">
        <v>19</v>
      </c>
      <c r="F1638" s="8">
        <v>2.3742209999999999</v>
      </c>
      <c r="G1638" s="9">
        <v>1.15E-2</v>
      </c>
      <c r="H1638" s="10">
        <f t="shared" si="0"/>
        <v>11.5</v>
      </c>
      <c r="I1638" s="7">
        <v>4</v>
      </c>
      <c r="J1638" s="11">
        <f t="shared" si="1"/>
        <v>2.875</v>
      </c>
      <c r="K1638" s="8">
        <f t="shared" si="2"/>
        <v>206.45400000000001</v>
      </c>
      <c r="L1638" s="7">
        <f>(600+899)/2</f>
        <v>749.5</v>
      </c>
      <c r="M1638" s="8">
        <f t="shared" si="3"/>
        <v>0.27545563709139426</v>
      </c>
    </row>
    <row r="1639" spans="1:13" ht="15.75" hidden="1" customHeight="1" x14ac:dyDescent="0.3">
      <c r="A1639" s="7">
        <v>2021</v>
      </c>
      <c r="B1639" s="7">
        <v>6</v>
      </c>
      <c r="C1639" s="7" t="s">
        <v>37</v>
      </c>
      <c r="D1639" s="7" t="s">
        <v>20</v>
      </c>
      <c r="E1639" s="7" t="s">
        <v>16</v>
      </c>
      <c r="F1639" s="8">
        <v>114.790323</v>
      </c>
      <c r="G1639" s="9">
        <v>1.0266999999999999</v>
      </c>
      <c r="H1639" s="10">
        <f t="shared" si="0"/>
        <v>1026.7</v>
      </c>
      <c r="I1639" s="7">
        <v>281</v>
      </c>
      <c r="J1639" s="11">
        <f t="shared" si="1"/>
        <v>3.6537366548042707</v>
      </c>
      <c r="K1639" s="8">
        <f t="shared" si="2"/>
        <v>111.80512613226844</v>
      </c>
      <c r="L1639" s="7">
        <f>(200+249)/2</f>
        <v>224.5</v>
      </c>
      <c r="M1639" s="8">
        <f t="shared" si="3"/>
        <v>0.4980183792083227</v>
      </c>
    </row>
    <row r="1640" spans="1:13" ht="15.75" hidden="1" customHeight="1" x14ac:dyDescent="0.3">
      <c r="A1640" s="7">
        <v>2021</v>
      </c>
      <c r="B1640" s="7">
        <v>6</v>
      </c>
      <c r="C1640" s="7" t="s">
        <v>37</v>
      </c>
      <c r="D1640" s="7" t="s">
        <v>20</v>
      </c>
      <c r="E1640" s="7" t="s">
        <v>18</v>
      </c>
      <c r="F1640" s="8">
        <v>4603.9762289999999</v>
      </c>
      <c r="G1640" s="9">
        <v>20.5077</v>
      </c>
      <c r="H1640" s="10">
        <f t="shared" si="0"/>
        <v>20507.7</v>
      </c>
      <c r="I1640" s="7">
        <v>1767</v>
      </c>
      <c r="J1640" s="11">
        <f t="shared" si="1"/>
        <v>11.605942275042445</v>
      </c>
      <c r="K1640" s="8">
        <f t="shared" si="2"/>
        <v>224.49988194678096</v>
      </c>
      <c r="L1640" s="7">
        <f>(400+599)/2</f>
        <v>499.5</v>
      </c>
      <c r="M1640" s="8">
        <f t="shared" si="3"/>
        <v>0.44944921310666858</v>
      </c>
    </row>
    <row r="1641" spans="1:13" ht="15.75" hidden="1" customHeight="1" x14ac:dyDescent="0.3">
      <c r="A1641" s="7">
        <v>2021</v>
      </c>
      <c r="B1641" s="7">
        <v>6</v>
      </c>
      <c r="C1641" s="7" t="s">
        <v>37</v>
      </c>
      <c r="D1641" s="7" t="s">
        <v>56</v>
      </c>
      <c r="E1641" s="7" t="s">
        <v>17</v>
      </c>
      <c r="F1641" s="8">
        <v>1369.1364100000001</v>
      </c>
      <c r="G1641" s="9">
        <v>20.603200000000001</v>
      </c>
      <c r="H1641" s="10">
        <f t="shared" si="0"/>
        <v>20603.2</v>
      </c>
      <c r="I1641" s="7">
        <v>7311</v>
      </c>
      <c r="J1641" s="11">
        <f t="shared" si="1"/>
        <v>2.8181096977157707</v>
      </c>
      <c r="K1641" s="8">
        <f t="shared" si="2"/>
        <v>66.452609788770673</v>
      </c>
      <c r="L1641" s="7">
        <f>(350+399)/2</f>
        <v>374.5</v>
      </c>
      <c r="M1641" s="8">
        <f t="shared" si="3"/>
        <v>0.17744355083783891</v>
      </c>
    </row>
    <row r="1642" spans="1:13" ht="15.75" hidden="1" customHeight="1" x14ac:dyDescent="0.3">
      <c r="A1642" s="7">
        <v>2021</v>
      </c>
      <c r="B1642" s="7">
        <v>6</v>
      </c>
      <c r="C1642" s="7" t="s">
        <v>37</v>
      </c>
      <c r="D1642" s="7" t="s">
        <v>56</v>
      </c>
      <c r="E1642" s="7" t="s">
        <v>18</v>
      </c>
      <c r="F1642" s="8">
        <v>844.10972000000004</v>
      </c>
      <c r="G1642" s="9">
        <v>11.262</v>
      </c>
      <c r="H1642" s="10">
        <f t="shared" si="0"/>
        <v>11262</v>
      </c>
      <c r="I1642" s="7">
        <v>4154</v>
      </c>
      <c r="J1642" s="11">
        <f t="shared" si="1"/>
        <v>2.7111218103033221</v>
      </c>
      <c r="K1642" s="8">
        <f t="shared" si="2"/>
        <v>74.952026283075824</v>
      </c>
      <c r="L1642" s="7">
        <f>(400+599)/2</f>
        <v>499.5</v>
      </c>
      <c r="M1642" s="8">
        <f t="shared" si="3"/>
        <v>0.15005410667282448</v>
      </c>
    </row>
    <row r="1643" spans="1:13" ht="15.75" hidden="1" customHeight="1" x14ac:dyDescent="0.3">
      <c r="A1643" s="7">
        <v>2021</v>
      </c>
      <c r="B1643" s="7">
        <v>6</v>
      </c>
      <c r="C1643" s="7" t="s">
        <v>37</v>
      </c>
      <c r="D1643" s="7" t="s">
        <v>25</v>
      </c>
      <c r="E1643" s="7" t="s">
        <v>17</v>
      </c>
      <c r="F1643" s="8">
        <v>1193.7135639999999</v>
      </c>
      <c r="G1643" s="9">
        <v>17.858899999999998</v>
      </c>
      <c r="H1643" s="10">
        <f t="shared" si="0"/>
        <v>17858.899999999998</v>
      </c>
      <c r="I1643" s="7">
        <v>1676</v>
      </c>
      <c r="J1643" s="11">
        <f t="shared" si="1"/>
        <v>10.655668257756561</v>
      </c>
      <c r="K1643" s="8">
        <f t="shared" si="2"/>
        <v>66.84138239197263</v>
      </c>
      <c r="L1643" s="7">
        <f t="shared" ref="L1643:L1644" si="101">(350+399)/2</f>
        <v>374.5</v>
      </c>
      <c r="M1643" s="8">
        <f t="shared" si="3"/>
        <v>0.1784816619278308</v>
      </c>
    </row>
    <row r="1644" spans="1:13" ht="15.75" hidden="1" customHeight="1" x14ac:dyDescent="0.3">
      <c r="A1644" s="7">
        <v>2021</v>
      </c>
      <c r="B1644" s="7">
        <v>6</v>
      </c>
      <c r="C1644" s="7" t="s">
        <v>37</v>
      </c>
      <c r="D1644" s="7" t="s">
        <v>49</v>
      </c>
      <c r="E1644" s="7" t="s">
        <v>17</v>
      </c>
      <c r="F1644" s="8">
        <v>960.91475300000002</v>
      </c>
      <c r="G1644" s="9">
        <v>17.653400000000001</v>
      </c>
      <c r="H1644" s="10">
        <f t="shared" si="0"/>
        <v>17653.400000000001</v>
      </c>
      <c r="I1644" s="7">
        <v>5559</v>
      </c>
      <c r="J1644" s="11">
        <f t="shared" si="1"/>
        <v>3.1756431012772084</v>
      </c>
      <c r="K1644" s="8">
        <f t="shared" si="2"/>
        <v>54.432276671915886</v>
      </c>
      <c r="L1644" s="7">
        <f t="shared" si="101"/>
        <v>374.5</v>
      </c>
      <c r="M1644" s="8">
        <f t="shared" si="3"/>
        <v>0.14534653316933482</v>
      </c>
    </row>
    <row r="1645" spans="1:13" ht="15.75" hidden="1" customHeight="1" x14ac:dyDescent="0.3">
      <c r="A1645" s="7">
        <v>2021</v>
      </c>
      <c r="B1645" s="7">
        <v>6</v>
      </c>
      <c r="C1645" s="7" t="s">
        <v>37</v>
      </c>
      <c r="D1645" s="7" t="s">
        <v>38</v>
      </c>
      <c r="E1645" s="7" t="s">
        <v>23</v>
      </c>
      <c r="F1645" s="8">
        <v>441.05953799999997</v>
      </c>
      <c r="G1645" s="9">
        <v>1.4055</v>
      </c>
      <c r="H1645" s="10">
        <f t="shared" si="0"/>
        <v>1405.5</v>
      </c>
      <c r="I1645" s="7">
        <v>117</v>
      </c>
      <c r="J1645" s="11">
        <f t="shared" si="1"/>
        <v>12.012820512820513</v>
      </c>
      <c r="K1645" s="8">
        <f t="shared" si="2"/>
        <v>313.80970330843115</v>
      </c>
      <c r="L1645" s="7">
        <v>200</v>
      </c>
      <c r="M1645" s="8">
        <f t="shared" si="3"/>
        <v>1.5690485165421557</v>
      </c>
    </row>
    <row r="1646" spans="1:13" ht="15.75" hidden="1" customHeight="1" x14ac:dyDescent="0.3">
      <c r="A1646" s="7">
        <v>2021</v>
      </c>
      <c r="B1646" s="7">
        <v>6</v>
      </c>
      <c r="C1646" s="7" t="s">
        <v>37</v>
      </c>
      <c r="D1646" s="7" t="s">
        <v>38</v>
      </c>
      <c r="E1646" s="7" t="s">
        <v>17</v>
      </c>
      <c r="F1646" s="8">
        <v>7.4547910000000002</v>
      </c>
      <c r="G1646" s="9">
        <v>1.7600000000000001E-2</v>
      </c>
      <c r="H1646" s="10">
        <f t="shared" si="0"/>
        <v>17.600000000000001</v>
      </c>
      <c r="I1646" s="7">
        <v>5</v>
      </c>
      <c r="J1646" s="11">
        <f t="shared" si="1"/>
        <v>3.5200000000000005</v>
      </c>
      <c r="K1646" s="8">
        <f t="shared" si="2"/>
        <v>423.56767045454546</v>
      </c>
      <c r="L1646" s="7">
        <f>(350+399)/2</f>
        <v>374.5</v>
      </c>
      <c r="M1646" s="8">
        <f t="shared" si="3"/>
        <v>1.1310218169680786</v>
      </c>
    </row>
    <row r="1647" spans="1:13" ht="15.75" hidden="1" customHeight="1" x14ac:dyDescent="0.3">
      <c r="A1647" s="7">
        <v>2021</v>
      </c>
      <c r="B1647" s="7">
        <v>6</v>
      </c>
      <c r="C1647" s="7" t="s">
        <v>37</v>
      </c>
      <c r="D1647" s="7" t="s">
        <v>38</v>
      </c>
      <c r="E1647" s="7" t="s">
        <v>18</v>
      </c>
      <c r="F1647" s="8">
        <v>25.818787</v>
      </c>
      <c r="G1647" s="9">
        <v>5.0200000000000002E-2</v>
      </c>
      <c r="H1647" s="10">
        <f t="shared" si="0"/>
        <v>50.2</v>
      </c>
      <c r="I1647" s="7">
        <v>44</v>
      </c>
      <c r="J1647" s="11">
        <f t="shared" si="1"/>
        <v>1.1409090909090909</v>
      </c>
      <c r="K1647" s="8">
        <f t="shared" si="2"/>
        <v>514.31846613545815</v>
      </c>
      <c r="L1647" s="7">
        <f>(400+599)/2</f>
        <v>499.5</v>
      </c>
      <c r="M1647" s="8">
        <f t="shared" si="3"/>
        <v>1.0296665988697862</v>
      </c>
    </row>
    <row r="1648" spans="1:13" ht="15.75" hidden="1" customHeight="1" x14ac:dyDescent="0.3">
      <c r="A1648" s="7">
        <v>2021</v>
      </c>
      <c r="B1648" s="7">
        <v>6</v>
      </c>
      <c r="C1648" s="7" t="s">
        <v>37</v>
      </c>
      <c r="D1648" s="7" t="s">
        <v>21</v>
      </c>
      <c r="E1648" s="7" t="s">
        <v>16</v>
      </c>
      <c r="F1648" s="8">
        <v>54.751505999999999</v>
      </c>
      <c r="G1648" s="9">
        <v>1.2585999999999999</v>
      </c>
      <c r="H1648" s="10">
        <f t="shared" si="0"/>
        <v>1258.5999999999999</v>
      </c>
      <c r="I1648" s="7">
        <v>356</v>
      </c>
      <c r="J1648" s="11">
        <f t="shared" si="1"/>
        <v>3.5353932584269661</v>
      </c>
      <c r="K1648" s="8">
        <f t="shared" si="2"/>
        <v>43.501911647862705</v>
      </c>
      <c r="L1648" s="7">
        <f>(200+249)/2</f>
        <v>224.5</v>
      </c>
      <c r="M1648" s="8">
        <f t="shared" si="3"/>
        <v>0.19377243495707219</v>
      </c>
    </row>
    <row r="1649" spans="1:13" ht="15.75" hidden="1" customHeight="1" x14ac:dyDescent="0.3">
      <c r="A1649" s="7">
        <v>2021</v>
      </c>
      <c r="B1649" s="7">
        <v>6</v>
      </c>
      <c r="C1649" s="7" t="s">
        <v>37</v>
      </c>
      <c r="D1649" s="7" t="s">
        <v>21</v>
      </c>
      <c r="E1649" s="7" t="s">
        <v>18</v>
      </c>
      <c r="F1649" s="8">
        <v>304.73167799999999</v>
      </c>
      <c r="G1649" s="9">
        <v>2.8264</v>
      </c>
      <c r="H1649" s="10">
        <f t="shared" si="0"/>
        <v>2826.4</v>
      </c>
      <c r="I1649" s="7">
        <v>1133</v>
      </c>
      <c r="J1649" s="11">
        <f t="shared" si="1"/>
        <v>2.4946160635481025</v>
      </c>
      <c r="K1649" s="8">
        <f t="shared" si="2"/>
        <v>107.81618949900934</v>
      </c>
      <c r="L1649" s="7">
        <f>(400+599)/2</f>
        <v>499.5</v>
      </c>
      <c r="M1649" s="8">
        <f t="shared" si="3"/>
        <v>0.21584822722524391</v>
      </c>
    </row>
    <row r="1650" spans="1:13" ht="15.75" hidden="1" customHeight="1" x14ac:dyDescent="0.3">
      <c r="A1650" s="7">
        <v>2021</v>
      </c>
      <c r="B1650" s="7">
        <v>6</v>
      </c>
      <c r="C1650" s="7" t="s">
        <v>37</v>
      </c>
      <c r="D1650" s="7" t="s">
        <v>53</v>
      </c>
      <c r="E1650" s="7" t="s">
        <v>32</v>
      </c>
      <c r="F1650" s="8">
        <v>345.88195300000001</v>
      </c>
      <c r="G1650" s="9">
        <v>4.5629999999999997</v>
      </c>
      <c r="H1650" s="10">
        <f t="shared" si="0"/>
        <v>4563</v>
      </c>
      <c r="I1650" s="7">
        <v>4111</v>
      </c>
      <c r="J1650" s="11">
        <f t="shared" si="1"/>
        <v>1.1099489175383119</v>
      </c>
      <c r="K1650" s="8">
        <f t="shared" si="2"/>
        <v>75.801436116589969</v>
      </c>
      <c r="L1650" s="7">
        <f>(300+349)/2</f>
        <v>324.5</v>
      </c>
      <c r="M1650" s="8">
        <f t="shared" si="3"/>
        <v>0.23359456430382117</v>
      </c>
    </row>
    <row r="1651" spans="1:13" ht="15.75" hidden="1" customHeight="1" x14ac:dyDescent="0.3">
      <c r="A1651" s="7">
        <v>2021</v>
      </c>
      <c r="B1651" s="7">
        <v>6</v>
      </c>
      <c r="C1651" s="7" t="s">
        <v>37</v>
      </c>
      <c r="D1651" s="7" t="s">
        <v>24</v>
      </c>
      <c r="E1651" s="7" t="s">
        <v>17</v>
      </c>
      <c r="F1651" s="8">
        <v>318.983902</v>
      </c>
      <c r="G1651" s="9">
        <v>1.6137999999999999</v>
      </c>
      <c r="H1651" s="10">
        <f t="shared" si="0"/>
        <v>1613.8</v>
      </c>
      <c r="I1651" s="7">
        <v>176</v>
      </c>
      <c r="J1651" s="11">
        <f t="shared" si="1"/>
        <v>9.1693181818181824</v>
      </c>
      <c r="K1651" s="8">
        <f t="shared" si="2"/>
        <v>197.66012021316149</v>
      </c>
      <c r="L1651" s="7">
        <f>(350+399)/2</f>
        <v>374.5</v>
      </c>
      <c r="M1651" s="8">
        <f t="shared" si="3"/>
        <v>0.52779738374675966</v>
      </c>
    </row>
    <row r="1652" spans="1:13" ht="15.75" hidden="1" customHeight="1" x14ac:dyDescent="0.3">
      <c r="A1652" s="7">
        <v>2021</v>
      </c>
      <c r="B1652" s="7">
        <v>6</v>
      </c>
      <c r="C1652" s="7" t="s">
        <v>37</v>
      </c>
      <c r="D1652" s="7" t="s">
        <v>65</v>
      </c>
      <c r="E1652" s="7" t="s">
        <v>27</v>
      </c>
      <c r="F1652" s="8">
        <v>183.33368999999999</v>
      </c>
      <c r="G1652" s="9">
        <v>0.49919999999999998</v>
      </c>
      <c r="H1652" s="10">
        <f t="shared" si="0"/>
        <v>499.2</v>
      </c>
      <c r="I1652" s="7">
        <v>1</v>
      </c>
      <c r="J1652" s="11">
        <f t="shared" si="1"/>
        <v>499.2</v>
      </c>
      <c r="K1652" s="8">
        <f t="shared" si="2"/>
        <v>367.25498798076922</v>
      </c>
      <c r="L1652" s="7">
        <f>(250+299)/2</f>
        <v>274.5</v>
      </c>
      <c r="M1652" s="8">
        <f t="shared" si="3"/>
        <v>1.3379052385456074</v>
      </c>
    </row>
    <row r="1653" spans="1:13" ht="15.75" hidden="1" customHeight="1" x14ac:dyDescent="0.3">
      <c r="A1653" s="7">
        <v>2021</v>
      </c>
      <c r="B1653" s="7">
        <v>6</v>
      </c>
      <c r="C1653" s="7" t="s">
        <v>37</v>
      </c>
      <c r="D1653" s="7" t="s">
        <v>65</v>
      </c>
      <c r="E1653" s="7" t="s">
        <v>18</v>
      </c>
      <c r="F1653" s="8">
        <v>87.983642000000003</v>
      </c>
      <c r="G1653" s="9">
        <v>0.16639999999999999</v>
      </c>
      <c r="H1653" s="10">
        <f t="shared" si="0"/>
        <v>166.4</v>
      </c>
      <c r="I1653" s="7">
        <v>1</v>
      </c>
      <c r="J1653" s="11">
        <f t="shared" si="1"/>
        <v>166.4</v>
      </c>
      <c r="K1653" s="8">
        <f t="shared" si="2"/>
        <v>528.74784855769235</v>
      </c>
      <c r="L1653" s="7">
        <f>(400+599)/2</f>
        <v>499.5</v>
      </c>
      <c r="M1653" s="8">
        <f t="shared" si="3"/>
        <v>1.0585542513667514</v>
      </c>
    </row>
    <row r="1654" spans="1:13" ht="15.75" hidden="1" customHeight="1" x14ac:dyDescent="0.3">
      <c r="A1654" s="7">
        <v>2021</v>
      </c>
      <c r="B1654" s="7">
        <v>7</v>
      </c>
      <c r="C1654" s="7" t="s">
        <v>14</v>
      </c>
      <c r="D1654" s="7" t="s">
        <v>15</v>
      </c>
      <c r="E1654" s="7" t="s">
        <v>16</v>
      </c>
      <c r="F1654" s="8">
        <v>898.67238599999996</v>
      </c>
      <c r="G1654" s="9">
        <v>14.4344</v>
      </c>
      <c r="H1654" s="10">
        <f t="shared" si="0"/>
        <v>14434.4</v>
      </c>
      <c r="I1654" s="7">
        <v>553</v>
      </c>
      <c r="J1654" s="11">
        <f t="shared" si="1"/>
        <v>26.101989150090414</v>
      </c>
      <c r="K1654" s="8">
        <f t="shared" si="2"/>
        <v>62.259074571856118</v>
      </c>
      <c r="L1654" s="7">
        <f>(200+249)/2</f>
        <v>224.5</v>
      </c>
      <c r="M1654" s="8">
        <f t="shared" si="3"/>
        <v>0.27732327203499385</v>
      </c>
    </row>
    <row r="1655" spans="1:13" ht="15.75" customHeight="1" x14ac:dyDescent="0.3">
      <c r="A1655" s="7">
        <v>2021</v>
      </c>
      <c r="B1655" s="7">
        <v>7</v>
      </c>
      <c r="C1655" s="7" t="s">
        <v>14</v>
      </c>
      <c r="D1655" s="7" t="s">
        <v>15</v>
      </c>
      <c r="E1655" s="7" t="s">
        <v>17</v>
      </c>
      <c r="F1655" s="8">
        <v>4814.7331130000002</v>
      </c>
      <c r="G1655" s="9">
        <v>50.368699999999997</v>
      </c>
      <c r="H1655" s="10">
        <f t="shared" si="0"/>
        <v>50368.7</v>
      </c>
      <c r="I1655" s="7">
        <v>782</v>
      </c>
      <c r="J1655" s="11">
        <f t="shared" si="1"/>
        <v>64.410102301790275</v>
      </c>
      <c r="K1655" s="8">
        <f t="shared" si="2"/>
        <v>95.589783198692842</v>
      </c>
      <c r="L1655" s="7">
        <f>(350+399)/2</f>
        <v>374.5</v>
      </c>
      <c r="M1655" s="8">
        <f t="shared" si="3"/>
        <v>0.25524641708596219</v>
      </c>
    </row>
    <row r="1656" spans="1:13" ht="15.75" customHeight="1" x14ac:dyDescent="0.3">
      <c r="A1656" s="7">
        <v>2021</v>
      </c>
      <c r="B1656" s="7">
        <v>7</v>
      </c>
      <c r="C1656" s="7" t="s">
        <v>14</v>
      </c>
      <c r="D1656" s="7" t="s">
        <v>15</v>
      </c>
      <c r="E1656" s="7" t="s">
        <v>18</v>
      </c>
      <c r="F1656" s="8">
        <v>3543.0202079999999</v>
      </c>
      <c r="G1656" s="9">
        <v>28.877600000000001</v>
      </c>
      <c r="H1656" s="10">
        <f t="shared" si="0"/>
        <v>28877.600000000002</v>
      </c>
      <c r="I1656" s="7">
        <v>676</v>
      </c>
      <c r="J1656" s="11">
        <f t="shared" si="1"/>
        <v>42.718343195266279</v>
      </c>
      <c r="K1656" s="8">
        <f t="shared" si="2"/>
        <v>122.69095104856359</v>
      </c>
      <c r="L1656" s="7">
        <f>(400+599)/2</f>
        <v>499.5</v>
      </c>
      <c r="M1656" s="8">
        <f t="shared" si="3"/>
        <v>0.24562752962675394</v>
      </c>
    </row>
    <row r="1657" spans="1:13" ht="15.75" hidden="1" customHeight="1" x14ac:dyDescent="0.3">
      <c r="A1657" s="7">
        <v>2021</v>
      </c>
      <c r="B1657" s="7">
        <v>7</v>
      </c>
      <c r="C1657" s="7" t="s">
        <v>14</v>
      </c>
      <c r="D1657" s="7" t="s">
        <v>20</v>
      </c>
      <c r="E1657" s="7" t="s">
        <v>16</v>
      </c>
      <c r="F1657" s="8">
        <v>10.547371999999999</v>
      </c>
      <c r="G1657" s="9">
        <v>8.2199999999999995E-2</v>
      </c>
      <c r="H1657" s="10">
        <f t="shared" si="0"/>
        <v>82.199999999999989</v>
      </c>
      <c r="I1657" s="7">
        <v>11</v>
      </c>
      <c r="J1657" s="11">
        <f t="shared" si="1"/>
        <v>7.4727272727272718</v>
      </c>
      <c r="K1657" s="8">
        <f t="shared" si="2"/>
        <v>128.31352798053527</v>
      </c>
      <c r="L1657" s="7">
        <f>(200+249)/2</f>
        <v>224.5</v>
      </c>
      <c r="M1657" s="8">
        <f t="shared" si="3"/>
        <v>0.57155246316496777</v>
      </c>
    </row>
    <row r="1658" spans="1:13" ht="15.75" customHeight="1" x14ac:dyDescent="0.3">
      <c r="A1658" s="7">
        <v>2021</v>
      </c>
      <c r="B1658" s="7">
        <v>7</v>
      </c>
      <c r="C1658" s="7" t="s">
        <v>14</v>
      </c>
      <c r="D1658" s="7" t="s">
        <v>20</v>
      </c>
      <c r="E1658" s="7" t="s">
        <v>18</v>
      </c>
      <c r="F1658" s="8">
        <v>5644.6854270000003</v>
      </c>
      <c r="G1658" s="9">
        <v>31.148499999999999</v>
      </c>
      <c r="H1658" s="10">
        <f t="shared" si="0"/>
        <v>31148.5</v>
      </c>
      <c r="I1658" s="7">
        <v>754</v>
      </c>
      <c r="J1658" s="11">
        <f t="shared" si="1"/>
        <v>41.311007957559681</v>
      </c>
      <c r="K1658" s="8">
        <f t="shared" si="2"/>
        <v>181.21853145416316</v>
      </c>
      <c r="L1658" s="7">
        <f>(400+599)/2</f>
        <v>499.5</v>
      </c>
      <c r="M1658" s="8">
        <f t="shared" si="3"/>
        <v>0.36279986277109738</v>
      </c>
    </row>
    <row r="1659" spans="1:13" ht="15.75" customHeight="1" x14ac:dyDescent="0.3">
      <c r="A1659" s="7">
        <v>2021</v>
      </c>
      <c r="B1659" s="7">
        <v>7</v>
      </c>
      <c r="C1659" s="7" t="s">
        <v>14</v>
      </c>
      <c r="D1659" s="7" t="s">
        <v>22</v>
      </c>
      <c r="E1659" s="7" t="s">
        <v>23</v>
      </c>
      <c r="F1659" s="8">
        <v>276.89347299999997</v>
      </c>
      <c r="G1659" s="9">
        <v>2.4838</v>
      </c>
      <c r="H1659" s="10">
        <f t="shared" si="0"/>
        <v>2483.8000000000002</v>
      </c>
      <c r="I1659" s="7">
        <v>111</v>
      </c>
      <c r="J1659" s="11">
        <f t="shared" si="1"/>
        <v>22.376576576576579</v>
      </c>
      <c r="K1659" s="8">
        <f t="shared" si="2"/>
        <v>111.47977816249295</v>
      </c>
      <c r="L1659" s="7">
        <v>200</v>
      </c>
      <c r="M1659" s="8">
        <f t="shared" si="3"/>
        <v>0.55739889081246474</v>
      </c>
    </row>
    <row r="1660" spans="1:13" ht="15.75" customHeight="1" x14ac:dyDescent="0.3">
      <c r="A1660" s="7">
        <v>2021</v>
      </c>
      <c r="B1660" s="7">
        <v>7</v>
      </c>
      <c r="C1660" s="7" t="s">
        <v>14</v>
      </c>
      <c r="D1660" s="7" t="s">
        <v>25</v>
      </c>
      <c r="E1660" s="7" t="s">
        <v>17</v>
      </c>
      <c r="F1660" s="8">
        <v>238.59601699999999</v>
      </c>
      <c r="G1660" s="9">
        <v>2.8607</v>
      </c>
      <c r="H1660" s="10">
        <f t="shared" si="0"/>
        <v>2860.7</v>
      </c>
      <c r="I1660" s="7">
        <v>234</v>
      </c>
      <c r="J1660" s="11">
        <f t="shared" si="1"/>
        <v>12.225213675213675</v>
      </c>
      <c r="K1660" s="8">
        <f t="shared" si="2"/>
        <v>83.404767015066241</v>
      </c>
      <c r="L1660" s="7">
        <f>(350+399)/2</f>
        <v>374.5</v>
      </c>
      <c r="M1660" s="8">
        <f t="shared" si="3"/>
        <v>0.22270965825117822</v>
      </c>
    </row>
    <row r="1661" spans="1:13" ht="15.75" customHeight="1" x14ac:dyDescent="0.3">
      <c r="A1661" s="7">
        <v>2021</v>
      </c>
      <c r="B1661" s="7">
        <v>7</v>
      </c>
      <c r="C1661" s="7" t="s">
        <v>14</v>
      </c>
      <c r="D1661" s="7" t="s">
        <v>26</v>
      </c>
      <c r="E1661" s="7" t="s">
        <v>27</v>
      </c>
      <c r="F1661" s="8">
        <v>17.309398000000002</v>
      </c>
      <c r="G1661" s="9">
        <v>6.8099999999999994E-2</v>
      </c>
      <c r="H1661" s="10">
        <f t="shared" si="0"/>
        <v>68.099999999999994</v>
      </c>
      <c r="I1661" s="7">
        <v>19</v>
      </c>
      <c r="J1661" s="11">
        <f t="shared" si="1"/>
        <v>3.5842105263157893</v>
      </c>
      <c r="K1661" s="8">
        <f t="shared" si="2"/>
        <v>254.1761820851689</v>
      </c>
      <c r="L1661" s="7">
        <f>(250+299)/2</f>
        <v>274.5</v>
      </c>
      <c r="M1661" s="8">
        <f t="shared" si="3"/>
        <v>0.92596059047420365</v>
      </c>
    </row>
    <row r="1662" spans="1:13" ht="15.75" customHeight="1" x14ac:dyDescent="0.3">
      <c r="A1662" s="7">
        <v>2021</v>
      </c>
      <c r="B1662" s="7">
        <v>7</v>
      </c>
      <c r="C1662" s="7" t="s">
        <v>14</v>
      </c>
      <c r="D1662" s="7" t="s">
        <v>26</v>
      </c>
      <c r="E1662" s="7" t="s">
        <v>18</v>
      </c>
      <c r="F1662" s="8">
        <v>137.11769799999999</v>
      </c>
      <c r="G1662" s="9">
        <v>1.0634999999999999</v>
      </c>
      <c r="H1662" s="10">
        <f t="shared" si="0"/>
        <v>1063.5</v>
      </c>
      <c r="I1662" s="7">
        <v>171</v>
      </c>
      <c r="J1662" s="11">
        <f t="shared" si="1"/>
        <v>6.2192982456140351</v>
      </c>
      <c r="K1662" s="8">
        <f t="shared" si="2"/>
        <v>128.93060460742831</v>
      </c>
      <c r="L1662" s="7">
        <f>(400+599)/2</f>
        <v>499.5</v>
      </c>
      <c r="M1662" s="8">
        <f t="shared" si="3"/>
        <v>0.25811932854340003</v>
      </c>
    </row>
    <row r="1663" spans="1:13" ht="15.75" customHeight="1" x14ac:dyDescent="0.3">
      <c r="A1663" s="7">
        <v>2021</v>
      </c>
      <c r="B1663" s="7">
        <v>7</v>
      </c>
      <c r="C1663" s="7" t="s">
        <v>14</v>
      </c>
      <c r="D1663" s="7" t="s">
        <v>53</v>
      </c>
      <c r="E1663" s="7" t="s">
        <v>32</v>
      </c>
      <c r="F1663" s="8">
        <v>141.873434</v>
      </c>
      <c r="G1663" s="9">
        <v>1.7727999999999999</v>
      </c>
      <c r="H1663" s="10">
        <f t="shared" si="0"/>
        <v>1772.8</v>
      </c>
      <c r="I1663" s="7">
        <v>369</v>
      </c>
      <c r="J1663" s="11">
        <f t="shared" si="1"/>
        <v>4.8043360433604336</v>
      </c>
      <c r="K1663" s="8">
        <f t="shared" si="2"/>
        <v>80.027884702166077</v>
      </c>
      <c r="L1663" s="7">
        <f>(300+349)/2</f>
        <v>324.5</v>
      </c>
      <c r="M1663" s="8">
        <f t="shared" si="3"/>
        <v>0.24661905917462582</v>
      </c>
    </row>
    <row r="1664" spans="1:13" ht="15.75" customHeight="1" x14ac:dyDescent="0.3">
      <c r="A1664" s="7">
        <v>2021</v>
      </c>
      <c r="B1664" s="7">
        <v>7</v>
      </c>
      <c r="C1664" s="7" t="s">
        <v>14</v>
      </c>
      <c r="D1664" s="7" t="s">
        <v>24</v>
      </c>
      <c r="E1664" s="7" t="s">
        <v>17</v>
      </c>
      <c r="F1664" s="8">
        <v>94.276286999999996</v>
      </c>
      <c r="G1664" s="9">
        <v>0.72399999999999998</v>
      </c>
      <c r="H1664" s="10">
        <f t="shared" si="0"/>
        <v>724</v>
      </c>
      <c r="I1664" s="7">
        <v>1</v>
      </c>
      <c r="J1664" s="11">
        <f t="shared" si="1"/>
        <v>724</v>
      </c>
      <c r="K1664" s="8">
        <f t="shared" si="2"/>
        <v>130.21586602209945</v>
      </c>
      <c r="L1664" s="7">
        <f>(350+399)/2</f>
        <v>374.5</v>
      </c>
      <c r="M1664" s="8">
        <f t="shared" si="3"/>
        <v>0.34770591728197447</v>
      </c>
    </row>
    <row r="1665" spans="1:13" ht="15.75" hidden="1" customHeight="1" x14ac:dyDescent="0.3">
      <c r="A1665" s="7">
        <v>2021</v>
      </c>
      <c r="B1665" s="7">
        <v>7</v>
      </c>
      <c r="C1665" s="7" t="s">
        <v>14</v>
      </c>
      <c r="D1665" s="7" t="s">
        <v>21</v>
      </c>
      <c r="E1665" s="7" t="s">
        <v>16</v>
      </c>
      <c r="F1665" s="8">
        <v>36.606650999999999</v>
      </c>
      <c r="G1665" s="9">
        <v>0.56740000000000002</v>
      </c>
      <c r="H1665" s="10">
        <f t="shared" si="0"/>
        <v>567.4</v>
      </c>
      <c r="I1665" s="7">
        <v>83</v>
      </c>
      <c r="J1665" s="11">
        <f t="shared" si="1"/>
        <v>6.8361445783132524</v>
      </c>
      <c r="K1665" s="8">
        <f t="shared" si="2"/>
        <v>64.516480437081427</v>
      </c>
      <c r="L1665" s="7">
        <f>(200+249)/2</f>
        <v>224.5</v>
      </c>
      <c r="M1665" s="8">
        <f t="shared" si="3"/>
        <v>0.28737853201372571</v>
      </c>
    </row>
    <row r="1666" spans="1:13" ht="15.75" customHeight="1" x14ac:dyDescent="0.3">
      <c r="A1666" s="7">
        <v>2021</v>
      </c>
      <c r="B1666" s="7">
        <v>7</v>
      </c>
      <c r="C1666" s="7" t="s">
        <v>14</v>
      </c>
      <c r="D1666" s="7" t="s">
        <v>21</v>
      </c>
      <c r="E1666" s="7" t="s">
        <v>18</v>
      </c>
      <c r="F1666" s="8">
        <v>51.047383000000004</v>
      </c>
      <c r="G1666" s="9">
        <v>0.52010000000000001</v>
      </c>
      <c r="H1666" s="10">
        <f t="shared" si="0"/>
        <v>520.1</v>
      </c>
      <c r="I1666" s="7">
        <v>66</v>
      </c>
      <c r="J1666" s="11">
        <f t="shared" si="1"/>
        <v>7.8803030303030308</v>
      </c>
      <c r="K1666" s="8">
        <f t="shared" si="2"/>
        <v>98.149169390501825</v>
      </c>
      <c r="L1666" s="7">
        <f>(400+599)/2</f>
        <v>499.5</v>
      </c>
      <c r="M1666" s="8">
        <f t="shared" si="3"/>
        <v>0.19649483361461828</v>
      </c>
    </row>
    <row r="1667" spans="1:13" ht="15.75" customHeight="1" x14ac:dyDescent="0.3">
      <c r="A1667" s="7">
        <v>2021</v>
      </c>
      <c r="B1667" s="7">
        <v>7</v>
      </c>
      <c r="C1667" s="7" t="s">
        <v>14</v>
      </c>
      <c r="D1667" s="7" t="s">
        <v>56</v>
      </c>
      <c r="E1667" s="7" t="s">
        <v>17</v>
      </c>
      <c r="F1667" s="8">
        <v>18.507283000000001</v>
      </c>
      <c r="G1667" s="9">
        <v>0.24929999999999999</v>
      </c>
      <c r="H1667" s="10">
        <f t="shared" si="0"/>
        <v>249.29999999999998</v>
      </c>
      <c r="I1667" s="7">
        <v>37</v>
      </c>
      <c r="J1667" s="11">
        <f t="shared" si="1"/>
        <v>6.7378378378378372</v>
      </c>
      <c r="K1667" s="8">
        <f t="shared" si="2"/>
        <v>74.23699558764541</v>
      </c>
      <c r="L1667" s="7">
        <f>(350+399)/2</f>
        <v>374.5</v>
      </c>
      <c r="M1667" s="8">
        <f t="shared" si="3"/>
        <v>0.19822962773737093</v>
      </c>
    </row>
    <row r="1668" spans="1:13" ht="15.75" customHeight="1" x14ac:dyDescent="0.3">
      <c r="A1668" s="7">
        <v>2021</v>
      </c>
      <c r="B1668" s="7">
        <v>7</v>
      </c>
      <c r="C1668" s="7" t="s">
        <v>14</v>
      </c>
      <c r="D1668" s="7" t="s">
        <v>56</v>
      </c>
      <c r="E1668" s="7" t="s">
        <v>18</v>
      </c>
      <c r="F1668" s="8">
        <v>66.562140999999997</v>
      </c>
      <c r="G1668" s="9">
        <v>1.0944</v>
      </c>
      <c r="H1668" s="10">
        <f t="shared" si="0"/>
        <v>1094.4000000000001</v>
      </c>
      <c r="I1668" s="7">
        <v>119</v>
      </c>
      <c r="J1668" s="11">
        <f t="shared" si="1"/>
        <v>9.196638655462186</v>
      </c>
      <c r="K1668" s="8">
        <f t="shared" si="2"/>
        <v>60.820669773391806</v>
      </c>
      <c r="L1668" s="7">
        <f>(400+599)/2</f>
        <v>499.5</v>
      </c>
      <c r="M1668" s="8">
        <f t="shared" si="3"/>
        <v>0.12176310264943305</v>
      </c>
    </row>
    <row r="1669" spans="1:13" ht="15.75" customHeight="1" x14ac:dyDescent="0.3">
      <c r="A1669" s="7">
        <v>2021</v>
      </c>
      <c r="B1669" s="7">
        <v>7</v>
      </c>
      <c r="C1669" s="7" t="s">
        <v>14</v>
      </c>
      <c r="D1669" s="7" t="s">
        <v>49</v>
      </c>
      <c r="E1669" s="7" t="s">
        <v>17</v>
      </c>
      <c r="F1669" s="8">
        <v>60.192714000000002</v>
      </c>
      <c r="G1669" s="9">
        <v>1.1016999999999999</v>
      </c>
      <c r="H1669" s="10">
        <f t="shared" si="0"/>
        <v>1101.6999999999998</v>
      </c>
      <c r="I1669" s="7">
        <v>113</v>
      </c>
      <c r="J1669" s="11">
        <f t="shared" si="1"/>
        <v>9.7495575221238919</v>
      </c>
      <c r="K1669" s="8">
        <f t="shared" si="2"/>
        <v>54.636211309793964</v>
      </c>
      <c r="L1669" s="7">
        <f>(350+399)/2</f>
        <v>374.5</v>
      </c>
      <c r="M1669" s="8">
        <f t="shared" si="3"/>
        <v>0.14589108493936973</v>
      </c>
    </row>
    <row r="1670" spans="1:13" ht="15.75" hidden="1" customHeight="1" x14ac:dyDescent="0.3">
      <c r="A1670" s="7">
        <v>2021</v>
      </c>
      <c r="B1670" s="7">
        <v>7</v>
      </c>
      <c r="C1670" s="7" t="s">
        <v>31</v>
      </c>
      <c r="D1670" s="7" t="s">
        <v>15</v>
      </c>
      <c r="E1670" s="7" t="s">
        <v>16</v>
      </c>
      <c r="F1670" s="8">
        <v>3221.2626570000002</v>
      </c>
      <c r="G1670" s="9">
        <v>54.075299999999999</v>
      </c>
      <c r="H1670" s="10">
        <f t="shared" si="0"/>
        <v>54075.299999999996</v>
      </c>
      <c r="I1670" s="7">
        <v>7112</v>
      </c>
      <c r="J1670" s="11">
        <f t="shared" si="1"/>
        <v>7.6033886389201344</v>
      </c>
      <c r="K1670" s="8">
        <f t="shared" si="2"/>
        <v>59.569945187544043</v>
      </c>
      <c r="L1670" s="7">
        <f>(200+249)/2</f>
        <v>224.5</v>
      </c>
      <c r="M1670" s="8">
        <f t="shared" si="3"/>
        <v>0.26534496742781311</v>
      </c>
    </row>
    <row r="1671" spans="1:13" ht="15.75" hidden="1" customHeight="1" x14ac:dyDescent="0.3">
      <c r="A1671" s="7">
        <v>2021</v>
      </c>
      <c r="B1671" s="7">
        <v>7</v>
      </c>
      <c r="C1671" s="7" t="s">
        <v>31</v>
      </c>
      <c r="D1671" s="7" t="s">
        <v>15</v>
      </c>
      <c r="E1671" s="7" t="s">
        <v>17</v>
      </c>
      <c r="F1671" s="8">
        <v>4884.3516989999998</v>
      </c>
      <c r="G1671" s="9">
        <v>48.973199999999999</v>
      </c>
      <c r="H1671" s="10">
        <f t="shared" si="0"/>
        <v>48973.2</v>
      </c>
      <c r="I1671" s="7">
        <v>9129</v>
      </c>
      <c r="J1671" s="11">
        <f t="shared" si="1"/>
        <v>5.3645744331252052</v>
      </c>
      <c r="K1671" s="8">
        <f t="shared" si="2"/>
        <v>99.735195964323339</v>
      </c>
      <c r="L1671" s="7">
        <f>(350+399)/2</f>
        <v>374.5</v>
      </c>
      <c r="M1671" s="8">
        <f t="shared" si="3"/>
        <v>0.26631561005159771</v>
      </c>
    </row>
    <row r="1672" spans="1:13" ht="15.75" hidden="1" customHeight="1" x14ac:dyDescent="0.3">
      <c r="A1672" s="7">
        <v>2021</v>
      </c>
      <c r="B1672" s="7">
        <v>7</v>
      </c>
      <c r="C1672" s="7" t="s">
        <v>31</v>
      </c>
      <c r="D1672" s="7" t="s">
        <v>15</v>
      </c>
      <c r="E1672" s="7" t="s">
        <v>18</v>
      </c>
      <c r="F1672" s="8">
        <v>361.06219599999997</v>
      </c>
      <c r="G1672" s="9">
        <v>2.3963000000000001</v>
      </c>
      <c r="H1672" s="10">
        <f t="shared" si="0"/>
        <v>2396.3000000000002</v>
      </c>
      <c r="I1672" s="7">
        <v>516</v>
      </c>
      <c r="J1672" s="11">
        <f t="shared" si="1"/>
        <v>4.6439922480620162</v>
      </c>
      <c r="K1672" s="8">
        <f t="shared" si="2"/>
        <v>150.67487209447896</v>
      </c>
      <c r="L1672" s="7">
        <f>(400+599)/2</f>
        <v>499.5</v>
      </c>
      <c r="M1672" s="8">
        <f t="shared" si="3"/>
        <v>0.30165139558454246</v>
      </c>
    </row>
    <row r="1673" spans="1:13" ht="15.75" hidden="1" customHeight="1" x14ac:dyDescent="0.3">
      <c r="A1673" s="7">
        <v>2021</v>
      </c>
      <c r="B1673" s="7">
        <v>7</v>
      </c>
      <c r="C1673" s="7" t="s">
        <v>31</v>
      </c>
      <c r="D1673" s="7" t="s">
        <v>15</v>
      </c>
      <c r="E1673" s="7" t="s">
        <v>19</v>
      </c>
      <c r="F1673" s="8">
        <v>65.041677000000007</v>
      </c>
      <c r="G1673" s="9">
        <v>0.4027</v>
      </c>
      <c r="H1673" s="10">
        <f t="shared" si="0"/>
        <v>402.7</v>
      </c>
      <c r="I1673" s="7">
        <v>245</v>
      </c>
      <c r="J1673" s="11">
        <f t="shared" si="1"/>
        <v>1.643673469387755</v>
      </c>
      <c r="K1673" s="8">
        <f t="shared" si="2"/>
        <v>161.51397318102806</v>
      </c>
      <c r="L1673" s="7">
        <f>(600+899)/2</f>
        <v>749.5</v>
      </c>
      <c r="M1673" s="8">
        <f t="shared" si="3"/>
        <v>0.21549562799336633</v>
      </c>
    </row>
    <row r="1674" spans="1:13" ht="15.75" hidden="1" customHeight="1" x14ac:dyDescent="0.3">
      <c r="A1674" s="7">
        <v>2021</v>
      </c>
      <c r="B1674" s="7">
        <v>7</v>
      </c>
      <c r="C1674" s="7" t="s">
        <v>31</v>
      </c>
      <c r="D1674" s="7" t="s">
        <v>20</v>
      </c>
      <c r="E1674" s="7" t="s">
        <v>16</v>
      </c>
      <c r="F1674" s="8">
        <v>1.6490320000000001</v>
      </c>
      <c r="G1674" s="9">
        <v>1.26E-2</v>
      </c>
      <c r="H1674" s="10">
        <f t="shared" si="0"/>
        <v>12.6</v>
      </c>
      <c r="I1674" s="7">
        <v>7</v>
      </c>
      <c r="J1674" s="11">
        <f t="shared" si="1"/>
        <v>1.8</v>
      </c>
      <c r="K1674" s="8">
        <f t="shared" si="2"/>
        <v>130.87555555555556</v>
      </c>
      <c r="L1674" s="7">
        <f>(200+249)/2</f>
        <v>224.5</v>
      </c>
      <c r="M1674" s="8">
        <f t="shared" si="3"/>
        <v>0.58296461271962385</v>
      </c>
    </row>
    <row r="1675" spans="1:13" ht="15.75" hidden="1" customHeight="1" x14ac:dyDescent="0.3">
      <c r="A1675" s="7">
        <v>2021</v>
      </c>
      <c r="B1675" s="7">
        <v>7</v>
      </c>
      <c r="C1675" s="7" t="s">
        <v>31</v>
      </c>
      <c r="D1675" s="7" t="s">
        <v>20</v>
      </c>
      <c r="E1675" s="7" t="s">
        <v>18</v>
      </c>
      <c r="F1675" s="8">
        <v>1229.6147189999999</v>
      </c>
      <c r="G1675" s="9">
        <v>6.2702999999999998</v>
      </c>
      <c r="H1675" s="10">
        <f t="shared" si="0"/>
        <v>6270.3</v>
      </c>
      <c r="I1675" s="7">
        <v>914</v>
      </c>
      <c r="J1675" s="11">
        <f t="shared" si="1"/>
        <v>6.8602844638949669</v>
      </c>
      <c r="K1675" s="8">
        <f t="shared" si="2"/>
        <v>196.10141763551982</v>
      </c>
      <c r="L1675" s="7">
        <f>(400+599)/2</f>
        <v>499.5</v>
      </c>
      <c r="M1675" s="8">
        <f t="shared" si="3"/>
        <v>0.39259543070174141</v>
      </c>
    </row>
    <row r="1676" spans="1:13" ht="15.75" hidden="1" customHeight="1" x14ac:dyDescent="0.3">
      <c r="A1676" s="7">
        <v>2021</v>
      </c>
      <c r="B1676" s="7">
        <v>7</v>
      </c>
      <c r="C1676" s="7" t="s">
        <v>31</v>
      </c>
      <c r="D1676" s="7" t="s">
        <v>56</v>
      </c>
      <c r="E1676" s="7" t="s">
        <v>17</v>
      </c>
      <c r="F1676" s="8">
        <v>253.928765</v>
      </c>
      <c r="G1676" s="9">
        <v>3.1949000000000001</v>
      </c>
      <c r="H1676" s="10">
        <f t="shared" si="0"/>
        <v>3194.9</v>
      </c>
      <c r="I1676" s="7">
        <v>1785</v>
      </c>
      <c r="J1676" s="11">
        <f t="shared" si="1"/>
        <v>1.7898599439775911</v>
      </c>
      <c r="K1676" s="8">
        <f t="shared" si="2"/>
        <v>79.479409371185326</v>
      </c>
      <c r="L1676" s="7">
        <f>(350+399)/2</f>
        <v>374.5</v>
      </c>
      <c r="M1676" s="8">
        <f t="shared" si="3"/>
        <v>0.21222806240636935</v>
      </c>
    </row>
    <row r="1677" spans="1:13" ht="15.75" hidden="1" customHeight="1" x14ac:dyDescent="0.3">
      <c r="A1677" s="7">
        <v>2021</v>
      </c>
      <c r="B1677" s="7">
        <v>7</v>
      </c>
      <c r="C1677" s="7" t="s">
        <v>31</v>
      </c>
      <c r="D1677" s="7" t="s">
        <v>56</v>
      </c>
      <c r="E1677" s="7" t="s">
        <v>18</v>
      </c>
      <c r="F1677" s="8">
        <v>777.13694499999997</v>
      </c>
      <c r="G1677" s="9">
        <v>11.364699999999999</v>
      </c>
      <c r="H1677" s="10">
        <f t="shared" si="0"/>
        <v>11364.699999999999</v>
      </c>
      <c r="I1677" s="7">
        <v>3381</v>
      </c>
      <c r="J1677" s="11">
        <f t="shared" si="1"/>
        <v>3.3613427979887605</v>
      </c>
      <c r="K1677" s="8">
        <f t="shared" si="2"/>
        <v>68.381650637500329</v>
      </c>
      <c r="L1677" s="7">
        <f>(400+599)/2</f>
        <v>499.5</v>
      </c>
      <c r="M1677" s="8">
        <f t="shared" si="3"/>
        <v>0.13690020147647713</v>
      </c>
    </row>
    <row r="1678" spans="1:13" ht="15.75" hidden="1" customHeight="1" x14ac:dyDescent="0.3">
      <c r="A1678" s="7">
        <v>2021</v>
      </c>
      <c r="B1678" s="7">
        <v>7</v>
      </c>
      <c r="C1678" s="7" t="s">
        <v>31</v>
      </c>
      <c r="D1678" s="7" t="s">
        <v>25</v>
      </c>
      <c r="E1678" s="7" t="s">
        <v>17</v>
      </c>
      <c r="F1678" s="8">
        <v>627.35438999999997</v>
      </c>
      <c r="G1678" s="9">
        <v>11.1022</v>
      </c>
      <c r="H1678" s="10">
        <f t="shared" si="0"/>
        <v>11102.2</v>
      </c>
      <c r="I1678" s="7">
        <v>1374</v>
      </c>
      <c r="J1678" s="11">
        <f t="shared" si="1"/>
        <v>8.0802037845705978</v>
      </c>
      <c r="K1678" s="8">
        <f t="shared" si="2"/>
        <v>56.507213885536196</v>
      </c>
      <c r="L1678" s="7">
        <f t="shared" ref="L1678:L1679" si="102">(350+399)/2</f>
        <v>374.5</v>
      </c>
      <c r="M1678" s="8">
        <f t="shared" si="3"/>
        <v>0.15088708647673216</v>
      </c>
    </row>
    <row r="1679" spans="1:13" ht="15.75" hidden="1" customHeight="1" x14ac:dyDescent="0.3">
      <c r="A1679" s="7">
        <v>2021</v>
      </c>
      <c r="B1679" s="7">
        <v>7</v>
      </c>
      <c r="C1679" s="7" t="s">
        <v>31</v>
      </c>
      <c r="D1679" s="7" t="s">
        <v>49</v>
      </c>
      <c r="E1679" s="7" t="s">
        <v>17</v>
      </c>
      <c r="F1679" s="8">
        <v>539.01800000000003</v>
      </c>
      <c r="G1679" s="9">
        <v>10.391999999999999</v>
      </c>
      <c r="H1679" s="10">
        <f t="shared" si="0"/>
        <v>10392</v>
      </c>
      <c r="I1679" s="7">
        <v>3268</v>
      </c>
      <c r="J1679" s="11">
        <f t="shared" si="1"/>
        <v>3.1799265605875151</v>
      </c>
      <c r="K1679" s="8">
        <f t="shared" si="2"/>
        <v>51.868552732871443</v>
      </c>
      <c r="L1679" s="7">
        <f t="shared" si="102"/>
        <v>374.5</v>
      </c>
      <c r="M1679" s="8">
        <f t="shared" si="3"/>
        <v>0.13850080836547782</v>
      </c>
    </row>
    <row r="1680" spans="1:13" ht="15.75" hidden="1" customHeight="1" x14ac:dyDescent="0.3">
      <c r="A1680" s="7">
        <v>2021</v>
      </c>
      <c r="B1680" s="7">
        <v>7</v>
      </c>
      <c r="C1680" s="7" t="s">
        <v>31</v>
      </c>
      <c r="D1680" s="7" t="s">
        <v>53</v>
      </c>
      <c r="E1680" s="7" t="s">
        <v>32</v>
      </c>
      <c r="F1680" s="8">
        <v>442.433333</v>
      </c>
      <c r="G1680" s="9">
        <v>8.4135000000000009</v>
      </c>
      <c r="H1680" s="10">
        <f t="shared" si="0"/>
        <v>8413.5</v>
      </c>
      <c r="I1680" s="7">
        <v>4822</v>
      </c>
      <c r="J1680" s="11">
        <f t="shared" si="1"/>
        <v>1.7448154292824554</v>
      </c>
      <c r="K1680" s="8">
        <f t="shared" si="2"/>
        <v>52.586121471444699</v>
      </c>
      <c r="L1680" s="7">
        <f>(300+349)/2</f>
        <v>324.5</v>
      </c>
      <c r="M1680" s="8">
        <f t="shared" si="3"/>
        <v>0.16205276262386656</v>
      </c>
    </row>
    <row r="1681" spans="1:13" ht="15.75" hidden="1" customHeight="1" x14ac:dyDescent="0.3">
      <c r="A1681" s="7">
        <v>2021</v>
      </c>
      <c r="B1681" s="7">
        <v>7</v>
      </c>
      <c r="C1681" s="7" t="s">
        <v>31</v>
      </c>
      <c r="D1681" s="7" t="s">
        <v>21</v>
      </c>
      <c r="E1681" s="7" t="s">
        <v>16</v>
      </c>
      <c r="F1681" s="8">
        <v>287.87442099999998</v>
      </c>
      <c r="G1681" s="9">
        <v>4.3243999999999998</v>
      </c>
      <c r="H1681" s="10">
        <f t="shared" si="0"/>
        <v>4324.3999999999996</v>
      </c>
      <c r="I1681" s="7">
        <v>1115</v>
      </c>
      <c r="J1681" s="11">
        <f t="shared" si="1"/>
        <v>3.8783856502242151</v>
      </c>
      <c r="K1681" s="8">
        <f t="shared" si="2"/>
        <v>66.56979488483951</v>
      </c>
      <c r="L1681" s="7">
        <f>(200+249)/2</f>
        <v>224.5</v>
      </c>
      <c r="M1681" s="8">
        <f t="shared" si="3"/>
        <v>0.29652469881888421</v>
      </c>
    </row>
    <row r="1682" spans="1:13" ht="15.75" hidden="1" customHeight="1" x14ac:dyDescent="0.3">
      <c r="A1682" s="7">
        <v>2021</v>
      </c>
      <c r="B1682" s="7">
        <v>7</v>
      </c>
      <c r="C1682" s="7" t="s">
        <v>31</v>
      </c>
      <c r="D1682" s="7" t="s">
        <v>21</v>
      </c>
      <c r="E1682" s="7" t="s">
        <v>18</v>
      </c>
      <c r="F1682" s="8">
        <v>42.496088999999998</v>
      </c>
      <c r="G1682" s="9">
        <v>0.56310000000000004</v>
      </c>
      <c r="H1682" s="10">
        <f t="shared" si="0"/>
        <v>563.1</v>
      </c>
      <c r="I1682" s="7">
        <v>352</v>
      </c>
      <c r="J1682" s="11">
        <f t="shared" si="1"/>
        <v>1.5997159090909092</v>
      </c>
      <c r="K1682" s="8">
        <f t="shared" si="2"/>
        <v>75.468103356419803</v>
      </c>
      <c r="L1682" s="7">
        <f t="shared" ref="L1682:L1683" si="103">(400+599)/2</f>
        <v>499.5</v>
      </c>
      <c r="M1682" s="8">
        <f t="shared" si="3"/>
        <v>0.15108729400684645</v>
      </c>
    </row>
    <row r="1683" spans="1:13" ht="15.75" hidden="1" customHeight="1" x14ac:dyDescent="0.3">
      <c r="A1683" s="7">
        <v>2021</v>
      </c>
      <c r="B1683" s="7">
        <v>7</v>
      </c>
      <c r="C1683" s="7" t="s">
        <v>31</v>
      </c>
      <c r="D1683" s="7" t="s">
        <v>57</v>
      </c>
      <c r="E1683" s="7" t="s">
        <v>18</v>
      </c>
      <c r="F1683" s="8">
        <v>180.530733</v>
      </c>
      <c r="G1683" s="9">
        <v>1.7793000000000001</v>
      </c>
      <c r="H1683" s="10">
        <f t="shared" si="0"/>
        <v>1779.3000000000002</v>
      </c>
      <c r="I1683" s="7">
        <v>549</v>
      </c>
      <c r="J1683" s="11">
        <f t="shared" si="1"/>
        <v>3.2409836065573772</v>
      </c>
      <c r="K1683" s="8">
        <f t="shared" si="2"/>
        <v>101.46166076546956</v>
      </c>
      <c r="L1683" s="7">
        <f t="shared" si="103"/>
        <v>499.5</v>
      </c>
      <c r="M1683" s="8">
        <f t="shared" si="3"/>
        <v>0.20312644797891805</v>
      </c>
    </row>
    <row r="1684" spans="1:13" ht="15.75" hidden="1" customHeight="1" x14ac:dyDescent="0.3">
      <c r="A1684" s="7">
        <v>2021</v>
      </c>
      <c r="B1684" s="7">
        <v>7</v>
      </c>
      <c r="C1684" s="7" t="s">
        <v>31</v>
      </c>
      <c r="D1684" s="7" t="s">
        <v>22</v>
      </c>
      <c r="E1684" s="7" t="s">
        <v>23</v>
      </c>
      <c r="F1684" s="8">
        <v>139.35731799999999</v>
      </c>
      <c r="G1684" s="9">
        <v>1.5719000000000001</v>
      </c>
      <c r="H1684" s="10">
        <f t="shared" si="0"/>
        <v>1571.9</v>
      </c>
      <c r="I1684" s="7">
        <v>253</v>
      </c>
      <c r="J1684" s="11">
        <f t="shared" si="1"/>
        <v>6.2130434782608699</v>
      </c>
      <c r="K1684" s="8">
        <f t="shared" si="2"/>
        <v>88.655333036452689</v>
      </c>
      <c r="L1684" s="7">
        <v>200</v>
      </c>
      <c r="M1684" s="8">
        <f t="shared" si="3"/>
        <v>0.44327666518226344</v>
      </c>
    </row>
    <row r="1685" spans="1:13" ht="15.75" hidden="1" customHeight="1" x14ac:dyDescent="0.3">
      <c r="A1685" s="7">
        <v>2021</v>
      </c>
      <c r="B1685" s="7">
        <v>7</v>
      </c>
      <c r="C1685" s="7" t="s">
        <v>31</v>
      </c>
      <c r="D1685" s="7" t="s">
        <v>24</v>
      </c>
      <c r="E1685" s="7" t="s">
        <v>17</v>
      </c>
      <c r="F1685" s="8">
        <v>124.258366</v>
      </c>
      <c r="G1685" s="9">
        <v>0.7097</v>
      </c>
      <c r="H1685" s="10">
        <f t="shared" si="0"/>
        <v>709.7</v>
      </c>
      <c r="I1685" s="7">
        <v>211</v>
      </c>
      <c r="J1685" s="11">
        <f t="shared" si="1"/>
        <v>3.3635071090047397</v>
      </c>
      <c r="K1685" s="8">
        <f t="shared" si="2"/>
        <v>175.08576299845004</v>
      </c>
      <c r="L1685" s="7">
        <f>(350+399)/2</f>
        <v>374.5</v>
      </c>
      <c r="M1685" s="8">
        <f t="shared" si="3"/>
        <v>0.46751872629759689</v>
      </c>
    </row>
    <row r="1686" spans="1:13" ht="15.75" hidden="1" customHeight="1" x14ac:dyDescent="0.3">
      <c r="A1686" s="7">
        <v>2021</v>
      </c>
      <c r="B1686" s="7">
        <v>7</v>
      </c>
      <c r="C1686" s="7" t="s">
        <v>37</v>
      </c>
      <c r="D1686" s="7" t="s">
        <v>15</v>
      </c>
      <c r="E1686" s="7" t="s">
        <v>16</v>
      </c>
      <c r="F1686" s="8">
        <v>7576.2293680000012</v>
      </c>
      <c r="G1686" s="9">
        <v>126.3103</v>
      </c>
      <c r="H1686" s="10">
        <f t="shared" si="0"/>
        <v>126310.3</v>
      </c>
      <c r="I1686" s="7">
        <v>12289</v>
      </c>
      <c r="J1686" s="11">
        <f t="shared" si="1"/>
        <v>10.278322076653918</v>
      </c>
      <c r="K1686" s="8">
        <f t="shared" si="2"/>
        <v>59.981089174833734</v>
      </c>
      <c r="L1686" s="7">
        <f>(200+249)/2</f>
        <v>224.5</v>
      </c>
      <c r="M1686" s="8">
        <f t="shared" si="3"/>
        <v>0.26717634376317922</v>
      </c>
    </row>
    <row r="1687" spans="1:13" ht="15.75" hidden="1" customHeight="1" x14ac:dyDescent="0.3">
      <c r="A1687" s="7">
        <v>2021</v>
      </c>
      <c r="B1687" s="7">
        <v>7</v>
      </c>
      <c r="C1687" s="7" t="s">
        <v>37</v>
      </c>
      <c r="D1687" s="7" t="s">
        <v>15</v>
      </c>
      <c r="E1687" s="7" t="s">
        <v>17</v>
      </c>
      <c r="F1687" s="8">
        <v>10606.008457</v>
      </c>
      <c r="G1687" s="9">
        <v>108.4761</v>
      </c>
      <c r="H1687" s="10">
        <f t="shared" si="0"/>
        <v>108476.1</v>
      </c>
      <c r="I1687" s="7">
        <v>15157</v>
      </c>
      <c r="J1687" s="11">
        <f t="shared" si="1"/>
        <v>7.1568318268786699</v>
      </c>
      <c r="K1687" s="8">
        <f t="shared" si="2"/>
        <v>97.772767061131432</v>
      </c>
      <c r="L1687" s="7">
        <f>(350+399)/2</f>
        <v>374.5</v>
      </c>
      <c r="M1687" s="8">
        <f t="shared" si="3"/>
        <v>0.2610754794689758</v>
      </c>
    </row>
    <row r="1688" spans="1:13" ht="15.75" hidden="1" customHeight="1" x14ac:dyDescent="0.3">
      <c r="A1688" s="7">
        <v>2021</v>
      </c>
      <c r="B1688" s="7">
        <v>7</v>
      </c>
      <c r="C1688" s="7" t="s">
        <v>37</v>
      </c>
      <c r="D1688" s="7" t="s">
        <v>15</v>
      </c>
      <c r="E1688" s="7" t="s">
        <v>18</v>
      </c>
      <c r="F1688" s="8">
        <v>968.99991599999998</v>
      </c>
      <c r="G1688" s="9">
        <v>6.9093</v>
      </c>
      <c r="H1688" s="10">
        <f t="shared" si="0"/>
        <v>6909.3</v>
      </c>
      <c r="I1688" s="7">
        <v>693</v>
      </c>
      <c r="J1688" s="11">
        <f t="shared" si="1"/>
        <v>9.9701298701298704</v>
      </c>
      <c r="K1688" s="8">
        <f t="shared" si="2"/>
        <v>140.24574356302375</v>
      </c>
      <c r="L1688" s="7">
        <f>(400+599)/2</f>
        <v>499.5</v>
      </c>
      <c r="M1688" s="8">
        <f t="shared" si="3"/>
        <v>0.28077225938543293</v>
      </c>
    </row>
    <row r="1689" spans="1:13" ht="15.75" hidden="1" customHeight="1" x14ac:dyDescent="0.3">
      <c r="A1689" s="7">
        <v>2021</v>
      </c>
      <c r="B1689" s="7">
        <v>7</v>
      </c>
      <c r="C1689" s="7" t="s">
        <v>37</v>
      </c>
      <c r="D1689" s="7" t="s">
        <v>15</v>
      </c>
      <c r="E1689" s="7" t="s">
        <v>19</v>
      </c>
      <c r="F1689" s="8">
        <v>2.4666519999999998</v>
      </c>
      <c r="G1689" s="9">
        <v>1.1900000000000001E-2</v>
      </c>
      <c r="H1689" s="10">
        <f t="shared" si="0"/>
        <v>11.9</v>
      </c>
      <c r="I1689" s="7">
        <v>4</v>
      </c>
      <c r="J1689" s="11">
        <f t="shared" si="1"/>
        <v>2.9750000000000001</v>
      </c>
      <c r="K1689" s="8">
        <f t="shared" si="2"/>
        <v>207.28168067226889</v>
      </c>
      <c r="L1689" s="7">
        <f>(600+899)/2</f>
        <v>749.5</v>
      </c>
      <c r="M1689" s="8">
        <f t="shared" si="3"/>
        <v>0.27655994752804386</v>
      </c>
    </row>
    <row r="1690" spans="1:13" ht="15.75" hidden="1" customHeight="1" x14ac:dyDescent="0.3">
      <c r="A1690" s="7">
        <v>2021</v>
      </c>
      <c r="B1690" s="7">
        <v>7</v>
      </c>
      <c r="C1690" s="7" t="s">
        <v>37</v>
      </c>
      <c r="D1690" s="7" t="s">
        <v>20</v>
      </c>
      <c r="E1690" s="7" t="s">
        <v>16</v>
      </c>
      <c r="F1690" s="8">
        <v>116.463955</v>
      </c>
      <c r="G1690" s="9">
        <v>1.0229999999999999</v>
      </c>
      <c r="H1690" s="10">
        <f t="shared" si="0"/>
        <v>1022.9999999999999</v>
      </c>
      <c r="I1690" s="7">
        <v>252</v>
      </c>
      <c r="J1690" s="11">
        <f t="shared" si="1"/>
        <v>4.0595238095238093</v>
      </c>
      <c r="K1690" s="8">
        <f t="shared" si="2"/>
        <v>113.84550830889542</v>
      </c>
      <c r="L1690" s="7">
        <f>(200+249)/2</f>
        <v>224.5</v>
      </c>
      <c r="M1690" s="8">
        <f t="shared" si="3"/>
        <v>0.50710694124229583</v>
      </c>
    </row>
    <row r="1691" spans="1:13" ht="15.75" hidden="1" customHeight="1" x14ac:dyDescent="0.3">
      <c r="A1691" s="7">
        <v>2021</v>
      </c>
      <c r="B1691" s="7">
        <v>7</v>
      </c>
      <c r="C1691" s="7" t="s">
        <v>37</v>
      </c>
      <c r="D1691" s="7" t="s">
        <v>20</v>
      </c>
      <c r="E1691" s="7" t="s">
        <v>18</v>
      </c>
      <c r="F1691" s="8">
        <v>6837.9572600000001</v>
      </c>
      <c r="G1691" s="9">
        <v>38.808399999999999</v>
      </c>
      <c r="H1691" s="10">
        <f t="shared" si="0"/>
        <v>38808.400000000001</v>
      </c>
      <c r="I1691" s="7">
        <v>2278</v>
      </c>
      <c r="J1691" s="11">
        <f t="shared" si="1"/>
        <v>17.036172080772609</v>
      </c>
      <c r="K1691" s="8">
        <f t="shared" si="2"/>
        <v>176.19786592593357</v>
      </c>
      <c r="L1691" s="7">
        <f>(400+599)/2</f>
        <v>499.5</v>
      </c>
      <c r="M1691" s="8">
        <f t="shared" si="3"/>
        <v>0.35274848033219935</v>
      </c>
    </row>
    <row r="1692" spans="1:13" ht="15.75" hidden="1" customHeight="1" x14ac:dyDescent="0.3">
      <c r="A1692" s="7">
        <v>2021</v>
      </c>
      <c r="B1692" s="7">
        <v>7</v>
      </c>
      <c r="C1692" s="7" t="s">
        <v>37</v>
      </c>
      <c r="D1692" s="7" t="s">
        <v>56</v>
      </c>
      <c r="E1692" s="7" t="s">
        <v>17</v>
      </c>
      <c r="F1692" s="8">
        <v>816.48217</v>
      </c>
      <c r="G1692" s="9">
        <v>10.131600000000001</v>
      </c>
      <c r="H1692" s="10">
        <f t="shared" si="0"/>
        <v>10131.6</v>
      </c>
      <c r="I1692" s="7">
        <v>5413</v>
      </c>
      <c r="J1692" s="11">
        <f t="shared" si="1"/>
        <v>1.8717162386846482</v>
      </c>
      <c r="K1692" s="8">
        <f t="shared" si="2"/>
        <v>80.587683090528643</v>
      </c>
      <c r="L1692" s="7">
        <f>(350+399)/2</f>
        <v>374.5</v>
      </c>
      <c r="M1692" s="8">
        <f t="shared" si="3"/>
        <v>0.21518740478111786</v>
      </c>
    </row>
    <row r="1693" spans="1:13" ht="15.75" hidden="1" customHeight="1" x14ac:dyDescent="0.3">
      <c r="A1693" s="7">
        <v>2021</v>
      </c>
      <c r="B1693" s="7">
        <v>7</v>
      </c>
      <c r="C1693" s="7" t="s">
        <v>37</v>
      </c>
      <c r="D1693" s="7" t="s">
        <v>56</v>
      </c>
      <c r="E1693" s="7" t="s">
        <v>18</v>
      </c>
      <c r="F1693" s="8">
        <v>1313.90949</v>
      </c>
      <c r="G1693" s="9">
        <v>19.1341</v>
      </c>
      <c r="H1693" s="10">
        <f t="shared" si="0"/>
        <v>19134.099999999999</v>
      </c>
      <c r="I1693" s="7">
        <v>5175</v>
      </c>
      <c r="J1693" s="11">
        <f t="shared" si="1"/>
        <v>3.6974106280193233</v>
      </c>
      <c r="K1693" s="8">
        <f t="shared" si="2"/>
        <v>68.668476176041722</v>
      </c>
      <c r="L1693" s="7">
        <f>(400+599)/2</f>
        <v>499.5</v>
      </c>
      <c r="M1693" s="8">
        <f t="shared" si="3"/>
        <v>0.13747442677886232</v>
      </c>
    </row>
    <row r="1694" spans="1:13" ht="15.75" hidden="1" customHeight="1" x14ac:dyDescent="0.3">
      <c r="A1694" s="7">
        <v>2021</v>
      </c>
      <c r="B1694" s="7">
        <v>7</v>
      </c>
      <c r="C1694" s="7" t="s">
        <v>37</v>
      </c>
      <c r="D1694" s="7" t="s">
        <v>25</v>
      </c>
      <c r="E1694" s="7" t="s">
        <v>17</v>
      </c>
      <c r="F1694" s="8">
        <v>1759.8600280000001</v>
      </c>
      <c r="G1694" s="9">
        <v>27.990200000000002</v>
      </c>
      <c r="H1694" s="10">
        <f t="shared" si="0"/>
        <v>27990.2</v>
      </c>
      <c r="I1694" s="7">
        <v>1629</v>
      </c>
      <c r="J1694" s="11">
        <f t="shared" si="1"/>
        <v>17.182443216697362</v>
      </c>
      <c r="K1694" s="8">
        <f t="shared" si="2"/>
        <v>62.87414980957621</v>
      </c>
      <c r="L1694" s="7">
        <f t="shared" ref="L1694:L1695" si="104">(350+399)/2</f>
        <v>374.5</v>
      </c>
      <c r="M1694" s="8">
        <f t="shared" si="3"/>
        <v>0.16788825049286038</v>
      </c>
    </row>
    <row r="1695" spans="1:13" ht="15.75" hidden="1" customHeight="1" x14ac:dyDescent="0.3">
      <c r="A1695" s="7">
        <v>2021</v>
      </c>
      <c r="B1695" s="7">
        <v>7</v>
      </c>
      <c r="C1695" s="7" t="s">
        <v>37</v>
      </c>
      <c r="D1695" s="7" t="s">
        <v>49</v>
      </c>
      <c r="E1695" s="7" t="s">
        <v>17</v>
      </c>
      <c r="F1695" s="8">
        <v>959.11653200000001</v>
      </c>
      <c r="G1695" s="9">
        <v>19.049499999999998</v>
      </c>
      <c r="H1695" s="10">
        <f t="shared" si="0"/>
        <v>19049.5</v>
      </c>
      <c r="I1695" s="7">
        <v>5312</v>
      </c>
      <c r="J1695" s="11">
        <f t="shared" si="1"/>
        <v>3.5861257530120483</v>
      </c>
      <c r="K1695" s="8">
        <f t="shared" si="2"/>
        <v>50.348646001207385</v>
      </c>
      <c r="L1695" s="7">
        <f t="shared" si="104"/>
        <v>374.5</v>
      </c>
      <c r="M1695" s="8">
        <f t="shared" si="3"/>
        <v>0.13444231241977939</v>
      </c>
    </row>
    <row r="1696" spans="1:13" ht="15.75" hidden="1" customHeight="1" x14ac:dyDescent="0.3">
      <c r="A1696" s="7">
        <v>2021</v>
      </c>
      <c r="B1696" s="7">
        <v>7</v>
      </c>
      <c r="C1696" s="7" t="s">
        <v>37</v>
      </c>
      <c r="D1696" s="7" t="s">
        <v>53</v>
      </c>
      <c r="E1696" s="7" t="s">
        <v>32</v>
      </c>
      <c r="F1696" s="8">
        <v>412.478904</v>
      </c>
      <c r="G1696" s="9">
        <v>7.5701999999999998</v>
      </c>
      <c r="H1696" s="10">
        <f t="shared" si="0"/>
        <v>7570.2</v>
      </c>
      <c r="I1696" s="7">
        <v>4586</v>
      </c>
      <c r="J1696" s="11">
        <f t="shared" si="1"/>
        <v>1.6507195813344961</v>
      </c>
      <c r="K1696" s="8">
        <f t="shared" si="2"/>
        <v>54.487187128477451</v>
      </c>
      <c r="L1696" s="7">
        <f>(300+349)/2</f>
        <v>324.5</v>
      </c>
      <c r="M1696" s="8">
        <f t="shared" si="3"/>
        <v>0.16791120840825099</v>
      </c>
    </row>
    <row r="1697" spans="1:13" ht="15.75" hidden="1" customHeight="1" x14ac:dyDescent="0.3">
      <c r="A1697" s="7">
        <v>2021</v>
      </c>
      <c r="B1697" s="7">
        <v>7</v>
      </c>
      <c r="C1697" s="7" t="s">
        <v>37</v>
      </c>
      <c r="D1697" s="7" t="s">
        <v>21</v>
      </c>
      <c r="E1697" s="7" t="s">
        <v>16</v>
      </c>
      <c r="F1697" s="8">
        <v>27.907627000000002</v>
      </c>
      <c r="G1697" s="9">
        <v>0.92889999999999995</v>
      </c>
      <c r="H1697" s="10">
        <f t="shared" si="0"/>
        <v>928.9</v>
      </c>
      <c r="I1697" s="7">
        <v>131</v>
      </c>
      <c r="J1697" s="11">
        <f t="shared" si="1"/>
        <v>7.0908396946564887</v>
      </c>
      <c r="K1697" s="8">
        <f t="shared" si="2"/>
        <v>30.043736677790939</v>
      </c>
      <c r="L1697" s="7">
        <f>(200+249)/2</f>
        <v>224.5</v>
      </c>
      <c r="M1697" s="8">
        <f t="shared" si="3"/>
        <v>0.13382510769617345</v>
      </c>
    </row>
    <row r="1698" spans="1:13" ht="15.75" hidden="1" customHeight="1" x14ac:dyDescent="0.3">
      <c r="A1698" s="7">
        <v>2021</v>
      </c>
      <c r="B1698" s="7">
        <v>7</v>
      </c>
      <c r="C1698" s="7" t="s">
        <v>37</v>
      </c>
      <c r="D1698" s="7" t="s">
        <v>21</v>
      </c>
      <c r="E1698" s="7" t="s">
        <v>18</v>
      </c>
      <c r="F1698" s="8">
        <v>346.08365600000002</v>
      </c>
      <c r="G1698" s="9">
        <v>4.2949000000000002</v>
      </c>
      <c r="H1698" s="10">
        <f t="shared" si="0"/>
        <v>4294.9000000000005</v>
      </c>
      <c r="I1698" s="7">
        <v>1414</v>
      </c>
      <c r="J1698" s="11">
        <f t="shared" si="1"/>
        <v>3.0374115983026879</v>
      </c>
      <c r="K1698" s="8">
        <f t="shared" si="2"/>
        <v>80.580142960255188</v>
      </c>
      <c r="L1698" s="7">
        <f>(400+599)/2</f>
        <v>499.5</v>
      </c>
      <c r="M1698" s="8">
        <f t="shared" si="3"/>
        <v>0.16132160752803842</v>
      </c>
    </row>
    <row r="1699" spans="1:13" ht="15.75" hidden="1" customHeight="1" x14ac:dyDescent="0.3">
      <c r="A1699" s="7">
        <v>2021</v>
      </c>
      <c r="B1699" s="7">
        <v>7</v>
      </c>
      <c r="C1699" s="7" t="s">
        <v>37</v>
      </c>
      <c r="D1699" s="7" t="s">
        <v>38</v>
      </c>
      <c r="E1699" s="7" t="s">
        <v>23</v>
      </c>
      <c r="F1699" s="8">
        <v>287.86619899999999</v>
      </c>
      <c r="G1699" s="9">
        <v>0.92989999999999995</v>
      </c>
      <c r="H1699" s="10">
        <f t="shared" si="0"/>
        <v>929.9</v>
      </c>
      <c r="I1699" s="7">
        <v>115</v>
      </c>
      <c r="J1699" s="11">
        <f t="shared" si="1"/>
        <v>8.0860869565217381</v>
      </c>
      <c r="K1699" s="8">
        <f t="shared" si="2"/>
        <v>309.56683406817939</v>
      </c>
      <c r="L1699" s="7">
        <v>200</v>
      </c>
      <c r="M1699" s="8">
        <f t="shared" si="3"/>
        <v>1.5478341703408969</v>
      </c>
    </row>
    <row r="1700" spans="1:13" ht="15.75" hidden="1" customHeight="1" x14ac:dyDescent="0.3">
      <c r="A1700" s="7">
        <v>2021</v>
      </c>
      <c r="B1700" s="7">
        <v>7</v>
      </c>
      <c r="C1700" s="7" t="s">
        <v>37</v>
      </c>
      <c r="D1700" s="7" t="s">
        <v>38</v>
      </c>
      <c r="E1700" s="7" t="s">
        <v>17</v>
      </c>
      <c r="F1700" s="8">
        <v>6.9438370000000003</v>
      </c>
      <c r="G1700" s="9">
        <v>1.66E-2</v>
      </c>
      <c r="H1700" s="10">
        <f t="shared" si="0"/>
        <v>16.600000000000001</v>
      </c>
      <c r="I1700" s="7">
        <v>5</v>
      </c>
      <c r="J1700" s="11">
        <f t="shared" si="1"/>
        <v>3.3200000000000003</v>
      </c>
      <c r="K1700" s="8">
        <f t="shared" si="2"/>
        <v>418.30343373493974</v>
      </c>
      <c r="L1700" s="7">
        <f>(350+399)/2</f>
        <v>374.5</v>
      </c>
      <c r="M1700" s="8">
        <f t="shared" si="3"/>
        <v>1.1169651101066482</v>
      </c>
    </row>
    <row r="1701" spans="1:13" ht="15.75" hidden="1" customHeight="1" x14ac:dyDescent="0.3">
      <c r="A1701" s="7">
        <v>2021</v>
      </c>
      <c r="B1701" s="7">
        <v>7</v>
      </c>
      <c r="C1701" s="7" t="s">
        <v>37</v>
      </c>
      <c r="D1701" s="7" t="s">
        <v>38</v>
      </c>
      <c r="E1701" s="7" t="s">
        <v>18</v>
      </c>
      <c r="F1701" s="8">
        <v>25.549583999999999</v>
      </c>
      <c r="G1701" s="9">
        <v>4.9299999999999997E-2</v>
      </c>
      <c r="H1701" s="10">
        <f t="shared" si="0"/>
        <v>49.3</v>
      </c>
      <c r="I1701" s="7">
        <v>34</v>
      </c>
      <c r="J1701" s="11">
        <f t="shared" si="1"/>
        <v>1.45</v>
      </c>
      <c r="K1701" s="8">
        <f t="shared" si="2"/>
        <v>518.24713995943205</v>
      </c>
      <c r="L1701" s="7">
        <f>(400+599)/2</f>
        <v>499.5</v>
      </c>
      <c r="M1701" s="8">
        <f t="shared" si="3"/>
        <v>1.0375318117305947</v>
      </c>
    </row>
    <row r="1702" spans="1:13" ht="15.75" hidden="1" customHeight="1" x14ac:dyDescent="0.3">
      <c r="A1702" s="7">
        <v>2021</v>
      </c>
      <c r="B1702" s="7">
        <v>7</v>
      </c>
      <c r="C1702" s="7" t="s">
        <v>37</v>
      </c>
      <c r="D1702" s="7" t="s">
        <v>24</v>
      </c>
      <c r="E1702" s="7" t="s">
        <v>17</v>
      </c>
      <c r="F1702" s="8">
        <v>225.06434100000001</v>
      </c>
      <c r="G1702" s="9">
        <v>1.1897</v>
      </c>
      <c r="H1702" s="10">
        <f t="shared" si="0"/>
        <v>1189.7</v>
      </c>
      <c r="I1702" s="7">
        <v>1</v>
      </c>
      <c r="J1702" s="11">
        <f t="shared" si="1"/>
        <v>1189.7</v>
      </c>
      <c r="K1702" s="8">
        <f t="shared" si="2"/>
        <v>189.17739009834415</v>
      </c>
      <c r="L1702" s="7">
        <f t="shared" ref="L1702:L1703" si="105">(350+399)/2</f>
        <v>374.5</v>
      </c>
      <c r="M1702" s="8">
        <f t="shared" si="3"/>
        <v>0.50514656902094568</v>
      </c>
    </row>
    <row r="1703" spans="1:13" ht="15.75" hidden="1" customHeight="1" x14ac:dyDescent="0.3">
      <c r="A1703" s="7">
        <v>2021</v>
      </c>
      <c r="B1703" s="7">
        <v>7</v>
      </c>
      <c r="C1703" s="7" t="s">
        <v>37</v>
      </c>
      <c r="D1703" s="7" t="s">
        <v>39</v>
      </c>
      <c r="E1703" s="7" t="s">
        <v>17</v>
      </c>
      <c r="F1703" s="8">
        <v>34.415036999999998</v>
      </c>
      <c r="G1703" s="9">
        <v>7.4099999999999999E-2</v>
      </c>
      <c r="H1703" s="10">
        <f t="shared" si="0"/>
        <v>74.099999999999994</v>
      </c>
      <c r="I1703" s="7">
        <v>1</v>
      </c>
      <c r="J1703" s="11">
        <f t="shared" si="1"/>
        <v>74.099999999999994</v>
      </c>
      <c r="K1703" s="8">
        <f t="shared" si="2"/>
        <v>464.44044534412956</v>
      </c>
      <c r="L1703" s="7">
        <f t="shared" si="105"/>
        <v>374.5</v>
      </c>
      <c r="M1703" s="8">
        <f t="shared" si="3"/>
        <v>1.240161402788063</v>
      </c>
    </row>
    <row r="1704" spans="1:13" ht="15.75" hidden="1" customHeight="1" x14ac:dyDescent="0.3">
      <c r="A1704" s="7">
        <v>2021</v>
      </c>
      <c r="B1704" s="7">
        <v>7</v>
      </c>
      <c r="C1704" s="7" t="s">
        <v>37</v>
      </c>
      <c r="D1704" s="7" t="s">
        <v>39</v>
      </c>
      <c r="E1704" s="7" t="s">
        <v>18</v>
      </c>
      <c r="F1704" s="8">
        <v>161.84455600000001</v>
      </c>
      <c r="G1704" s="9">
        <v>0.27760000000000001</v>
      </c>
      <c r="H1704" s="10">
        <f t="shared" si="0"/>
        <v>277.60000000000002</v>
      </c>
      <c r="I1704" s="7">
        <v>1</v>
      </c>
      <c r="J1704" s="11">
        <f t="shared" si="1"/>
        <v>277.60000000000002</v>
      </c>
      <c r="K1704" s="8">
        <f t="shared" si="2"/>
        <v>583.01353025936601</v>
      </c>
      <c r="L1704" s="7">
        <f>(400+599)/2</f>
        <v>499.5</v>
      </c>
      <c r="M1704" s="8">
        <f t="shared" si="3"/>
        <v>1.1671942547735055</v>
      </c>
    </row>
    <row r="1705" spans="1:13" ht="15.75" hidden="1" customHeight="1" x14ac:dyDescent="0.3">
      <c r="A1705" s="7">
        <v>2021</v>
      </c>
      <c r="B1705" s="7">
        <v>8</v>
      </c>
      <c r="C1705" s="7" t="s">
        <v>14</v>
      </c>
      <c r="D1705" s="7" t="s">
        <v>15</v>
      </c>
      <c r="E1705" s="7" t="s">
        <v>16</v>
      </c>
      <c r="F1705" s="8">
        <v>694.00995699999999</v>
      </c>
      <c r="G1705" s="9">
        <v>10.2483</v>
      </c>
      <c r="H1705" s="10">
        <f t="shared" si="0"/>
        <v>10248.300000000001</v>
      </c>
      <c r="I1705" s="7">
        <v>524</v>
      </c>
      <c r="J1705" s="11">
        <f t="shared" si="1"/>
        <v>19.557824427480917</v>
      </c>
      <c r="K1705" s="8">
        <f t="shared" si="2"/>
        <v>67.719520017954196</v>
      </c>
      <c r="L1705" s="7">
        <f>(200+249)/2</f>
        <v>224.5</v>
      </c>
      <c r="M1705" s="8">
        <f t="shared" si="3"/>
        <v>0.30164596889957324</v>
      </c>
    </row>
    <row r="1706" spans="1:13" ht="15.75" customHeight="1" x14ac:dyDescent="0.3">
      <c r="A1706" s="7">
        <v>2021</v>
      </c>
      <c r="B1706" s="7">
        <v>8</v>
      </c>
      <c r="C1706" s="7" t="s">
        <v>14</v>
      </c>
      <c r="D1706" s="7" t="s">
        <v>15</v>
      </c>
      <c r="E1706" s="7" t="s">
        <v>17</v>
      </c>
      <c r="F1706" s="8">
        <v>5266.2841939999998</v>
      </c>
      <c r="G1706" s="9">
        <v>57.8795</v>
      </c>
      <c r="H1706" s="10">
        <f t="shared" si="0"/>
        <v>57879.5</v>
      </c>
      <c r="I1706" s="7">
        <v>787</v>
      </c>
      <c r="J1706" s="11">
        <f t="shared" si="1"/>
        <v>73.544472681067347</v>
      </c>
      <c r="K1706" s="8">
        <f t="shared" si="2"/>
        <v>90.987036757401142</v>
      </c>
      <c r="L1706" s="7">
        <f>(350+399)/2</f>
        <v>374.5</v>
      </c>
      <c r="M1706" s="8">
        <f t="shared" si="3"/>
        <v>0.24295603940561053</v>
      </c>
    </row>
    <row r="1707" spans="1:13" ht="15.75" customHeight="1" x14ac:dyDescent="0.3">
      <c r="A1707" s="7">
        <v>2021</v>
      </c>
      <c r="B1707" s="7">
        <v>8</v>
      </c>
      <c r="C1707" s="7" t="s">
        <v>14</v>
      </c>
      <c r="D1707" s="7" t="s">
        <v>15</v>
      </c>
      <c r="E1707" s="7" t="s">
        <v>18</v>
      </c>
      <c r="F1707" s="8">
        <v>4297.3749180000004</v>
      </c>
      <c r="G1707" s="9">
        <v>36.1477</v>
      </c>
      <c r="H1707" s="10">
        <f t="shared" si="0"/>
        <v>36147.699999999997</v>
      </c>
      <c r="I1707" s="7">
        <v>679</v>
      </c>
      <c r="J1707" s="11">
        <f t="shared" si="1"/>
        <v>53.236671575846827</v>
      </c>
      <c r="K1707" s="8">
        <f t="shared" si="2"/>
        <v>118.88377180290863</v>
      </c>
      <c r="L1707" s="7">
        <f>(400+599)/2</f>
        <v>499.5</v>
      </c>
      <c r="M1707" s="8">
        <f t="shared" si="3"/>
        <v>0.23800554915497221</v>
      </c>
    </row>
    <row r="1708" spans="1:13" ht="15.75" hidden="1" customHeight="1" x14ac:dyDescent="0.3">
      <c r="A1708" s="7">
        <v>2021</v>
      </c>
      <c r="B1708" s="7">
        <v>8</v>
      </c>
      <c r="C1708" s="7" t="s">
        <v>14</v>
      </c>
      <c r="D1708" s="7" t="s">
        <v>20</v>
      </c>
      <c r="E1708" s="7" t="s">
        <v>16</v>
      </c>
      <c r="F1708" s="8">
        <v>10.129644000000001</v>
      </c>
      <c r="G1708" s="9">
        <v>7.5600000000000001E-2</v>
      </c>
      <c r="H1708" s="10">
        <f t="shared" si="0"/>
        <v>75.599999999999994</v>
      </c>
      <c r="I1708" s="7">
        <v>11</v>
      </c>
      <c r="J1708" s="11">
        <f t="shared" si="1"/>
        <v>6.8727272727272721</v>
      </c>
      <c r="K1708" s="8">
        <f t="shared" si="2"/>
        <v>133.99</v>
      </c>
      <c r="L1708" s="7">
        <f>(200+249)/2</f>
        <v>224.5</v>
      </c>
      <c r="M1708" s="8">
        <f t="shared" si="3"/>
        <v>0.59683741648106903</v>
      </c>
    </row>
    <row r="1709" spans="1:13" ht="15.75" customHeight="1" x14ac:dyDescent="0.3">
      <c r="A1709" s="7">
        <v>2021</v>
      </c>
      <c r="B1709" s="7">
        <v>8</v>
      </c>
      <c r="C1709" s="7" t="s">
        <v>14</v>
      </c>
      <c r="D1709" s="7" t="s">
        <v>20</v>
      </c>
      <c r="E1709" s="7" t="s">
        <v>18</v>
      </c>
      <c r="F1709" s="8">
        <v>4048.5126</v>
      </c>
      <c r="G1709" s="9">
        <v>19.843800000000002</v>
      </c>
      <c r="H1709" s="10">
        <f t="shared" si="0"/>
        <v>19843.800000000003</v>
      </c>
      <c r="I1709" s="7">
        <v>737</v>
      </c>
      <c r="J1709" s="11">
        <f t="shared" si="1"/>
        <v>26.925101763907737</v>
      </c>
      <c r="K1709" s="8">
        <f t="shared" si="2"/>
        <v>204.01901853475644</v>
      </c>
      <c r="L1709" s="7">
        <f>(400+599)/2</f>
        <v>499.5</v>
      </c>
      <c r="M1709" s="8">
        <f t="shared" si="3"/>
        <v>0.40844648355306595</v>
      </c>
    </row>
    <row r="1710" spans="1:13" ht="15.75" customHeight="1" x14ac:dyDescent="0.3">
      <c r="A1710" s="7">
        <v>2021</v>
      </c>
      <c r="B1710" s="7">
        <v>8</v>
      </c>
      <c r="C1710" s="7" t="s">
        <v>14</v>
      </c>
      <c r="D1710" s="7" t="s">
        <v>22</v>
      </c>
      <c r="E1710" s="7" t="s">
        <v>23</v>
      </c>
      <c r="F1710" s="8">
        <v>349.83677799999998</v>
      </c>
      <c r="G1710" s="9">
        <v>3.1254</v>
      </c>
      <c r="H1710" s="10">
        <f t="shared" si="0"/>
        <v>3125.4</v>
      </c>
      <c r="I1710" s="7">
        <v>127</v>
      </c>
      <c r="J1710" s="11">
        <f t="shared" si="1"/>
        <v>24.60944881889764</v>
      </c>
      <c r="K1710" s="8">
        <f t="shared" si="2"/>
        <v>111.93344147949063</v>
      </c>
      <c r="L1710" s="7">
        <v>200</v>
      </c>
      <c r="M1710" s="8">
        <f t="shared" si="3"/>
        <v>0.55966720739745313</v>
      </c>
    </row>
    <row r="1711" spans="1:13" ht="15.75" customHeight="1" x14ac:dyDescent="0.3">
      <c r="A1711" s="7">
        <v>2021</v>
      </c>
      <c r="B1711" s="7">
        <v>8</v>
      </c>
      <c r="C1711" s="7" t="s">
        <v>14</v>
      </c>
      <c r="D1711" s="7" t="s">
        <v>25</v>
      </c>
      <c r="E1711" s="7" t="s">
        <v>17</v>
      </c>
      <c r="F1711" s="8">
        <v>220.18355199999999</v>
      </c>
      <c r="G1711" s="9">
        <v>2.6053999999999999</v>
      </c>
      <c r="H1711" s="10">
        <f t="shared" si="0"/>
        <v>2605.4</v>
      </c>
      <c r="I1711" s="7">
        <v>249</v>
      </c>
      <c r="J1711" s="11">
        <f t="shared" si="1"/>
        <v>10.463453815261044</v>
      </c>
      <c r="K1711" s="8">
        <f t="shared" si="2"/>
        <v>84.510459814231979</v>
      </c>
      <c r="L1711" s="7">
        <f>(350+399)/2</f>
        <v>374.5</v>
      </c>
      <c r="M1711" s="8">
        <f t="shared" si="3"/>
        <v>0.22566210898326297</v>
      </c>
    </row>
    <row r="1712" spans="1:13" ht="15.75" customHeight="1" x14ac:dyDescent="0.3">
      <c r="A1712" s="7">
        <v>2021</v>
      </c>
      <c r="B1712" s="7">
        <v>8</v>
      </c>
      <c r="C1712" s="7" t="s">
        <v>14</v>
      </c>
      <c r="D1712" s="7" t="s">
        <v>26</v>
      </c>
      <c r="E1712" s="7" t="s">
        <v>27</v>
      </c>
      <c r="F1712" s="8">
        <v>14.072998999999999</v>
      </c>
      <c r="G1712" s="9">
        <v>5.0700000000000002E-2</v>
      </c>
      <c r="H1712" s="10">
        <f t="shared" si="0"/>
        <v>50.7</v>
      </c>
      <c r="I1712" s="7">
        <v>19</v>
      </c>
      <c r="J1712" s="11">
        <f t="shared" si="1"/>
        <v>2.668421052631579</v>
      </c>
      <c r="K1712" s="8">
        <f t="shared" si="2"/>
        <v>277.57394477317553</v>
      </c>
      <c r="L1712" s="7">
        <f>(250+299)/2</f>
        <v>274.5</v>
      </c>
      <c r="M1712" s="8">
        <f t="shared" si="3"/>
        <v>1.0111983416144827</v>
      </c>
    </row>
    <row r="1713" spans="1:13" ht="15.75" customHeight="1" x14ac:dyDescent="0.3">
      <c r="A1713" s="7">
        <v>2021</v>
      </c>
      <c r="B1713" s="7">
        <v>8</v>
      </c>
      <c r="C1713" s="7" t="s">
        <v>14</v>
      </c>
      <c r="D1713" s="7" t="s">
        <v>26</v>
      </c>
      <c r="E1713" s="7" t="s">
        <v>18</v>
      </c>
      <c r="F1713" s="8">
        <v>127.683803</v>
      </c>
      <c r="G1713" s="9">
        <v>0.97809999999999997</v>
      </c>
      <c r="H1713" s="10">
        <f t="shared" si="0"/>
        <v>978.1</v>
      </c>
      <c r="I1713" s="7">
        <v>171</v>
      </c>
      <c r="J1713" s="11">
        <f t="shared" si="1"/>
        <v>5.7198830409356729</v>
      </c>
      <c r="K1713" s="8">
        <f t="shared" si="2"/>
        <v>130.54268786422656</v>
      </c>
      <c r="L1713" s="7">
        <f>(400+599)/2</f>
        <v>499.5</v>
      </c>
      <c r="M1713" s="8">
        <f t="shared" si="3"/>
        <v>0.26134672245090401</v>
      </c>
    </row>
    <row r="1714" spans="1:13" ht="15.75" customHeight="1" x14ac:dyDescent="0.3">
      <c r="A1714" s="7">
        <v>2021</v>
      </c>
      <c r="B1714" s="7">
        <v>8</v>
      </c>
      <c r="C1714" s="7" t="s">
        <v>14</v>
      </c>
      <c r="D1714" s="7" t="s">
        <v>53</v>
      </c>
      <c r="E1714" s="7" t="s">
        <v>32</v>
      </c>
      <c r="F1714" s="8">
        <v>137.10364100000001</v>
      </c>
      <c r="G1714" s="9">
        <v>1.9601999999999999</v>
      </c>
      <c r="H1714" s="10">
        <f t="shared" si="0"/>
        <v>1960.2</v>
      </c>
      <c r="I1714" s="7">
        <v>338</v>
      </c>
      <c r="J1714" s="11">
        <f t="shared" si="1"/>
        <v>5.7994082840236691</v>
      </c>
      <c r="K1714" s="8">
        <f t="shared" si="2"/>
        <v>69.943700132639535</v>
      </c>
      <c r="L1714" s="7">
        <f>(300+349)/2</f>
        <v>324.5</v>
      </c>
      <c r="M1714" s="8">
        <f t="shared" si="3"/>
        <v>0.21554298962292615</v>
      </c>
    </row>
    <row r="1715" spans="1:13" ht="15.75" customHeight="1" x14ac:dyDescent="0.3">
      <c r="A1715" s="7">
        <v>2021</v>
      </c>
      <c r="B1715" s="7">
        <v>8</v>
      </c>
      <c r="C1715" s="7" t="s">
        <v>14</v>
      </c>
      <c r="D1715" s="7" t="s">
        <v>24</v>
      </c>
      <c r="E1715" s="7" t="s">
        <v>17</v>
      </c>
      <c r="F1715" s="8">
        <v>48.341631999999997</v>
      </c>
      <c r="G1715" s="9">
        <v>0.31929999999999997</v>
      </c>
      <c r="H1715" s="10">
        <f t="shared" si="0"/>
        <v>319.29999999999995</v>
      </c>
      <c r="I1715" s="7">
        <v>33</v>
      </c>
      <c r="J1715" s="11">
        <f t="shared" si="1"/>
        <v>9.675757575757574</v>
      </c>
      <c r="K1715" s="8">
        <f t="shared" si="2"/>
        <v>151.39878484184152</v>
      </c>
      <c r="L1715" s="7">
        <f>(350+399)/2</f>
        <v>374.5</v>
      </c>
      <c r="M1715" s="8">
        <f t="shared" si="3"/>
        <v>0.40426911840278107</v>
      </c>
    </row>
    <row r="1716" spans="1:13" ht="15.75" hidden="1" customHeight="1" x14ac:dyDescent="0.3">
      <c r="A1716" s="7">
        <v>2021</v>
      </c>
      <c r="B1716" s="7">
        <v>8</v>
      </c>
      <c r="C1716" s="7" t="s">
        <v>14</v>
      </c>
      <c r="D1716" s="7" t="s">
        <v>21</v>
      </c>
      <c r="E1716" s="7" t="s">
        <v>16</v>
      </c>
      <c r="F1716" s="8">
        <v>10.632906999999999</v>
      </c>
      <c r="G1716" s="9">
        <v>0.17269999999999999</v>
      </c>
      <c r="H1716" s="10">
        <f t="shared" si="0"/>
        <v>172.7</v>
      </c>
      <c r="I1716" s="7">
        <v>47</v>
      </c>
      <c r="J1716" s="11">
        <f t="shared" si="1"/>
        <v>3.6744680851063829</v>
      </c>
      <c r="K1716" s="8">
        <f t="shared" si="2"/>
        <v>61.568656629994209</v>
      </c>
      <c r="L1716" s="7">
        <f>(200+249)/2</f>
        <v>224.5</v>
      </c>
      <c r="M1716" s="8">
        <f t="shared" si="3"/>
        <v>0.27424791371935059</v>
      </c>
    </row>
    <row r="1717" spans="1:13" ht="15.75" customHeight="1" x14ac:dyDescent="0.3">
      <c r="A1717" s="7">
        <v>2021</v>
      </c>
      <c r="B1717" s="7">
        <v>8</v>
      </c>
      <c r="C1717" s="7" t="s">
        <v>14</v>
      </c>
      <c r="D1717" s="7" t="s">
        <v>21</v>
      </c>
      <c r="E1717" s="7" t="s">
        <v>18</v>
      </c>
      <c r="F1717" s="8">
        <v>29.563621000000001</v>
      </c>
      <c r="G1717" s="9">
        <v>0.2233</v>
      </c>
      <c r="H1717" s="10">
        <f t="shared" si="0"/>
        <v>223.3</v>
      </c>
      <c r="I1717" s="7">
        <v>54</v>
      </c>
      <c r="J1717" s="11">
        <f t="shared" si="1"/>
        <v>4.1351851851851853</v>
      </c>
      <c r="K1717" s="8">
        <f t="shared" si="2"/>
        <v>132.39418271383789</v>
      </c>
      <c r="L1717" s="7">
        <f>(400+599)/2</f>
        <v>499.5</v>
      </c>
      <c r="M1717" s="8">
        <f t="shared" si="3"/>
        <v>0.26505341884652228</v>
      </c>
    </row>
    <row r="1718" spans="1:13" ht="15.75" customHeight="1" x14ac:dyDescent="0.3">
      <c r="A1718" s="7">
        <v>2021</v>
      </c>
      <c r="B1718" s="7">
        <v>8</v>
      </c>
      <c r="C1718" s="7" t="s">
        <v>14</v>
      </c>
      <c r="D1718" s="7" t="s">
        <v>30</v>
      </c>
      <c r="E1718" s="7" t="s">
        <v>23</v>
      </c>
      <c r="F1718" s="8">
        <v>37.274619000000001</v>
      </c>
      <c r="G1718" s="9">
        <v>0.55679999999999996</v>
      </c>
      <c r="H1718" s="10">
        <f t="shared" si="0"/>
        <v>556.79999999999995</v>
      </c>
      <c r="I1718" s="7">
        <v>88</v>
      </c>
      <c r="J1718" s="11">
        <f t="shared" si="1"/>
        <v>6.3272727272727272</v>
      </c>
      <c r="K1718" s="8">
        <f t="shared" si="2"/>
        <v>66.944358836206902</v>
      </c>
      <c r="L1718" s="7">
        <v>200</v>
      </c>
      <c r="M1718" s="8">
        <f t="shared" si="3"/>
        <v>0.33472179418103454</v>
      </c>
    </row>
    <row r="1719" spans="1:13" ht="15.75" customHeight="1" x14ac:dyDescent="0.3">
      <c r="A1719" s="7">
        <v>2021</v>
      </c>
      <c r="B1719" s="7">
        <v>8</v>
      </c>
      <c r="C1719" s="7" t="s">
        <v>14</v>
      </c>
      <c r="D1719" s="7" t="s">
        <v>30</v>
      </c>
      <c r="E1719" s="7" t="s">
        <v>18</v>
      </c>
      <c r="F1719" s="8">
        <v>0.14441499999999999</v>
      </c>
      <c r="G1719" s="9">
        <v>1.2999999999999999E-3</v>
      </c>
      <c r="H1719" s="10">
        <f t="shared" si="0"/>
        <v>1.3</v>
      </c>
      <c r="I1719" s="7">
        <v>1</v>
      </c>
      <c r="J1719" s="11">
        <f t="shared" si="1"/>
        <v>1.3</v>
      </c>
      <c r="K1719" s="8">
        <f t="shared" si="2"/>
        <v>111.08846153846153</v>
      </c>
      <c r="L1719" s="7">
        <f>(400+599)/2</f>
        <v>499.5</v>
      </c>
      <c r="M1719" s="8">
        <f t="shared" si="3"/>
        <v>0.22239932239932239</v>
      </c>
    </row>
    <row r="1720" spans="1:13" ht="15.75" customHeight="1" x14ac:dyDescent="0.3">
      <c r="A1720" s="7">
        <v>2021</v>
      </c>
      <c r="B1720" s="7">
        <v>8</v>
      </c>
      <c r="C1720" s="7" t="s">
        <v>14</v>
      </c>
      <c r="D1720" s="7" t="s">
        <v>56</v>
      </c>
      <c r="E1720" s="7" t="s">
        <v>17</v>
      </c>
      <c r="F1720" s="8">
        <v>14.455451999999999</v>
      </c>
      <c r="G1720" s="9">
        <v>0.2014</v>
      </c>
      <c r="H1720" s="10">
        <f t="shared" si="0"/>
        <v>201.4</v>
      </c>
      <c r="I1720" s="7">
        <v>32</v>
      </c>
      <c r="J1720" s="11">
        <f t="shared" si="1"/>
        <v>6.2937500000000002</v>
      </c>
      <c r="K1720" s="8">
        <f t="shared" si="2"/>
        <v>71.774836146971197</v>
      </c>
      <c r="L1720" s="7">
        <f>(350+399)/2</f>
        <v>374.5</v>
      </c>
      <c r="M1720" s="8">
        <f t="shared" si="3"/>
        <v>0.19165510319618478</v>
      </c>
    </row>
    <row r="1721" spans="1:13" ht="15.75" customHeight="1" x14ac:dyDescent="0.3">
      <c r="A1721" s="7">
        <v>2021</v>
      </c>
      <c r="B1721" s="7">
        <v>8</v>
      </c>
      <c r="C1721" s="7" t="s">
        <v>14</v>
      </c>
      <c r="D1721" s="7" t="s">
        <v>56</v>
      </c>
      <c r="E1721" s="7" t="s">
        <v>18</v>
      </c>
      <c r="F1721" s="8">
        <v>20.786090000000002</v>
      </c>
      <c r="G1721" s="9">
        <v>0.40289999999999998</v>
      </c>
      <c r="H1721" s="10">
        <f t="shared" si="0"/>
        <v>402.9</v>
      </c>
      <c r="I1721" s="7">
        <v>48</v>
      </c>
      <c r="J1721" s="11">
        <f t="shared" si="1"/>
        <v>8.3937499999999989</v>
      </c>
      <c r="K1721" s="8">
        <f t="shared" si="2"/>
        <v>51.59118888061554</v>
      </c>
      <c r="L1721" s="7">
        <f>(400+599)/2</f>
        <v>499.5</v>
      </c>
      <c r="M1721" s="8">
        <f t="shared" si="3"/>
        <v>0.10328566342465574</v>
      </c>
    </row>
    <row r="1722" spans="1:13" ht="15.75" hidden="1" customHeight="1" x14ac:dyDescent="0.3">
      <c r="A1722" s="7">
        <v>2021</v>
      </c>
      <c r="B1722" s="7">
        <v>8</v>
      </c>
      <c r="C1722" s="7" t="s">
        <v>31</v>
      </c>
      <c r="D1722" s="7" t="s">
        <v>15</v>
      </c>
      <c r="E1722" s="7" t="s">
        <v>16</v>
      </c>
      <c r="F1722" s="8">
        <v>2051.0537979999999</v>
      </c>
      <c r="G1722" s="9">
        <v>29.2669</v>
      </c>
      <c r="H1722" s="10">
        <f t="shared" si="0"/>
        <v>29266.9</v>
      </c>
      <c r="I1722" s="7">
        <v>6264</v>
      </c>
      <c r="J1722" s="11">
        <f t="shared" si="1"/>
        <v>4.6722381864623248</v>
      </c>
      <c r="K1722" s="8">
        <f t="shared" si="2"/>
        <v>70.081006119541186</v>
      </c>
      <c r="L1722" s="7">
        <f>(200+249)/2</f>
        <v>224.5</v>
      </c>
      <c r="M1722" s="8">
        <f t="shared" si="3"/>
        <v>0.3121648379489585</v>
      </c>
    </row>
    <row r="1723" spans="1:13" ht="15.75" hidden="1" customHeight="1" x14ac:dyDescent="0.3">
      <c r="A1723" s="7">
        <v>2021</v>
      </c>
      <c r="B1723" s="7">
        <v>8</v>
      </c>
      <c r="C1723" s="7" t="s">
        <v>31</v>
      </c>
      <c r="D1723" s="7" t="s">
        <v>15</v>
      </c>
      <c r="E1723" s="7" t="s">
        <v>17</v>
      </c>
      <c r="F1723" s="8">
        <v>5927.6942419999996</v>
      </c>
      <c r="G1723" s="9">
        <v>61.106200000000001</v>
      </c>
      <c r="H1723" s="10">
        <f t="shared" si="0"/>
        <v>61106.200000000004</v>
      </c>
      <c r="I1723" s="7">
        <v>9814</v>
      </c>
      <c r="J1723" s="11">
        <f t="shared" si="1"/>
        <v>6.2264316282861225</v>
      </c>
      <c r="K1723" s="8">
        <f t="shared" si="2"/>
        <v>97.00642884028133</v>
      </c>
      <c r="L1723" s="7">
        <f>(350+399)/2</f>
        <v>374.5</v>
      </c>
      <c r="M1723" s="8">
        <f t="shared" si="3"/>
        <v>0.25902918248406231</v>
      </c>
    </row>
    <row r="1724" spans="1:13" ht="15.75" hidden="1" customHeight="1" x14ac:dyDescent="0.3">
      <c r="A1724" s="7">
        <v>2021</v>
      </c>
      <c r="B1724" s="7">
        <v>8</v>
      </c>
      <c r="C1724" s="7" t="s">
        <v>31</v>
      </c>
      <c r="D1724" s="7" t="s">
        <v>15</v>
      </c>
      <c r="E1724" s="7" t="s">
        <v>18</v>
      </c>
      <c r="F1724" s="8">
        <v>354.733746</v>
      </c>
      <c r="G1724" s="9">
        <v>2.3611</v>
      </c>
      <c r="H1724" s="10">
        <f t="shared" si="0"/>
        <v>2361.1</v>
      </c>
      <c r="I1724" s="7">
        <v>494</v>
      </c>
      <c r="J1724" s="11">
        <f t="shared" si="1"/>
        <v>4.7795546558704451</v>
      </c>
      <c r="K1724" s="8">
        <f t="shared" si="2"/>
        <v>150.2408817923849</v>
      </c>
      <c r="L1724" s="7">
        <f>(400+599)/2</f>
        <v>499.5</v>
      </c>
      <c r="M1724" s="8">
        <f t="shared" si="3"/>
        <v>0.30078254613090072</v>
      </c>
    </row>
    <row r="1725" spans="1:13" ht="15.75" hidden="1" customHeight="1" x14ac:dyDescent="0.3">
      <c r="A1725" s="7">
        <v>2021</v>
      </c>
      <c r="B1725" s="7">
        <v>8</v>
      </c>
      <c r="C1725" s="7" t="s">
        <v>31</v>
      </c>
      <c r="D1725" s="7" t="s">
        <v>15</v>
      </c>
      <c r="E1725" s="7" t="s">
        <v>19</v>
      </c>
      <c r="F1725" s="8">
        <v>65.041677000000007</v>
      </c>
      <c r="G1725" s="9">
        <v>0.4027</v>
      </c>
      <c r="H1725" s="10">
        <f t="shared" si="0"/>
        <v>402.7</v>
      </c>
      <c r="I1725" s="7">
        <v>245</v>
      </c>
      <c r="J1725" s="11">
        <f t="shared" si="1"/>
        <v>1.643673469387755</v>
      </c>
      <c r="K1725" s="8">
        <f t="shared" si="2"/>
        <v>161.51397318102806</v>
      </c>
      <c r="L1725" s="7">
        <f>(600+899)/2</f>
        <v>749.5</v>
      </c>
      <c r="M1725" s="8">
        <f t="shared" si="3"/>
        <v>0.21549562799336633</v>
      </c>
    </row>
    <row r="1726" spans="1:13" ht="15.75" hidden="1" customHeight="1" x14ac:dyDescent="0.3">
      <c r="A1726" s="7">
        <v>2021</v>
      </c>
      <c r="B1726" s="7">
        <v>8</v>
      </c>
      <c r="C1726" s="7" t="s">
        <v>31</v>
      </c>
      <c r="D1726" s="7" t="s">
        <v>56</v>
      </c>
      <c r="E1726" s="7" t="s">
        <v>17</v>
      </c>
      <c r="F1726" s="8">
        <v>270.11420900000002</v>
      </c>
      <c r="G1726" s="9">
        <v>4.3242000000000003</v>
      </c>
      <c r="H1726" s="10">
        <f t="shared" si="0"/>
        <v>4324.2</v>
      </c>
      <c r="I1726" s="7">
        <v>1761</v>
      </c>
      <c r="J1726" s="11">
        <f t="shared" si="1"/>
        <v>2.4555366269165244</v>
      </c>
      <c r="K1726" s="8">
        <f t="shared" si="2"/>
        <v>62.465706720318209</v>
      </c>
      <c r="L1726" s="7">
        <f>(350+399)/2</f>
        <v>374.5</v>
      </c>
      <c r="M1726" s="8">
        <f t="shared" si="3"/>
        <v>0.16679761474050256</v>
      </c>
    </row>
    <row r="1727" spans="1:13" ht="15.75" hidden="1" customHeight="1" x14ac:dyDescent="0.3">
      <c r="A1727" s="7">
        <v>2021</v>
      </c>
      <c r="B1727" s="7">
        <v>8</v>
      </c>
      <c r="C1727" s="7" t="s">
        <v>31</v>
      </c>
      <c r="D1727" s="7" t="s">
        <v>56</v>
      </c>
      <c r="E1727" s="7" t="s">
        <v>18</v>
      </c>
      <c r="F1727" s="8">
        <v>621.28009199999997</v>
      </c>
      <c r="G1727" s="9">
        <v>9.6874000000000002</v>
      </c>
      <c r="H1727" s="10">
        <f t="shared" si="0"/>
        <v>9687.4</v>
      </c>
      <c r="I1727" s="7">
        <v>3253</v>
      </c>
      <c r="J1727" s="11">
        <f t="shared" si="1"/>
        <v>2.9779895481094374</v>
      </c>
      <c r="K1727" s="8">
        <f t="shared" si="2"/>
        <v>64.132800545037881</v>
      </c>
      <c r="L1727" s="7">
        <f>(400+599)/2</f>
        <v>499.5</v>
      </c>
      <c r="M1727" s="8">
        <f t="shared" si="3"/>
        <v>0.12839399508516092</v>
      </c>
    </row>
    <row r="1728" spans="1:13" ht="15.75" hidden="1" customHeight="1" x14ac:dyDescent="0.3">
      <c r="A1728" s="7">
        <v>2021</v>
      </c>
      <c r="B1728" s="7">
        <v>8</v>
      </c>
      <c r="C1728" s="7" t="s">
        <v>31</v>
      </c>
      <c r="D1728" s="7" t="s">
        <v>20</v>
      </c>
      <c r="E1728" s="7" t="s">
        <v>16</v>
      </c>
      <c r="F1728" s="8">
        <v>1.3807579999999999</v>
      </c>
      <c r="G1728" s="9">
        <v>1.09E-2</v>
      </c>
      <c r="H1728" s="10">
        <f t="shared" si="0"/>
        <v>10.9</v>
      </c>
      <c r="I1728" s="7">
        <v>6</v>
      </c>
      <c r="J1728" s="11">
        <f t="shared" si="1"/>
        <v>1.8166666666666667</v>
      </c>
      <c r="K1728" s="8">
        <f t="shared" si="2"/>
        <v>126.67504587155963</v>
      </c>
      <c r="L1728" s="7">
        <f>(200+249)/2</f>
        <v>224.5</v>
      </c>
      <c r="M1728" s="8">
        <f t="shared" si="3"/>
        <v>0.56425410187777114</v>
      </c>
    </row>
    <row r="1729" spans="1:13" ht="15.75" hidden="1" customHeight="1" x14ac:dyDescent="0.3">
      <c r="A1729" s="7">
        <v>2021</v>
      </c>
      <c r="B1729" s="7">
        <v>8</v>
      </c>
      <c r="C1729" s="7" t="s">
        <v>31</v>
      </c>
      <c r="D1729" s="7" t="s">
        <v>20</v>
      </c>
      <c r="E1729" s="7" t="s">
        <v>18</v>
      </c>
      <c r="F1729" s="8">
        <v>891.77874299999996</v>
      </c>
      <c r="G1729" s="9">
        <v>4.3940999999999999</v>
      </c>
      <c r="H1729" s="10">
        <f t="shared" si="0"/>
        <v>4394.0999999999995</v>
      </c>
      <c r="I1729" s="7">
        <v>711</v>
      </c>
      <c r="J1729" s="11">
        <f t="shared" si="1"/>
        <v>6.1801687763713069</v>
      </c>
      <c r="K1729" s="8">
        <f t="shared" si="2"/>
        <v>202.94912336997336</v>
      </c>
      <c r="L1729" s="7">
        <f>(400+599)/2</f>
        <v>499.5</v>
      </c>
      <c r="M1729" s="8">
        <f t="shared" si="3"/>
        <v>0.40630455129123799</v>
      </c>
    </row>
    <row r="1730" spans="1:13" ht="15.75" hidden="1" customHeight="1" x14ac:dyDescent="0.3">
      <c r="A1730" s="7">
        <v>2021</v>
      </c>
      <c r="B1730" s="7">
        <v>8</v>
      </c>
      <c r="C1730" s="7" t="s">
        <v>31</v>
      </c>
      <c r="D1730" s="7" t="s">
        <v>25</v>
      </c>
      <c r="E1730" s="7" t="s">
        <v>17</v>
      </c>
      <c r="F1730" s="8">
        <v>520.89913799999999</v>
      </c>
      <c r="G1730" s="9">
        <v>8.2988999999999997</v>
      </c>
      <c r="H1730" s="10">
        <f t="shared" si="0"/>
        <v>8298.9</v>
      </c>
      <c r="I1730" s="7">
        <v>1386</v>
      </c>
      <c r="J1730" s="11">
        <f t="shared" si="1"/>
        <v>5.9876623376623375</v>
      </c>
      <c r="K1730" s="8">
        <f t="shared" si="2"/>
        <v>62.767250840472833</v>
      </c>
      <c r="L1730" s="7">
        <f t="shared" ref="L1730:L1731" si="106">(350+399)/2</f>
        <v>374.5</v>
      </c>
      <c r="M1730" s="8">
        <f t="shared" si="3"/>
        <v>0.16760280598257099</v>
      </c>
    </row>
    <row r="1731" spans="1:13" ht="15.75" hidden="1" customHeight="1" x14ac:dyDescent="0.3">
      <c r="A1731" s="7">
        <v>2021</v>
      </c>
      <c r="B1731" s="7">
        <v>8</v>
      </c>
      <c r="C1731" s="7" t="s">
        <v>31</v>
      </c>
      <c r="D1731" s="7" t="s">
        <v>49</v>
      </c>
      <c r="E1731" s="7" t="s">
        <v>17</v>
      </c>
      <c r="F1731" s="8">
        <v>399.15529700000002</v>
      </c>
      <c r="G1731" s="9">
        <v>7.9817</v>
      </c>
      <c r="H1731" s="10">
        <f t="shared" si="0"/>
        <v>7981.7</v>
      </c>
      <c r="I1731" s="7">
        <v>2714</v>
      </c>
      <c r="J1731" s="11">
        <f t="shared" si="1"/>
        <v>2.9409358879882093</v>
      </c>
      <c r="K1731" s="8">
        <f t="shared" si="2"/>
        <v>50.008807271633863</v>
      </c>
      <c r="L1731" s="7">
        <f t="shared" si="106"/>
        <v>374.5</v>
      </c>
      <c r="M1731" s="8">
        <f t="shared" si="3"/>
        <v>0.13353486587886212</v>
      </c>
    </row>
    <row r="1732" spans="1:13" ht="15.75" hidden="1" customHeight="1" x14ac:dyDescent="0.3">
      <c r="A1732" s="7">
        <v>2021</v>
      </c>
      <c r="B1732" s="7">
        <v>8</v>
      </c>
      <c r="C1732" s="7" t="s">
        <v>31</v>
      </c>
      <c r="D1732" s="7" t="s">
        <v>53</v>
      </c>
      <c r="E1732" s="7" t="s">
        <v>32</v>
      </c>
      <c r="F1732" s="8">
        <v>317.75876499999998</v>
      </c>
      <c r="G1732" s="9">
        <v>5.6128999999999998</v>
      </c>
      <c r="H1732" s="10">
        <f t="shared" si="0"/>
        <v>5612.9</v>
      </c>
      <c r="I1732" s="7">
        <v>3735</v>
      </c>
      <c r="J1732" s="11">
        <f t="shared" si="1"/>
        <v>1.5027844712182061</v>
      </c>
      <c r="K1732" s="8">
        <f t="shared" si="2"/>
        <v>56.612226300130054</v>
      </c>
      <c r="L1732" s="7">
        <f>(300+349)/2</f>
        <v>324.5</v>
      </c>
      <c r="M1732" s="8">
        <f t="shared" si="3"/>
        <v>0.17445986533167968</v>
      </c>
    </row>
    <row r="1733" spans="1:13" ht="15.75" hidden="1" customHeight="1" x14ac:dyDescent="0.3">
      <c r="A1733" s="7">
        <v>2021</v>
      </c>
      <c r="B1733" s="7">
        <v>8</v>
      </c>
      <c r="C1733" s="7" t="s">
        <v>31</v>
      </c>
      <c r="D1733" s="7" t="s">
        <v>21</v>
      </c>
      <c r="E1733" s="7" t="s">
        <v>16</v>
      </c>
      <c r="F1733" s="8">
        <v>208.89328599999999</v>
      </c>
      <c r="G1733" s="9">
        <v>2.9912999999999998</v>
      </c>
      <c r="H1733" s="10">
        <f t="shared" si="0"/>
        <v>2991.2999999999997</v>
      </c>
      <c r="I1733" s="7">
        <v>1141</v>
      </c>
      <c r="J1733" s="11">
        <f t="shared" si="1"/>
        <v>2.6216476774758979</v>
      </c>
      <c r="K1733" s="8">
        <f t="shared" si="2"/>
        <v>69.833612810483743</v>
      </c>
      <c r="L1733" s="7">
        <f>(200+249)/2</f>
        <v>224.5</v>
      </c>
      <c r="M1733" s="8">
        <f t="shared" si="3"/>
        <v>0.31106286329836857</v>
      </c>
    </row>
    <row r="1734" spans="1:13" ht="15.75" hidden="1" customHeight="1" x14ac:dyDescent="0.3">
      <c r="A1734" s="7">
        <v>2021</v>
      </c>
      <c r="B1734" s="7">
        <v>8</v>
      </c>
      <c r="C1734" s="7" t="s">
        <v>31</v>
      </c>
      <c r="D1734" s="7" t="s">
        <v>21</v>
      </c>
      <c r="E1734" s="7" t="s">
        <v>18</v>
      </c>
      <c r="F1734" s="8">
        <v>59.614590999999997</v>
      </c>
      <c r="G1734" s="9">
        <v>0.78800000000000003</v>
      </c>
      <c r="H1734" s="10">
        <f t="shared" si="0"/>
        <v>788</v>
      </c>
      <c r="I1734" s="7">
        <v>397</v>
      </c>
      <c r="J1734" s="11">
        <f t="shared" si="1"/>
        <v>1.9848866498740554</v>
      </c>
      <c r="K1734" s="8">
        <f t="shared" si="2"/>
        <v>75.653034263959384</v>
      </c>
      <c r="L1734" s="7">
        <f t="shared" ref="L1734:L1735" si="107">(400+599)/2</f>
        <v>499.5</v>
      </c>
      <c r="M1734" s="8">
        <f t="shared" si="3"/>
        <v>0.15145752605397275</v>
      </c>
    </row>
    <row r="1735" spans="1:13" ht="15.75" hidden="1" customHeight="1" x14ac:dyDescent="0.3">
      <c r="A1735" s="7">
        <v>2021</v>
      </c>
      <c r="B1735" s="7">
        <v>8</v>
      </c>
      <c r="C1735" s="7" t="s">
        <v>31</v>
      </c>
      <c r="D1735" s="7" t="s">
        <v>57</v>
      </c>
      <c r="E1735" s="7" t="s">
        <v>18</v>
      </c>
      <c r="F1735" s="8">
        <v>153.40021400000001</v>
      </c>
      <c r="G1735" s="9">
        <v>1.4000999999999999</v>
      </c>
      <c r="H1735" s="10">
        <f t="shared" si="0"/>
        <v>1400.1</v>
      </c>
      <c r="I1735" s="7">
        <v>411</v>
      </c>
      <c r="J1735" s="11">
        <f t="shared" si="1"/>
        <v>3.4065693430656934</v>
      </c>
      <c r="K1735" s="8">
        <f t="shared" si="2"/>
        <v>109.56375544603958</v>
      </c>
      <c r="L1735" s="7">
        <f t="shared" si="107"/>
        <v>499.5</v>
      </c>
      <c r="M1735" s="8">
        <f t="shared" si="3"/>
        <v>0.21934685774982898</v>
      </c>
    </row>
    <row r="1736" spans="1:13" ht="15.75" hidden="1" customHeight="1" x14ac:dyDescent="0.3">
      <c r="A1736" s="7">
        <v>2021</v>
      </c>
      <c r="B1736" s="7">
        <v>8</v>
      </c>
      <c r="C1736" s="7" t="s">
        <v>31</v>
      </c>
      <c r="D1736" s="7" t="s">
        <v>22</v>
      </c>
      <c r="E1736" s="7" t="s">
        <v>23</v>
      </c>
      <c r="F1736" s="8">
        <v>140.02031199999999</v>
      </c>
      <c r="G1736" s="9">
        <v>1.5806</v>
      </c>
      <c r="H1736" s="10">
        <f t="shared" si="0"/>
        <v>1580.6</v>
      </c>
      <c r="I1736" s="7">
        <v>255</v>
      </c>
      <c r="J1736" s="11">
        <f t="shared" si="1"/>
        <v>6.1984313725490194</v>
      </c>
      <c r="K1736" s="8">
        <f t="shared" si="2"/>
        <v>88.586810072124507</v>
      </c>
      <c r="L1736" s="7">
        <v>200</v>
      </c>
      <c r="M1736" s="8">
        <f t="shared" si="3"/>
        <v>0.44293405036062256</v>
      </c>
    </row>
    <row r="1737" spans="1:13" ht="15.75" hidden="1" customHeight="1" x14ac:dyDescent="0.3">
      <c r="A1737" s="7">
        <v>2021</v>
      </c>
      <c r="B1737" s="7">
        <v>8</v>
      </c>
      <c r="C1737" s="7" t="s">
        <v>31</v>
      </c>
      <c r="D1737" s="7" t="s">
        <v>26</v>
      </c>
      <c r="E1737" s="7" t="s">
        <v>27</v>
      </c>
      <c r="F1737" s="8">
        <v>0.69263300000000005</v>
      </c>
      <c r="G1737" s="9">
        <v>1.6999999999999999E-3</v>
      </c>
      <c r="H1737" s="10">
        <f t="shared" si="0"/>
        <v>1.7</v>
      </c>
      <c r="I1737" s="7">
        <v>1</v>
      </c>
      <c r="J1737" s="11">
        <f t="shared" si="1"/>
        <v>1.7</v>
      </c>
      <c r="K1737" s="8">
        <f t="shared" si="2"/>
        <v>407.4311764705883</v>
      </c>
      <c r="L1737" s="7">
        <f>(250+299)/2</f>
        <v>274.5</v>
      </c>
      <c r="M1737" s="8">
        <f t="shared" si="3"/>
        <v>1.4842665809493198</v>
      </c>
    </row>
    <row r="1738" spans="1:13" ht="15.75" hidden="1" customHeight="1" x14ac:dyDescent="0.3">
      <c r="A1738" s="7">
        <v>2021</v>
      </c>
      <c r="B1738" s="7">
        <v>8</v>
      </c>
      <c r="C1738" s="7" t="s">
        <v>31</v>
      </c>
      <c r="D1738" s="7" t="s">
        <v>26</v>
      </c>
      <c r="E1738" s="7" t="s">
        <v>18</v>
      </c>
      <c r="F1738" s="8">
        <v>55.714799999999997</v>
      </c>
      <c r="G1738" s="9">
        <v>0.51359999999999995</v>
      </c>
      <c r="H1738" s="10">
        <f t="shared" si="0"/>
        <v>513.59999999999991</v>
      </c>
      <c r="I1738" s="7">
        <v>1</v>
      </c>
      <c r="J1738" s="11">
        <f t="shared" si="1"/>
        <v>513.59999999999991</v>
      </c>
      <c r="K1738" s="8">
        <f t="shared" si="2"/>
        <v>108.47897196261682</v>
      </c>
      <c r="L1738" s="7">
        <f>(400+599)/2</f>
        <v>499.5</v>
      </c>
      <c r="M1738" s="8">
        <f t="shared" si="3"/>
        <v>0.21717511904427791</v>
      </c>
    </row>
    <row r="1739" spans="1:13" ht="15.75" hidden="1" customHeight="1" x14ac:dyDescent="0.3">
      <c r="A1739" s="7">
        <v>2021</v>
      </c>
      <c r="B1739" s="7">
        <v>8</v>
      </c>
      <c r="C1739" s="7" t="s">
        <v>37</v>
      </c>
      <c r="D1739" s="7" t="s">
        <v>15</v>
      </c>
      <c r="E1739" s="7" t="s">
        <v>16</v>
      </c>
      <c r="F1739" s="8">
        <v>4338.3775960000003</v>
      </c>
      <c r="G1739" s="9">
        <v>61.698700000000002</v>
      </c>
      <c r="H1739" s="10">
        <f t="shared" si="0"/>
        <v>61698.700000000004</v>
      </c>
      <c r="I1739" s="7">
        <v>11517</v>
      </c>
      <c r="J1739" s="11">
        <f t="shared" si="1"/>
        <v>5.3571850308239997</v>
      </c>
      <c r="K1739" s="8">
        <f t="shared" si="2"/>
        <v>70.315543050339798</v>
      </c>
      <c r="L1739" s="7">
        <f>(200+249)/2</f>
        <v>224.5</v>
      </c>
      <c r="M1739" s="8">
        <f t="shared" si="3"/>
        <v>0.31320954588124633</v>
      </c>
    </row>
    <row r="1740" spans="1:13" ht="15.75" hidden="1" customHeight="1" x14ac:dyDescent="0.3">
      <c r="A1740" s="7">
        <v>2021</v>
      </c>
      <c r="B1740" s="7">
        <v>8</v>
      </c>
      <c r="C1740" s="7" t="s">
        <v>37</v>
      </c>
      <c r="D1740" s="7" t="s">
        <v>15</v>
      </c>
      <c r="E1740" s="7" t="s">
        <v>17</v>
      </c>
      <c r="F1740" s="8">
        <v>13377.295862999999</v>
      </c>
      <c r="G1740" s="9">
        <v>142.70439999999999</v>
      </c>
      <c r="H1740" s="10">
        <f t="shared" si="0"/>
        <v>142704.4</v>
      </c>
      <c r="I1740" s="7">
        <v>17147</v>
      </c>
      <c r="J1740" s="11">
        <f t="shared" si="1"/>
        <v>8.3224120837464284</v>
      </c>
      <c r="K1740" s="8">
        <f t="shared" si="2"/>
        <v>93.74129923814543</v>
      </c>
      <c r="L1740" s="7">
        <f>(350+399)/2</f>
        <v>374.5</v>
      </c>
      <c r="M1740" s="8">
        <f t="shared" si="3"/>
        <v>0.2503105453622041</v>
      </c>
    </row>
    <row r="1741" spans="1:13" ht="15.75" hidden="1" customHeight="1" x14ac:dyDescent="0.3">
      <c r="A1741" s="7">
        <v>2021</v>
      </c>
      <c r="B1741" s="7">
        <v>8</v>
      </c>
      <c r="C1741" s="7" t="s">
        <v>37</v>
      </c>
      <c r="D1741" s="7" t="s">
        <v>15</v>
      </c>
      <c r="E1741" s="7" t="s">
        <v>18</v>
      </c>
      <c r="F1741" s="8">
        <v>1017.649208</v>
      </c>
      <c r="G1741" s="9">
        <v>7.1943000000000001</v>
      </c>
      <c r="H1741" s="10">
        <f t="shared" si="0"/>
        <v>7194.3</v>
      </c>
      <c r="I1741" s="7">
        <v>688</v>
      </c>
      <c r="J1741" s="11">
        <f t="shared" si="1"/>
        <v>10.456831395348837</v>
      </c>
      <c r="K1741" s="8">
        <f t="shared" si="2"/>
        <v>141.45215073043937</v>
      </c>
      <c r="L1741" s="7">
        <f>(400+599)/2</f>
        <v>499.5</v>
      </c>
      <c r="M1741" s="8">
        <f t="shared" si="3"/>
        <v>0.28318748894982859</v>
      </c>
    </row>
    <row r="1742" spans="1:13" ht="15.75" hidden="1" customHeight="1" x14ac:dyDescent="0.3">
      <c r="A1742" s="7">
        <v>2021</v>
      </c>
      <c r="B1742" s="7">
        <v>8</v>
      </c>
      <c r="C1742" s="7" t="s">
        <v>37</v>
      </c>
      <c r="D1742" s="7" t="s">
        <v>15</v>
      </c>
      <c r="E1742" s="7" t="s">
        <v>19</v>
      </c>
      <c r="F1742" s="8">
        <v>2.6866560000000002</v>
      </c>
      <c r="G1742" s="9">
        <v>1.2999999999999999E-2</v>
      </c>
      <c r="H1742" s="10">
        <f t="shared" si="0"/>
        <v>13</v>
      </c>
      <c r="I1742" s="7">
        <v>4</v>
      </c>
      <c r="J1742" s="11">
        <f t="shared" si="1"/>
        <v>3.25</v>
      </c>
      <c r="K1742" s="8">
        <f t="shared" si="2"/>
        <v>206.66584615384619</v>
      </c>
      <c r="L1742" s="7">
        <f>(600+899)/2</f>
        <v>749.5</v>
      </c>
      <c r="M1742" s="8">
        <f t="shared" si="3"/>
        <v>0.27573828706317038</v>
      </c>
    </row>
    <row r="1743" spans="1:13" ht="15.75" hidden="1" customHeight="1" x14ac:dyDescent="0.3">
      <c r="A1743" s="7">
        <v>2021</v>
      </c>
      <c r="B1743" s="7">
        <v>8</v>
      </c>
      <c r="C1743" s="7" t="s">
        <v>37</v>
      </c>
      <c r="D1743" s="7" t="s">
        <v>20</v>
      </c>
      <c r="E1743" s="7" t="s">
        <v>16</v>
      </c>
      <c r="F1743" s="8">
        <v>129.45026300000001</v>
      </c>
      <c r="G1743" s="9">
        <v>1.1187</v>
      </c>
      <c r="H1743" s="10">
        <f t="shared" si="0"/>
        <v>1118.7</v>
      </c>
      <c r="I1743" s="7">
        <v>226</v>
      </c>
      <c r="J1743" s="11">
        <f t="shared" si="1"/>
        <v>4.95</v>
      </c>
      <c r="K1743" s="8">
        <f t="shared" si="2"/>
        <v>115.71490390631983</v>
      </c>
      <c r="L1743" s="7">
        <f>(200+249)/2</f>
        <v>224.5</v>
      </c>
      <c r="M1743" s="8">
        <f t="shared" si="3"/>
        <v>0.51543387040676991</v>
      </c>
    </row>
    <row r="1744" spans="1:13" ht="15.75" hidden="1" customHeight="1" x14ac:dyDescent="0.3">
      <c r="A1744" s="7">
        <v>2021</v>
      </c>
      <c r="B1744" s="7">
        <v>8</v>
      </c>
      <c r="C1744" s="7" t="s">
        <v>37</v>
      </c>
      <c r="D1744" s="7" t="s">
        <v>20</v>
      </c>
      <c r="E1744" s="7" t="s">
        <v>18</v>
      </c>
      <c r="F1744" s="8">
        <v>6111.299986</v>
      </c>
      <c r="G1744" s="9">
        <v>30.881499999999999</v>
      </c>
      <c r="H1744" s="10">
        <f t="shared" si="0"/>
        <v>30881.5</v>
      </c>
      <c r="I1744" s="7">
        <v>3561</v>
      </c>
      <c r="J1744" s="11">
        <f t="shared" si="1"/>
        <v>8.6721426565571473</v>
      </c>
      <c r="K1744" s="8">
        <f t="shared" si="2"/>
        <v>197.8951795087674</v>
      </c>
      <c r="L1744" s="7">
        <f>(400+599)/2</f>
        <v>499.5</v>
      </c>
      <c r="M1744" s="8">
        <f t="shared" si="3"/>
        <v>0.3961865455630979</v>
      </c>
    </row>
    <row r="1745" spans="1:13" ht="15.75" hidden="1" customHeight="1" x14ac:dyDescent="0.3">
      <c r="A1745" s="7">
        <v>2021</v>
      </c>
      <c r="B1745" s="7">
        <v>8</v>
      </c>
      <c r="C1745" s="7" t="s">
        <v>37</v>
      </c>
      <c r="D1745" s="7" t="s">
        <v>56</v>
      </c>
      <c r="E1745" s="7" t="s">
        <v>17</v>
      </c>
      <c r="F1745" s="8">
        <v>809.17729599999996</v>
      </c>
      <c r="G1745" s="9">
        <v>12.6958</v>
      </c>
      <c r="H1745" s="10">
        <f t="shared" si="0"/>
        <v>12695.800000000001</v>
      </c>
      <c r="I1745" s="7">
        <v>5167</v>
      </c>
      <c r="J1745" s="11">
        <f t="shared" si="1"/>
        <v>2.4570930907683377</v>
      </c>
      <c r="K1745" s="8">
        <f t="shared" si="2"/>
        <v>63.735825706139032</v>
      </c>
      <c r="L1745" s="7">
        <f>(350+399)/2</f>
        <v>374.5</v>
      </c>
      <c r="M1745" s="8">
        <f t="shared" si="3"/>
        <v>0.17018912071065162</v>
      </c>
    </row>
    <row r="1746" spans="1:13" ht="15.75" hidden="1" customHeight="1" x14ac:dyDescent="0.3">
      <c r="A1746" s="7">
        <v>2021</v>
      </c>
      <c r="B1746" s="7">
        <v>8</v>
      </c>
      <c r="C1746" s="7" t="s">
        <v>37</v>
      </c>
      <c r="D1746" s="7" t="s">
        <v>56</v>
      </c>
      <c r="E1746" s="7" t="s">
        <v>18</v>
      </c>
      <c r="F1746" s="8">
        <v>949.28049099999998</v>
      </c>
      <c r="G1746" s="9">
        <v>14.986800000000001</v>
      </c>
      <c r="H1746" s="10">
        <f t="shared" si="0"/>
        <v>14986.800000000001</v>
      </c>
      <c r="I1746" s="7">
        <v>4648</v>
      </c>
      <c r="J1746" s="11">
        <f t="shared" si="1"/>
        <v>3.2243545611015492</v>
      </c>
      <c r="K1746" s="8">
        <f t="shared" si="2"/>
        <v>63.341106240158005</v>
      </c>
      <c r="L1746" s="7">
        <f>(400+599)/2</f>
        <v>499.5</v>
      </c>
      <c r="M1746" s="8">
        <f t="shared" si="3"/>
        <v>0.12680902150181783</v>
      </c>
    </row>
    <row r="1747" spans="1:13" ht="15.75" hidden="1" customHeight="1" x14ac:dyDescent="0.3">
      <c r="A1747" s="7">
        <v>2021</v>
      </c>
      <c r="B1747" s="7">
        <v>8</v>
      </c>
      <c r="C1747" s="7" t="s">
        <v>37</v>
      </c>
      <c r="D1747" s="7" t="s">
        <v>25</v>
      </c>
      <c r="E1747" s="7" t="s">
        <v>27</v>
      </c>
      <c r="F1747" s="8">
        <v>3.5739E-2</v>
      </c>
      <c r="G1747" s="9">
        <v>5.9999999999999995E-4</v>
      </c>
      <c r="H1747" s="10">
        <f t="shared" si="0"/>
        <v>0.6</v>
      </c>
      <c r="I1747" s="7">
        <v>1</v>
      </c>
      <c r="J1747" s="11">
        <f t="shared" si="1"/>
        <v>0.6</v>
      </c>
      <c r="K1747" s="8">
        <f t="shared" si="2"/>
        <v>59.565000000000005</v>
      </c>
      <c r="L1747" s="7">
        <f>(250+299)/2</f>
        <v>274.5</v>
      </c>
      <c r="M1747" s="8">
        <f t="shared" si="3"/>
        <v>0.2169945355191257</v>
      </c>
    </row>
    <row r="1748" spans="1:13" ht="15.75" hidden="1" customHeight="1" x14ac:dyDescent="0.3">
      <c r="A1748" s="7">
        <v>2021</v>
      </c>
      <c r="B1748" s="7">
        <v>8</v>
      </c>
      <c r="C1748" s="7" t="s">
        <v>37</v>
      </c>
      <c r="D1748" s="7" t="s">
        <v>25</v>
      </c>
      <c r="E1748" s="7" t="s">
        <v>17</v>
      </c>
      <c r="F1748" s="8">
        <v>1229.762913</v>
      </c>
      <c r="G1748" s="9">
        <v>16.896799999999999</v>
      </c>
      <c r="H1748" s="10">
        <f t="shared" si="0"/>
        <v>16896.8</v>
      </c>
      <c r="I1748" s="7">
        <v>1873</v>
      </c>
      <c r="J1748" s="11">
        <f t="shared" si="1"/>
        <v>9.021249332621462</v>
      </c>
      <c r="K1748" s="8">
        <f t="shared" si="2"/>
        <v>72.780817255338292</v>
      </c>
      <c r="L1748" s="7">
        <f t="shared" ref="L1748:L1749" si="108">(350+399)/2</f>
        <v>374.5</v>
      </c>
      <c r="M1748" s="8">
        <f t="shared" si="3"/>
        <v>0.19434130108234524</v>
      </c>
    </row>
    <row r="1749" spans="1:13" ht="15.75" hidden="1" customHeight="1" x14ac:dyDescent="0.3">
      <c r="A1749" s="7">
        <v>2021</v>
      </c>
      <c r="B1749" s="7">
        <v>8</v>
      </c>
      <c r="C1749" s="7" t="s">
        <v>37</v>
      </c>
      <c r="D1749" s="7" t="s">
        <v>49</v>
      </c>
      <c r="E1749" s="7" t="s">
        <v>17</v>
      </c>
      <c r="F1749" s="8">
        <v>549.42526699999996</v>
      </c>
      <c r="G1749" s="9">
        <v>11.230499999999999</v>
      </c>
      <c r="H1749" s="10">
        <f t="shared" si="0"/>
        <v>11230.5</v>
      </c>
      <c r="I1749" s="7">
        <v>4277</v>
      </c>
      <c r="J1749" s="11">
        <f t="shared" si="1"/>
        <v>2.6257891045125086</v>
      </c>
      <c r="K1749" s="8">
        <f t="shared" si="2"/>
        <v>48.922600685632872</v>
      </c>
      <c r="L1749" s="7">
        <f t="shared" si="108"/>
        <v>374.5</v>
      </c>
      <c r="M1749" s="8">
        <f t="shared" si="3"/>
        <v>0.13063444775869926</v>
      </c>
    </row>
    <row r="1750" spans="1:13" ht="15.75" hidden="1" customHeight="1" x14ac:dyDescent="0.3">
      <c r="A1750" s="7">
        <v>2021</v>
      </c>
      <c r="B1750" s="7">
        <v>8</v>
      </c>
      <c r="C1750" s="7" t="s">
        <v>37</v>
      </c>
      <c r="D1750" s="7" t="s">
        <v>53</v>
      </c>
      <c r="E1750" s="7" t="s">
        <v>32</v>
      </c>
      <c r="F1750" s="8">
        <v>350.57270899999997</v>
      </c>
      <c r="G1750" s="9">
        <v>5.7121000000000004</v>
      </c>
      <c r="H1750" s="10">
        <f t="shared" si="0"/>
        <v>5712.1</v>
      </c>
      <c r="I1750" s="7">
        <v>3911</v>
      </c>
      <c r="J1750" s="11">
        <f t="shared" si="1"/>
        <v>1.4605216057274355</v>
      </c>
      <c r="K1750" s="8">
        <f t="shared" si="2"/>
        <v>61.373699515064501</v>
      </c>
      <c r="L1750" s="7">
        <f>(300+349)/2</f>
        <v>324.5</v>
      </c>
      <c r="M1750" s="8">
        <f t="shared" si="3"/>
        <v>0.18913312639465177</v>
      </c>
    </row>
    <row r="1751" spans="1:13" ht="15.75" hidden="1" customHeight="1" x14ac:dyDescent="0.3">
      <c r="A1751" s="7">
        <v>2021</v>
      </c>
      <c r="B1751" s="7">
        <v>8</v>
      </c>
      <c r="C1751" s="7" t="s">
        <v>37</v>
      </c>
      <c r="D1751" s="7" t="s">
        <v>24</v>
      </c>
      <c r="E1751" s="7" t="s">
        <v>17</v>
      </c>
      <c r="F1751" s="8">
        <v>264.76622600000002</v>
      </c>
      <c r="G1751" s="9">
        <v>1.3411999999999999</v>
      </c>
      <c r="H1751" s="10">
        <f t="shared" si="0"/>
        <v>1341.2</v>
      </c>
      <c r="I1751" s="7">
        <v>1</v>
      </c>
      <c r="J1751" s="11">
        <f t="shared" si="1"/>
        <v>1341.2</v>
      </c>
      <c r="K1751" s="8">
        <f t="shared" si="2"/>
        <v>197.40995079033704</v>
      </c>
      <c r="L1751" s="7">
        <f>(350+399)/2</f>
        <v>374.5</v>
      </c>
      <c r="M1751" s="8">
        <f t="shared" si="3"/>
        <v>0.52712937460704146</v>
      </c>
    </row>
    <row r="1752" spans="1:13" ht="15.75" hidden="1" customHeight="1" x14ac:dyDescent="0.3">
      <c r="A1752" s="7">
        <v>2021</v>
      </c>
      <c r="B1752" s="7">
        <v>8</v>
      </c>
      <c r="C1752" s="7" t="s">
        <v>37</v>
      </c>
      <c r="D1752" s="7" t="s">
        <v>38</v>
      </c>
      <c r="E1752" s="7" t="s">
        <v>23</v>
      </c>
      <c r="F1752" s="8">
        <v>215.46899199999999</v>
      </c>
      <c r="G1752" s="9">
        <v>0.65920000000000001</v>
      </c>
      <c r="H1752" s="10">
        <f t="shared" si="0"/>
        <v>659.2</v>
      </c>
      <c r="I1752" s="7">
        <v>115</v>
      </c>
      <c r="J1752" s="11">
        <f t="shared" si="1"/>
        <v>5.7321739130434786</v>
      </c>
      <c r="K1752" s="8">
        <f t="shared" si="2"/>
        <v>326.86436893203881</v>
      </c>
      <c r="L1752" s="7">
        <v>200</v>
      </c>
      <c r="M1752" s="8">
        <f t="shared" si="3"/>
        <v>1.6343218446601941</v>
      </c>
    </row>
    <row r="1753" spans="1:13" ht="15.75" hidden="1" customHeight="1" x14ac:dyDescent="0.3">
      <c r="A1753" s="7">
        <v>2021</v>
      </c>
      <c r="B1753" s="7">
        <v>8</v>
      </c>
      <c r="C1753" s="7" t="s">
        <v>37</v>
      </c>
      <c r="D1753" s="7" t="s">
        <v>38</v>
      </c>
      <c r="E1753" s="7" t="s">
        <v>17</v>
      </c>
      <c r="F1753" s="8">
        <v>5.401491</v>
      </c>
      <c r="G1753" s="9">
        <v>1.26E-2</v>
      </c>
      <c r="H1753" s="10">
        <f t="shared" si="0"/>
        <v>12.6</v>
      </c>
      <c r="I1753" s="7">
        <v>4</v>
      </c>
      <c r="J1753" s="11">
        <f t="shared" si="1"/>
        <v>3.15</v>
      </c>
      <c r="K1753" s="8">
        <f t="shared" si="2"/>
        <v>428.68976190476189</v>
      </c>
      <c r="L1753" s="7">
        <f>(350+399)/2</f>
        <v>374.5</v>
      </c>
      <c r="M1753" s="8">
        <f t="shared" si="3"/>
        <v>1.1446989636976286</v>
      </c>
    </row>
    <row r="1754" spans="1:13" ht="15.75" hidden="1" customHeight="1" x14ac:dyDescent="0.3">
      <c r="A1754" s="7">
        <v>2021</v>
      </c>
      <c r="B1754" s="7">
        <v>8</v>
      </c>
      <c r="C1754" s="7" t="s">
        <v>37</v>
      </c>
      <c r="D1754" s="7" t="s">
        <v>38</v>
      </c>
      <c r="E1754" s="7" t="s">
        <v>18</v>
      </c>
      <c r="F1754" s="8">
        <v>33.784533000000003</v>
      </c>
      <c r="G1754" s="9">
        <v>6.5199999999999994E-2</v>
      </c>
      <c r="H1754" s="10">
        <f t="shared" si="0"/>
        <v>65.199999999999989</v>
      </c>
      <c r="I1754" s="7">
        <v>47</v>
      </c>
      <c r="J1754" s="11">
        <f t="shared" si="1"/>
        <v>1.3872340425531913</v>
      </c>
      <c r="K1754" s="8">
        <f t="shared" si="2"/>
        <v>518.16768404907987</v>
      </c>
      <c r="L1754" s="7">
        <f>(400+599)/2</f>
        <v>499.5</v>
      </c>
      <c r="M1754" s="8">
        <f t="shared" si="3"/>
        <v>1.0373727408389988</v>
      </c>
    </row>
    <row r="1755" spans="1:13" ht="15.75" hidden="1" customHeight="1" x14ac:dyDescent="0.3">
      <c r="A1755" s="7">
        <v>2021</v>
      </c>
      <c r="B1755" s="7">
        <v>8</v>
      </c>
      <c r="C1755" s="7" t="s">
        <v>37</v>
      </c>
      <c r="D1755" s="7" t="s">
        <v>39</v>
      </c>
      <c r="E1755" s="7" t="s">
        <v>23</v>
      </c>
      <c r="F1755" s="8">
        <v>0.660408</v>
      </c>
      <c r="G1755" s="9">
        <v>1.2999999999999999E-3</v>
      </c>
      <c r="H1755" s="10">
        <f t="shared" si="0"/>
        <v>1.3</v>
      </c>
      <c r="I1755" s="7">
        <v>1</v>
      </c>
      <c r="J1755" s="11">
        <f t="shared" si="1"/>
        <v>1.3</v>
      </c>
      <c r="K1755" s="8">
        <f t="shared" si="2"/>
        <v>508.00615384615389</v>
      </c>
      <c r="L1755" s="7">
        <v>200</v>
      </c>
      <c r="M1755" s="8">
        <f t="shared" si="3"/>
        <v>2.5400307692307695</v>
      </c>
    </row>
    <row r="1756" spans="1:13" ht="15.75" hidden="1" customHeight="1" x14ac:dyDescent="0.3">
      <c r="A1756" s="7">
        <v>2021</v>
      </c>
      <c r="B1756" s="7">
        <v>8</v>
      </c>
      <c r="C1756" s="7" t="s">
        <v>37</v>
      </c>
      <c r="D1756" s="7" t="s">
        <v>39</v>
      </c>
      <c r="E1756" s="7" t="s">
        <v>17</v>
      </c>
      <c r="F1756" s="8">
        <v>28.180941000000001</v>
      </c>
      <c r="G1756" s="9">
        <v>6.1499999999999999E-2</v>
      </c>
      <c r="H1756" s="10">
        <f t="shared" si="0"/>
        <v>61.5</v>
      </c>
      <c r="I1756" s="7">
        <v>1</v>
      </c>
      <c r="J1756" s="11">
        <f t="shared" si="1"/>
        <v>61.5</v>
      </c>
      <c r="K1756" s="8">
        <f t="shared" si="2"/>
        <v>458.22668292682931</v>
      </c>
      <c r="L1756" s="7">
        <f>(350+399)/2</f>
        <v>374.5</v>
      </c>
      <c r="M1756" s="8">
        <f t="shared" si="3"/>
        <v>1.2235692468006123</v>
      </c>
    </row>
    <row r="1757" spans="1:13" ht="15.75" hidden="1" customHeight="1" x14ac:dyDescent="0.3">
      <c r="A1757" s="7">
        <v>2021</v>
      </c>
      <c r="B1757" s="7">
        <v>8</v>
      </c>
      <c r="C1757" s="7" t="s">
        <v>37</v>
      </c>
      <c r="D1757" s="7" t="s">
        <v>39</v>
      </c>
      <c r="E1757" s="7" t="s">
        <v>18</v>
      </c>
      <c r="F1757" s="8">
        <v>177.71524500000001</v>
      </c>
      <c r="G1757" s="9">
        <v>0.30449999999999999</v>
      </c>
      <c r="H1757" s="10">
        <f t="shared" si="0"/>
        <v>304.5</v>
      </c>
      <c r="I1757" s="7">
        <v>1</v>
      </c>
      <c r="J1757" s="11">
        <f t="shared" si="1"/>
        <v>304.5</v>
      </c>
      <c r="K1757" s="8">
        <f t="shared" si="2"/>
        <v>583.62970443349764</v>
      </c>
      <c r="L1757" s="7">
        <f>(400+599)/2</f>
        <v>499.5</v>
      </c>
      <c r="M1757" s="8">
        <f t="shared" si="3"/>
        <v>1.1684278367036989</v>
      </c>
    </row>
    <row r="1758" spans="1:13" ht="15.75" hidden="1" customHeight="1" x14ac:dyDescent="0.3">
      <c r="A1758" s="7">
        <v>2021</v>
      </c>
      <c r="B1758" s="7">
        <v>8</v>
      </c>
      <c r="C1758" s="7" t="s">
        <v>37</v>
      </c>
      <c r="D1758" s="7" t="s">
        <v>21</v>
      </c>
      <c r="E1758" s="7" t="s">
        <v>16</v>
      </c>
      <c r="F1758" s="8">
        <v>20.953447000000001</v>
      </c>
      <c r="G1758" s="9">
        <v>0.84609999999999996</v>
      </c>
      <c r="H1758" s="10">
        <f t="shared" si="0"/>
        <v>846.09999999999991</v>
      </c>
      <c r="I1758" s="7">
        <v>115</v>
      </c>
      <c r="J1758" s="11">
        <f t="shared" si="1"/>
        <v>7.357391304347825</v>
      </c>
      <c r="K1758" s="8">
        <f t="shared" si="2"/>
        <v>24.764740574400189</v>
      </c>
      <c r="L1758" s="7">
        <f>(200+249)/2</f>
        <v>224.5</v>
      </c>
      <c r="M1758" s="8">
        <f t="shared" si="3"/>
        <v>0.11031064843830819</v>
      </c>
    </row>
    <row r="1759" spans="1:13" ht="15.75" hidden="1" customHeight="1" x14ac:dyDescent="0.3">
      <c r="A1759" s="7">
        <v>2021</v>
      </c>
      <c r="B1759" s="7">
        <v>8</v>
      </c>
      <c r="C1759" s="7" t="s">
        <v>37</v>
      </c>
      <c r="D1759" s="7" t="s">
        <v>21</v>
      </c>
      <c r="E1759" s="7" t="s">
        <v>18</v>
      </c>
      <c r="F1759" s="8">
        <v>170.72738100000001</v>
      </c>
      <c r="G1759" s="9">
        <v>2.2252999999999998</v>
      </c>
      <c r="H1759" s="10">
        <f t="shared" si="0"/>
        <v>2225.2999999999997</v>
      </c>
      <c r="I1759" s="7">
        <v>1125</v>
      </c>
      <c r="J1759" s="11">
        <f t="shared" si="1"/>
        <v>1.9780444444444443</v>
      </c>
      <c r="K1759" s="8">
        <f t="shared" si="2"/>
        <v>76.721062778052413</v>
      </c>
      <c r="L1759" s="7">
        <f>(400+599)/2</f>
        <v>499.5</v>
      </c>
      <c r="M1759" s="8">
        <f t="shared" si="3"/>
        <v>0.15359572127738222</v>
      </c>
    </row>
    <row r="1760" spans="1:13" ht="15.75" hidden="1" customHeight="1" x14ac:dyDescent="0.3">
      <c r="A1760" s="7">
        <v>2021</v>
      </c>
      <c r="B1760" s="7">
        <v>9</v>
      </c>
      <c r="C1760" s="7" t="s">
        <v>14</v>
      </c>
      <c r="D1760" s="7" t="s">
        <v>15</v>
      </c>
      <c r="E1760" s="7" t="s">
        <v>16</v>
      </c>
      <c r="F1760" s="8">
        <v>808.53339800000003</v>
      </c>
      <c r="G1760" s="9">
        <v>12.618399999999999</v>
      </c>
      <c r="H1760" s="10">
        <f t="shared" si="0"/>
        <v>12618.4</v>
      </c>
      <c r="I1760" s="7">
        <v>513</v>
      </c>
      <c r="J1760" s="11">
        <f t="shared" si="1"/>
        <v>24.597270955165691</v>
      </c>
      <c r="K1760" s="8">
        <f t="shared" si="2"/>
        <v>64.075746370379775</v>
      </c>
      <c r="L1760" s="7">
        <f>(200+249)/2</f>
        <v>224.5</v>
      </c>
      <c r="M1760" s="8">
        <f t="shared" si="3"/>
        <v>0.28541535131572282</v>
      </c>
    </row>
    <row r="1761" spans="1:13" ht="15.75" customHeight="1" x14ac:dyDescent="0.3">
      <c r="A1761" s="7">
        <v>2021</v>
      </c>
      <c r="B1761" s="7">
        <v>9</v>
      </c>
      <c r="C1761" s="7" t="s">
        <v>14</v>
      </c>
      <c r="D1761" s="7" t="s">
        <v>15</v>
      </c>
      <c r="E1761" s="7" t="s">
        <v>17</v>
      </c>
      <c r="F1761" s="8">
        <v>4132.6585139999997</v>
      </c>
      <c r="G1761" s="9">
        <v>42.404499999999999</v>
      </c>
      <c r="H1761" s="10">
        <f t="shared" si="0"/>
        <v>42404.5</v>
      </c>
      <c r="I1761" s="7">
        <v>793</v>
      </c>
      <c r="J1761" s="11">
        <f t="shared" si="1"/>
        <v>53.473518284993695</v>
      </c>
      <c r="K1761" s="8">
        <f t="shared" si="2"/>
        <v>97.458017757549314</v>
      </c>
      <c r="L1761" s="7">
        <f>(350+399)/2</f>
        <v>374.5</v>
      </c>
      <c r="M1761" s="8">
        <f t="shared" si="3"/>
        <v>0.26023502738998483</v>
      </c>
    </row>
    <row r="1762" spans="1:13" ht="15.75" customHeight="1" x14ac:dyDescent="0.3">
      <c r="A1762" s="7">
        <v>2021</v>
      </c>
      <c r="B1762" s="7">
        <v>9</v>
      </c>
      <c r="C1762" s="7" t="s">
        <v>14</v>
      </c>
      <c r="D1762" s="7" t="s">
        <v>15</v>
      </c>
      <c r="E1762" s="7" t="s">
        <v>18</v>
      </c>
      <c r="F1762" s="8">
        <v>4342.2970800000003</v>
      </c>
      <c r="G1762" s="9">
        <v>36.790300000000002</v>
      </c>
      <c r="H1762" s="10">
        <f t="shared" si="0"/>
        <v>36790.300000000003</v>
      </c>
      <c r="I1762" s="7">
        <v>672</v>
      </c>
      <c r="J1762" s="11">
        <f t="shared" si="1"/>
        <v>54.747470238095239</v>
      </c>
      <c r="K1762" s="8">
        <f t="shared" si="2"/>
        <v>118.02831398493625</v>
      </c>
      <c r="L1762" s="7">
        <f>(400+599)/2</f>
        <v>499.5</v>
      </c>
      <c r="M1762" s="8">
        <f t="shared" si="3"/>
        <v>0.23629292089076326</v>
      </c>
    </row>
    <row r="1763" spans="1:13" ht="15.75" hidden="1" customHeight="1" x14ac:dyDescent="0.3">
      <c r="A1763" s="7">
        <v>2021</v>
      </c>
      <c r="B1763" s="7">
        <v>9</v>
      </c>
      <c r="C1763" s="7" t="s">
        <v>14</v>
      </c>
      <c r="D1763" s="7" t="s">
        <v>20</v>
      </c>
      <c r="E1763" s="7" t="s">
        <v>16</v>
      </c>
      <c r="F1763" s="8">
        <v>11.195581000000001</v>
      </c>
      <c r="G1763" s="9">
        <v>8.6300000000000002E-2</v>
      </c>
      <c r="H1763" s="10">
        <f t="shared" si="0"/>
        <v>86.3</v>
      </c>
      <c r="I1763" s="7">
        <v>11</v>
      </c>
      <c r="J1763" s="11">
        <f t="shared" si="1"/>
        <v>7.8454545454545448</v>
      </c>
      <c r="K1763" s="8">
        <f t="shared" si="2"/>
        <v>129.72863267670917</v>
      </c>
      <c r="L1763" s="7">
        <f>(200+249)/2</f>
        <v>224.5</v>
      </c>
      <c r="M1763" s="8">
        <f t="shared" si="3"/>
        <v>0.5778558248405754</v>
      </c>
    </row>
    <row r="1764" spans="1:13" ht="15.75" customHeight="1" x14ac:dyDescent="0.3">
      <c r="A1764" s="7">
        <v>2021</v>
      </c>
      <c r="B1764" s="7">
        <v>9</v>
      </c>
      <c r="C1764" s="7" t="s">
        <v>14</v>
      </c>
      <c r="D1764" s="7" t="s">
        <v>20</v>
      </c>
      <c r="E1764" s="7" t="s">
        <v>18</v>
      </c>
      <c r="F1764" s="8">
        <v>4509.2291679999998</v>
      </c>
      <c r="G1764" s="9">
        <v>24.175999999999998</v>
      </c>
      <c r="H1764" s="10">
        <f t="shared" si="0"/>
        <v>24176</v>
      </c>
      <c r="I1764" s="7">
        <v>712</v>
      </c>
      <c r="J1764" s="11">
        <f t="shared" si="1"/>
        <v>33.955056179775283</v>
      </c>
      <c r="K1764" s="8">
        <f t="shared" si="2"/>
        <v>186.51675909993384</v>
      </c>
      <c r="L1764" s="7">
        <f>(400+599)/2</f>
        <v>499.5</v>
      </c>
      <c r="M1764" s="8">
        <f t="shared" si="3"/>
        <v>0.37340692512499268</v>
      </c>
    </row>
    <row r="1765" spans="1:13" ht="15.75" customHeight="1" x14ac:dyDescent="0.3">
      <c r="A1765" s="7">
        <v>2021</v>
      </c>
      <c r="B1765" s="7">
        <v>9</v>
      </c>
      <c r="C1765" s="7" t="s">
        <v>14</v>
      </c>
      <c r="D1765" s="7" t="s">
        <v>22</v>
      </c>
      <c r="E1765" s="7" t="s">
        <v>23</v>
      </c>
      <c r="F1765" s="8">
        <v>356.615048</v>
      </c>
      <c r="G1765" s="9">
        <v>3.2673999999999999</v>
      </c>
      <c r="H1765" s="10">
        <f t="shared" si="0"/>
        <v>3267.3999999999996</v>
      </c>
      <c r="I1765" s="7">
        <v>211</v>
      </c>
      <c r="J1765" s="11">
        <f t="shared" si="1"/>
        <v>15.485308056872036</v>
      </c>
      <c r="K1765" s="8">
        <f t="shared" si="2"/>
        <v>109.14337026381833</v>
      </c>
      <c r="L1765" s="7">
        <v>200</v>
      </c>
      <c r="M1765" s="8">
        <f t="shared" si="3"/>
        <v>0.54571685131909164</v>
      </c>
    </row>
    <row r="1766" spans="1:13" ht="15.75" customHeight="1" x14ac:dyDescent="0.3">
      <c r="A1766" s="7">
        <v>2021</v>
      </c>
      <c r="B1766" s="7">
        <v>9</v>
      </c>
      <c r="C1766" s="7" t="s">
        <v>14</v>
      </c>
      <c r="D1766" s="7" t="s">
        <v>25</v>
      </c>
      <c r="E1766" s="7" t="s">
        <v>17</v>
      </c>
      <c r="F1766" s="8">
        <v>210.14461399999999</v>
      </c>
      <c r="G1766" s="9">
        <v>2.5158999999999998</v>
      </c>
      <c r="H1766" s="10">
        <f t="shared" si="0"/>
        <v>2515.8999999999996</v>
      </c>
      <c r="I1766" s="7">
        <v>245</v>
      </c>
      <c r="J1766" s="11">
        <f t="shared" si="1"/>
        <v>10.268979591836732</v>
      </c>
      <c r="K1766" s="8">
        <f t="shared" si="2"/>
        <v>83.526616320203502</v>
      </c>
      <c r="L1766" s="7">
        <f>(350+399)/2</f>
        <v>374.5</v>
      </c>
      <c r="M1766" s="8">
        <f t="shared" si="3"/>
        <v>0.22303502355194527</v>
      </c>
    </row>
    <row r="1767" spans="1:13" ht="15.75" customHeight="1" x14ac:dyDescent="0.3">
      <c r="A1767" s="7">
        <v>2021</v>
      </c>
      <c r="B1767" s="7">
        <v>9</v>
      </c>
      <c r="C1767" s="7" t="s">
        <v>14</v>
      </c>
      <c r="D1767" s="7" t="s">
        <v>26</v>
      </c>
      <c r="E1767" s="7" t="s">
        <v>27</v>
      </c>
      <c r="F1767" s="8">
        <v>12.375298000000001</v>
      </c>
      <c r="G1767" s="9">
        <v>4.9500000000000002E-2</v>
      </c>
      <c r="H1767" s="10">
        <f t="shared" si="0"/>
        <v>49.5</v>
      </c>
      <c r="I1767" s="7">
        <v>21</v>
      </c>
      <c r="J1767" s="11">
        <f t="shared" si="1"/>
        <v>2.3571428571428572</v>
      </c>
      <c r="K1767" s="8">
        <f t="shared" si="2"/>
        <v>250.00602020202021</v>
      </c>
      <c r="L1767" s="7">
        <f>(250+299)/2</f>
        <v>274.5</v>
      </c>
      <c r="M1767" s="8">
        <f t="shared" si="3"/>
        <v>0.910768743905356</v>
      </c>
    </row>
    <row r="1768" spans="1:13" ht="15.75" customHeight="1" x14ac:dyDescent="0.3">
      <c r="A1768" s="7">
        <v>2021</v>
      </c>
      <c r="B1768" s="7">
        <v>9</v>
      </c>
      <c r="C1768" s="7" t="s">
        <v>14</v>
      </c>
      <c r="D1768" s="7" t="s">
        <v>26</v>
      </c>
      <c r="E1768" s="7" t="s">
        <v>18</v>
      </c>
      <c r="F1768" s="8">
        <v>139.409435</v>
      </c>
      <c r="G1768" s="9">
        <v>1.0822000000000001</v>
      </c>
      <c r="H1768" s="10">
        <f t="shared" si="0"/>
        <v>1082.2</v>
      </c>
      <c r="I1768" s="7">
        <v>172</v>
      </c>
      <c r="J1768" s="11">
        <f t="shared" si="1"/>
        <v>6.2918604651162795</v>
      </c>
      <c r="K1768" s="8">
        <f t="shared" si="2"/>
        <v>128.82039826279799</v>
      </c>
      <c r="L1768" s="7">
        <f>(400+599)/2</f>
        <v>499.5</v>
      </c>
      <c r="M1768" s="8">
        <f t="shared" si="3"/>
        <v>0.25789869522081682</v>
      </c>
    </row>
    <row r="1769" spans="1:13" ht="15.75" customHeight="1" x14ac:dyDescent="0.3">
      <c r="A1769" s="7">
        <v>2021</v>
      </c>
      <c r="B1769" s="7">
        <v>9</v>
      </c>
      <c r="C1769" s="7" t="s">
        <v>14</v>
      </c>
      <c r="D1769" s="7" t="s">
        <v>53</v>
      </c>
      <c r="E1769" s="7" t="s">
        <v>32</v>
      </c>
      <c r="F1769" s="8">
        <v>75.752228000000002</v>
      </c>
      <c r="G1769" s="9">
        <v>1.0285</v>
      </c>
      <c r="H1769" s="10">
        <f t="shared" si="0"/>
        <v>1028.5</v>
      </c>
      <c r="I1769" s="7">
        <v>283</v>
      </c>
      <c r="J1769" s="11">
        <f t="shared" si="1"/>
        <v>3.6342756183745584</v>
      </c>
      <c r="K1769" s="8">
        <f t="shared" si="2"/>
        <v>73.65311424404473</v>
      </c>
      <c r="L1769" s="7">
        <f>(300+349)/2</f>
        <v>324.5</v>
      </c>
      <c r="M1769" s="8">
        <f t="shared" si="3"/>
        <v>0.2269741579169329</v>
      </c>
    </row>
    <row r="1770" spans="1:13" ht="15.75" customHeight="1" x14ac:dyDescent="0.3">
      <c r="A1770" s="7">
        <v>2021</v>
      </c>
      <c r="B1770" s="7">
        <v>9</v>
      </c>
      <c r="C1770" s="7" t="s">
        <v>14</v>
      </c>
      <c r="D1770" s="7" t="s">
        <v>24</v>
      </c>
      <c r="E1770" s="7" t="s">
        <v>17</v>
      </c>
      <c r="F1770" s="8">
        <v>45.792495000000002</v>
      </c>
      <c r="G1770" s="9">
        <v>0.28839999999999999</v>
      </c>
      <c r="H1770" s="10">
        <f t="shared" si="0"/>
        <v>288.39999999999998</v>
      </c>
      <c r="I1770" s="7">
        <v>36</v>
      </c>
      <c r="J1770" s="11">
        <f t="shared" si="1"/>
        <v>8.0111111111111111</v>
      </c>
      <c r="K1770" s="8">
        <f t="shared" si="2"/>
        <v>158.78118932038836</v>
      </c>
      <c r="L1770" s="7">
        <f>(350+399)/2</f>
        <v>374.5</v>
      </c>
      <c r="M1770" s="8">
        <f t="shared" si="3"/>
        <v>0.42398181393962181</v>
      </c>
    </row>
    <row r="1771" spans="1:13" ht="15.75" customHeight="1" x14ac:dyDescent="0.3">
      <c r="A1771" s="7">
        <v>2021</v>
      </c>
      <c r="B1771" s="7">
        <v>9</v>
      </c>
      <c r="C1771" s="7" t="s">
        <v>14</v>
      </c>
      <c r="D1771" s="7" t="s">
        <v>54</v>
      </c>
      <c r="E1771" s="7" t="s">
        <v>18</v>
      </c>
      <c r="F1771" s="8">
        <v>41.747625999999997</v>
      </c>
      <c r="G1771" s="9">
        <v>0.1827</v>
      </c>
      <c r="H1771" s="10">
        <f t="shared" si="0"/>
        <v>182.7</v>
      </c>
      <c r="I1771" s="7">
        <v>1</v>
      </c>
      <c r="J1771" s="11">
        <f t="shared" si="1"/>
        <v>182.7</v>
      </c>
      <c r="K1771" s="8">
        <f t="shared" si="2"/>
        <v>228.50370005473451</v>
      </c>
      <c r="L1771" s="7">
        <f t="shared" ref="L1771:L1772" si="109">(400+599)/2</f>
        <v>499.5</v>
      </c>
      <c r="M1771" s="8">
        <f t="shared" si="3"/>
        <v>0.45746486497444344</v>
      </c>
    </row>
    <row r="1772" spans="1:13" ht="15.75" customHeight="1" x14ac:dyDescent="0.3">
      <c r="A1772" s="7">
        <v>2021</v>
      </c>
      <c r="B1772" s="7">
        <v>9</v>
      </c>
      <c r="C1772" s="7" t="s">
        <v>14</v>
      </c>
      <c r="D1772" s="7" t="s">
        <v>45</v>
      </c>
      <c r="E1772" s="7" t="s">
        <v>18</v>
      </c>
      <c r="F1772" s="8">
        <v>34.859684999999999</v>
      </c>
      <c r="G1772" s="9">
        <v>0.1928</v>
      </c>
      <c r="H1772" s="10">
        <f t="shared" si="0"/>
        <v>192.8</v>
      </c>
      <c r="I1772" s="7">
        <v>1</v>
      </c>
      <c r="J1772" s="11">
        <f t="shared" si="1"/>
        <v>192.8</v>
      </c>
      <c r="K1772" s="8">
        <f t="shared" si="2"/>
        <v>180.807494813278</v>
      </c>
      <c r="L1772" s="7">
        <f t="shared" si="109"/>
        <v>499.5</v>
      </c>
      <c r="M1772" s="8">
        <f t="shared" si="3"/>
        <v>0.36197696659314915</v>
      </c>
    </row>
    <row r="1773" spans="1:13" ht="15.75" customHeight="1" x14ac:dyDescent="0.3">
      <c r="A1773" s="7">
        <v>2021</v>
      </c>
      <c r="B1773" s="7">
        <v>9</v>
      </c>
      <c r="C1773" s="7" t="s">
        <v>14</v>
      </c>
      <c r="D1773" s="7" t="s">
        <v>30</v>
      </c>
      <c r="E1773" s="7" t="s">
        <v>23</v>
      </c>
      <c r="F1773" s="8">
        <v>33.539597999999998</v>
      </c>
      <c r="G1773" s="9">
        <v>0.49880000000000002</v>
      </c>
      <c r="H1773" s="10">
        <f t="shared" si="0"/>
        <v>498.8</v>
      </c>
      <c r="I1773" s="7">
        <v>81</v>
      </c>
      <c r="J1773" s="11">
        <f t="shared" si="1"/>
        <v>6.1580246913580252</v>
      </c>
      <c r="K1773" s="8">
        <f t="shared" si="2"/>
        <v>67.240573376102645</v>
      </c>
      <c r="L1773" s="7">
        <v>200</v>
      </c>
      <c r="M1773" s="8">
        <f t="shared" si="3"/>
        <v>0.33620286688051321</v>
      </c>
    </row>
    <row r="1774" spans="1:13" ht="15.75" customHeight="1" x14ac:dyDescent="0.3">
      <c r="A1774" s="7">
        <v>2021</v>
      </c>
      <c r="B1774" s="7">
        <v>9</v>
      </c>
      <c r="C1774" s="7" t="s">
        <v>14</v>
      </c>
      <c r="D1774" s="7" t="s">
        <v>30</v>
      </c>
      <c r="E1774" s="7" t="s">
        <v>18</v>
      </c>
      <c r="F1774" s="8">
        <v>0.44929000000000002</v>
      </c>
      <c r="G1774" s="9">
        <v>2.7000000000000001E-3</v>
      </c>
      <c r="H1774" s="10">
        <f t="shared" si="0"/>
        <v>2.7</v>
      </c>
      <c r="I1774" s="7">
        <v>2</v>
      </c>
      <c r="J1774" s="11">
        <f t="shared" si="1"/>
        <v>1.35</v>
      </c>
      <c r="K1774" s="8">
        <f t="shared" si="2"/>
        <v>166.40370370370371</v>
      </c>
      <c r="L1774" s="7">
        <f>(400+599)/2</f>
        <v>499.5</v>
      </c>
      <c r="M1774" s="8">
        <f t="shared" si="3"/>
        <v>0.3331405479553628</v>
      </c>
    </row>
    <row r="1775" spans="1:13" ht="15.75" hidden="1" customHeight="1" x14ac:dyDescent="0.3">
      <c r="A1775" s="7">
        <v>2021</v>
      </c>
      <c r="B1775" s="7">
        <v>9</v>
      </c>
      <c r="C1775" s="7" t="s">
        <v>31</v>
      </c>
      <c r="D1775" s="7" t="s">
        <v>15</v>
      </c>
      <c r="E1775" s="7" t="s">
        <v>16</v>
      </c>
      <c r="F1775" s="8">
        <v>1767.3089179999999</v>
      </c>
      <c r="G1775" s="9">
        <v>25.502300000000002</v>
      </c>
      <c r="H1775" s="10">
        <f t="shared" si="0"/>
        <v>25502.300000000003</v>
      </c>
      <c r="I1775" s="7">
        <v>5795</v>
      </c>
      <c r="J1775" s="11">
        <f t="shared" si="1"/>
        <v>4.4007420189818811</v>
      </c>
      <c r="K1775" s="8">
        <f t="shared" si="2"/>
        <v>69.299981491865438</v>
      </c>
      <c r="L1775" s="7">
        <f>(200+249)/2</f>
        <v>224.5</v>
      </c>
      <c r="M1775" s="8">
        <f t="shared" si="3"/>
        <v>0.30868588637801975</v>
      </c>
    </row>
    <row r="1776" spans="1:13" ht="15.75" hidden="1" customHeight="1" x14ac:dyDescent="0.3">
      <c r="A1776" s="7">
        <v>2021</v>
      </c>
      <c r="B1776" s="7">
        <v>9</v>
      </c>
      <c r="C1776" s="7" t="s">
        <v>31</v>
      </c>
      <c r="D1776" s="7" t="s">
        <v>15</v>
      </c>
      <c r="E1776" s="7" t="s">
        <v>17</v>
      </c>
      <c r="F1776" s="8">
        <v>6535.2924750000002</v>
      </c>
      <c r="G1776" s="9">
        <v>68.099400000000003</v>
      </c>
      <c r="H1776" s="10">
        <f t="shared" si="0"/>
        <v>68099.400000000009</v>
      </c>
      <c r="I1776" s="7">
        <v>9782</v>
      </c>
      <c r="J1776" s="11">
        <f t="shared" si="1"/>
        <v>6.9617051727663064</v>
      </c>
      <c r="K1776" s="8">
        <f t="shared" si="2"/>
        <v>95.966961162653419</v>
      </c>
      <c r="L1776" s="7">
        <f>(350+399)/2</f>
        <v>374.5</v>
      </c>
      <c r="M1776" s="8">
        <f t="shared" si="3"/>
        <v>0.25625356785755254</v>
      </c>
    </row>
    <row r="1777" spans="1:13" ht="15.75" hidden="1" customHeight="1" x14ac:dyDescent="0.3">
      <c r="A1777" s="7">
        <v>2021</v>
      </c>
      <c r="B1777" s="7">
        <v>9</v>
      </c>
      <c r="C1777" s="7" t="s">
        <v>31</v>
      </c>
      <c r="D1777" s="7" t="s">
        <v>15</v>
      </c>
      <c r="E1777" s="7" t="s">
        <v>18</v>
      </c>
      <c r="F1777" s="8">
        <v>417.71927199999999</v>
      </c>
      <c r="G1777" s="9">
        <v>2.7738</v>
      </c>
      <c r="H1777" s="10">
        <f t="shared" si="0"/>
        <v>2773.8</v>
      </c>
      <c r="I1777" s="7">
        <v>654</v>
      </c>
      <c r="J1777" s="11">
        <f t="shared" si="1"/>
        <v>4.2412844036697255</v>
      </c>
      <c r="K1777" s="8">
        <f t="shared" si="2"/>
        <v>150.59458937198067</v>
      </c>
      <c r="L1777" s="7">
        <f>(400+599)/2</f>
        <v>499.5</v>
      </c>
      <c r="M1777" s="8">
        <f t="shared" si="3"/>
        <v>0.30149066941337471</v>
      </c>
    </row>
    <row r="1778" spans="1:13" ht="15.75" hidden="1" customHeight="1" x14ac:dyDescent="0.3">
      <c r="A1778" s="7">
        <v>2021</v>
      </c>
      <c r="B1778" s="7">
        <v>9</v>
      </c>
      <c r="C1778" s="7" t="s">
        <v>31</v>
      </c>
      <c r="D1778" s="7" t="s">
        <v>15</v>
      </c>
      <c r="E1778" s="7" t="s">
        <v>19</v>
      </c>
      <c r="F1778" s="8">
        <v>62.943620000000003</v>
      </c>
      <c r="G1778" s="9">
        <v>0.38969999999999999</v>
      </c>
      <c r="H1778" s="10">
        <f t="shared" si="0"/>
        <v>389.7</v>
      </c>
      <c r="I1778" s="7">
        <v>245</v>
      </c>
      <c r="J1778" s="11">
        <f t="shared" si="1"/>
        <v>1.5906122448979592</v>
      </c>
      <c r="K1778" s="8">
        <f t="shared" si="2"/>
        <v>161.51814216063639</v>
      </c>
      <c r="L1778" s="7">
        <f>(600+899)/2</f>
        <v>749.5</v>
      </c>
      <c r="M1778" s="8">
        <f t="shared" si="3"/>
        <v>0.2155011903410759</v>
      </c>
    </row>
    <row r="1779" spans="1:13" ht="15.75" hidden="1" customHeight="1" x14ac:dyDescent="0.3">
      <c r="A1779" s="7">
        <v>2021</v>
      </c>
      <c r="B1779" s="7">
        <v>9</v>
      </c>
      <c r="C1779" s="7" t="s">
        <v>31</v>
      </c>
      <c r="D1779" s="7" t="s">
        <v>20</v>
      </c>
      <c r="E1779" s="7" t="s">
        <v>16</v>
      </c>
      <c r="F1779" s="8">
        <v>41.966569</v>
      </c>
      <c r="G1779" s="9">
        <v>0.30830000000000002</v>
      </c>
      <c r="H1779" s="10">
        <f t="shared" si="0"/>
        <v>308.3</v>
      </c>
      <c r="I1779" s="7">
        <v>33</v>
      </c>
      <c r="J1779" s="11">
        <f t="shared" si="1"/>
        <v>9.3424242424242436</v>
      </c>
      <c r="K1779" s="8">
        <f t="shared" si="2"/>
        <v>136.12250729808628</v>
      </c>
      <c r="L1779" s="7">
        <f>(200+249)/2</f>
        <v>224.5</v>
      </c>
      <c r="M1779" s="8">
        <f t="shared" si="3"/>
        <v>0.60633633540350229</v>
      </c>
    </row>
    <row r="1780" spans="1:13" ht="15.75" hidden="1" customHeight="1" x14ac:dyDescent="0.3">
      <c r="A1780" s="7">
        <v>2021</v>
      </c>
      <c r="B1780" s="7">
        <v>9</v>
      </c>
      <c r="C1780" s="7" t="s">
        <v>31</v>
      </c>
      <c r="D1780" s="7" t="s">
        <v>20</v>
      </c>
      <c r="E1780" s="7" t="s">
        <v>18</v>
      </c>
      <c r="F1780" s="8">
        <v>1037.09187</v>
      </c>
      <c r="G1780" s="9">
        <v>5.4635999999999996</v>
      </c>
      <c r="H1780" s="10">
        <f t="shared" si="0"/>
        <v>5463.5999999999995</v>
      </c>
      <c r="I1780" s="7">
        <v>811</v>
      </c>
      <c r="J1780" s="11">
        <f t="shared" si="1"/>
        <v>6.7368680641183714</v>
      </c>
      <c r="K1780" s="8">
        <f t="shared" si="2"/>
        <v>189.8184109378432</v>
      </c>
      <c r="L1780" s="7">
        <f>(400+599)/2</f>
        <v>499.5</v>
      </c>
      <c r="M1780" s="8">
        <f t="shared" si="3"/>
        <v>0.38001683871440078</v>
      </c>
    </row>
    <row r="1781" spans="1:13" ht="15.75" hidden="1" customHeight="1" x14ac:dyDescent="0.3">
      <c r="A1781" s="7">
        <v>2021</v>
      </c>
      <c r="B1781" s="7">
        <v>9</v>
      </c>
      <c r="C1781" s="7" t="s">
        <v>31</v>
      </c>
      <c r="D1781" s="7" t="s">
        <v>25</v>
      </c>
      <c r="E1781" s="7" t="s">
        <v>27</v>
      </c>
      <c r="F1781" s="8">
        <v>17.012744000000001</v>
      </c>
      <c r="G1781" s="9">
        <v>0.27010000000000001</v>
      </c>
      <c r="H1781" s="10">
        <f t="shared" si="0"/>
        <v>270.10000000000002</v>
      </c>
      <c r="I1781" s="7">
        <v>124</v>
      </c>
      <c r="J1781" s="11">
        <f t="shared" si="1"/>
        <v>2.1782258064516129</v>
      </c>
      <c r="K1781" s="8">
        <f t="shared" si="2"/>
        <v>62.986834505738621</v>
      </c>
      <c r="L1781" s="7">
        <f>(250+299)/2</f>
        <v>274.5</v>
      </c>
      <c r="M1781" s="8">
        <f t="shared" si="3"/>
        <v>0.22946023499358331</v>
      </c>
    </row>
    <row r="1782" spans="1:13" ht="15.75" hidden="1" customHeight="1" x14ac:dyDescent="0.3">
      <c r="A1782" s="7">
        <v>2021</v>
      </c>
      <c r="B1782" s="7">
        <v>9</v>
      </c>
      <c r="C1782" s="7" t="s">
        <v>31</v>
      </c>
      <c r="D1782" s="7" t="s">
        <v>25</v>
      </c>
      <c r="E1782" s="7" t="s">
        <v>17</v>
      </c>
      <c r="F1782" s="8">
        <v>736.02492900000004</v>
      </c>
      <c r="G1782" s="9">
        <v>14.327400000000001</v>
      </c>
      <c r="H1782" s="10">
        <f t="shared" si="0"/>
        <v>14327.400000000001</v>
      </c>
      <c r="I1782" s="7">
        <v>1442</v>
      </c>
      <c r="J1782" s="11">
        <f t="shared" si="1"/>
        <v>9.9357836338418881</v>
      </c>
      <c r="K1782" s="8">
        <f t="shared" si="2"/>
        <v>51.371841995058418</v>
      </c>
      <c r="L1782" s="7">
        <f t="shared" ref="L1782:L1783" si="110">(350+399)/2</f>
        <v>374.5</v>
      </c>
      <c r="M1782" s="8">
        <f t="shared" si="3"/>
        <v>0.13717447795743234</v>
      </c>
    </row>
    <row r="1783" spans="1:13" ht="15.75" hidden="1" customHeight="1" x14ac:dyDescent="0.3">
      <c r="A1783" s="7">
        <v>2021</v>
      </c>
      <c r="B1783" s="7">
        <v>9</v>
      </c>
      <c r="C1783" s="7" t="s">
        <v>31</v>
      </c>
      <c r="D1783" s="7" t="s">
        <v>56</v>
      </c>
      <c r="E1783" s="7" t="s">
        <v>17</v>
      </c>
      <c r="F1783" s="8">
        <v>171.65500299999999</v>
      </c>
      <c r="G1783" s="9">
        <v>2.4123000000000001</v>
      </c>
      <c r="H1783" s="10">
        <f t="shared" si="0"/>
        <v>2412.3000000000002</v>
      </c>
      <c r="I1783" s="7">
        <v>1468</v>
      </c>
      <c r="J1783" s="11">
        <f t="shared" si="1"/>
        <v>1.6432561307901909</v>
      </c>
      <c r="K1783" s="8">
        <f t="shared" si="2"/>
        <v>71.158231977780531</v>
      </c>
      <c r="L1783" s="7">
        <f t="shared" si="110"/>
        <v>374.5</v>
      </c>
      <c r="M1783" s="8">
        <f t="shared" si="3"/>
        <v>0.19000863011423372</v>
      </c>
    </row>
    <row r="1784" spans="1:13" ht="15.75" hidden="1" customHeight="1" x14ac:dyDescent="0.3">
      <c r="A1784" s="7">
        <v>2021</v>
      </c>
      <c r="B1784" s="7">
        <v>9</v>
      </c>
      <c r="C1784" s="7" t="s">
        <v>31</v>
      </c>
      <c r="D1784" s="7" t="s">
        <v>56</v>
      </c>
      <c r="E1784" s="7" t="s">
        <v>18</v>
      </c>
      <c r="F1784" s="8">
        <v>342.31342599999999</v>
      </c>
      <c r="G1784" s="9">
        <v>5.2130000000000001</v>
      </c>
      <c r="H1784" s="10">
        <f t="shared" si="0"/>
        <v>5213</v>
      </c>
      <c r="I1784" s="7">
        <v>2666</v>
      </c>
      <c r="J1784" s="11">
        <f t="shared" si="1"/>
        <v>1.9553638409602401</v>
      </c>
      <c r="K1784" s="8">
        <f t="shared" si="2"/>
        <v>65.665341645885277</v>
      </c>
      <c r="L1784" s="7">
        <f>(400+599)/2</f>
        <v>499.5</v>
      </c>
      <c r="M1784" s="8">
        <f t="shared" si="3"/>
        <v>0.13146214543720777</v>
      </c>
    </row>
    <row r="1785" spans="1:13" ht="15.75" hidden="1" customHeight="1" x14ac:dyDescent="0.3">
      <c r="A1785" s="7">
        <v>2021</v>
      </c>
      <c r="B1785" s="7">
        <v>9</v>
      </c>
      <c r="C1785" s="7" t="s">
        <v>31</v>
      </c>
      <c r="D1785" s="7" t="s">
        <v>22</v>
      </c>
      <c r="E1785" s="7" t="s">
        <v>23</v>
      </c>
      <c r="F1785" s="8">
        <v>414.70506399999999</v>
      </c>
      <c r="G1785" s="9">
        <v>4.5446</v>
      </c>
      <c r="H1785" s="10">
        <f t="shared" si="0"/>
        <v>4544.6000000000004</v>
      </c>
      <c r="I1785" s="7">
        <v>2241</v>
      </c>
      <c r="J1785" s="11">
        <f t="shared" si="1"/>
        <v>2.0279339580544402</v>
      </c>
      <c r="K1785" s="8">
        <f t="shared" si="2"/>
        <v>91.252269506667247</v>
      </c>
      <c r="L1785" s="7">
        <v>200</v>
      </c>
      <c r="M1785" s="8">
        <f t="shared" si="3"/>
        <v>0.45626134753333625</v>
      </c>
    </row>
    <row r="1786" spans="1:13" ht="15.75" hidden="1" customHeight="1" x14ac:dyDescent="0.3">
      <c r="A1786" s="7">
        <v>2021</v>
      </c>
      <c r="B1786" s="7">
        <v>9</v>
      </c>
      <c r="C1786" s="7" t="s">
        <v>31</v>
      </c>
      <c r="D1786" s="7" t="s">
        <v>53</v>
      </c>
      <c r="E1786" s="7" t="s">
        <v>32</v>
      </c>
      <c r="F1786" s="8">
        <v>240.02345399999999</v>
      </c>
      <c r="G1786" s="9">
        <v>2.5920000000000001</v>
      </c>
      <c r="H1786" s="10">
        <f t="shared" si="0"/>
        <v>2592</v>
      </c>
      <c r="I1786" s="7">
        <v>2551</v>
      </c>
      <c r="J1786" s="11">
        <f t="shared" si="1"/>
        <v>1.0160721285770287</v>
      </c>
      <c r="K1786" s="8">
        <f t="shared" si="2"/>
        <v>92.601641203703693</v>
      </c>
      <c r="L1786" s="7">
        <f>(300+349)/2</f>
        <v>324.5</v>
      </c>
      <c r="M1786" s="8">
        <f t="shared" si="3"/>
        <v>0.28536715317011924</v>
      </c>
    </row>
    <row r="1787" spans="1:13" ht="15.75" hidden="1" customHeight="1" x14ac:dyDescent="0.3">
      <c r="A1787" s="7">
        <v>2021</v>
      </c>
      <c r="B1787" s="7">
        <v>9</v>
      </c>
      <c r="C1787" s="7" t="s">
        <v>31</v>
      </c>
      <c r="D1787" s="7" t="s">
        <v>49</v>
      </c>
      <c r="E1787" s="7" t="s">
        <v>17</v>
      </c>
      <c r="F1787" s="8">
        <v>224.59787800000001</v>
      </c>
      <c r="G1787" s="9">
        <v>3.1998000000000002</v>
      </c>
      <c r="H1787" s="10">
        <f t="shared" si="0"/>
        <v>3199.8</v>
      </c>
      <c r="I1787" s="7">
        <v>1723</v>
      </c>
      <c r="J1787" s="11">
        <f t="shared" si="1"/>
        <v>1.8571096923969821</v>
      </c>
      <c r="K1787" s="8">
        <f t="shared" si="2"/>
        <v>70.19122382648915</v>
      </c>
      <c r="L1787" s="7">
        <f>(350+399)/2</f>
        <v>374.5</v>
      </c>
      <c r="M1787" s="8">
        <f t="shared" si="3"/>
        <v>0.1874264988691299</v>
      </c>
    </row>
    <row r="1788" spans="1:13" ht="15.75" hidden="1" customHeight="1" x14ac:dyDescent="0.3">
      <c r="A1788" s="7">
        <v>2021</v>
      </c>
      <c r="B1788" s="7">
        <v>9</v>
      </c>
      <c r="C1788" s="7" t="s">
        <v>31</v>
      </c>
      <c r="D1788" s="7" t="s">
        <v>21</v>
      </c>
      <c r="E1788" s="7" t="s">
        <v>16</v>
      </c>
      <c r="F1788" s="8">
        <v>149.31264300000001</v>
      </c>
      <c r="G1788" s="9">
        <v>2.1857000000000002</v>
      </c>
      <c r="H1788" s="10">
        <f t="shared" si="0"/>
        <v>2185.7000000000003</v>
      </c>
      <c r="I1788" s="7">
        <v>899</v>
      </c>
      <c r="J1788" s="11">
        <f t="shared" si="1"/>
        <v>2.4312569521690772</v>
      </c>
      <c r="K1788" s="8">
        <f t="shared" si="2"/>
        <v>68.313420414512507</v>
      </c>
      <c r="L1788" s="7">
        <f>(200+249)/2</f>
        <v>224.5</v>
      </c>
      <c r="M1788" s="8">
        <f t="shared" si="3"/>
        <v>0.30429140496442098</v>
      </c>
    </row>
    <row r="1789" spans="1:13" ht="15.75" hidden="1" customHeight="1" x14ac:dyDescent="0.3">
      <c r="A1789" s="7">
        <v>2021</v>
      </c>
      <c r="B1789" s="7">
        <v>9</v>
      </c>
      <c r="C1789" s="7" t="s">
        <v>31</v>
      </c>
      <c r="D1789" s="7" t="s">
        <v>21</v>
      </c>
      <c r="E1789" s="7" t="s">
        <v>18</v>
      </c>
      <c r="F1789" s="8">
        <v>35.983108999999999</v>
      </c>
      <c r="G1789" s="9">
        <v>0.42749999999999999</v>
      </c>
      <c r="H1789" s="10">
        <f t="shared" si="0"/>
        <v>427.5</v>
      </c>
      <c r="I1789" s="7">
        <v>321</v>
      </c>
      <c r="J1789" s="11">
        <f t="shared" si="1"/>
        <v>1.3317757009345794</v>
      </c>
      <c r="K1789" s="8">
        <f t="shared" si="2"/>
        <v>84.171015204678355</v>
      </c>
      <c r="L1789" s="7">
        <f t="shared" ref="L1789:L1790" si="111">(400+599)/2</f>
        <v>499.5</v>
      </c>
      <c r="M1789" s="8">
        <f t="shared" si="3"/>
        <v>0.16851054095030701</v>
      </c>
    </row>
    <row r="1790" spans="1:13" ht="15.75" hidden="1" customHeight="1" x14ac:dyDescent="0.3">
      <c r="A1790" s="7">
        <v>2021</v>
      </c>
      <c r="B1790" s="7">
        <v>9</v>
      </c>
      <c r="C1790" s="7" t="s">
        <v>31</v>
      </c>
      <c r="D1790" s="7" t="s">
        <v>57</v>
      </c>
      <c r="E1790" s="7" t="s">
        <v>18</v>
      </c>
      <c r="F1790" s="8">
        <v>183.71554599999999</v>
      </c>
      <c r="G1790" s="9">
        <v>2.0364</v>
      </c>
      <c r="H1790" s="10">
        <f t="shared" si="0"/>
        <v>2036.4</v>
      </c>
      <c r="I1790" s="7">
        <v>575</v>
      </c>
      <c r="J1790" s="11">
        <f t="shared" si="1"/>
        <v>3.5415652173913044</v>
      </c>
      <c r="K1790" s="8">
        <f t="shared" si="2"/>
        <v>90.215844627774501</v>
      </c>
      <c r="L1790" s="7">
        <f t="shared" si="111"/>
        <v>499.5</v>
      </c>
      <c r="M1790" s="8">
        <f t="shared" si="3"/>
        <v>0.18061230155710611</v>
      </c>
    </row>
    <row r="1791" spans="1:13" ht="15.75" hidden="1" customHeight="1" x14ac:dyDescent="0.3">
      <c r="A1791" s="7">
        <v>2021</v>
      </c>
      <c r="B1791" s="7">
        <v>9</v>
      </c>
      <c r="C1791" s="7" t="s">
        <v>31</v>
      </c>
      <c r="D1791" s="7" t="s">
        <v>55</v>
      </c>
      <c r="E1791" s="7" t="s">
        <v>17</v>
      </c>
      <c r="F1791" s="8">
        <v>68.770531000000005</v>
      </c>
      <c r="G1791" s="9">
        <v>1.7236</v>
      </c>
      <c r="H1791" s="10">
        <f t="shared" si="0"/>
        <v>1723.6</v>
      </c>
      <c r="I1791" s="7">
        <v>188</v>
      </c>
      <c r="J1791" s="11">
        <f t="shared" si="1"/>
        <v>9.1680851063829785</v>
      </c>
      <c r="K1791" s="8">
        <f t="shared" si="2"/>
        <v>39.899356579252732</v>
      </c>
      <c r="L1791" s="7">
        <f>(350+399)/2</f>
        <v>374.5</v>
      </c>
      <c r="M1791" s="8">
        <f t="shared" si="3"/>
        <v>0.1065403379953344</v>
      </c>
    </row>
    <row r="1792" spans="1:13" ht="15.75" hidden="1" customHeight="1" x14ac:dyDescent="0.3">
      <c r="A1792" s="7">
        <v>2021</v>
      </c>
      <c r="B1792" s="7">
        <v>9</v>
      </c>
      <c r="C1792" s="7" t="s">
        <v>37</v>
      </c>
      <c r="D1792" s="7" t="s">
        <v>15</v>
      </c>
      <c r="E1792" s="7" t="s">
        <v>16</v>
      </c>
      <c r="F1792" s="8">
        <v>5065.7111249999998</v>
      </c>
      <c r="G1792" s="9">
        <v>79.053200000000004</v>
      </c>
      <c r="H1792" s="10">
        <f t="shared" si="0"/>
        <v>79053.2</v>
      </c>
      <c r="I1792" s="7">
        <v>11947</v>
      </c>
      <c r="J1792" s="11">
        <f t="shared" si="1"/>
        <v>6.6169917134008536</v>
      </c>
      <c r="K1792" s="8">
        <f t="shared" si="2"/>
        <v>64.079773178062368</v>
      </c>
      <c r="L1792" s="7">
        <f>(200+249)/2</f>
        <v>224.5</v>
      </c>
      <c r="M1792" s="8">
        <f t="shared" si="3"/>
        <v>0.28543328809827334</v>
      </c>
    </row>
    <row r="1793" spans="1:13" ht="15.75" hidden="1" customHeight="1" x14ac:dyDescent="0.3">
      <c r="A1793" s="7">
        <v>2021</v>
      </c>
      <c r="B1793" s="7">
        <v>9</v>
      </c>
      <c r="C1793" s="7" t="s">
        <v>37</v>
      </c>
      <c r="D1793" s="7" t="s">
        <v>15</v>
      </c>
      <c r="E1793" s="7" t="s">
        <v>17</v>
      </c>
      <c r="F1793" s="8">
        <v>14523.496622000001</v>
      </c>
      <c r="G1793" s="9">
        <v>167.6062</v>
      </c>
      <c r="H1793" s="10">
        <f t="shared" si="0"/>
        <v>167606.20000000001</v>
      </c>
      <c r="I1793" s="7">
        <v>17799</v>
      </c>
      <c r="J1793" s="11">
        <f t="shared" si="1"/>
        <v>9.4166076745884606</v>
      </c>
      <c r="K1793" s="8">
        <f t="shared" si="2"/>
        <v>86.652502246336951</v>
      </c>
      <c r="L1793" s="7">
        <f>(350+399)/2</f>
        <v>374.5</v>
      </c>
      <c r="M1793" s="8">
        <f t="shared" si="3"/>
        <v>0.23138184845483831</v>
      </c>
    </row>
    <row r="1794" spans="1:13" ht="15.75" hidden="1" customHeight="1" x14ac:dyDescent="0.3">
      <c r="A1794" s="7">
        <v>2021</v>
      </c>
      <c r="B1794" s="7">
        <v>9</v>
      </c>
      <c r="C1794" s="7" t="s">
        <v>37</v>
      </c>
      <c r="D1794" s="7" t="s">
        <v>15</v>
      </c>
      <c r="E1794" s="7" t="s">
        <v>18</v>
      </c>
      <c r="F1794" s="8">
        <v>1340.4343699999999</v>
      </c>
      <c r="G1794" s="9">
        <v>10.1737</v>
      </c>
      <c r="H1794" s="10">
        <f t="shared" si="0"/>
        <v>10173.700000000001</v>
      </c>
      <c r="I1794" s="7">
        <v>711</v>
      </c>
      <c r="J1794" s="11">
        <f t="shared" si="1"/>
        <v>14.309001406469761</v>
      </c>
      <c r="K1794" s="8">
        <f t="shared" si="2"/>
        <v>131.75485516577055</v>
      </c>
      <c r="L1794" s="7">
        <f>(400+599)/2</f>
        <v>499.5</v>
      </c>
      <c r="M1794" s="8">
        <f t="shared" si="3"/>
        <v>0.26377348381535648</v>
      </c>
    </row>
    <row r="1795" spans="1:13" ht="15.75" hidden="1" customHeight="1" x14ac:dyDescent="0.3">
      <c r="A1795" s="7">
        <v>2021</v>
      </c>
      <c r="B1795" s="7">
        <v>9</v>
      </c>
      <c r="C1795" s="7" t="s">
        <v>37</v>
      </c>
      <c r="D1795" s="7" t="s">
        <v>15</v>
      </c>
      <c r="E1795" s="7" t="s">
        <v>19</v>
      </c>
      <c r="F1795" s="8">
        <v>2.5999940000000001</v>
      </c>
      <c r="G1795" s="9">
        <v>1.26E-2</v>
      </c>
      <c r="H1795" s="10">
        <f t="shared" si="0"/>
        <v>12.6</v>
      </c>
      <c r="I1795" s="7">
        <v>3</v>
      </c>
      <c r="J1795" s="11">
        <f t="shared" si="1"/>
        <v>4.2</v>
      </c>
      <c r="K1795" s="8">
        <f t="shared" si="2"/>
        <v>206.34873015873018</v>
      </c>
      <c r="L1795" s="7">
        <f>(600+899)/2</f>
        <v>749.5</v>
      </c>
      <c r="M1795" s="8">
        <f t="shared" si="3"/>
        <v>0.27531518366741853</v>
      </c>
    </row>
    <row r="1796" spans="1:13" ht="15.75" hidden="1" customHeight="1" x14ac:dyDescent="0.3">
      <c r="A1796" s="7">
        <v>2021</v>
      </c>
      <c r="B1796" s="7">
        <v>9</v>
      </c>
      <c r="C1796" s="7" t="s">
        <v>37</v>
      </c>
      <c r="D1796" s="7" t="s">
        <v>20</v>
      </c>
      <c r="E1796" s="7" t="s">
        <v>16</v>
      </c>
      <c r="F1796" s="8">
        <v>114.95761400000001</v>
      </c>
      <c r="G1796" s="9">
        <v>0.96830000000000005</v>
      </c>
      <c r="H1796" s="10">
        <f t="shared" si="0"/>
        <v>968.30000000000007</v>
      </c>
      <c r="I1796" s="7">
        <v>253</v>
      </c>
      <c r="J1796" s="11">
        <f t="shared" si="1"/>
        <v>3.8272727272727276</v>
      </c>
      <c r="K1796" s="8">
        <f t="shared" si="2"/>
        <v>118.72107198182381</v>
      </c>
      <c r="L1796" s="7">
        <f>(200+249)/2</f>
        <v>224.5</v>
      </c>
      <c r="M1796" s="8">
        <f t="shared" si="3"/>
        <v>0.52882437408384775</v>
      </c>
    </row>
    <row r="1797" spans="1:13" ht="15.75" hidden="1" customHeight="1" x14ac:dyDescent="0.3">
      <c r="A1797" s="7">
        <v>2021</v>
      </c>
      <c r="B1797" s="7">
        <v>9</v>
      </c>
      <c r="C1797" s="7" t="s">
        <v>37</v>
      </c>
      <c r="D1797" s="7" t="s">
        <v>20</v>
      </c>
      <c r="E1797" s="7" t="s">
        <v>18</v>
      </c>
      <c r="F1797" s="8">
        <v>7067.4779660000004</v>
      </c>
      <c r="G1797" s="9">
        <v>37.5212</v>
      </c>
      <c r="H1797" s="10">
        <f t="shared" si="0"/>
        <v>37521.199999999997</v>
      </c>
      <c r="I1797" s="7">
        <v>3877</v>
      </c>
      <c r="J1797" s="11">
        <f t="shared" si="1"/>
        <v>9.6778952798555569</v>
      </c>
      <c r="K1797" s="8">
        <f t="shared" si="2"/>
        <v>188.35959313668008</v>
      </c>
      <c r="L1797" s="7">
        <f>(400+599)/2</f>
        <v>499.5</v>
      </c>
      <c r="M1797" s="8">
        <f t="shared" si="3"/>
        <v>0.37709628255591604</v>
      </c>
    </row>
    <row r="1798" spans="1:13" ht="15.75" hidden="1" customHeight="1" x14ac:dyDescent="0.3">
      <c r="A1798" s="7">
        <v>2021</v>
      </c>
      <c r="B1798" s="7">
        <v>9</v>
      </c>
      <c r="C1798" s="7" t="s">
        <v>37</v>
      </c>
      <c r="D1798" s="7" t="s">
        <v>25</v>
      </c>
      <c r="E1798" s="7" t="s">
        <v>27</v>
      </c>
      <c r="F1798" s="8">
        <v>39.270828999999999</v>
      </c>
      <c r="G1798" s="9">
        <v>0.62960000000000005</v>
      </c>
      <c r="H1798" s="10">
        <f t="shared" si="0"/>
        <v>629.6</v>
      </c>
      <c r="I1798" s="7">
        <v>266</v>
      </c>
      <c r="J1798" s="11">
        <f t="shared" si="1"/>
        <v>2.3669172932330826</v>
      </c>
      <c r="K1798" s="8">
        <f t="shared" si="2"/>
        <v>62.374251905972038</v>
      </c>
      <c r="L1798" s="7">
        <f>(250+299)/2</f>
        <v>274.5</v>
      </c>
      <c r="M1798" s="8">
        <f t="shared" si="3"/>
        <v>0.22722860439334075</v>
      </c>
    </row>
    <row r="1799" spans="1:13" ht="15.75" hidden="1" customHeight="1" x14ac:dyDescent="0.3">
      <c r="A1799" s="7">
        <v>2021</v>
      </c>
      <c r="B1799" s="7">
        <v>9</v>
      </c>
      <c r="C1799" s="7" t="s">
        <v>37</v>
      </c>
      <c r="D1799" s="7" t="s">
        <v>25</v>
      </c>
      <c r="E1799" s="7" t="s">
        <v>17</v>
      </c>
      <c r="F1799" s="8">
        <v>2370.8854889999998</v>
      </c>
      <c r="G1799" s="9">
        <v>43.505899999999997</v>
      </c>
      <c r="H1799" s="10">
        <f t="shared" si="0"/>
        <v>43505.899999999994</v>
      </c>
      <c r="I1799" s="7">
        <v>2118</v>
      </c>
      <c r="J1799" s="11">
        <f t="shared" si="1"/>
        <v>20.54102927289896</v>
      </c>
      <c r="K1799" s="8">
        <f t="shared" si="2"/>
        <v>54.495723315688217</v>
      </c>
      <c r="L1799" s="7">
        <f t="shared" ref="L1799:L1800" si="112">(350+399)/2</f>
        <v>374.5</v>
      </c>
      <c r="M1799" s="8">
        <f t="shared" si="3"/>
        <v>0.14551595010864676</v>
      </c>
    </row>
    <row r="1800" spans="1:13" ht="15.75" hidden="1" customHeight="1" x14ac:dyDescent="0.3">
      <c r="A1800" s="7">
        <v>2021</v>
      </c>
      <c r="B1800" s="7">
        <v>9</v>
      </c>
      <c r="C1800" s="7" t="s">
        <v>37</v>
      </c>
      <c r="D1800" s="7" t="s">
        <v>56</v>
      </c>
      <c r="E1800" s="7" t="s">
        <v>17</v>
      </c>
      <c r="F1800" s="8">
        <v>471.93084700000003</v>
      </c>
      <c r="G1800" s="9">
        <v>6.0693999999999999</v>
      </c>
      <c r="H1800" s="10">
        <f t="shared" si="0"/>
        <v>6069.4</v>
      </c>
      <c r="I1800" s="7">
        <v>4266</v>
      </c>
      <c r="J1800" s="11">
        <f t="shared" si="1"/>
        <v>1.4227379278012189</v>
      </c>
      <c r="K1800" s="8">
        <f t="shared" si="2"/>
        <v>77.755766138333286</v>
      </c>
      <c r="L1800" s="7">
        <f t="shared" si="112"/>
        <v>374.5</v>
      </c>
      <c r="M1800" s="8">
        <f t="shared" si="3"/>
        <v>0.20762554376056952</v>
      </c>
    </row>
    <row r="1801" spans="1:13" ht="15.75" hidden="1" customHeight="1" x14ac:dyDescent="0.3">
      <c r="A1801" s="7">
        <v>2021</v>
      </c>
      <c r="B1801" s="7">
        <v>9</v>
      </c>
      <c r="C1801" s="7" t="s">
        <v>37</v>
      </c>
      <c r="D1801" s="7" t="s">
        <v>56</v>
      </c>
      <c r="E1801" s="7" t="s">
        <v>18</v>
      </c>
      <c r="F1801" s="8">
        <v>458.48649599999999</v>
      </c>
      <c r="G1801" s="9">
        <v>7.0548999999999999</v>
      </c>
      <c r="H1801" s="10">
        <f t="shared" si="0"/>
        <v>7054.9</v>
      </c>
      <c r="I1801" s="7">
        <v>3616</v>
      </c>
      <c r="J1801" s="11">
        <f t="shared" si="1"/>
        <v>1.9510232300884955</v>
      </c>
      <c r="K1801" s="8">
        <f t="shared" si="2"/>
        <v>64.988376305829988</v>
      </c>
      <c r="L1801" s="7">
        <f>(400+599)/2</f>
        <v>499.5</v>
      </c>
      <c r="M1801" s="8">
        <f t="shared" si="3"/>
        <v>0.1301068594711311</v>
      </c>
    </row>
    <row r="1802" spans="1:13" ht="15.75" hidden="1" customHeight="1" x14ac:dyDescent="0.3">
      <c r="A1802" s="7">
        <v>2021</v>
      </c>
      <c r="B1802" s="7">
        <v>9</v>
      </c>
      <c r="C1802" s="7" t="s">
        <v>37</v>
      </c>
      <c r="D1802" s="7" t="s">
        <v>22</v>
      </c>
      <c r="E1802" s="7" t="s">
        <v>23</v>
      </c>
      <c r="F1802" s="8">
        <v>676.65805699999999</v>
      </c>
      <c r="G1802" s="9">
        <v>7.3345000000000002</v>
      </c>
      <c r="H1802" s="10">
        <f t="shared" si="0"/>
        <v>7334.5</v>
      </c>
      <c r="I1802" s="7">
        <v>3594</v>
      </c>
      <c r="J1802" s="11">
        <f t="shared" si="1"/>
        <v>2.0407623817473568</v>
      </c>
      <c r="K1802" s="8">
        <f t="shared" si="2"/>
        <v>92.256875997000478</v>
      </c>
      <c r="L1802" s="7">
        <v>200</v>
      </c>
      <c r="M1802" s="8">
        <f t="shared" si="3"/>
        <v>0.46128437998500238</v>
      </c>
    </row>
    <row r="1803" spans="1:13" ht="15.75" hidden="1" customHeight="1" x14ac:dyDescent="0.3">
      <c r="A1803" s="7">
        <v>2021</v>
      </c>
      <c r="B1803" s="7">
        <v>9</v>
      </c>
      <c r="C1803" s="7" t="s">
        <v>37</v>
      </c>
      <c r="D1803" s="7" t="s">
        <v>38</v>
      </c>
      <c r="E1803" s="7" t="s">
        <v>23</v>
      </c>
      <c r="F1803" s="8">
        <v>388.65413999999998</v>
      </c>
      <c r="G1803" s="9">
        <v>1.3111999999999999</v>
      </c>
      <c r="H1803" s="10">
        <f t="shared" si="0"/>
        <v>1311.1999999999998</v>
      </c>
      <c r="I1803" s="7">
        <v>115</v>
      </c>
      <c r="J1803" s="11">
        <f t="shared" si="1"/>
        <v>11.40173913043478</v>
      </c>
      <c r="K1803" s="8">
        <f t="shared" si="2"/>
        <v>296.41102806589384</v>
      </c>
      <c r="L1803" s="7">
        <v>200</v>
      </c>
      <c r="M1803" s="8">
        <f t="shared" si="3"/>
        <v>1.4820551403294693</v>
      </c>
    </row>
    <row r="1804" spans="1:13" ht="15.75" hidden="1" customHeight="1" x14ac:dyDescent="0.3">
      <c r="A1804" s="7">
        <v>2021</v>
      </c>
      <c r="B1804" s="7">
        <v>9</v>
      </c>
      <c r="C1804" s="7" t="s">
        <v>37</v>
      </c>
      <c r="D1804" s="7" t="s">
        <v>38</v>
      </c>
      <c r="E1804" s="7" t="s">
        <v>17</v>
      </c>
      <c r="F1804" s="8">
        <v>4.9720930000000001</v>
      </c>
      <c r="G1804" s="9">
        <v>1.15E-2</v>
      </c>
      <c r="H1804" s="10">
        <f t="shared" si="0"/>
        <v>11.5</v>
      </c>
      <c r="I1804" s="7">
        <v>5</v>
      </c>
      <c r="J1804" s="11">
        <f t="shared" si="1"/>
        <v>2.2999999999999998</v>
      </c>
      <c r="K1804" s="8">
        <f t="shared" si="2"/>
        <v>432.35591304347827</v>
      </c>
      <c r="L1804" s="7">
        <f>(350+399)/2</f>
        <v>374.5</v>
      </c>
      <c r="M1804" s="8">
        <f t="shared" si="3"/>
        <v>1.1544884193417311</v>
      </c>
    </row>
    <row r="1805" spans="1:13" ht="15.75" hidden="1" customHeight="1" x14ac:dyDescent="0.3">
      <c r="A1805" s="7">
        <v>2021</v>
      </c>
      <c r="B1805" s="7">
        <v>9</v>
      </c>
      <c r="C1805" s="7" t="s">
        <v>37</v>
      </c>
      <c r="D1805" s="7" t="s">
        <v>38</v>
      </c>
      <c r="E1805" s="7" t="s">
        <v>18</v>
      </c>
      <c r="F1805" s="8">
        <v>29.526423000000001</v>
      </c>
      <c r="G1805" s="9">
        <v>5.6599999999999998E-2</v>
      </c>
      <c r="H1805" s="10">
        <f t="shared" si="0"/>
        <v>56.599999999999994</v>
      </c>
      <c r="I1805" s="7">
        <v>47</v>
      </c>
      <c r="J1805" s="11">
        <f t="shared" si="1"/>
        <v>1.204255319148936</v>
      </c>
      <c r="K1805" s="8">
        <f t="shared" si="2"/>
        <v>521.66825088339226</v>
      </c>
      <c r="L1805" s="7">
        <f>(400+599)/2</f>
        <v>499.5</v>
      </c>
      <c r="M1805" s="8">
        <f t="shared" si="3"/>
        <v>1.0443808826494339</v>
      </c>
    </row>
    <row r="1806" spans="1:13" ht="15.75" hidden="1" customHeight="1" x14ac:dyDescent="0.3">
      <c r="A1806" s="7">
        <v>2021</v>
      </c>
      <c r="B1806" s="7">
        <v>9</v>
      </c>
      <c r="C1806" s="7" t="s">
        <v>37</v>
      </c>
      <c r="D1806" s="7" t="s">
        <v>24</v>
      </c>
      <c r="E1806" s="7" t="s">
        <v>17</v>
      </c>
      <c r="F1806" s="8">
        <v>381.29071900000002</v>
      </c>
      <c r="G1806" s="9">
        <v>1.9244000000000001</v>
      </c>
      <c r="H1806" s="10">
        <f t="shared" si="0"/>
        <v>1924.4</v>
      </c>
      <c r="I1806" s="7">
        <v>1</v>
      </c>
      <c r="J1806" s="11">
        <f t="shared" si="1"/>
        <v>1924.4</v>
      </c>
      <c r="K1806" s="8">
        <f t="shared" si="2"/>
        <v>198.13485709831636</v>
      </c>
      <c r="L1806" s="7">
        <f>(350+399)/2</f>
        <v>374.5</v>
      </c>
      <c r="M1806" s="8">
        <f t="shared" si="3"/>
        <v>0.52906503898081803</v>
      </c>
    </row>
    <row r="1807" spans="1:13" ht="15.75" hidden="1" customHeight="1" x14ac:dyDescent="0.3">
      <c r="A1807" s="7">
        <v>2021</v>
      </c>
      <c r="B1807" s="7">
        <v>9</v>
      </c>
      <c r="C1807" s="7" t="s">
        <v>37</v>
      </c>
      <c r="D1807" s="7" t="s">
        <v>39</v>
      </c>
      <c r="E1807" s="7" t="s">
        <v>23</v>
      </c>
      <c r="F1807" s="8">
        <v>0.76722800000000002</v>
      </c>
      <c r="G1807" s="9">
        <v>2.0999999999999999E-3</v>
      </c>
      <c r="H1807" s="10">
        <f t="shared" si="0"/>
        <v>2.1</v>
      </c>
      <c r="I1807" s="7">
        <v>3</v>
      </c>
      <c r="J1807" s="11">
        <f t="shared" si="1"/>
        <v>0.70000000000000007</v>
      </c>
      <c r="K1807" s="8">
        <f t="shared" si="2"/>
        <v>365.34666666666669</v>
      </c>
      <c r="L1807" s="7">
        <v>200</v>
      </c>
      <c r="M1807" s="8">
        <f t="shared" si="3"/>
        <v>1.8267333333333335</v>
      </c>
    </row>
    <row r="1808" spans="1:13" ht="15.75" hidden="1" customHeight="1" x14ac:dyDescent="0.3">
      <c r="A1808" s="7">
        <v>2021</v>
      </c>
      <c r="B1808" s="7">
        <v>9</v>
      </c>
      <c r="C1808" s="7" t="s">
        <v>37</v>
      </c>
      <c r="D1808" s="7" t="s">
        <v>39</v>
      </c>
      <c r="E1808" s="7" t="s">
        <v>17</v>
      </c>
      <c r="F1808" s="8">
        <v>54.314748000000002</v>
      </c>
      <c r="G1808" s="9">
        <v>0.1255</v>
      </c>
      <c r="H1808" s="10">
        <f t="shared" si="0"/>
        <v>125.5</v>
      </c>
      <c r="I1808" s="7">
        <v>86</v>
      </c>
      <c r="J1808" s="11">
        <f t="shared" si="1"/>
        <v>1.4593023255813953</v>
      </c>
      <c r="K1808" s="8">
        <f t="shared" si="2"/>
        <v>432.78683665338644</v>
      </c>
      <c r="L1808" s="7">
        <f>(350+399)/2</f>
        <v>374.5</v>
      </c>
      <c r="M1808" s="8">
        <f t="shared" si="3"/>
        <v>1.1556390831866126</v>
      </c>
    </row>
    <row r="1809" spans="1:13" ht="15.75" hidden="1" customHeight="1" x14ac:dyDescent="0.3">
      <c r="A1809" s="7">
        <v>2021</v>
      </c>
      <c r="B1809" s="7">
        <v>9</v>
      </c>
      <c r="C1809" s="7" t="s">
        <v>37</v>
      </c>
      <c r="D1809" s="7" t="s">
        <v>39</v>
      </c>
      <c r="E1809" s="7" t="s">
        <v>18</v>
      </c>
      <c r="F1809" s="8">
        <v>228.47459499999999</v>
      </c>
      <c r="G1809" s="9">
        <v>0.40360000000000001</v>
      </c>
      <c r="H1809" s="10">
        <f t="shared" si="0"/>
        <v>403.6</v>
      </c>
      <c r="I1809" s="7">
        <v>131</v>
      </c>
      <c r="J1809" s="11">
        <f t="shared" si="1"/>
        <v>3.0809160305343513</v>
      </c>
      <c r="K1809" s="8">
        <f t="shared" si="2"/>
        <v>566.09166253716546</v>
      </c>
      <c r="L1809" s="7">
        <f>(400+599)/2</f>
        <v>499.5</v>
      </c>
      <c r="M1809" s="8">
        <f t="shared" si="3"/>
        <v>1.133316641716047</v>
      </c>
    </row>
    <row r="1810" spans="1:13" ht="15.75" hidden="1" customHeight="1" x14ac:dyDescent="0.3">
      <c r="A1810" s="7">
        <v>2021</v>
      </c>
      <c r="B1810" s="7">
        <v>9</v>
      </c>
      <c r="C1810" s="7" t="s">
        <v>37</v>
      </c>
      <c r="D1810" s="7" t="s">
        <v>49</v>
      </c>
      <c r="E1810" s="7" t="s">
        <v>17</v>
      </c>
      <c r="F1810" s="8">
        <v>277.61780099999999</v>
      </c>
      <c r="G1810" s="9">
        <v>4.3609</v>
      </c>
      <c r="H1810" s="10">
        <f t="shared" si="0"/>
        <v>4360.8999999999996</v>
      </c>
      <c r="I1810" s="7">
        <v>2679</v>
      </c>
      <c r="J1810" s="11">
        <f t="shared" si="1"/>
        <v>1.6278088839119074</v>
      </c>
      <c r="K1810" s="8">
        <f t="shared" si="2"/>
        <v>63.660666605517207</v>
      </c>
      <c r="L1810" s="7">
        <f>(350+399)/2</f>
        <v>374.5</v>
      </c>
      <c r="M1810" s="8">
        <f t="shared" si="3"/>
        <v>0.16998842885318347</v>
      </c>
    </row>
    <row r="1811" spans="1:13" ht="15.75" hidden="1" customHeight="1" x14ac:dyDescent="0.3">
      <c r="A1811" s="7">
        <v>2021</v>
      </c>
      <c r="B1811" s="7">
        <v>9</v>
      </c>
      <c r="C1811" s="7" t="s">
        <v>37</v>
      </c>
      <c r="D1811" s="7" t="s">
        <v>53</v>
      </c>
      <c r="E1811" s="7" t="s">
        <v>32</v>
      </c>
      <c r="F1811" s="8">
        <v>221.40583799999999</v>
      </c>
      <c r="G1811" s="9">
        <v>2.6711</v>
      </c>
      <c r="H1811" s="10">
        <f t="shared" si="0"/>
        <v>2671.1</v>
      </c>
      <c r="I1811" s="7">
        <v>2847</v>
      </c>
      <c r="J1811" s="11">
        <f t="shared" si="1"/>
        <v>0.93821566561292591</v>
      </c>
      <c r="K1811" s="8">
        <f t="shared" si="2"/>
        <v>82.889385646362911</v>
      </c>
      <c r="L1811" s="7">
        <f>(300+349)/2</f>
        <v>324.5</v>
      </c>
      <c r="M1811" s="8">
        <f t="shared" si="3"/>
        <v>0.25543724390250511</v>
      </c>
    </row>
    <row r="1812" spans="1:13" ht="15.75" hidden="1" customHeight="1" x14ac:dyDescent="0.3">
      <c r="A1812" s="7">
        <v>2021</v>
      </c>
      <c r="B1812" s="7">
        <v>10</v>
      </c>
      <c r="C1812" s="7" t="s">
        <v>14</v>
      </c>
      <c r="D1812" s="7" t="s">
        <v>15</v>
      </c>
      <c r="E1812" s="7" t="s">
        <v>16</v>
      </c>
      <c r="F1812" s="8">
        <v>838.31649200000004</v>
      </c>
      <c r="G1812" s="9">
        <v>13.7742</v>
      </c>
      <c r="H1812" s="10">
        <f t="shared" si="0"/>
        <v>13774.2</v>
      </c>
      <c r="I1812" s="7">
        <v>476</v>
      </c>
      <c r="J1812" s="11">
        <f t="shared" si="1"/>
        <v>28.937394957983194</v>
      </c>
      <c r="K1812" s="8">
        <f t="shared" si="2"/>
        <v>60.861356158615386</v>
      </c>
      <c r="L1812" s="7">
        <f>(200+249)/2</f>
        <v>224.5</v>
      </c>
      <c r="M1812" s="8">
        <f t="shared" si="3"/>
        <v>0.27109735482679459</v>
      </c>
    </row>
    <row r="1813" spans="1:13" ht="15.75" customHeight="1" x14ac:dyDescent="0.3">
      <c r="A1813" s="7">
        <v>2021</v>
      </c>
      <c r="B1813" s="7">
        <v>10</v>
      </c>
      <c r="C1813" s="7" t="s">
        <v>14</v>
      </c>
      <c r="D1813" s="7" t="s">
        <v>15</v>
      </c>
      <c r="E1813" s="7" t="s">
        <v>17</v>
      </c>
      <c r="F1813" s="8">
        <v>6333.9268499999998</v>
      </c>
      <c r="G1813" s="9">
        <v>74.197199999999995</v>
      </c>
      <c r="H1813" s="10">
        <f t="shared" si="0"/>
        <v>74197.2</v>
      </c>
      <c r="I1813" s="7">
        <v>789</v>
      </c>
      <c r="J1813" s="11">
        <f t="shared" si="1"/>
        <v>94.039543726235735</v>
      </c>
      <c r="K1813" s="8">
        <f t="shared" si="2"/>
        <v>85.366116915463124</v>
      </c>
      <c r="L1813" s="7">
        <f>(350+399)/2</f>
        <v>374.5</v>
      </c>
      <c r="M1813" s="8">
        <f t="shared" si="3"/>
        <v>0.22794690765143691</v>
      </c>
    </row>
    <row r="1814" spans="1:13" ht="15.75" customHeight="1" x14ac:dyDescent="0.3">
      <c r="A1814" s="7">
        <v>2021</v>
      </c>
      <c r="B1814" s="7">
        <v>10</v>
      </c>
      <c r="C1814" s="7" t="s">
        <v>14</v>
      </c>
      <c r="D1814" s="7" t="s">
        <v>15</v>
      </c>
      <c r="E1814" s="7" t="s">
        <v>18</v>
      </c>
      <c r="F1814" s="8">
        <v>2967.550514</v>
      </c>
      <c r="G1814" s="9">
        <v>23.3262</v>
      </c>
      <c r="H1814" s="10">
        <f t="shared" si="0"/>
        <v>23326.2</v>
      </c>
      <c r="I1814" s="7">
        <v>652</v>
      </c>
      <c r="J1814" s="11">
        <f t="shared" si="1"/>
        <v>35.77638036809816</v>
      </c>
      <c r="K1814" s="8">
        <f t="shared" si="2"/>
        <v>127.21962917234697</v>
      </c>
      <c r="L1814" s="7">
        <f>(400+599)/2</f>
        <v>499.5</v>
      </c>
      <c r="M1814" s="8">
        <f t="shared" si="3"/>
        <v>0.25469395229699093</v>
      </c>
    </row>
    <row r="1815" spans="1:13" ht="15.75" hidden="1" customHeight="1" x14ac:dyDescent="0.3">
      <c r="A1815" s="7">
        <v>2021</v>
      </c>
      <c r="B1815" s="7">
        <v>10</v>
      </c>
      <c r="C1815" s="7" t="s">
        <v>14</v>
      </c>
      <c r="D1815" s="7" t="s">
        <v>20</v>
      </c>
      <c r="E1815" s="7" t="s">
        <v>16</v>
      </c>
      <c r="F1815" s="8">
        <v>13.984016</v>
      </c>
      <c r="G1815" s="9">
        <v>0.1159</v>
      </c>
      <c r="H1815" s="10">
        <f t="shared" si="0"/>
        <v>115.9</v>
      </c>
      <c r="I1815" s="7">
        <v>11</v>
      </c>
      <c r="J1815" s="11">
        <f t="shared" si="1"/>
        <v>10.536363636363637</v>
      </c>
      <c r="K1815" s="8">
        <f t="shared" si="2"/>
        <v>120.65587575496117</v>
      </c>
      <c r="L1815" s="7">
        <f>(200+249)/2</f>
        <v>224.5</v>
      </c>
      <c r="M1815" s="8">
        <f t="shared" si="3"/>
        <v>0.53744265369693167</v>
      </c>
    </row>
    <row r="1816" spans="1:13" ht="15.75" customHeight="1" x14ac:dyDescent="0.3">
      <c r="A1816" s="7">
        <v>2021</v>
      </c>
      <c r="B1816" s="7">
        <v>10</v>
      </c>
      <c r="C1816" s="7" t="s">
        <v>14</v>
      </c>
      <c r="D1816" s="7" t="s">
        <v>20</v>
      </c>
      <c r="E1816" s="7" t="s">
        <v>18</v>
      </c>
      <c r="F1816" s="8">
        <v>6789.8870189999998</v>
      </c>
      <c r="G1816" s="9">
        <v>40.456800000000001</v>
      </c>
      <c r="H1816" s="10">
        <f t="shared" si="0"/>
        <v>40456.800000000003</v>
      </c>
      <c r="I1816" s="7">
        <v>721</v>
      </c>
      <c r="J1816" s="11">
        <f t="shared" si="1"/>
        <v>56.112066574202501</v>
      </c>
      <c r="K1816" s="8">
        <f t="shared" si="2"/>
        <v>167.83055058729309</v>
      </c>
      <c r="L1816" s="7">
        <f>(400+599)/2</f>
        <v>499.5</v>
      </c>
      <c r="M1816" s="8">
        <f t="shared" si="3"/>
        <v>0.33599709827285906</v>
      </c>
    </row>
    <row r="1817" spans="1:13" ht="15.75" customHeight="1" x14ac:dyDescent="0.3">
      <c r="A1817" s="7">
        <v>2021</v>
      </c>
      <c r="B1817" s="7">
        <v>10</v>
      </c>
      <c r="C1817" s="7" t="s">
        <v>14</v>
      </c>
      <c r="D1817" s="7" t="s">
        <v>22</v>
      </c>
      <c r="E1817" s="7" t="s">
        <v>23</v>
      </c>
      <c r="F1817" s="8">
        <v>342.04196899999999</v>
      </c>
      <c r="G1817" s="9">
        <v>3.0682</v>
      </c>
      <c r="H1817" s="10">
        <f t="shared" si="0"/>
        <v>3068.2</v>
      </c>
      <c r="I1817" s="7">
        <v>196</v>
      </c>
      <c r="J1817" s="11">
        <f t="shared" si="1"/>
        <v>15.65408163265306</v>
      </c>
      <c r="K1817" s="8">
        <f t="shared" si="2"/>
        <v>111.47968483149729</v>
      </c>
      <c r="L1817" s="7">
        <v>200</v>
      </c>
      <c r="M1817" s="8">
        <f t="shared" si="3"/>
        <v>0.55739842415748653</v>
      </c>
    </row>
    <row r="1818" spans="1:13" ht="15.75" customHeight="1" x14ac:dyDescent="0.3">
      <c r="A1818" s="7">
        <v>2021</v>
      </c>
      <c r="B1818" s="7">
        <v>10</v>
      </c>
      <c r="C1818" s="7" t="s">
        <v>14</v>
      </c>
      <c r="D1818" s="7" t="s">
        <v>26</v>
      </c>
      <c r="E1818" s="7" t="s">
        <v>27</v>
      </c>
      <c r="F1818" s="8">
        <v>12.090182</v>
      </c>
      <c r="G1818" s="9">
        <v>4.9500000000000002E-2</v>
      </c>
      <c r="H1818" s="10">
        <f t="shared" si="0"/>
        <v>49.5</v>
      </c>
      <c r="I1818" s="7">
        <v>15</v>
      </c>
      <c r="J1818" s="11">
        <f t="shared" si="1"/>
        <v>3.3</v>
      </c>
      <c r="K1818" s="8">
        <f t="shared" si="2"/>
        <v>244.246101010101</v>
      </c>
      <c r="L1818" s="7">
        <f>(250+299)/2</f>
        <v>274.5</v>
      </c>
      <c r="M1818" s="8">
        <f t="shared" si="3"/>
        <v>0.88978543173078684</v>
      </c>
    </row>
    <row r="1819" spans="1:13" ht="15.75" customHeight="1" x14ac:dyDescent="0.3">
      <c r="A1819" s="7">
        <v>2021</v>
      </c>
      <c r="B1819" s="7">
        <v>10</v>
      </c>
      <c r="C1819" s="7" t="s">
        <v>14</v>
      </c>
      <c r="D1819" s="7" t="s">
        <v>26</v>
      </c>
      <c r="E1819" s="7" t="s">
        <v>18</v>
      </c>
      <c r="F1819" s="8">
        <v>170.32941199999999</v>
      </c>
      <c r="G1819" s="9">
        <v>1.3658999999999999</v>
      </c>
      <c r="H1819" s="10">
        <f t="shared" si="0"/>
        <v>1365.8999999999999</v>
      </c>
      <c r="I1819" s="7">
        <v>179</v>
      </c>
      <c r="J1819" s="11">
        <f t="shared" si="1"/>
        <v>7.6307262569832393</v>
      </c>
      <c r="K1819" s="8">
        <f t="shared" si="2"/>
        <v>124.70123142250532</v>
      </c>
      <c r="L1819" s="7">
        <f>(400+599)/2</f>
        <v>499.5</v>
      </c>
      <c r="M1819" s="8">
        <f t="shared" si="3"/>
        <v>0.24965211495997061</v>
      </c>
    </row>
    <row r="1820" spans="1:13" ht="15.75" customHeight="1" x14ac:dyDescent="0.3">
      <c r="A1820" s="7">
        <v>2021</v>
      </c>
      <c r="B1820" s="7">
        <v>10</v>
      </c>
      <c r="C1820" s="7" t="s">
        <v>14</v>
      </c>
      <c r="D1820" s="7" t="s">
        <v>25</v>
      </c>
      <c r="E1820" s="7" t="s">
        <v>17</v>
      </c>
      <c r="F1820" s="8">
        <v>170.15814399999999</v>
      </c>
      <c r="G1820" s="9">
        <v>2.0815000000000001</v>
      </c>
      <c r="H1820" s="10">
        <f t="shared" si="0"/>
        <v>2081.5</v>
      </c>
      <c r="I1820" s="7">
        <v>219</v>
      </c>
      <c r="J1820" s="11">
        <f t="shared" si="1"/>
        <v>9.5045662100456614</v>
      </c>
      <c r="K1820" s="8">
        <f t="shared" si="2"/>
        <v>81.747847225558488</v>
      </c>
      <c r="L1820" s="7">
        <f>(350+399)/2</f>
        <v>374.5</v>
      </c>
      <c r="M1820" s="8">
        <f t="shared" si="3"/>
        <v>0.21828530634328033</v>
      </c>
    </row>
    <row r="1821" spans="1:13" ht="15.75" customHeight="1" x14ac:dyDescent="0.3">
      <c r="A1821" s="7">
        <v>2021</v>
      </c>
      <c r="B1821" s="7">
        <v>10</v>
      </c>
      <c r="C1821" s="7" t="s">
        <v>14</v>
      </c>
      <c r="D1821" s="7" t="s">
        <v>53</v>
      </c>
      <c r="E1821" s="7" t="s">
        <v>32</v>
      </c>
      <c r="F1821" s="8">
        <v>89.076100999999994</v>
      </c>
      <c r="G1821" s="9">
        <v>0.84899999999999998</v>
      </c>
      <c r="H1821" s="10">
        <f t="shared" si="0"/>
        <v>849</v>
      </c>
      <c r="I1821" s="7">
        <v>253</v>
      </c>
      <c r="J1821" s="11">
        <f t="shared" si="1"/>
        <v>3.3557312252964429</v>
      </c>
      <c r="K1821" s="8">
        <f t="shared" si="2"/>
        <v>104.9188468786808</v>
      </c>
      <c r="L1821" s="7">
        <f>(300+349)/2</f>
        <v>324.5</v>
      </c>
      <c r="M1821" s="8">
        <f t="shared" si="3"/>
        <v>0.3233246436939316</v>
      </c>
    </row>
    <row r="1822" spans="1:13" ht="15.75" customHeight="1" x14ac:dyDescent="0.3">
      <c r="A1822" s="7">
        <v>2021</v>
      </c>
      <c r="B1822" s="7">
        <v>10</v>
      </c>
      <c r="C1822" s="7" t="s">
        <v>14</v>
      </c>
      <c r="D1822" s="7" t="s">
        <v>24</v>
      </c>
      <c r="E1822" s="7" t="s">
        <v>17</v>
      </c>
      <c r="F1822" s="8">
        <v>46.124091999999997</v>
      </c>
      <c r="G1822" s="9">
        <v>0.25650000000000001</v>
      </c>
      <c r="H1822" s="10">
        <f t="shared" si="0"/>
        <v>256.5</v>
      </c>
      <c r="I1822" s="7">
        <v>36</v>
      </c>
      <c r="J1822" s="11">
        <f t="shared" si="1"/>
        <v>7.125</v>
      </c>
      <c r="K1822" s="8">
        <f t="shared" si="2"/>
        <v>179.82102144249512</v>
      </c>
      <c r="L1822" s="7">
        <f>(350+399)/2</f>
        <v>374.5</v>
      </c>
      <c r="M1822" s="8">
        <f t="shared" si="3"/>
        <v>0.48016294110145558</v>
      </c>
    </row>
    <row r="1823" spans="1:13" ht="15.75" customHeight="1" x14ac:dyDescent="0.3">
      <c r="A1823" s="7">
        <v>2021</v>
      </c>
      <c r="B1823" s="7">
        <v>10</v>
      </c>
      <c r="C1823" s="7" t="s">
        <v>14</v>
      </c>
      <c r="D1823" s="7" t="s">
        <v>46</v>
      </c>
      <c r="E1823" s="7" t="s">
        <v>18</v>
      </c>
      <c r="F1823" s="8">
        <v>33.354405</v>
      </c>
      <c r="G1823" s="9">
        <v>0.18029999999999999</v>
      </c>
      <c r="H1823" s="10">
        <f t="shared" si="0"/>
        <v>180.29999999999998</v>
      </c>
      <c r="I1823" s="7">
        <v>54</v>
      </c>
      <c r="J1823" s="11">
        <f t="shared" si="1"/>
        <v>3.3388888888888886</v>
      </c>
      <c r="K1823" s="8">
        <f t="shared" si="2"/>
        <v>184.99392678868554</v>
      </c>
      <c r="L1823" s="7">
        <f t="shared" ref="L1823:L1824" si="113">(400+599)/2</f>
        <v>499.5</v>
      </c>
      <c r="M1823" s="8">
        <f t="shared" si="3"/>
        <v>0.37035821178916023</v>
      </c>
    </row>
    <row r="1824" spans="1:13" ht="15.75" customHeight="1" x14ac:dyDescent="0.3">
      <c r="A1824" s="7">
        <v>2021</v>
      </c>
      <c r="B1824" s="7">
        <v>10</v>
      </c>
      <c r="C1824" s="7" t="s">
        <v>14</v>
      </c>
      <c r="D1824" s="7" t="s">
        <v>45</v>
      </c>
      <c r="E1824" s="7" t="s">
        <v>18</v>
      </c>
      <c r="F1824" s="8">
        <v>30.823634999999999</v>
      </c>
      <c r="G1824" s="9">
        <v>0.17879999999999999</v>
      </c>
      <c r="H1824" s="10">
        <f t="shared" si="0"/>
        <v>178.79999999999998</v>
      </c>
      <c r="I1824" s="7">
        <v>1</v>
      </c>
      <c r="J1824" s="11">
        <f t="shared" si="1"/>
        <v>178.79999999999998</v>
      </c>
      <c r="K1824" s="8">
        <f t="shared" si="2"/>
        <v>172.39169463087248</v>
      </c>
      <c r="L1824" s="7">
        <f t="shared" si="113"/>
        <v>499.5</v>
      </c>
      <c r="M1824" s="8">
        <f t="shared" si="3"/>
        <v>0.34512851777952447</v>
      </c>
    </row>
    <row r="1825" spans="1:13" ht="15.75" customHeight="1" x14ac:dyDescent="0.3">
      <c r="A1825" s="7">
        <v>2021</v>
      </c>
      <c r="B1825" s="7">
        <v>10</v>
      </c>
      <c r="C1825" s="7" t="s">
        <v>14</v>
      </c>
      <c r="D1825" s="7" t="s">
        <v>30</v>
      </c>
      <c r="E1825" s="7" t="s">
        <v>23</v>
      </c>
      <c r="F1825" s="8">
        <v>24.997520000000002</v>
      </c>
      <c r="G1825" s="9">
        <v>0.40670000000000001</v>
      </c>
      <c r="H1825" s="10">
        <f t="shared" si="0"/>
        <v>406.7</v>
      </c>
      <c r="I1825" s="7">
        <v>1</v>
      </c>
      <c r="J1825" s="11">
        <f t="shared" si="1"/>
        <v>406.7</v>
      </c>
      <c r="K1825" s="8">
        <f t="shared" si="2"/>
        <v>61.464273420211462</v>
      </c>
      <c r="L1825" s="7">
        <v>200</v>
      </c>
      <c r="M1825" s="8">
        <f t="shared" si="3"/>
        <v>0.30732136710105729</v>
      </c>
    </row>
    <row r="1826" spans="1:13" ht="15.75" customHeight="1" x14ac:dyDescent="0.3">
      <c r="A1826" s="7">
        <v>2021</v>
      </c>
      <c r="B1826" s="7">
        <v>10</v>
      </c>
      <c r="C1826" s="7" t="s">
        <v>14</v>
      </c>
      <c r="D1826" s="7" t="s">
        <v>30</v>
      </c>
      <c r="E1826" s="7" t="s">
        <v>18</v>
      </c>
      <c r="F1826" s="8">
        <v>5.7619999999999998E-2</v>
      </c>
      <c r="G1826" s="9">
        <v>4.0000000000000002E-4</v>
      </c>
      <c r="H1826" s="10">
        <f t="shared" si="0"/>
        <v>0.4</v>
      </c>
      <c r="I1826" s="7">
        <v>1</v>
      </c>
      <c r="J1826" s="11">
        <f t="shared" si="1"/>
        <v>0.4</v>
      </c>
      <c r="K1826" s="8">
        <f t="shared" si="2"/>
        <v>144.04999999999998</v>
      </c>
      <c r="L1826" s="7">
        <f>(400+599)/2</f>
        <v>499.5</v>
      </c>
      <c r="M1826" s="8">
        <f t="shared" si="3"/>
        <v>0.28838838838838837</v>
      </c>
    </row>
    <row r="1827" spans="1:13" ht="15.75" hidden="1" customHeight="1" x14ac:dyDescent="0.3">
      <c r="A1827" s="7">
        <v>2021</v>
      </c>
      <c r="B1827" s="7">
        <v>10</v>
      </c>
      <c r="C1827" s="7" t="s">
        <v>31</v>
      </c>
      <c r="D1827" s="7" t="s">
        <v>15</v>
      </c>
      <c r="E1827" s="7" t="s">
        <v>16</v>
      </c>
      <c r="F1827" s="8">
        <v>2459.4233840000002</v>
      </c>
      <c r="G1827" s="9">
        <v>38.1815</v>
      </c>
      <c r="H1827" s="10">
        <f t="shared" si="0"/>
        <v>38181.5</v>
      </c>
      <c r="I1827" s="7">
        <v>6176</v>
      </c>
      <c r="J1827" s="11">
        <f t="shared" si="1"/>
        <v>6.1822376943005182</v>
      </c>
      <c r="K1827" s="8">
        <f t="shared" si="2"/>
        <v>64.414006364338761</v>
      </c>
      <c r="L1827" s="7">
        <f>(200+249)/2</f>
        <v>224.5</v>
      </c>
      <c r="M1827" s="8">
        <f t="shared" si="3"/>
        <v>0.28692207734672054</v>
      </c>
    </row>
    <row r="1828" spans="1:13" ht="15.75" hidden="1" customHeight="1" x14ac:dyDescent="0.3">
      <c r="A1828" s="7">
        <v>2021</v>
      </c>
      <c r="B1828" s="7">
        <v>10</v>
      </c>
      <c r="C1828" s="7" t="s">
        <v>31</v>
      </c>
      <c r="D1828" s="7" t="s">
        <v>15</v>
      </c>
      <c r="E1828" s="7" t="s">
        <v>17</v>
      </c>
      <c r="F1828" s="8">
        <v>7416.6545999999998</v>
      </c>
      <c r="G1828" s="9">
        <v>85.807000000000002</v>
      </c>
      <c r="H1828" s="10">
        <f t="shared" si="0"/>
        <v>85807</v>
      </c>
      <c r="I1828" s="7">
        <v>11542</v>
      </c>
      <c r="J1828" s="11">
        <f t="shared" si="1"/>
        <v>7.4343268064460233</v>
      </c>
      <c r="K1828" s="8">
        <f t="shared" si="2"/>
        <v>86.434144067500313</v>
      </c>
      <c r="L1828" s="7">
        <f>(350+399)/2</f>
        <v>374.5</v>
      </c>
      <c r="M1828" s="8">
        <f t="shared" si="3"/>
        <v>0.23079878255674316</v>
      </c>
    </row>
    <row r="1829" spans="1:13" ht="15.75" hidden="1" customHeight="1" x14ac:dyDescent="0.3">
      <c r="A1829" s="7">
        <v>2021</v>
      </c>
      <c r="B1829" s="7">
        <v>10</v>
      </c>
      <c r="C1829" s="7" t="s">
        <v>31</v>
      </c>
      <c r="D1829" s="7" t="s">
        <v>15</v>
      </c>
      <c r="E1829" s="7" t="s">
        <v>18</v>
      </c>
      <c r="F1829" s="8">
        <v>266.12443999999999</v>
      </c>
      <c r="G1829" s="9">
        <v>1.7193000000000001</v>
      </c>
      <c r="H1829" s="10">
        <f t="shared" si="0"/>
        <v>1719.3</v>
      </c>
      <c r="I1829" s="7">
        <v>541</v>
      </c>
      <c r="J1829" s="11">
        <f t="shared" si="1"/>
        <v>3.178003696857671</v>
      </c>
      <c r="K1829" s="8">
        <f t="shared" si="2"/>
        <v>154.78650613621821</v>
      </c>
      <c r="L1829" s="7">
        <f>(400+599)/2</f>
        <v>499.5</v>
      </c>
      <c r="M1829" s="8">
        <f t="shared" si="3"/>
        <v>0.30988289516760403</v>
      </c>
    </row>
    <row r="1830" spans="1:13" ht="15.75" hidden="1" customHeight="1" x14ac:dyDescent="0.3">
      <c r="A1830" s="7">
        <v>2021</v>
      </c>
      <c r="B1830" s="7">
        <v>10</v>
      </c>
      <c r="C1830" s="7" t="s">
        <v>31</v>
      </c>
      <c r="D1830" s="7" t="s">
        <v>15</v>
      </c>
      <c r="E1830" s="7" t="s">
        <v>19</v>
      </c>
      <c r="F1830" s="8">
        <v>65.041677000000007</v>
      </c>
      <c r="G1830" s="9">
        <v>0.4027</v>
      </c>
      <c r="H1830" s="10">
        <f t="shared" si="0"/>
        <v>402.7</v>
      </c>
      <c r="I1830" s="7">
        <v>245</v>
      </c>
      <c r="J1830" s="11">
        <f t="shared" si="1"/>
        <v>1.643673469387755</v>
      </c>
      <c r="K1830" s="8">
        <f t="shared" si="2"/>
        <v>161.51397318102806</v>
      </c>
      <c r="L1830" s="7">
        <f>(600+899)/2</f>
        <v>749.5</v>
      </c>
      <c r="M1830" s="8">
        <f t="shared" si="3"/>
        <v>0.21549562799336633</v>
      </c>
    </row>
    <row r="1831" spans="1:13" ht="15.75" hidden="1" customHeight="1" x14ac:dyDescent="0.3">
      <c r="A1831" s="7">
        <v>2021</v>
      </c>
      <c r="B1831" s="7">
        <v>10</v>
      </c>
      <c r="C1831" s="7" t="s">
        <v>31</v>
      </c>
      <c r="D1831" s="7" t="s">
        <v>20</v>
      </c>
      <c r="E1831" s="7" t="s">
        <v>16</v>
      </c>
      <c r="F1831" s="8">
        <v>10.970205999999999</v>
      </c>
      <c r="G1831" s="9">
        <v>8.2699999999999996E-2</v>
      </c>
      <c r="H1831" s="10">
        <f t="shared" si="0"/>
        <v>82.699999999999989</v>
      </c>
      <c r="I1831" s="7">
        <v>31</v>
      </c>
      <c r="J1831" s="11">
        <f t="shared" si="1"/>
        <v>2.6677419354838707</v>
      </c>
      <c r="K1831" s="8">
        <f t="shared" si="2"/>
        <v>132.65061668681983</v>
      </c>
      <c r="L1831" s="7">
        <f>(200+249)/2</f>
        <v>224.5</v>
      </c>
      <c r="M1831" s="8">
        <f t="shared" si="3"/>
        <v>0.59087134381656936</v>
      </c>
    </row>
    <row r="1832" spans="1:13" ht="15.75" hidden="1" customHeight="1" x14ac:dyDescent="0.3">
      <c r="A1832" s="7">
        <v>2021</v>
      </c>
      <c r="B1832" s="7">
        <v>10</v>
      </c>
      <c r="C1832" s="7" t="s">
        <v>31</v>
      </c>
      <c r="D1832" s="7" t="s">
        <v>20</v>
      </c>
      <c r="E1832" s="7" t="s">
        <v>18</v>
      </c>
      <c r="F1832" s="8">
        <v>1451.274377</v>
      </c>
      <c r="G1832" s="9">
        <v>7.9870000000000001</v>
      </c>
      <c r="H1832" s="10">
        <f t="shared" si="0"/>
        <v>7987</v>
      </c>
      <c r="I1832" s="7">
        <v>1257</v>
      </c>
      <c r="J1832" s="11">
        <f t="shared" si="1"/>
        <v>6.3540175019888627</v>
      </c>
      <c r="K1832" s="8">
        <f t="shared" si="2"/>
        <v>181.70456704645048</v>
      </c>
      <c r="L1832" s="7">
        <f>(400+599)/2</f>
        <v>499.5</v>
      </c>
      <c r="M1832" s="8">
        <f t="shared" si="3"/>
        <v>0.36377290699990084</v>
      </c>
    </row>
    <row r="1833" spans="1:13" ht="15.75" hidden="1" customHeight="1" x14ac:dyDescent="0.3">
      <c r="A1833" s="7">
        <v>2021</v>
      </c>
      <c r="B1833" s="7">
        <v>10</v>
      </c>
      <c r="C1833" s="7" t="s">
        <v>31</v>
      </c>
      <c r="D1833" s="7" t="s">
        <v>22</v>
      </c>
      <c r="E1833" s="7" t="s">
        <v>23</v>
      </c>
      <c r="F1833" s="8">
        <v>1306.824554</v>
      </c>
      <c r="G1833" s="9">
        <v>14.5779</v>
      </c>
      <c r="H1833" s="10">
        <f t="shared" si="0"/>
        <v>14577.9</v>
      </c>
      <c r="I1833" s="7">
        <v>3555</v>
      </c>
      <c r="J1833" s="11">
        <f t="shared" si="1"/>
        <v>4.100675105485232</v>
      </c>
      <c r="K1833" s="8">
        <f t="shared" si="2"/>
        <v>89.644225437134295</v>
      </c>
      <c r="L1833" s="7">
        <v>200</v>
      </c>
      <c r="M1833" s="8">
        <f t="shared" si="3"/>
        <v>0.44822112718567148</v>
      </c>
    </row>
    <row r="1834" spans="1:13" ht="15.75" hidden="1" customHeight="1" x14ac:dyDescent="0.3">
      <c r="A1834" s="7">
        <v>2021</v>
      </c>
      <c r="B1834" s="7">
        <v>10</v>
      </c>
      <c r="C1834" s="7" t="s">
        <v>31</v>
      </c>
      <c r="D1834" s="7" t="s">
        <v>25</v>
      </c>
      <c r="E1834" s="7" t="s">
        <v>27</v>
      </c>
      <c r="F1834" s="8">
        <v>18.151683999999999</v>
      </c>
      <c r="G1834" s="9">
        <v>0.28820000000000001</v>
      </c>
      <c r="H1834" s="10">
        <f t="shared" si="0"/>
        <v>288.2</v>
      </c>
      <c r="I1834" s="7">
        <v>113</v>
      </c>
      <c r="J1834" s="11">
        <f t="shared" si="1"/>
        <v>2.5504424778761061</v>
      </c>
      <c r="K1834" s="8">
        <f t="shared" si="2"/>
        <v>62.982942401110336</v>
      </c>
      <c r="L1834" s="7">
        <f>(250+299)/2</f>
        <v>274.5</v>
      </c>
      <c r="M1834" s="8">
        <f t="shared" si="3"/>
        <v>0.22944605610604857</v>
      </c>
    </row>
    <row r="1835" spans="1:13" ht="15.75" hidden="1" customHeight="1" x14ac:dyDescent="0.3">
      <c r="A1835" s="7">
        <v>2021</v>
      </c>
      <c r="B1835" s="7">
        <v>10</v>
      </c>
      <c r="C1835" s="7" t="s">
        <v>31</v>
      </c>
      <c r="D1835" s="7" t="s">
        <v>25</v>
      </c>
      <c r="E1835" s="7" t="s">
        <v>17</v>
      </c>
      <c r="F1835" s="8">
        <v>434.429395</v>
      </c>
      <c r="G1835" s="9">
        <v>5.6143000000000001</v>
      </c>
      <c r="H1835" s="10">
        <f t="shared" si="0"/>
        <v>5614.3</v>
      </c>
      <c r="I1835" s="7">
        <v>1348</v>
      </c>
      <c r="J1835" s="11">
        <f t="shared" si="1"/>
        <v>4.1649109792284866</v>
      </c>
      <c r="K1835" s="8">
        <f t="shared" si="2"/>
        <v>77.379084658817661</v>
      </c>
      <c r="L1835" s="7">
        <f t="shared" ref="L1835:L1836" si="114">(350+399)/2</f>
        <v>374.5</v>
      </c>
      <c r="M1835" s="8">
        <f t="shared" si="3"/>
        <v>0.20661971871513393</v>
      </c>
    </row>
    <row r="1836" spans="1:13" ht="15.75" hidden="1" customHeight="1" x14ac:dyDescent="0.3">
      <c r="A1836" s="7">
        <v>2021</v>
      </c>
      <c r="B1836" s="7">
        <v>10</v>
      </c>
      <c r="C1836" s="7" t="s">
        <v>31</v>
      </c>
      <c r="D1836" s="7" t="s">
        <v>56</v>
      </c>
      <c r="E1836" s="7" t="s">
        <v>17</v>
      </c>
      <c r="F1836" s="8">
        <v>163.86748800000001</v>
      </c>
      <c r="G1836" s="9">
        <v>2.415</v>
      </c>
      <c r="H1836" s="10">
        <f t="shared" si="0"/>
        <v>2415</v>
      </c>
      <c r="I1836" s="7">
        <v>1128</v>
      </c>
      <c r="J1836" s="11">
        <f t="shared" si="1"/>
        <v>2.1409574468085109</v>
      </c>
      <c r="K1836" s="8">
        <f t="shared" si="2"/>
        <v>67.854032298136644</v>
      </c>
      <c r="L1836" s="7">
        <f t="shared" si="114"/>
        <v>374.5</v>
      </c>
      <c r="M1836" s="8">
        <f t="shared" si="3"/>
        <v>0.18118566701772135</v>
      </c>
    </row>
    <row r="1837" spans="1:13" ht="15.75" hidden="1" customHeight="1" x14ac:dyDescent="0.3">
      <c r="A1837" s="7">
        <v>2021</v>
      </c>
      <c r="B1837" s="7">
        <v>10</v>
      </c>
      <c r="C1837" s="7" t="s">
        <v>31</v>
      </c>
      <c r="D1837" s="7" t="s">
        <v>56</v>
      </c>
      <c r="E1837" s="7" t="s">
        <v>18</v>
      </c>
      <c r="F1837" s="8">
        <v>155.75825599999999</v>
      </c>
      <c r="G1837" s="9">
        <v>2.2058</v>
      </c>
      <c r="H1837" s="10">
        <f t="shared" si="0"/>
        <v>2205.8000000000002</v>
      </c>
      <c r="I1837" s="7">
        <v>1367</v>
      </c>
      <c r="J1837" s="11">
        <f t="shared" si="1"/>
        <v>1.6136064374542796</v>
      </c>
      <c r="K1837" s="8">
        <f t="shared" si="2"/>
        <v>70.613045607035986</v>
      </c>
      <c r="L1837" s="7">
        <f t="shared" ref="L1837:L1838" si="115">(400+599)/2</f>
        <v>499.5</v>
      </c>
      <c r="M1837" s="8">
        <f t="shared" si="3"/>
        <v>0.14136745867274472</v>
      </c>
    </row>
    <row r="1838" spans="1:13" ht="15.75" hidden="1" customHeight="1" x14ac:dyDescent="0.3">
      <c r="A1838" s="7">
        <v>2021</v>
      </c>
      <c r="B1838" s="7">
        <v>10</v>
      </c>
      <c r="C1838" s="7" t="s">
        <v>31</v>
      </c>
      <c r="D1838" s="7" t="s">
        <v>57</v>
      </c>
      <c r="E1838" s="7" t="s">
        <v>18</v>
      </c>
      <c r="F1838" s="8">
        <v>198.28060199999999</v>
      </c>
      <c r="G1838" s="9">
        <v>2.6855000000000002</v>
      </c>
      <c r="H1838" s="10">
        <f t="shared" si="0"/>
        <v>2685.5</v>
      </c>
      <c r="I1838" s="7">
        <v>686</v>
      </c>
      <c r="J1838" s="11">
        <f t="shared" si="1"/>
        <v>3.9147230320699706</v>
      </c>
      <c r="K1838" s="8">
        <f t="shared" si="2"/>
        <v>73.833774716067765</v>
      </c>
      <c r="L1838" s="7">
        <f t="shared" si="115"/>
        <v>499.5</v>
      </c>
      <c r="M1838" s="8">
        <f t="shared" si="3"/>
        <v>0.14781536479693247</v>
      </c>
    </row>
    <row r="1839" spans="1:13" ht="15.75" hidden="1" customHeight="1" x14ac:dyDescent="0.3">
      <c r="A1839" s="7">
        <v>2021</v>
      </c>
      <c r="B1839" s="7">
        <v>10</v>
      </c>
      <c r="C1839" s="7" t="s">
        <v>31</v>
      </c>
      <c r="D1839" s="7" t="s">
        <v>21</v>
      </c>
      <c r="E1839" s="7" t="s">
        <v>16</v>
      </c>
      <c r="F1839" s="8">
        <v>156.285721</v>
      </c>
      <c r="G1839" s="9">
        <v>2.1932999999999998</v>
      </c>
      <c r="H1839" s="10">
        <f t="shared" si="0"/>
        <v>2193.2999999999997</v>
      </c>
      <c r="I1839" s="7">
        <v>739</v>
      </c>
      <c r="J1839" s="11">
        <f t="shared" si="1"/>
        <v>2.9679296346414068</v>
      </c>
      <c r="K1839" s="8">
        <f t="shared" si="2"/>
        <v>71.255970911412035</v>
      </c>
      <c r="L1839" s="7">
        <f>(200+249)/2</f>
        <v>224.5</v>
      </c>
      <c r="M1839" s="8">
        <f t="shared" si="3"/>
        <v>0.31739853412655694</v>
      </c>
    </row>
    <row r="1840" spans="1:13" ht="15.75" hidden="1" customHeight="1" x14ac:dyDescent="0.3">
      <c r="A1840" s="7">
        <v>2021</v>
      </c>
      <c r="B1840" s="7">
        <v>10</v>
      </c>
      <c r="C1840" s="7" t="s">
        <v>31</v>
      </c>
      <c r="D1840" s="7" t="s">
        <v>21</v>
      </c>
      <c r="E1840" s="7" t="s">
        <v>18</v>
      </c>
      <c r="F1840" s="8">
        <v>18.574318999999999</v>
      </c>
      <c r="G1840" s="9">
        <v>0.20899999999999999</v>
      </c>
      <c r="H1840" s="10">
        <f t="shared" si="0"/>
        <v>209</v>
      </c>
      <c r="I1840" s="7">
        <v>193</v>
      </c>
      <c r="J1840" s="11">
        <f t="shared" si="1"/>
        <v>1.0829015544041452</v>
      </c>
      <c r="K1840" s="8">
        <f t="shared" si="2"/>
        <v>88.872339712918659</v>
      </c>
      <c r="L1840" s="7">
        <f>(400+599)/2</f>
        <v>499.5</v>
      </c>
      <c r="M1840" s="8">
        <f t="shared" si="3"/>
        <v>0.1779226020278652</v>
      </c>
    </row>
    <row r="1841" spans="1:13" ht="15.75" hidden="1" customHeight="1" x14ac:dyDescent="0.3">
      <c r="A1841" s="7">
        <v>2021</v>
      </c>
      <c r="B1841" s="7">
        <v>10</v>
      </c>
      <c r="C1841" s="7" t="s">
        <v>31</v>
      </c>
      <c r="D1841" s="7" t="s">
        <v>53</v>
      </c>
      <c r="E1841" s="7" t="s">
        <v>32</v>
      </c>
      <c r="F1841" s="8">
        <v>162.59215699999999</v>
      </c>
      <c r="G1841" s="9">
        <v>1.7481</v>
      </c>
      <c r="H1841" s="10">
        <f t="shared" si="0"/>
        <v>1748.1</v>
      </c>
      <c r="I1841" s="7">
        <v>1514</v>
      </c>
      <c r="J1841" s="11">
        <f t="shared" si="1"/>
        <v>1.1546235138705416</v>
      </c>
      <c r="K1841" s="8">
        <f t="shared" si="2"/>
        <v>93.010787140323771</v>
      </c>
      <c r="L1841" s="7">
        <f>(300+349)/2</f>
        <v>324.5</v>
      </c>
      <c r="M1841" s="8">
        <f t="shared" si="3"/>
        <v>0.28662800351409484</v>
      </c>
    </row>
    <row r="1842" spans="1:13" ht="15.75" hidden="1" customHeight="1" x14ac:dyDescent="0.3">
      <c r="A1842" s="7">
        <v>2021</v>
      </c>
      <c r="B1842" s="7">
        <v>10</v>
      </c>
      <c r="C1842" s="7" t="s">
        <v>31</v>
      </c>
      <c r="D1842" s="7" t="s">
        <v>49</v>
      </c>
      <c r="E1842" s="7" t="s">
        <v>17</v>
      </c>
      <c r="F1842" s="8">
        <v>140.60075599999999</v>
      </c>
      <c r="G1842" s="9">
        <v>1.8761000000000001</v>
      </c>
      <c r="H1842" s="10">
        <f t="shared" si="0"/>
        <v>1876.1000000000001</v>
      </c>
      <c r="I1842" s="7">
        <v>1215</v>
      </c>
      <c r="J1842" s="11">
        <f t="shared" si="1"/>
        <v>1.5441152263374487</v>
      </c>
      <c r="K1842" s="8">
        <f t="shared" si="2"/>
        <v>74.943103246095617</v>
      </c>
      <c r="L1842" s="7">
        <f>(350+399)/2</f>
        <v>374.5</v>
      </c>
      <c r="M1842" s="8">
        <f t="shared" si="3"/>
        <v>0.20011509545018857</v>
      </c>
    </row>
    <row r="1843" spans="1:13" ht="15.75" hidden="1" customHeight="1" x14ac:dyDescent="0.3">
      <c r="A1843" s="7">
        <v>2021</v>
      </c>
      <c r="B1843" s="7">
        <v>10</v>
      </c>
      <c r="C1843" s="7" t="s">
        <v>31</v>
      </c>
      <c r="D1843" s="7" t="s">
        <v>26</v>
      </c>
      <c r="E1843" s="7" t="s">
        <v>27</v>
      </c>
      <c r="F1843" s="8">
        <v>1.48214</v>
      </c>
      <c r="G1843" s="9">
        <v>3.7000000000000002E-3</v>
      </c>
      <c r="H1843" s="10">
        <f t="shared" si="0"/>
        <v>3.7</v>
      </c>
      <c r="I1843" s="7">
        <v>1</v>
      </c>
      <c r="J1843" s="11">
        <f t="shared" si="1"/>
        <v>3.7</v>
      </c>
      <c r="K1843" s="8">
        <f t="shared" si="2"/>
        <v>400.57837837837837</v>
      </c>
      <c r="L1843" s="7">
        <f>(250+299)/2</f>
        <v>274.5</v>
      </c>
      <c r="M1843" s="8">
        <f t="shared" si="3"/>
        <v>1.4593019248756953</v>
      </c>
    </row>
    <row r="1844" spans="1:13" ht="15.75" hidden="1" customHeight="1" x14ac:dyDescent="0.3">
      <c r="A1844" s="7">
        <v>2021</v>
      </c>
      <c r="B1844" s="7">
        <v>10</v>
      </c>
      <c r="C1844" s="7" t="s">
        <v>31</v>
      </c>
      <c r="D1844" s="7" t="s">
        <v>26</v>
      </c>
      <c r="E1844" s="7" t="s">
        <v>18</v>
      </c>
      <c r="F1844" s="8">
        <v>67.058508000000003</v>
      </c>
      <c r="G1844" s="9">
        <v>0.55659999999999998</v>
      </c>
      <c r="H1844" s="10">
        <f t="shared" si="0"/>
        <v>556.6</v>
      </c>
      <c r="I1844" s="7">
        <v>1</v>
      </c>
      <c r="J1844" s="11">
        <f t="shared" si="1"/>
        <v>556.6</v>
      </c>
      <c r="K1844" s="8">
        <f t="shared" si="2"/>
        <v>120.47881422924902</v>
      </c>
      <c r="L1844" s="7">
        <f>(400+599)/2</f>
        <v>499.5</v>
      </c>
      <c r="M1844" s="8">
        <f t="shared" si="3"/>
        <v>0.24119882728578385</v>
      </c>
    </row>
    <row r="1845" spans="1:13" ht="15.75" hidden="1" customHeight="1" x14ac:dyDescent="0.3">
      <c r="A1845" s="7">
        <v>2021</v>
      </c>
      <c r="B1845" s="7">
        <v>10</v>
      </c>
      <c r="C1845" s="7" t="s">
        <v>37</v>
      </c>
      <c r="D1845" s="7" t="s">
        <v>15</v>
      </c>
      <c r="E1845" s="7" t="s">
        <v>16</v>
      </c>
      <c r="F1845" s="8">
        <v>7484.2811529999999</v>
      </c>
      <c r="G1845" s="9">
        <v>126.6332</v>
      </c>
      <c r="H1845" s="10">
        <f t="shared" si="0"/>
        <v>126633.2</v>
      </c>
      <c r="I1845" s="7">
        <v>11784</v>
      </c>
      <c r="J1845" s="11">
        <f t="shared" si="1"/>
        <v>10.746198234894772</v>
      </c>
      <c r="K1845" s="8">
        <f t="shared" si="2"/>
        <v>59.102045537821041</v>
      </c>
      <c r="L1845" s="7">
        <f>(200+249)/2</f>
        <v>224.5</v>
      </c>
      <c r="M1845" s="8">
        <f t="shared" si="3"/>
        <v>0.26326078190566166</v>
      </c>
    </row>
    <row r="1846" spans="1:13" ht="15.75" hidden="1" customHeight="1" x14ac:dyDescent="0.3">
      <c r="A1846" s="7">
        <v>2021</v>
      </c>
      <c r="B1846" s="7">
        <v>10</v>
      </c>
      <c r="C1846" s="7" t="s">
        <v>37</v>
      </c>
      <c r="D1846" s="7" t="s">
        <v>15</v>
      </c>
      <c r="E1846" s="7" t="s">
        <v>17</v>
      </c>
      <c r="F1846" s="8">
        <v>15760.805762</v>
      </c>
      <c r="G1846" s="9">
        <v>188.81450000000001</v>
      </c>
      <c r="H1846" s="10">
        <f t="shared" si="0"/>
        <v>188814.5</v>
      </c>
      <c r="I1846" s="7">
        <v>17949</v>
      </c>
      <c r="J1846" s="11">
        <f t="shared" si="1"/>
        <v>10.519499693576243</v>
      </c>
      <c r="K1846" s="8">
        <f t="shared" si="2"/>
        <v>83.472433324771131</v>
      </c>
      <c r="L1846" s="7">
        <f>(350+399)/2</f>
        <v>374.5</v>
      </c>
      <c r="M1846" s="8">
        <f t="shared" si="3"/>
        <v>0.2228903426562647</v>
      </c>
    </row>
    <row r="1847" spans="1:13" ht="15.75" hidden="1" customHeight="1" x14ac:dyDescent="0.3">
      <c r="A1847" s="7">
        <v>2021</v>
      </c>
      <c r="B1847" s="7">
        <v>10</v>
      </c>
      <c r="C1847" s="7" t="s">
        <v>37</v>
      </c>
      <c r="D1847" s="7" t="s">
        <v>15</v>
      </c>
      <c r="E1847" s="7" t="s">
        <v>18</v>
      </c>
      <c r="F1847" s="8">
        <v>1051.793848</v>
      </c>
      <c r="G1847" s="9">
        <v>7.1569000000000003</v>
      </c>
      <c r="H1847" s="10">
        <f t="shared" si="0"/>
        <v>7156.9000000000005</v>
      </c>
      <c r="I1847" s="7">
        <v>681</v>
      </c>
      <c r="J1847" s="11">
        <f t="shared" si="1"/>
        <v>10.509397944199707</v>
      </c>
      <c r="K1847" s="8">
        <f t="shared" si="2"/>
        <v>146.96221101314813</v>
      </c>
      <c r="L1847" s="7">
        <f>(400+599)/2</f>
        <v>499.5</v>
      </c>
      <c r="M1847" s="8">
        <f t="shared" si="3"/>
        <v>0.29421864066696324</v>
      </c>
    </row>
    <row r="1848" spans="1:13" ht="15.75" hidden="1" customHeight="1" x14ac:dyDescent="0.3">
      <c r="A1848" s="7">
        <v>2021</v>
      </c>
      <c r="B1848" s="7">
        <v>10</v>
      </c>
      <c r="C1848" s="7" t="s">
        <v>37</v>
      </c>
      <c r="D1848" s="7" t="s">
        <v>15</v>
      </c>
      <c r="E1848" s="7" t="s">
        <v>19</v>
      </c>
      <c r="F1848" s="8">
        <v>1.881435</v>
      </c>
      <c r="G1848" s="9">
        <v>1.21E-2</v>
      </c>
      <c r="H1848" s="10">
        <f t="shared" si="0"/>
        <v>12.1</v>
      </c>
      <c r="I1848" s="7">
        <v>3</v>
      </c>
      <c r="J1848" s="11">
        <f t="shared" si="1"/>
        <v>4.0333333333333332</v>
      </c>
      <c r="K1848" s="8">
        <f t="shared" si="2"/>
        <v>155.4904958677686</v>
      </c>
      <c r="L1848" s="7">
        <f>(600+899)/2</f>
        <v>749.5</v>
      </c>
      <c r="M1848" s="8">
        <f t="shared" si="3"/>
        <v>0.20745896713511489</v>
      </c>
    </row>
    <row r="1849" spans="1:13" ht="15.75" hidden="1" customHeight="1" x14ac:dyDescent="0.3">
      <c r="A1849" s="7">
        <v>2021</v>
      </c>
      <c r="B1849" s="7">
        <v>10</v>
      </c>
      <c r="C1849" s="7" t="s">
        <v>37</v>
      </c>
      <c r="D1849" s="7" t="s">
        <v>20</v>
      </c>
      <c r="E1849" s="7" t="s">
        <v>16</v>
      </c>
      <c r="F1849" s="8">
        <v>112.16592900000001</v>
      </c>
      <c r="G1849" s="9">
        <v>1.0006999999999999</v>
      </c>
      <c r="H1849" s="10">
        <f t="shared" si="0"/>
        <v>1000.6999999999999</v>
      </c>
      <c r="I1849" s="7">
        <v>225</v>
      </c>
      <c r="J1849" s="11">
        <f t="shared" si="1"/>
        <v>4.4475555555555548</v>
      </c>
      <c r="K1849" s="8">
        <f t="shared" si="2"/>
        <v>112.08746777255922</v>
      </c>
      <c r="L1849" s="7">
        <f>(200+249)/2</f>
        <v>224.5</v>
      </c>
      <c r="M1849" s="8">
        <f t="shared" si="3"/>
        <v>0.49927602571295865</v>
      </c>
    </row>
    <row r="1850" spans="1:13" ht="15.75" hidden="1" customHeight="1" x14ac:dyDescent="0.3">
      <c r="A1850" s="7">
        <v>2021</v>
      </c>
      <c r="B1850" s="7">
        <v>10</v>
      </c>
      <c r="C1850" s="7" t="s">
        <v>37</v>
      </c>
      <c r="D1850" s="7" t="s">
        <v>20</v>
      </c>
      <c r="E1850" s="7" t="s">
        <v>18</v>
      </c>
      <c r="F1850" s="8">
        <v>9577.5189370000007</v>
      </c>
      <c r="G1850" s="9">
        <v>55.961500000000001</v>
      </c>
      <c r="H1850" s="10">
        <f t="shared" si="0"/>
        <v>55961.5</v>
      </c>
      <c r="I1850" s="7">
        <v>4222</v>
      </c>
      <c r="J1850" s="11">
        <f t="shared" si="1"/>
        <v>13.254737091425865</v>
      </c>
      <c r="K1850" s="8">
        <f t="shared" si="2"/>
        <v>171.14478591531679</v>
      </c>
      <c r="L1850" s="7">
        <f>(400+599)/2</f>
        <v>499.5</v>
      </c>
      <c r="M1850" s="8">
        <f t="shared" si="3"/>
        <v>0.34263220403466826</v>
      </c>
    </row>
    <row r="1851" spans="1:13" ht="15.75" hidden="1" customHeight="1" x14ac:dyDescent="0.3">
      <c r="A1851" s="7">
        <v>2021</v>
      </c>
      <c r="B1851" s="7">
        <v>10</v>
      </c>
      <c r="C1851" s="7" t="s">
        <v>37</v>
      </c>
      <c r="D1851" s="7" t="s">
        <v>22</v>
      </c>
      <c r="E1851" s="7" t="s">
        <v>23</v>
      </c>
      <c r="F1851" s="8">
        <v>2101.853462</v>
      </c>
      <c r="G1851" s="9">
        <v>23.237400000000001</v>
      </c>
      <c r="H1851" s="10">
        <f t="shared" si="0"/>
        <v>23237.4</v>
      </c>
      <c r="I1851" s="7">
        <v>5351</v>
      </c>
      <c r="J1851" s="11">
        <f t="shared" si="1"/>
        <v>4.3426275462530368</v>
      </c>
      <c r="K1851" s="8">
        <f t="shared" si="2"/>
        <v>90.451318219766407</v>
      </c>
      <c r="L1851" s="7">
        <v>200</v>
      </c>
      <c r="M1851" s="8">
        <f t="shared" si="3"/>
        <v>0.45225659109883204</v>
      </c>
    </row>
    <row r="1852" spans="1:13" ht="15.75" hidden="1" customHeight="1" x14ac:dyDescent="0.3">
      <c r="A1852" s="7">
        <v>2021</v>
      </c>
      <c r="B1852" s="7">
        <v>10</v>
      </c>
      <c r="C1852" s="7" t="s">
        <v>37</v>
      </c>
      <c r="D1852" s="7" t="s">
        <v>25</v>
      </c>
      <c r="E1852" s="7" t="s">
        <v>27</v>
      </c>
      <c r="F1852" s="8">
        <v>44.767403000000002</v>
      </c>
      <c r="G1852" s="9">
        <v>0.71150000000000002</v>
      </c>
      <c r="H1852" s="10">
        <f t="shared" si="0"/>
        <v>711.5</v>
      </c>
      <c r="I1852" s="7">
        <v>268</v>
      </c>
      <c r="J1852" s="11">
        <f t="shared" si="1"/>
        <v>2.6548507462686568</v>
      </c>
      <c r="K1852" s="8">
        <f t="shared" si="2"/>
        <v>62.919751229796205</v>
      </c>
      <c r="L1852" s="7">
        <f>(250+299)/2</f>
        <v>274.5</v>
      </c>
      <c r="M1852" s="8">
        <f t="shared" si="3"/>
        <v>0.22921585147466741</v>
      </c>
    </row>
    <row r="1853" spans="1:13" ht="15.75" hidden="1" customHeight="1" x14ac:dyDescent="0.3">
      <c r="A1853" s="7">
        <v>2021</v>
      </c>
      <c r="B1853" s="7">
        <v>10</v>
      </c>
      <c r="C1853" s="7" t="s">
        <v>37</v>
      </c>
      <c r="D1853" s="7" t="s">
        <v>25</v>
      </c>
      <c r="E1853" s="7" t="s">
        <v>17</v>
      </c>
      <c r="F1853" s="8">
        <v>1156.3875579999999</v>
      </c>
      <c r="G1853" s="9">
        <v>14.6753</v>
      </c>
      <c r="H1853" s="10">
        <f t="shared" si="0"/>
        <v>14675.3</v>
      </c>
      <c r="I1853" s="7">
        <v>1877</v>
      </c>
      <c r="J1853" s="11">
        <f t="shared" si="1"/>
        <v>7.8184869472562593</v>
      </c>
      <c r="K1853" s="8">
        <f t="shared" si="2"/>
        <v>78.798222727985106</v>
      </c>
      <c r="L1853" s="7">
        <f t="shared" ref="L1853:L1854" si="116">(350+399)/2</f>
        <v>374.5</v>
      </c>
      <c r="M1853" s="8">
        <f t="shared" si="3"/>
        <v>0.21040913946057438</v>
      </c>
    </row>
    <row r="1854" spans="1:13" ht="15.75" hidden="1" customHeight="1" x14ac:dyDescent="0.3">
      <c r="A1854" s="7">
        <v>2021</v>
      </c>
      <c r="B1854" s="7">
        <v>10</v>
      </c>
      <c r="C1854" s="7" t="s">
        <v>37</v>
      </c>
      <c r="D1854" s="7" t="s">
        <v>56</v>
      </c>
      <c r="E1854" s="7" t="s">
        <v>17</v>
      </c>
      <c r="F1854" s="8">
        <v>595.80271500000003</v>
      </c>
      <c r="G1854" s="9">
        <v>8.6252999999999993</v>
      </c>
      <c r="H1854" s="10">
        <f t="shared" si="0"/>
        <v>8625.2999999999993</v>
      </c>
      <c r="I1854" s="7">
        <v>2973</v>
      </c>
      <c r="J1854" s="11">
        <f t="shared" si="1"/>
        <v>2.9012108980827445</v>
      </c>
      <c r="K1854" s="8">
        <f t="shared" si="2"/>
        <v>69.076173002678175</v>
      </c>
      <c r="L1854" s="7">
        <f t="shared" si="116"/>
        <v>374.5</v>
      </c>
      <c r="M1854" s="8">
        <f t="shared" si="3"/>
        <v>0.18444906008725814</v>
      </c>
    </row>
    <row r="1855" spans="1:13" ht="15.75" hidden="1" customHeight="1" x14ac:dyDescent="0.3">
      <c r="A1855" s="7">
        <v>2021</v>
      </c>
      <c r="B1855" s="7">
        <v>10</v>
      </c>
      <c r="C1855" s="7" t="s">
        <v>37</v>
      </c>
      <c r="D1855" s="7" t="s">
        <v>56</v>
      </c>
      <c r="E1855" s="7" t="s">
        <v>18</v>
      </c>
      <c r="F1855" s="8">
        <v>275.08570500000002</v>
      </c>
      <c r="G1855" s="9">
        <v>3.7985000000000002</v>
      </c>
      <c r="H1855" s="10">
        <f t="shared" si="0"/>
        <v>3798.5</v>
      </c>
      <c r="I1855" s="7">
        <v>1927</v>
      </c>
      <c r="J1855" s="11">
        <f t="shared" si="1"/>
        <v>1.9711987545407368</v>
      </c>
      <c r="K1855" s="8">
        <f t="shared" si="2"/>
        <v>72.419561669079897</v>
      </c>
      <c r="L1855" s="7">
        <f>(400+599)/2</f>
        <v>499.5</v>
      </c>
      <c r="M1855" s="8">
        <f t="shared" si="3"/>
        <v>0.14498410744560539</v>
      </c>
    </row>
    <row r="1856" spans="1:13" ht="15.75" hidden="1" customHeight="1" x14ac:dyDescent="0.3">
      <c r="A1856" s="7">
        <v>2021</v>
      </c>
      <c r="B1856" s="7">
        <v>10</v>
      </c>
      <c r="C1856" s="7" t="s">
        <v>37</v>
      </c>
      <c r="D1856" s="7" t="s">
        <v>24</v>
      </c>
      <c r="E1856" s="7" t="s">
        <v>17</v>
      </c>
      <c r="F1856" s="8">
        <v>449.28334699999999</v>
      </c>
      <c r="G1856" s="9">
        <v>2.1044</v>
      </c>
      <c r="H1856" s="10">
        <f t="shared" si="0"/>
        <v>2104.4</v>
      </c>
      <c r="I1856" s="7">
        <v>1</v>
      </c>
      <c r="J1856" s="11">
        <f t="shared" si="1"/>
        <v>2104.4</v>
      </c>
      <c r="K1856" s="8">
        <f t="shared" si="2"/>
        <v>213.49712364569473</v>
      </c>
      <c r="L1856" s="7">
        <f>(350+399)/2</f>
        <v>374.5</v>
      </c>
      <c r="M1856" s="8">
        <f t="shared" si="3"/>
        <v>0.57008577742508604</v>
      </c>
    </row>
    <row r="1857" spans="1:13" ht="15.75" hidden="1" customHeight="1" x14ac:dyDescent="0.3">
      <c r="A1857" s="7">
        <v>2021</v>
      </c>
      <c r="B1857" s="7">
        <v>10</v>
      </c>
      <c r="C1857" s="7" t="s">
        <v>37</v>
      </c>
      <c r="D1857" s="7" t="s">
        <v>38</v>
      </c>
      <c r="E1857" s="7" t="s">
        <v>23</v>
      </c>
      <c r="F1857" s="8">
        <v>378.99533500000001</v>
      </c>
      <c r="G1857" s="9">
        <v>1.2161999999999999</v>
      </c>
      <c r="H1857" s="10">
        <f t="shared" si="0"/>
        <v>1216.2</v>
      </c>
      <c r="I1857" s="7">
        <v>117</v>
      </c>
      <c r="J1857" s="11">
        <f t="shared" si="1"/>
        <v>10.394871794871795</v>
      </c>
      <c r="K1857" s="8">
        <f t="shared" si="2"/>
        <v>311.62254152277586</v>
      </c>
      <c r="L1857" s="7">
        <v>200</v>
      </c>
      <c r="M1857" s="8">
        <f t="shared" si="3"/>
        <v>1.5581127076138792</v>
      </c>
    </row>
    <row r="1858" spans="1:13" ht="15.75" hidden="1" customHeight="1" x14ac:dyDescent="0.3">
      <c r="A1858" s="7">
        <v>2021</v>
      </c>
      <c r="B1858" s="7">
        <v>10</v>
      </c>
      <c r="C1858" s="7" t="s">
        <v>37</v>
      </c>
      <c r="D1858" s="7" t="s">
        <v>38</v>
      </c>
      <c r="E1858" s="7" t="s">
        <v>17</v>
      </c>
      <c r="F1858" s="8">
        <v>7.4601620000000004</v>
      </c>
      <c r="G1858" s="9">
        <v>1.7600000000000001E-2</v>
      </c>
      <c r="H1858" s="10">
        <f t="shared" si="0"/>
        <v>17.600000000000001</v>
      </c>
      <c r="I1858" s="7">
        <v>4</v>
      </c>
      <c r="J1858" s="11">
        <f t="shared" si="1"/>
        <v>4.4000000000000004</v>
      </c>
      <c r="K1858" s="8">
        <f t="shared" si="2"/>
        <v>423.87284090909088</v>
      </c>
      <c r="L1858" s="7">
        <f>(350+399)/2</f>
        <v>374.5</v>
      </c>
      <c r="M1858" s="8">
        <f t="shared" si="3"/>
        <v>1.1318366913460371</v>
      </c>
    </row>
    <row r="1859" spans="1:13" ht="15.75" hidden="1" customHeight="1" x14ac:dyDescent="0.3">
      <c r="A1859" s="7">
        <v>2021</v>
      </c>
      <c r="B1859" s="7">
        <v>10</v>
      </c>
      <c r="C1859" s="7" t="s">
        <v>37</v>
      </c>
      <c r="D1859" s="7" t="s">
        <v>38</v>
      </c>
      <c r="E1859" s="7" t="s">
        <v>18</v>
      </c>
      <c r="F1859" s="8">
        <v>23.810641</v>
      </c>
      <c r="G1859" s="9">
        <v>4.6699999999999998E-2</v>
      </c>
      <c r="H1859" s="10">
        <f t="shared" si="0"/>
        <v>46.699999999999996</v>
      </c>
      <c r="I1859" s="7">
        <v>36</v>
      </c>
      <c r="J1859" s="11">
        <f t="shared" si="1"/>
        <v>1.2972222222222221</v>
      </c>
      <c r="K1859" s="8">
        <f t="shared" si="2"/>
        <v>509.86383297644539</v>
      </c>
      <c r="L1859" s="7">
        <f>(400+599)/2</f>
        <v>499.5</v>
      </c>
      <c r="M1859" s="8">
        <f t="shared" si="3"/>
        <v>1.0207484143672581</v>
      </c>
    </row>
    <row r="1860" spans="1:13" ht="15.75" hidden="1" customHeight="1" x14ac:dyDescent="0.3">
      <c r="A1860" s="7">
        <v>2021</v>
      </c>
      <c r="B1860" s="7">
        <v>10</v>
      </c>
      <c r="C1860" s="7" t="s">
        <v>37</v>
      </c>
      <c r="D1860" s="7" t="s">
        <v>39</v>
      </c>
      <c r="E1860" s="7" t="s">
        <v>23</v>
      </c>
      <c r="F1860" s="8">
        <v>1.2736730000000001</v>
      </c>
      <c r="G1860" s="9">
        <v>2.5999999999999999E-3</v>
      </c>
      <c r="H1860" s="10">
        <f t="shared" si="0"/>
        <v>2.6</v>
      </c>
      <c r="I1860" s="7">
        <v>1</v>
      </c>
      <c r="J1860" s="11">
        <f t="shared" si="1"/>
        <v>2.6</v>
      </c>
      <c r="K1860" s="8">
        <f t="shared" si="2"/>
        <v>489.87423076923079</v>
      </c>
      <c r="L1860" s="7">
        <v>200</v>
      </c>
      <c r="M1860" s="8">
        <f t="shared" si="3"/>
        <v>2.4493711538461538</v>
      </c>
    </row>
    <row r="1861" spans="1:13" ht="15.75" hidden="1" customHeight="1" x14ac:dyDescent="0.3">
      <c r="A1861" s="7">
        <v>2021</v>
      </c>
      <c r="B1861" s="7">
        <v>10</v>
      </c>
      <c r="C1861" s="7" t="s">
        <v>37</v>
      </c>
      <c r="D1861" s="7" t="s">
        <v>39</v>
      </c>
      <c r="E1861" s="7" t="s">
        <v>17</v>
      </c>
      <c r="F1861" s="8">
        <v>58.314528000000003</v>
      </c>
      <c r="G1861" s="9">
        <v>0.1336</v>
      </c>
      <c r="H1861" s="10">
        <f t="shared" si="0"/>
        <v>133.6</v>
      </c>
      <c r="I1861" s="7">
        <v>89</v>
      </c>
      <c r="J1861" s="11">
        <f t="shared" si="1"/>
        <v>1.5011235955056179</v>
      </c>
      <c r="K1861" s="8">
        <f t="shared" si="2"/>
        <v>436.48598802395213</v>
      </c>
      <c r="L1861" s="7">
        <f>(350+399)/2</f>
        <v>374.5</v>
      </c>
      <c r="M1861" s="8">
        <f t="shared" si="3"/>
        <v>1.1655166569397921</v>
      </c>
    </row>
    <row r="1862" spans="1:13" ht="15.75" hidden="1" customHeight="1" x14ac:dyDescent="0.3">
      <c r="A1862" s="7">
        <v>2021</v>
      </c>
      <c r="B1862" s="7">
        <v>10</v>
      </c>
      <c r="C1862" s="7" t="s">
        <v>37</v>
      </c>
      <c r="D1862" s="7" t="s">
        <v>39</v>
      </c>
      <c r="E1862" s="7" t="s">
        <v>18</v>
      </c>
      <c r="F1862" s="8">
        <v>283.69342599999999</v>
      </c>
      <c r="G1862" s="9">
        <v>0.52339999999999998</v>
      </c>
      <c r="H1862" s="10">
        <f t="shared" si="0"/>
        <v>523.4</v>
      </c>
      <c r="I1862" s="7">
        <v>89</v>
      </c>
      <c r="J1862" s="11">
        <f t="shared" si="1"/>
        <v>5.880898876404494</v>
      </c>
      <c r="K1862" s="8">
        <f t="shared" si="2"/>
        <v>542.0203018723729</v>
      </c>
      <c r="L1862" s="7">
        <f>(400+599)/2</f>
        <v>499.5</v>
      </c>
      <c r="M1862" s="8">
        <f t="shared" si="3"/>
        <v>1.08512572947422</v>
      </c>
    </row>
    <row r="1863" spans="1:13" ht="15.75" hidden="1" customHeight="1" x14ac:dyDescent="0.3">
      <c r="A1863" s="7">
        <v>2021</v>
      </c>
      <c r="B1863" s="7">
        <v>10</v>
      </c>
      <c r="C1863" s="7" t="s">
        <v>37</v>
      </c>
      <c r="D1863" s="7" t="s">
        <v>53</v>
      </c>
      <c r="E1863" s="7" t="s">
        <v>32</v>
      </c>
      <c r="F1863" s="8">
        <v>235.03743700000001</v>
      </c>
      <c r="G1863" s="9">
        <v>2.7793999999999999</v>
      </c>
      <c r="H1863" s="10">
        <f t="shared" si="0"/>
        <v>2779.4</v>
      </c>
      <c r="I1863" s="7">
        <v>2418</v>
      </c>
      <c r="J1863" s="11">
        <f t="shared" si="1"/>
        <v>1.1494623655913978</v>
      </c>
      <c r="K1863" s="8">
        <f t="shared" si="2"/>
        <v>84.564091890336059</v>
      </c>
      <c r="L1863" s="7">
        <f>(300+349)/2</f>
        <v>324.5</v>
      </c>
      <c r="M1863" s="8">
        <f t="shared" si="3"/>
        <v>0.2605981260102806</v>
      </c>
    </row>
    <row r="1864" spans="1:13" ht="15.75" hidden="1" customHeight="1" x14ac:dyDescent="0.3">
      <c r="A1864" s="7">
        <v>2021</v>
      </c>
      <c r="B1864" s="7">
        <v>10</v>
      </c>
      <c r="C1864" s="7" t="s">
        <v>37</v>
      </c>
      <c r="D1864" s="7" t="s">
        <v>49</v>
      </c>
      <c r="E1864" s="7" t="s">
        <v>17</v>
      </c>
      <c r="F1864" s="8">
        <v>191.25912099999999</v>
      </c>
      <c r="G1864" s="9">
        <v>2.6869000000000001</v>
      </c>
      <c r="H1864" s="10">
        <f t="shared" si="0"/>
        <v>2686.9</v>
      </c>
      <c r="I1864" s="7">
        <v>1641</v>
      </c>
      <c r="J1864" s="11">
        <f t="shared" si="1"/>
        <v>1.6373552711761121</v>
      </c>
      <c r="K1864" s="8">
        <f t="shared" si="2"/>
        <v>71.182076370538539</v>
      </c>
      <c r="L1864" s="7">
        <f>(350+399)/2</f>
        <v>374.5</v>
      </c>
      <c r="M1864" s="8">
        <f t="shared" si="3"/>
        <v>0.19007230005484255</v>
      </c>
    </row>
    <row r="1865" spans="1:13" ht="15.75" hidden="1" customHeight="1" x14ac:dyDescent="0.3">
      <c r="A1865" s="7">
        <v>2021</v>
      </c>
      <c r="B1865" s="7">
        <v>11</v>
      </c>
      <c r="C1865" s="7" t="s">
        <v>14</v>
      </c>
      <c r="D1865" s="7" t="s">
        <v>15</v>
      </c>
      <c r="E1865" s="7" t="s">
        <v>16</v>
      </c>
      <c r="F1865" s="8">
        <v>632.65947200000005</v>
      </c>
      <c r="G1865" s="9">
        <v>9.3453999999999997</v>
      </c>
      <c r="H1865" s="10">
        <f t="shared" si="0"/>
        <v>9345.4</v>
      </c>
      <c r="I1865" s="7">
        <v>445</v>
      </c>
      <c r="J1865" s="11">
        <f t="shared" si="1"/>
        <v>21.000898876404495</v>
      </c>
      <c r="K1865" s="8">
        <f t="shared" si="2"/>
        <v>67.697420335138148</v>
      </c>
      <c r="L1865" s="7">
        <f>(200+249)/2</f>
        <v>224.5</v>
      </c>
      <c r="M1865" s="8">
        <f t="shared" si="3"/>
        <v>0.30154752933246393</v>
      </c>
    </row>
    <row r="1866" spans="1:13" ht="15.75" customHeight="1" x14ac:dyDescent="0.3">
      <c r="A1866" s="7">
        <v>2021</v>
      </c>
      <c r="B1866" s="7">
        <v>11</v>
      </c>
      <c r="C1866" s="7" t="s">
        <v>14</v>
      </c>
      <c r="D1866" s="7" t="s">
        <v>15</v>
      </c>
      <c r="E1866" s="7" t="s">
        <v>17</v>
      </c>
      <c r="F1866" s="8">
        <v>4733.2281039999998</v>
      </c>
      <c r="G1866" s="9">
        <v>49.512900000000002</v>
      </c>
      <c r="H1866" s="10">
        <f t="shared" si="0"/>
        <v>49512.9</v>
      </c>
      <c r="I1866" s="7">
        <v>781</v>
      </c>
      <c r="J1866" s="11">
        <f t="shared" si="1"/>
        <v>63.396798975672219</v>
      </c>
      <c r="K1866" s="8">
        <f t="shared" si="2"/>
        <v>95.595856918096089</v>
      </c>
      <c r="L1866" s="7">
        <f>(350+399)/2</f>
        <v>374.5</v>
      </c>
      <c r="M1866" s="8">
        <f t="shared" si="3"/>
        <v>0.25526263529531668</v>
      </c>
    </row>
    <row r="1867" spans="1:13" ht="15.75" customHeight="1" x14ac:dyDescent="0.3">
      <c r="A1867" s="7">
        <v>2021</v>
      </c>
      <c r="B1867" s="7">
        <v>11</v>
      </c>
      <c r="C1867" s="7" t="s">
        <v>14</v>
      </c>
      <c r="D1867" s="7" t="s">
        <v>15</v>
      </c>
      <c r="E1867" s="7" t="s">
        <v>18</v>
      </c>
      <c r="F1867" s="8">
        <v>5155.983123</v>
      </c>
      <c r="G1867" s="9">
        <v>48.857700000000001</v>
      </c>
      <c r="H1867" s="10">
        <f t="shared" si="0"/>
        <v>48857.700000000004</v>
      </c>
      <c r="I1867" s="7">
        <v>671</v>
      </c>
      <c r="J1867" s="11">
        <f t="shared" si="1"/>
        <v>72.813263785394938</v>
      </c>
      <c r="K1867" s="8">
        <f t="shared" si="2"/>
        <v>105.53061488772497</v>
      </c>
      <c r="L1867" s="7">
        <f>(400+599)/2</f>
        <v>499.5</v>
      </c>
      <c r="M1867" s="8">
        <f t="shared" si="3"/>
        <v>0.21127250227772765</v>
      </c>
    </row>
    <row r="1868" spans="1:13" ht="15.75" hidden="1" customHeight="1" x14ac:dyDescent="0.3">
      <c r="A1868" s="7">
        <v>2021</v>
      </c>
      <c r="B1868" s="7">
        <v>11</v>
      </c>
      <c r="C1868" s="7" t="s">
        <v>14</v>
      </c>
      <c r="D1868" s="7" t="s">
        <v>20</v>
      </c>
      <c r="E1868" s="7" t="s">
        <v>16</v>
      </c>
      <c r="F1868" s="8">
        <v>15.142913</v>
      </c>
      <c r="G1868" s="9">
        <v>0.12039999999999999</v>
      </c>
      <c r="H1868" s="10">
        <f t="shared" si="0"/>
        <v>120.39999999999999</v>
      </c>
      <c r="I1868" s="7">
        <v>11</v>
      </c>
      <c r="J1868" s="11">
        <f t="shared" si="1"/>
        <v>10.945454545454545</v>
      </c>
      <c r="K1868" s="8">
        <f t="shared" si="2"/>
        <v>125.77170265780731</v>
      </c>
      <c r="L1868" s="7">
        <f>(200+249)/2</f>
        <v>224.5</v>
      </c>
      <c r="M1868" s="8">
        <f t="shared" si="3"/>
        <v>0.56023030137107932</v>
      </c>
    </row>
    <row r="1869" spans="1:13" ht="15.75" customHeight="1" x14ac:dyDescent="0.3">
      <c r="A1869" s="7">
        <v>2021</v>
      </c>
      <c r="B1869" s="7">
        <v>11</v>
      </c>
      <c r="C1869" s="7" t="s">
        <v>14</v>
      </c>
      <c r="D1869" s="7" t="s">
        <v>20</v>
      </c>
      <c r="E1869" s="7" t="s">
        <v>18</v>
      </c>
      <c r="F1869" s="8">
        <v>7939.3939970000001</v>
      </c>
      <c r="G1869" s="9">
        <v>57.123100000000001</v>
      </c>
      <c r="H1869" s="10">
        <f t="shared" si="0"/>
        <v>57123.1</v>
      </c>
      <c r="I1869" s="7">
        <v>766</v>
      </c>
      <c r="J1869" s="11">
        <f t="shared" si="1"/>
        <v>74.573237597911231</v>
      </c>
      <c r="K1869" s="8">
        <f t="shared" si="2"/>
        <v>138.9874498582885</v>
      </c>
      <c r="L1869" s="7">
        <f>(400+599)/2</f>
        <v>499.5</v>
      </c>
      <c r="M1869" s="8">
        <f t="shared" si="3"/>
        <v>0.27825315286944646</v>
      </c>
    </row>
    <row r="1870" spans="1:13" ht="15.75" customHeight="1" x14ac:dyDescent="0.3">
      <c r="A1870" s="7">
        <v>2021</v>
      </c>
      <c r="B1870" s="7">
        <v>11</v>
      </c>
      <c r="C1870" s="7" t="s">
        <v>14</v>
      </c>
      <c r="D1870" s="7" t="s">
        <v>22</v>
      </c>
      <c r="E1870" s="7" t="s">
        <v>23</v>
      </c>
      <c r="F1870" s="8">
        <v>322.443487</v>
      </c>
      <c r="G1870" s="9">
        <v>2.9588000000000001</v>
      </c>
      <c r="H1870" s="10">
        <f t="shared" si="0"/>
        <v>2958.8</v>
      </c>
      <c r="I1870" s="7">
        <v>196</v>
      </c>
      <c r="J1870" s="11">
        <f t="shared" si="1"/>
        <v>15.09591836734694</v>
      </c>
      <c r="K1870" s="8">
        <f t="shared" si="2"/>
        <v>108.97779065837501</v>
      </c>
      <c r="L1870" s="7">
        <v>200</v>
      </c>
      <c r="M1870" s="8">
        <f t="shared" si="3"/>
        <v>0.54488895329187503</v>
      </c>
    </row>
    <row r="1871" spans="1:13" ht="15.75" customHeight="1" x14ac:dyDescent="0.3">
      <c r="A1871" s="7">
        <v>2021</v>
      </c>
      <c r="B1871" s="7">
        <v>11</v>
      </c>
      <c r="C1871" s="7" t="s">
        <v>14</v>
      </c>
      <c r="D1871" s="7" t="s">
        <v>26</v>
      </c>
      <c r="E1871" s="7" t="s">
        <v>27</v>
      </c>
      <c r="F1871" s="8">
        <v>8.8287189999999995</v>
      </c>
      <c r="G1871" s="9">
        <v>2.98E-2</v>
      </c>
      <c r="H1871" s="10">
        <f t="shared" si="0"/>
        <v>29.8</v>
      </c>
      <c r="I1871" s="7">
        <v>15</v>
      </c>
      <c r="J1871" s="11">
        <f t="shared" si="1"/>
        <v>1.9866666666666668</v>
      </c>
      <c r="K1871" s="8">
        <f t="shared" si="2"/>
        <v>296.26573825503357</v>
      </c>
      <c r="L1871" s="7">
        <f>(250+299)/2</f>
        <v>274.5</v>
      </c>
      <c r="M1871" s="8">
        <f t="shared" si="3"/>
        <v>1.0792923069400131</v>
      </c>
    </row>
    <row r="1872" spans="1:13" ht="15.75" customHeight="1" x14ac:dyDescent="0.3">
      <c r="A1872" s="7">
        <v>2021</v>
      </c>
      <c r="B1872" s="7">
        <v>11</v>
      </c>
      <c r="C1872" s="7" t="s">
        <v>14</v>
      </c>
      <c r="D1872" s="7" t="s">
        <v>26</v>
      </c>
      <c r="E1872" s="7" t="s">
        <v>18</v>
      </c>
      <c r="F1872" s="8">
        <v>180.083167</v>
      </c>
      <c r="G1872" s="9">
        <v>1.2734000000000001</v>
      </c>
      <c r="H1872" s="10">
        <f t="shared" si="0"/>
        <v>1273.4000000000001</v>
      </c>
      <c r="I1872" s="7">
        <v>186</v>
      </c>
      <c r="J1872" s="11">
        <f t="shared" si="1"/>
        <v>6.8462365591397853</v>
      </c>
      <c r="K1872" s="8">
        <f t="shared" si="2"/>
        <v>141.41916679754985</v>
      </c>
      <c r="L1872" s="7">
        <f>(400+599)/2</f>
        <v>499.5</v>
      </c>
      <c r="M1872" s="8">
        <f t="shared" si="3"/>
        <v>0.28312145505014985</v>
      </c>
    </row>
    <row r="1873" spans="1:13" ht="15.75" customHeight="1" x14ac:dyDescent="0.3">
      <c r="A1873" s="7">
        <v>2021</v>
      </c>
      <c r="B1873" s="7">
        <v>11</v>
      </c>
      <c r="C1873" s="7" t="s">
        <v>14</v>
      </c>
      <c r="D1873" s="7" t="s">
        <v>25</v>
      </c>
      <c r="E1873" s="7" t="s">
        <v>27</v>
      </c>
      <c r="F1873" s="8">
        <v>0.50492099999999995</v>
      </c>
      <c r="G1873" s="9">
        <v>8.3999999999999995E-3</v>
      </c>
      <c r="H1873" s="10">
        <f t="shared" si="0"/>
        <v>8.4</v>
      </c>
      <c r="I1873" s="7">
        <v>2</v>
      </c>
      <c r="J1873" s="11">
        <f t="shared" si="1"/>
        <v>4.2</v>
      </c>
      <c r="K1873" s="8">
        <f t="shared" si="2"/>
        <v>60.109642857142852</v>
      </c>
      <c r="L1873" s="7">
        <f>(250+299)/2</f>
        <v>274.5</v>
      </c>
      <c r="M1873" s="8">
        <f t="shared" si="3"/>
        <v>0.21897866250325265</v>
      </c>
    </row>
    <row r="1874" spans="1:13" ht="15.75" customHeight="1" x14ac:dyDescent="0.3">
      <c r="A1874" s="7">
        <v>2021</v>
      </c>
      <c r="B1874" s="7">
        <v>11</v>
      </c>
      <c r="C1874" s="7" t="s">
        <v>14</v>
      </c>
      <c r="D1874" s="7" t="s">
        <v>25</v>
      </c>
      <c r="E1874" s="7" t="s">
        <v>17</v>
      </c>
      <c r="F1874" s="8">
        <v>158.90520900000001</v>
      </c>
      <c r="G1874" s="9">
        <v>1.9762999999999999</v>
      </c>
      <c r="H1874" s="10">
        <f t="shared" si="0"/>
        <v>1976.3</v>
      </c>
      <c r="I1874" s="7">
        <v>188</v>
      </c>
      <c r="J1874" s="11">
        <f t="shared" si="1"/>
        <v>10.512234042553191</v>
      </c>
      <c r="K1874" s="8">
        <f t="shared" si="2"/>
        <v>80.405408591813</v>
      </c>
      <c r="L1874" s="7">
        <f t="shared" ref="L1874:L1875" si="117">(350+399)/2</f>
        <v>374.5</v>
      </c>
      <c r="M1874" s="8">
        <f t="shared" si="3"/>
        <v>0.21470069049883311</v>
      </c>
    </row>
    <row r="1875" spans="1:13" ht="15.75" customHeight="1" x14ac:dyDescent="0.3">
      <c r="A1875" s="7">
        <v>2021</v>
      </c>
      <c r="B1875" s="7">
        <v>11</v>
      </c>
      <c r="C1875" s="7" t="s">
        <v>14</v>
      </c>
      <c r="D1875" s="7" t="s">
        <v>24</v>
      </c>
      <c r="E1875" s="7" t="s">
        <v>17</v>
      </c>
      <c r="F1875" s="8">
        <v>70.102818999999997</v>
      </c>
      <c r="G1875" s="9">
        <v>0.37459999999999999</v>
      </c>
      <c r="H1875" s="10">
        <f t="shared" si="0"/>
        <v>374.59999999999997</v>
      </c>
      <c r="I1875" s="7">
        <v>33</v>
      </c>
      <c r="J1875" s="11">
        <f t="shared" si="1"/>
        <v>11.35151515151515</v>
      </c>
      <c r="K1875" s="8">
        <f t="shared" si="2"/>
        <v>187.14046716497597</v>
      </c>
      <c r="L1875" s="7">
        <f t="shared" si="117"/>
        <v>374.5</v>
      </c>
      <c r="M1875" s="8">
        <f t="shared" si="3"/>
        <v>0.4997075224698958</v>
      </c>
    </row>
    <row r="1876" spans="1:13" ht="15.75" customHeight="1" x14ac:dyDescent="0.3">
      <c r="A1876" s="7">
        <v>2021</v>
      </c>
      <c r="B1876" s="7">
        <v>11</v>
      </c>
      <c r="C1876" s="7" t="s">
        <v>14</v>
      </c>
      <c r="D1876" s="7" t="s">
        <v>53</v>
      </c>
      <c r="E1876" s="7" t="s">
        <v>32</v>
      </c>
      <c r="F1876" s="8">
        <v>69.379221000000001</v>
      </c>
      <c r="G1876" s="9">
        <v>0.68340000000000001</v>
      </c>
      <c r="H1876" s="10">
        <f t="shared" si="0"/>
        <v>683.4</v>
      </c>
      <c r="I1876" s="7">
        <v>235</v>
      </c>
      <c r="J1876" s="11">
        <f t="shared" si="1"/>
        <v>2.9080851063829787</v>
      </c>
      <c r="K1876" s="8">
        <f t="shared" si="2"/>
        <v>101.5206628621598</v>
      </c>
      <c r="L1876" s="7">
        <f>(300+349)/2</f>
        <v>324.5</v>
      </c>
      <c r="M1876" s="8">
        <f t="shared" si="3"/>
        <v>0.31285258200973742</v>
      </c>
    </row>
    <row r="1877" spans="1:13" ht="15.75" customHeight="1" x14ac:dyDescent="0.3">
      <c r="A1877" s="7">
        <v>2021</v>
      </c>
      <c r="B1877" s="7">
        <v>11</v>
      </c>
      <c r="C1877" s="7" t="s">
        <v>14</v>
      </c>
      <c r="D1877" s="7" t="s">
        <v>54</v>
      </c>
      <c r="E1877" s="7" t="s">
        <v>18</v>
      </c>
      <c r="F1877" s="8">
        <v>31.865635000000001</v>
      </c>
      <c r="G1877" s="9">
        <v>0.15529999999999999</v>
      </c>
      <c r="H1877" s="10">
        <f t="shared" si="0"/>
        <v>155.29999999999998</v>
      </c>
      <c r="I1877" s="7">
        <v>1</v>
      </c>
      <c r="J1877" s="11">
        <f t="shared" si="1"/>
        <v>155.29999999999998</v>
      </c>
      <c r="K1877" s="8">
        <f t="shared" si="2"/>
        <v>205.18760463618804</v>
      </c>
      <c r="L1877" s="7">
        <f t="shared" ref="L1877:L1878" si="118">(400+599)/2</f>
        <v>499.5</v>
      </c>
      <c r="M1877" s="8">
        <f t="shared" si="3"/>
        <v>0.4107859952676437</v>
      </c>
    </row>
    <row r="1878" spans="1:13" ht="15.75" customHeight="1" x14ac:dyDescent="0.3">
      <c r="A1878" s="7">
        <v>2021</v>
      </c>
      <c r="B1878" s="7">
        <v>11</v>
      </c>
      <c r="C1878" s="7" t="s">
        <v>14</v>
      </c>
      <c r="D1878" s="7" t="s">
        <v>46</v>
      </c>
      <c r="E1878" s="7" t="s">
        <v>18</v>
      </c>
      <c r="F1878" s="8">
        <v>26.838242999999999</v>
      </c>
      <c r="G1878" s="9">
        <v>0.14430000000000001</v>
      </c>
      <c r="H1878" s="10">
        <f t="shared" si="0"/>
        <v>144.30000000000001</v>
      </c>
      <c r="I1878" s="7">
        <v>53</v>
      </c>
      <c r="J1878" s="11">
        <f t="shared" si="1"/>
        <v>2.7226415094339624</v>
      </c>
      <c r="K1878" s="8">
        <f t="shared" si="2"/>
        <v>185.98920997920996</v>
      </c>
      <c r="L1878" s="7">
        <f t="shared" si="118"/>
        <v>499.5</v>
      </c>
      <c r="M1878" s="8">
        <f t="shared" si="3"/>
        <v>0.37235077072914907</v>
      </c>
    </row>
    <row r="1879" spans="1:13" ht="15.75" customHeight="1" x14ac:dyDescent="0.3">
      <c r="A1879" s="7">
        <v>2021</v>
      </c>
      <c r="B1879" s="7">
        <v>11</v>
      </c>
      <c r="C1879" s="7" t="s">
        <v>14</v>
      </c>
      <c r="D1879" s="7" t="s">
        <v>29</v>
      </c>
      <c r="E1879" s="7" t="s">
        <v>23</v>
      </c>
      <c r="F1879" s="8">
        <v>25.916124</v>
      </c>
      <c r="G1879" s="9">
        <v>0.15160000000000001</v>
      </c>
      <c r="H1879" s="10">
        <f t="shared" si="0"/>
        <v>151.60000000000002</v>
      </c>
      <c r="I1879" s="7">
        <v>64</v>
      </c>
      <c r="J1879" s="11">
        <f t="shared" si="1"/>
        <v>2.3687500000000004</v>
      </c>
      <c r="K1879" s="8">
        <f t="shared" si="2"/>
        <v>170.95068601583111</v>
      </c>
      <c r="L1879" s="7">
        <v>200</v>
      </c>
      <c r="M1879" s="8">
        <f t="shared" si="3"/>
        <v>0.8547534300791555</v>
      </c>
    </row>
    <row r="1880" spans="1:13" ht="15.75" customHeight="1" x14ac:dyDescent="0.3">
      <c r="A1880" s="7">
        <v>2021</v>
      </c>
      <c r="B1880" s="7">
        <v>11</v>
      </c>
      <c r="C1880" s="7" t="s">
        <v>14</v>
      </c>
      <c r="D1880" s="7" t="s">
        <v>29</v>
      </c>
      <c r="E1880" s="7" t="s">
        <v>17</v>
      </c>
      <c r="F1880" s="8">
        <v>6.9621000000000016E-2</v>
      </c>
      <c r="G1880" s="9">
        <v>6.9999999999999999E-4</v>
      </c>
      <c r="H1880" s="10">
        <f t="shared" si="0"/>
        <v>0.7</v>
      </c>
      <c r="I1880" s="7">
        <v>2</v>
      </c>
      <c r="J1880" s="11">
        <f t="shared" si="1"/>
        <v>0.35</v>
      </c>
      <c r="K1880" s="8">
        <f t="shared" si="2"/>
        <v>99.458571428571446</v>
      </c>
      <c r="L1880" s="7">
        <f>(350+399)/2</f>
        <v>374.5</v>
      </c>
      <c r="M1880" s="8">
        <f t="shared" si="3"/>
        <v>0.26557695975586498</v>
      </c>
    </row>
    <row r="1881" spans="1:13" ht="15.75" hidden="1" customHeight="1" x14ac:dyDescent="0.3">
      <c r="A1881" s="7">
        <v>2021</v>
      </c>
      <c r="B1881" s="7">
        <v>11</v>
      </c>
      <c r="C1881" s="7" t="s">
        <v>31</v>
      </c>
      <c r="D1881" s="7" t="s">
        <v>15</v>
      </c>
      <c r="E1881" s="7" t="s">
        <v>16</v>
      </c>
      <c r="F1881" s="8">
        <v>1862.5270169999999</v>
      </c>
      <c r="G1881" s="9">
        <v>26.677800000000001</v>
      </c>
      <c r="H1881" s="10">
        <f t="shared" si="0"/>
        <v>26677.800000000003</v>
      </c>
      <c r="I1881" s="7">
        <v>5924</v>
      </c>
      <c r="J1881" s="11">
        <f t="shared" si="1"/>
        <v>4.5033423362592844</v>
      </c>
      <c r="K1881" s="8">
        <f t="shared" si="2"/>
        <v>69.815615118188148</v>
      </c>
      <c r="L1881" s="7">
        <f>(200+249)/2</f>
        <v>224.5</v>
      </c>
      <c r="M1881" s="8">
        <f t="shared" si="3"/>
        <v>0.31098269540395612</v>
      </c>
    </row>
    <row r="1882" spans="1:13" ht="15.75" hidden="1" customHeight="1" x14ac:dyDescent="0.3">
      <c r="A1882" s="7">
        <v>2021</v>
      </c>
      <c r="B1882" s="7">
        <v>11</v>
      </c>
      <c r="C1882" s="7" t="s">
        <v>31</v>
      </c>
      <c r="D1882" s="7" t="s">
        <v>15</v>
      </c>
      <c r="E1882" s="7" t="s">
        <v>17</v>
      </c>
      <c r="F1882" s="8">
        <v>6276.6479559999998</v>
      </c>
      <c r="G1882" s="9">
        <v>65.960099999999997</v>
      </c>
      <c r="H1882" s="10">
        <f t="shared" si="0"/>
        <v>65960.099999999991</v>
      </c>
      <c r="I1882" s="7">
        <v>11158</v>
      </c>
      <c r="J1882" s="11">
        <f t="shared" si="1"/>
        <v>5.9114626277110585</v>
      </c>
      <c r="K1882" s="8">
        <f t="shared" si="2"/>
        <v>95.158254096036842</v>
      </c>
      <c r="L1882" s="7">
        <f>(350+399)/2</f>
        <v>374.5</v>
      </c>
      <c r="M1882" s="8">
        <f t="shared" si="3"/>
        <v>0.25409413643801559</v>
      </c>
    </row>
    <row r="1883" spans="1:13" ht="15.75" hidden="1" customHeight="1" x14ac:dyDescent="0.3">
      <c r="A1883" s="7">
        <v>2021</v>
      </c>
      <c r="B1883" s="7">
        <v>11</v>
      </c>
      <c r="C1883" s="7" t="s">
        <v>31</v>
      </c>
      <c r="D1883" s="7" t="s">
        <v>15</v>
      </c>
      <c r="E1883" s="7" t="s">
        <v>18</v>
      </c>
      <c r="F1883" s="8">
        <v>303.85544299999998</v>
      </c>
      <c r="G1883" s="9">
        <v>1.9498</v>
      </c>
      <c r="H1883" s="10">
        <f t="shared" si="0"/>
        <v>1949.8</v>
      </c>
      <c r="I1883" s="7">
        <v>545</v>
      </c>
      <c r="J1883" s="11">
        <f t="shared" si="1"/>
        <v>3.5776146788990824</v>
      </c>
      <c r="K1883" s="8">
        <f t="shared" si="2"/>
        <v>155.83928761924298</v>
      </c>
      <c r="L1883" s="7">
        <f>(400+599)/2</f>
        <v>499.5</v>
      </c>
      <c r="M1883" s="8">
        <f t="shared" si="3"/>
        <v>0.31199056580429024</v>
      </c>
    </row>
    <row r="1884" spans="1:13" ht="15.75" hidden="1" customHeight="1" x14ac:dyDescent="0.3">
      <c r="A1884" s="7">
        <v>2021</v>
      </c>
      <c r="B1884" s="7">
        <v>11</v>
      </c>
      <c r="C1884" s="7" t="s">
        <v>31</v>
      </c>
      <c r="D1884" s="7" t="s">
        <v>15</v>
      </c>
      <c r="E1884" s="7" t="s">
        <v>19</v>
      </c>
      <c r="F1884" s="8">
        <v>44.648980999999999</v>
      </c>
      <c r="G1884" s="9">
        <v>0.27650000000000002</v>
      </c>
      <c r="H1884" s="10">
        <f t="shared" si="0"/>
        <v>276.5</v>
      </c>
      <c r="I1884" s="7">
        <v>163</v>
      </c>
      <c r="J1884" s="11">
        <f t="shared" si="1"/>
        <v>1.696319018404908</v>
      </c>
      <c r="K1884" s="8">
        <f t="shared" si="2"/>
        <v>161.47913562386978</v>
      </c>
      <c r="L1884" s="7">
        <f>(600+899)/2</f>
        <v>749.5</v>
      </c>
      <c r="M1884" s="8">
        <f t="shared" si="3"/>
        <v>0.21544914692977957</v>
      </c>
    </row>
    <row r="1885" spans="1:13" ht="15.75" hidden="1" customHeight="1" x14ac:dyDescent="0.3">
      <c r="A1885" s="7">
        <v>2021</v>
      </c>
      <c r="B1885" s="7">
        <v>11</v>
      </c>
      <c r="C1885" s="7" t="s">
        <v>31</v>
      </c>
      <c r="D1885" s="7" t="s">
        <v>20</v>
      </c>
      <c r="E1885" s="7" t="s">
        <v>16</v>
      </c>
      <c r="F1885" s="8">
        <v>3.1194350000000002</v>
      </c>
      <c r="G1885" s="9">
        <v>2.6700000000000002E-2</v>
      </c>
      <c r="H1885" s="10">
        <f t="shared" si="0"/>
        <v>26.700000000000003</v>
      </c>
      <c r="I1885" s="7">
        <v>8</v>
      </c>
      <c r="J1885" s="11">
        <f t="shared" si="1"/>
        <v>3.3375000000000004</v>
      </c>
      <c r="K1885" s="8">
        <f t="shared" si="2"/>
        <v>116.83277153558052</v>
      </c>
      <c r="L1885" s="7">
        <f>(200+249)/2</f>
        <v>224.5</v>
      </c>
      <c r="M1885" s="8">
        <f t="shared" si="3"/>
        <v>0.52041323623866598</v>
      </c>
    </row>
    <row r="1886" spans="1:13" ht="15.75" hidden="1" customHeight="1" x14ac:dyDescent="0.3">
      <c r="A1886" s="7">
        <v>2021</v>
      </c>
      <c r="B1886" s="7">
        <v>11</v>
      </c>
      <c r="C1886" s="7" t="s">
        <v>31</v>
      </c>
      <c r="D1886" s="7" t="s">
        <v>20</v>
      </c>
      <c r="E1886" s="7" t="s">
        <v>18</v>
      </c>
      <c r="F1886" s="8">
        <v>1411.3826570000001</v>
      </c>
      <c r="G1886" s="9">
        <v>8.1548999999999996</v>
      </c>
      <c r="H1886" s="10">
        <f t="shared" si="0"/>
        <v>8154.9</v>
      </c>
      <c r="I1886" s="7">
        <v>1619</v>
      </c>
      <c r="J1886" s="11">
        <f t="shared" si="1"/>
        <v>5.036998147004323</v>
      </c>
      <c r="K1886" s="8">
        <f t="shared" si="2"/>
        <v>173.07173073857439</v>
      </c>
      <c r="L1886" s="7">
        <f>(400+599)/2</f>
        <v>499.5</v>
      </c>
      <c r="M1886" s="8">
        <f t="shared" si="3"/>
        <v>0.34648995142857736</v>
      </c>
    </row>
    <row r="1887" spans="1:13" ht="15.75" hidden="1" customHeight="1" x14ac:dyDescent="0.3">
      <c r="A1887" s="7">
        <v>2021</v>
      </c>
      <c r="B1887" s="7">
        <v>11</v>
      </c>
      <c r="C1887" s="7" t="s">
        <v>31</v>
      </c>
      <c r="D1887" s="7" t="s">
        <v>22</v>
      </c>
      <c r="E1887" s="7" t="s">
        <v>23</v>
      </c>
      <c r="F1887" s="8">
        <v>911.95919299999991</v>
      </c>
      <c r="G1887" s="9">
        <v>10.259</v>
      </c>
      <c r="H1887" s="10">
        <f t="shared" si="0"/>
        <v>10259</v>
      </c>
      <c r="I1887" s="7">
        <v>3214</v>
      </c>
      <c r="J1887" s="11">
        <f t="shared" si="1"/>
        <v>3.1919726197884257</v>
      </c>
      <c r="K1887" s="8">
        <f t="shared" si="2"/>
        <v>88.893575689638354</v>
      </c>
      <c r="L1887" s="7">
        <v>200</v>
      </c>
      <c r="M1887" s="8">
        <f t="shared" si="3"/>
        <v>0.44446787844819174</v>
      </c>
    </row>
    <row r="1888" spans="1:13" ht="15.75" hidden="1" customHeight="1" x14ac:dyDescent="0.3">
      <c r="A1888" s="7">
        <v>2021</v>
      </c>
      <c r="B1888" s="7">
        <v>11</v>
      </c>
      <c r="C1888" s="7" t="s">
        <v>31</v>
      </c>
      <c r="D1888" s="7" t="s">
        <v>25</v>
      </c>
      <c r="E1888" s="7" t="s">
        <v>27</v>
      </c>
      <c r="F1888" s="8">
        <v>42.920050000000003</v>
      </c>
      <c r="G1888" s="9">
        <v>0.68600000000000005</v>
      </c>
      <c r="H1888" s="10">
        <f t="shared" si="0"/>
        <v>686</v>
      </c>
      <c r="I1888" s="7">
        <v>123</v>
      </c>
      <c r="J1888" s="11">
        <f t="shared" si="1"/>
        <v>5.5772357723577235</v>
      </c>
      <c r="K1888" s="8">
        <f t="shared" si="2"/>
        <v>62.56567055393586</v>
      </c>
      <c r="L1888" s="7">
        <f>(250+299)/2</f>
        <v>274.5</v>
      </c>
      <c r="M1888" s="8">
        <f t="shared" si="3"/>
        <v>0.22792594008719802</v>
      </c>
    </row>
    <row r="1889" spans="1:13" ht="15.75" hidden="1" customHeight="1" x14ac:dyDescent="0.3">
      <c r="A1889" s="7">
        <v>2021</v>
      </c>
      <c r="B1889" s="7">
        <v>11</v>
      </c>
      <c r="C1889" s="7" t="s">
        <v>31</v>
      </c>
      <c r="D1889" s="7" t="s">
        <v>25</v>
      </c>
      <c r="E1889" s="7" t="s">
        <v>17</v>
      </c>
      <c r="F1889" s="8">
        <v>709.76295200000004</v>
      </c>
      <c r="G1889" s="9">
        <v>12.0641</v>
      </c>
      <c r="H1889" s="10">
        <f t="shared" si="0"/>
        <v>12064.1</v>
      </c>
      <c r="I1889" s="7">
        <v>1421</v>
      </c>
      <c r="J1889" s="11">
        <f t="shared" si="1"/>
        <v>8.489866291344125</v>
      </c>
      <c r="K1889" s="8">
        <f t="shared" si="2"/>
        <v>58.832648270488477</v>
      </c>
      <c r="L1889" s="7">
        <f t="shared" ref="L1889:L1890" si="119">(350+399)/2</f>
        <v>374.5</v>
      </c>
      <c r="M1889" s="8">
        <f t="shared" si="3"/>
        <v>0.15709652408675159</v>
      </c>
    </row>
    <row r="1890" spans="1:13" ht="15.75" hidden="1" customHeight="1" x14ac:dyDescent="0.3">
      <c r="A1890" s="7">
        <v>2021</v>
      </c>
      <c r="B1890" s="7">
        <v>11</v>
      </c>
      <c r="C1890" s="7" t="s">
        <v>31</v>
      </c>
      <c r="D1890" s="7" t="s">
        <v>56</v>
      </c>
      <c r="E1890" s="7" t="s">
        <v>17</v>
      </c>
      <c r="F1890" s="8">
        <v>167.30194399999999</v>
      </c>
      <c r="G1890" s="9">
        <v>2.6768000000000001</v>
      </c>
      <c r="H1890" s="10">
        <f t="shared" si="0"/>
        <v>2676.8</v>
      </c>
      <c r="I1890" s="7">
        <v>788</v>
      </c>
      <c r="J1890" s="11">
        <f t="shared" si="1"/>
        <v>3.3969543147208126</v>
      </c>
      <c r="K1890" s="8">
        <f t="shared" si="2"/>
        <v>62.500726240286902</v>
      </c>
      <c r="L1890" s="7">
        <f t="shared" si="119"/>
        <v>374.5</v>
      </c>
      <c r="M1890" s="8">
        <f t="shared" si="3"/>
        <v>0.16689112480717463</v>
      </c>
    </row>
    <row r="1891" spans="1:13" ht="15.75" hidden="1" customHeight="1" x14ac:dyDescent="0.3">
      <c r="A1891" s="7">
        <v>2021</v>
      </c>
      <c r="B1891" s="7">
        <v>11</v>
      </c>
      <c r="C1891" s="7" t="s">
        <v>31</v>
      </c>
      <c r="D1891" s="7" t="s">
        <v>56</v>
      </c>
      <c r="E1891" s="7" t="s">
        <v>18</v>
      </c>
      <c r="F1891" s="8">
        <v>91.374932000000001</v>
      </c>
      <c r="G1891" s="9">
        <v>1.2911999999999999</v>
      </c>
      <c r="H1891" s="10">
        <f t="shared" si="0"/>
        <v>1291.1999999999998</v>
      </c>
      <c r="I1891" s="7">
        <v>1112</v>
      </c>
      <c r="J1891" s="11">
        <f t="shared" si="1"/>
        <v>1.1611510791366906</v>
      </c>
      <c r="K1891" s="8">
        <f t="shared" si="2"/>
        <v>70.767450433705093</v>
      </c>
      <c r="L1891" s="7">
        <f>(400+599)/2</f>
        <v>499.5</v>
      </c>
      <c r="M1891" s="8">
        <f t="shared" si="3"/>
        <v>0.14167657744485504</v>
      </c>
    </row>
    <row r="1892" spans="1:13" ht="15.75" hidden="1" customHeight="1" x14ac:dyDescent="0.3">
      <c r="A1892" s="7">
        <v>2021</v>
      </c>
      <c r="B1892" s="7">
        <v>11</v>
      </c>
      <c r="C1892" s="7" t="s">
        <v>31</v>
      </c>
      <c r="D1892" s="7" t="s">
        <v>53</v>
      </c>
      <c r="E1892" s="7" t="s">
        <v>32</v>
      </c>
      <c r="F1892" s="8">
        <v>170.223986</v>
      </c>
      <c r="G1892" s="9">
        <v>1.9384999999999999</v>
      </c>
      <c r="H1892" s="10">
        <f t="shared" si="0"/>
        <v>1938.5</v>
      </c>
      <c r="I1892" s="7">
        <v>1671</v>
      </c>
      <c r="J1892" s="11">
        <f t="shared" si="1"/>
        <v>1.1600837821663674</v>
      </c>
      <c r="K1892" s="8">
        <f t="shared" si="2"/>
        <v>87.812218725818937</v>
      </c>
      <c r="L1892" s="7">
        <f>(300+349)/2</f>
        <v>324.5</v>
      </c>
      <c r="M1892" s="8">
        <f t="shared" si="3"/>
        <v>0.27060776186693047</v>
      </c>
    </row>
    <row r="1893" spans="1:13" ht="15.75" hidden="1" customHeight="1" x14ac:dyDescent="0.3">
      <c r="A1893" s="7">
        <v>2021</v>
      </c>
      <c r="B1893" s="7">
        <v>11</v>
      </c>
      <c r="C1893" s="7" t="s">
        <v>31</v>
      </c>
      <c r="D1893" s="7" t="s">
        <v>21</v>
      </c>
      <c r="E1893" s="7" t="s">
        <v>16</v>
      </c>
      <c r="F1893" s="8">
        <v>141.77735699999999</v>
      </c>
      <c r="G1893" s="9">
        <v>2.0573000000000001</v>
      </c>
      <c r="H1893" s="10">
        <f t="shared" si="0"/>
        <v>2057.3000000000002</v>
      </c>
      <c r="I1893" s="7">
        <v>673</v>
      </c>
      <c r="J1893" s="11">
        <f t="shared" si="1"/>
        <v>3.0569093610698368</v>
      </c>
      <c r="K1893" s="8">
        <f t="shared" si="2"/>
        <v>68.914284256063766</v>
      </c>
      <c r="L1893" s="7">
        <f>(200+249)/2</f>
        <v>224.5</v>
      </c>
      <c r="M1893" s="8">
        <f t="shared" si="3"/>
        <v>0.30696785860162035</v>
      </c>
    </row>
    <row r="1894" spans="1:13" ht="15.75" hidden="1" customHeight="1" x14ac:dyDescent="0.3">
      <c r="A1894" s="7">
        <v>2021</v>
      </c>
      <c r="B1894" s="7">
        <v>11</v>
      </c>
      <c r="C1894" s="7" t="s">
        <v>31</v>
      </c>
      <c r="D1894" s="7" t="s">
        <v>21</v>
      </c>
      <c r="E1894" s="7" t="s">
        <v>18</v>
      </c>
      <c r="F1894" s="8">
        <v>9.8325270000000007</v>
      </c>
      <c r="G1894" s="9">
        <v>0.1111</v>
      </c>
      <c r="H1894" s="10">
        <f t="shared" si="0"/>
        <v>111.10000000000001</v>
      </c>
      <c r="I1894" s="7">
        <v>111</v>
      </c>
      <c r="J1894" s="11">
        <f t="shared" si="1"/>
        <v>1.0009009009009009</v>
      </c>
      <c r="K1894" s="8">
        <f t="shared" si="2"/>
        <v>88.501593159315931</v>
      </c>
      <c r="L1894" s="7">
        <f t="shared" ref="L1894:L1895" si="120">(400+599)/2</f>
        <v>499.5</v>
      </c>
      <c r="M1894" s="8">
        <f t="shared" si="3"/>
        <v>0.17718036668531717</v>
      </c>
    </row>
    <row r="1895" spans="1:13" ht="15.75" hidden="1" customHeight="1" x14ac:dyDescent="0.3">
      <c r="A1895" s="7">
        <v>2021</v>
      </c>
      <c r="B1895" s="7">
        <v>11</v>
      </c>
      <c r="C1895" s="7" t="s">
        <v>31</v>
      </c>
      <c r="D1895" s="7" t="s">
        <v>57</v>
      </c>
      <c r="E1895" s="7" t="s">
        <v>18</v>
      </c>
      <c r="F1895" s="8">
        <v>150.476249</v>
      </c>
      <c r="G1895" s="9">
        <v>2.0802999999999998</v>
      </c>
      <c r="H1895" s="10">
        <f t="shared" si="0"/>
        <v>2080.2999999999997</v>
      </c>
      <c r="I1895" s="7">
        <v>661</v>
      </c>
      <c r="J1895" s="11">
        <f t="shared" si="1"/>
        <v>3.1472012102874429</v>
      </c>
      <c r="K1895" s="8">
        <f t="shared" si="2"/>
        <v>72.333917704177281</v>
      </c>
      <c r="L1895" s="7">
        <f t="shared" si="120"/>
        <v>499.5</v>
      </c>
      <c r="M1895" s="8">
        <f t="shared" si="3"/>
        <v>0.14481264805641098</v>
      </c>
    </row>
    <row r="1896" spans="1:13" ht="15.75" hidden="1" customHeight="1" x14ac:dyDescent="0.3">
      <c r="A1896" s="7">
        <v>2021</v>
      </c>
      <c r="B1896" s="7">
        <v>11</v>
      </c>
      <c r="C1896" s="7" t="s">
        <v>31</v>
      </c>
      <c r="D1896" s="7" t="s">
        <v>49</v>
      </c>
      <c r="E1896" s="7" t="s">
        <v>17</v>
      </c>
      <c r="F1896" s="8">
        <v>116.172805</v>
      </c>
      <c r="G1896" s="9">
        <v>1.6438999999999999</v>
      </c>
      <c r="H1896" s="10">
        <f t="shared" si="0"/>
        <v>1643.8999999999999</v>
      </c>
      <c r="I1896" s="7">
        <v>1177</v>
      </c>
      <c r="J1896" s="11">
        <f t="shared" si="1"/>
        <v>1.3966864910790144</v>
      </c>
      <c r="K1896" s="8">
        <f t="shared" si="2"/>
        <v>70.669021838311338</v>
      </c>
      <c r="L1896" s="7">
        <f t="shared" ref="L1896:L1897" si="121">(350+399)/2</f>
        <v>374.5</v>
      </c>
      <c r="M1896" s="8">
        <f t="shared" si="3"/>
        <v>0.18870232800617179</v>
      </c>
    </row>
    <row r="1897" spans="1:13" ht="15.75" hidden="1" customHeight="1" x14ac:dyDescent="0.3">
      <c r="A1897" s="7">
        <v>2021</v>
      </c>
      <c r="B1897" s="7">
        <v>11</v>
      </c>
      <c r="C1897" s="7" t="s">
        <v>31</v>
      </c>
      <c r="D1897" s="7" t="s">
        <v>24</v>
      </c>
      <c r="E1897" s="7" t="s">
        <v>17</v>
      </c>
      <c r="F1897" s="8">
        <v>103.76481800000001</v>
      </c>
      <c r="G1897" s="9">
        <v>0.52100000000000002</v>
      </c>
      <c r="H1897" s="10">
        <f t="shared" si="0"/>
        <v>521</v>
      </c>
      <c r="I1897" s="7">
        <v>1</v>
      </c>
      <c r="J1897" s="11">
        <f t="shared" si="1"/>
        <v>521</v>
      </c>
      <c r="K1897" s="8">
        <f t="shared" si="2"/>
        <v>199.1647178502879</v>
      </c>
      <c r="L1897" s="7">
        <f t="shared" si="121"/>
        <v>374.5</v>
      </c>
      <c r="M1897" s="8">
        <f t="shared" si="3"/>
        <v>0.53181500093534817</v>
      </c>
    </row>
    <row r="1898" spans="1:13" ht="15.75" hidden="1" customHeight="1" x14ac:dyDescent="0.3">
      <c r="A1898" s="7">
        <v>2021</v>
      </c>
      <c r="B1898" s="7">
        <v>11</v>
      </c>
      <c r="C1898" s="7" t="s">
        <v>37</v>
      </c>
      <c r="D1898" s="7" t="s">
        <v>15</v>
      </c>
      <c r="E1898" s="7" t="s">
        <v>16</v>
      </c>
      <c r="F1898" s="8">
        <v>5751.8504190000003</v>
      </c>
      <c r="G1898" s="9">
        <v>91.028199999999998</v>
      </c>
      <c r="H1898" s="10">
        <f t="shared" si="0"/>
        <v>91028.2</v>
      </c>
      <c r="I1898" s="7">
        <v>11319</v>
      </c>
      <c r="J1898" s="11">
        <f t="shared" si="1"/>
        <v>8.0420708543157513</v>
      </c>
      <c r="K1898" s="8">
        <f t="shared" si="2"/>
        <v>63.187566259686562</v>
      </c>
      <c r="L1898" s="7">
        <f>(200+249)/2</f>
        <v>224.5</v>
      </c>
      <c r="M1898" s="8">
        <f t="shared" si="3"/>
        <v>0.28145909247076417</v>
      </c>
    </row>
    <row r="1899" spans="1:13" ht="15.75" hidden="1" customHeight="1" x14ac:dyDescent="0.3">
      <c r="A1899" s="7">
        <v>2021</v>
      </c>
      <c r="B1899" s="7">
        <v>11</v>
      </c>
      <c r="C1899" s="7" t="s">
        <v>37</v>
      </c>
      <c r="D1899" s="7" t="s">
        <v>15</v>
      </c>
      <c r="E1899" s="7" t="s">
        <v>17</v>
      </c>
      <c r="F1899" s="8">
        <v>13843.010251</v>
      </c>
      <c r="G1899" s="9">
        <v>148.52510000000001</v>
      </c>
      <c r="H1899" s="10">
        <f t="shared" si="0"/>
        <v>148525.1</v>
      </c>
      <c r="I1899" s="7">
        <v>17986</v>
      </c>
      <c r="J1899" s="11">
        <f t="shared" si="1"/>
        <v>8.2578171911486713</v>
      </c>
      <c r="K1899" s="8">
        <f t="shared" si="2"/>
        <v>93.203170716599402</v>
      </c>
      <c r="L1899" s="7">
        <f>(350+399)/2</f>
        <v>374.5</v>
      </c>
      <c r="M1899" s="8">
        <f t="shared" si="3"/>
        <v>0.24887362007102645</v>
      </c>
    </row>
    <row r="1900" spans="1:13" ht="15.75" hidden="1" customHeight="1" x14ac:dyDescent="0.3">
      <c r="A1900" s="7">
        <v>2021</v>
      </c>
      <c r="B1900" s="7">
        <v>11</v>
      </c>
      <c r="C1900" s="7" t="s">
        <v>37</v>
      </c>
      <c r="D1900" s="7" t="s">
        <v>15</v>
      </c>
      <c r="E1900" s="7" t="s">
        <v>18</v>
      </c>
      <c r="F1900" s="8">
        <v>1613.783187</v>
      </c>
      <c r="G1900" s="9">
        <v>13.1242</v>
      </c>
      <c r="H1900" s="10">
        <f t="shared" si="0"/>
        <v>13124.2</v>
      </c>
      <c r="I1900" s="7">
        <v>721</v>
      </c>
      <c r="J1900" s="11">
        <f t="shared" si="1"/>
        <v>18.202773925104022</v>
      </c>
      <c r="K1900" s="8">
        <f t="shared" si="2"/>
        <v>122.96240433702626</v>
      </c>
      <c r="L1900" s="7">
        <f>(400+599)/2</f>
        <v>499.5</v>
      </c>
      <c r="M1900" s="8">
        <f t="shared" si="3"/>
        <v>0.24617097965370621</v>
      </c>
    </row>
    <row r="1901" spans="1:13" ht="15.75" hidden="1" customHeight="1" x14ac:dyDescent="0.3">
      <c r="A1901" s="7">
        <v>2021</v>
      </c>
      <c r="B1901" s="7">
        <v>11</v>
      </c>
      <c r="C1901" s="7" t="s">
        <v>37</v>
      </c>
      <c r="D1901" s="7" t="s">
        <v>15</v>
      </c>
      <c r="E1901" s="7" t="s">
        <v>19</v>
      </c>
      <c r="F1901" s="8">
        <v>1.818643</v>
      </c>
      <c r="G1901" s="9">
        <v>1.1599999999999999E-2</v>
      </c>
      <c r="H1901" s="10">
        <f t="shared" si="0"/>
        <v>11.6</v>
      </c>
      <c r="I1901" s="7">
        <v>3</v>
      </c>
      <c r="J1901" s="11">
        <f t="shared" si="1"/>
        <v>3.8666666666666667</v>
      </c>
      <c r="K1901" s="8">
        <f t="shared" si="2"/>
        <v>156.77956896551726</v>
      </c>
      <c r="L1901" s="7">
        <f>(600+899)/2</f>
        <v>749.5</v>
      </c>
      <c r="M1901" s="8">
        <f t="shared" si="3"/>
        <v>0.20917887787260475</v>
      </c>
    </row>
    <row r="1902" spans="1:13" ht="15.75" hidden="1" customHeight="1" x14ac:dyDescent="0.3">
      <c r="A1902" s="7">
        <v>2021</v>
      </c>
      <c r="B1902" s="7">
        <v>11</v>
      </c>
      <c r="C1902" s="7" t="s">
        <v>37</v>
      </c>
      <c r="D1902" s="7" t="s">
        <v>20</v>
      </c>
      <c r="E1902" s="7" t="s">
        <v>16</v>
      </c>
      <c r="F1902" s="8">
        <v>116.18659599999999</v>
      </c>
      <c r="G1902" s="9">
        <v>0.99129999999999996</v>
      </c>
      <c r="H1902" s="10">
        <f t="shared" si="0"/>
        <v>991.3</v>
      </c>
      <c r="I1902" s="7">
        <v>252</v>
      </c>
      <c r="J1902" s="11">
        <f t="shared" si="1"/>
        <v>3.9337301587301585</v>
      </c>
      <c r="K1902" s="8">
        <f t="shared" si="2"/>
        <v>117.2062907293453</v>
      </c>
      <c r="L1902" s="7">
        <f>(200+249)/2</f>
        <v>224.5</v>
      </c>
      <c r="M1902" s="8">
        <f t="shared" si="3"/>
        <v>0.52207701883895452</v>
      </c>
    </row>
    <row r="1903" spans="1:13" ht="15.75" hidden="1" customHeight="1" x14ac:dyDescent="0.3">
      <c r="A1903" s="7">
        <v>2021</v>
      </c>
      <c r="B1903" s="7">
        <v>11</v>
      </c>
      <c r="C1903" s="7" t="s">
        <v>37</v>
      </c>
      <c r="D1903" s="7" t="s">
        <v>20</v>
      </c>
      <c r="E1903" s="7" t="s">
        <v>18</v>
      </c>
      <c r="F1903" s="8">
        <v>8723.8077009999997</v>
      </c>
      <c r="G1903" s="9">
        <v>49.348700000000001</v>
      </c>
      <c r="H1903" s="10">
        <f t="shared" si="0"/>
        <v>49348.700000000004</v>
      </c>
      <c r="I1903" s="7">
        <v>4651</v>
      </c>
      <c r="J1903" s="11">
        <f t="shared" si="1"/>
        <v>10.610341861965169</v>
      </c>
      <c r="K1903" s="8">
        <f t="shared" si="2"/>
        <v>176.77887565427255</v>
      </c>
      <c r="L1903" s="7">
        <f>(400+599)/2</f>
        <v>499.5</v>
      </c>
      <c r="M1903" s="8">
        <f t="shared" si="3"/>
        <v>0.35391166297151661</v>
      </c>
    </row>
    <row r="1904" spans="1:13" ht="15.75" hidden="1" customHeight="1" x14ac:dyDescent="0.3">
      <c r="A1904" s="7">
        <v>2021</v>
      </c>
      <c r="B1904" s="7">
        <v>11</v>
      </c>
      <c r="C1904" s="7" t="s">
        <v>37</v>
      </c>
      <c r="D1904" s="7" t="s">
        <v>25</v>
      </c>
      <c r="E1904" s="7" t="s">
        <v>27</v>
      </c>
      <c r="F1904" s="8">
        <v>94.162771000000006</v>
      </c>
      <c r="G1904" s="9">
        <v>1.5021</v>
      </c>
      <c r="H1904" s="10">
        <f t="shared" si="0"/>
        <v>1502.1</v>
      </c>
      <c r="I1904" s="7">
        <v>299</v>
      </c>
      <c r="J1904" s="11">
        <f t="shared" si="1"/>
        <v>5.0237458193979929</v>
      </c>
      <c r="K1904" s="8">
        <f t="shared" si="2"/>
        <v>62.687418281073171</v>
      </c>
      <c r="L1904" s="7">
        <f>(250+299)/2</f>
        <v>274.5</v>
      </c>
      <c r="M1904" s="8">
        <f t="shared" si="3"/>
        <v>0.22836946550482029</v>
      </c>
    </row>
    <row r="1905" spans="1:13" ht="15.75" hidden="1" customHeight="1" x14ac:dyDescent="0.3">
      <c r="A1905" s="7">
        <v>2021</v>
      </c>
      <c r="B1905" s="7">
        <v>11</v>
      </c>
      <c r="C1905" s="7" t="s">
        <v>37</v>
      </c>
      <c r="D1905" s="7" t="s">
        <v>25</v>
      </c>
      <c r="E1905" s="7" t="s">
        <v>17</v>
      </c>
      <c r="F1905" s="8">
        <v>1961.2954070000001</v>
      </c>
      <c r="G1905" s="9">
        <v>31.1936</v>
      </c>
      <c r="H1905" s="10">
        <f t="shared" si="0"/>
        <v>31193.599999999999</v>
      </c>
      <c r="I1905" s="7">
        <v>1922</v>
      </c>
      <c r="J1905" s="11">
        <f t="shared" si="1"/>
        <v>16.229760665972943</v>
      </c>
      <c r="K1905" s="8">
        <f t="shared" si="2"/>
        <v>62.874929697117359</v>
      </c>
      <c r="L1905" s="7">
        <f>(350+399)/2</f>
        <v>374.5</v>
      </c>
      <c r="M1905" s="8">
        <f t="shared" si="3"/>
        <v>0.16789033296960576</v>
      </c>
    </row>
    <row r="1906" spans="1:13" ht="15.75" hidden="1" customHeight="1" x14ac:dyDescent="0.3">
      <c r="A1906" s="7">
        <v>2021</v>
      </c>
      <c r="B1906" s="7">
        <v>11</v>
      </c>
      <c r="C1906" s="7" t="s">
        <v>37</v>
      </c>
      <c r="D1906" s="7" t="s">
        <v>22</v>
      </c>
      <c r="E1906" s="7" t="s">
        <v>23</v>
      </c>
      <c r="F1906" s="8">
        <v>1502.999939</v>
      </c>
      <c r="G1906" s="9">
        <v>16.481999999999999</v>
      </c>
      <c r="H1906" s="10">
        <f t="shared" si="0"/>
        <v>16482</v>
      </c>
      <c r="I1906" s="7">
        <v>4821</v>
      </c>
      <c r="J1906" s="11">
        <f t="shared" si="1"/>
        <v>3.418792781580585</v>
      </c>
      <c r="K1906" s="8">
        <f t="shared" si="2"/>
        <v>91.190385814828304</v>
      </c>
      <c r="L1906" s="7">
        <v>200</v>
      </c>
      <c r="M1906" s="8">
        <f t="shared" si="3"/>
        <v>0.4559519290741415</v>
      </c>
    </row>
    <row r="1907" spans="1:13" ht="15.75" hidden="1" customHeight="1" x14ac:dyDescent="0.3">
      <c r="A1907" s="7">
        <v>2021</v>
      </c>
      <c r="B1907" s="7">
        <v>11</v>
      </c>
      <c r="C1907" s="7" t="s">
        <v>37</v>
      </c>
      <c r="D1907" s="7" t="s">
        <v>56</v>
      </c>
      <c r="E1907" s="7" t="s">
        <v>17</v>
      </c>
      <c r="F1907" s="8">
        <v>479.585418</v>
      </c>
      <c r="G1907" s="9">
        <v>8.0768000000000004</v>
      </c>
      <c r="H1907" s="10">
        <f t="shared" si="0"/>
        <v>8076.8</v>
      </c>
      <c r="I1907" s="7">
        <v>2321</v>
      </c>
      <c r="J1907" s="11">
        <f t="shared" si="1"/>
        <v>3.4798793623438176</v>
      </c>
      <c r="K1907" s="8">
        <f t="shared" si="2"/>
        <v>59.378147038431059</v>
      </c>
      <c r="L1907" s="7">
        <f>(350+399)/2</f>
        <v>374.5</v>
      </c>
      <c r="M1907" s="8">
        <f t="shared" si="3"/>
        <v>0.15855312960862766</v>
      </c>
    </row>
    <row r="1908" spans="1:13" ht="15.75" hidden="1" customHeight="1" x14ac:dyDescent="0.3">
      <c r="A1908" s="7">
        <v>2021</v>
      </c>
      <c r="B1908" s="7">
        <v>11</v>
      </c>
      <c r="C1908" s="7" t="s">
        <v>37</v>
      </c>
      <c r="D1908" s="7" t="s">
        <v>56</v>
      </c>
      <c r="E1908" s="7" t="s">
        <v>18</v>
      </c>
      <c r="F1908" s="8">
        <v>119.78602100000001</v>
      </c>
      <c r="G1908" s="9">
        <v>1.7141</v>
      </c>
      <c r="H1908" s="10">
        <f t="shared" si="0"/>
        <v>1714.1</v>
      </c>
      <c r="I1908" s="7">
        <v>1212</v>
      </c>
      <c r="J1908" s="11">
        <f t="shared" si="1"/>
        <v>1.4142739273927392</v>
      </c>
      <c r="K1908" s="8">
        <f t="shared" si="2"/>
        <v>69.882749547867689</v>
      </c>
      <c r="L1908" s="7">
        <f>(400+599)/2</f>
        <v>499.5</v>
      </c>
      <c r="M1908" s="8">
        <f t="shared" si="3"/>
        <v>0.13990540450023561</v>
      </c>
    </row>
    <row r="1909" spans="1:13" ht="15.75" hidden="1" customHeight="1" x14ac:dyDescent="0.3">
      <c r="A1909" s="7">
        <v>2021</v>
      </c>
      <c r="B1909" s="7">
        <v>11</v>
      </c>
      <c r="C1909" s="7" t="s">
        <v>37</v>
      </c>
      <c r="D1909" s="7" t="s">
        <v>24</v>
      </c>
      <c r="E1909" s="7" t="s">
        <v>17</v>
      </c>
      <c r="F1909" s="8">
        <v>378.37265500000001</v>
      </c>
      <c r="G1909" s="9">
        <v>1.827</v>
      </c>
      <c r="H1909" s="10">
        <f t="shared" si="0"/>
        <v>1827</v>
      </c>
      <c r="I1909" s="7">
        <v>1</v>
      </c>
      <c r="J1909" s="11">
        <f t="shared" si="1"/>
        <v>1827</v>
      </c>
      <c r="K1909" s="8">
        <f t="shared" si="2"/>
        <v>207.10052271483306</v>
      </c>
      <c r="L1909" s="7">
        <f>(350+399)/2</f>
        <v>374.5</v>
      </c>
      <c r="M1909" s="8">
        <f t="shared" si="3"/>
        <v>0.55300540110769847</v>
      </c>
    </row>
    <row r="1910" spans="1:13" ht="15.75" hidden="1" customHeight="1" x14ac:dyDescent="0.3">
      <c r="A1910" s="7">
        <v>2021</v>
      </c>
      <c r="B1910" s="7">
        <v>11</v>
      </c>
      <c r="C1910" s="7" t="s">
        <v>37</v>
      </c>
      <c r="D1910" s="7" t="s">
        <v>38</v>
      </c>
      <c r="E1910" s="7" t="s">
        <v>23</v>
      </c>
      <c r="F1910" s="8">
        <v>321.767696</v>
      </c>
      <c r="G1910" s="9">
        <v>1.0677000000000001</v>
      </c>
      <c r="H1910" s="10">
        <f t="shared" si="0"/>
        <v>1067.7</v>
      </c>
      <c r="I1910" s="7">
        <v>118</v>
      </c>
      <c r="J1910" s="11">
        <f t="shared" si="1"/>
        <v>9.0483050847457633</v>
      </c>
      <c r="K1910" s="8">
        <f t="shared" si="2"/>
        <v>301.36526739720892</v>
      </c>
      <c r="L1910" s="7">
        <v>200</v>
      </c>
      <c r="M1910" s="8">
        <f t="shared" si="3"/>
        <v>1.5068263369860446</v>
      </c>
    </row>
    <row r="1911" spans="1:13" ht="15.75" hidden="1" customHeight="1" x14ac:dyDescent="0.3">
      <c r="A1911" s="7">
        <v>2021</v>
      </c>
      <c r="B1911" s="7">
        <v>11</v>
      </c>
      <c r="C1911" s="7" t="s">
        <v>37</v>
      </c>
      <c r="D1911" s="7" t="s">
        <v>38</v>
      </c>
      <c r="E1911" s="7" t="s">
        <v>17</v>
      </c>
      <c r="F1911" s="8">
        <v>7.1706029999999998</v>
      </c>
      <c r="G1911" s="9">
        <v>1.6799999999999999E-2</v>
      </c>
      <c r="H1911" s="10">
        <f t="shared" si="0"/>
        <v>16.8</v>
      </c>
      <c r="I1911" s="7">
        <v>5</v>
      </c>
      <c r="J1911" s="11">
        <f t="shared" si="1"/>
        <v>3.3600000000000003</v>
      </c>
      <c r="K1911" s="8">
        <f t="shared" si="2"/>
        <v>426.82160714285715</v>
      </c>
      <c r="L1911" s="7">
        <f>(350+399)/2</f>
        <v>374.5</v>
      </c>
      <c r="M1911" s="8">
        <f t="shared" si="3"/>
        <v>1.1397105664695786</v>
      </c>
    </row>
    <row r="1912" spans="1:13" ht="15.75" hidden="1" customHeight="1" x14ac:dyDescent="0.3">
      <c r="A1912" s="7">
        <v>2021</v>
      </c>
      <c r="B1912" s="7">
        <v>11</v>
      </c>
      <c r="C1912" s="7" t="s">
        <v>37</v>
      </c>
      <c r="D1912" s="7" t="s">
        <v>38</v>
      </c>
      <c r="E1912" s="7" t="s">
        <v>18</v>
      </c>
      <c r="F1912" s="8">
        <v>24.183679000000001</v>
      </c>
      <c r="G1912" s="9">
        <v>4.6600000000000003E-2</v>
      </c>
      <c r="H1912" s="10">
        <f t="shared" si="0"/>
        <v>46.6</v>
      </c>
      <c r="I1912" s="7">
        <v>39</v>
      </c>
      <c r="J1912" s="11">
        <f t="shared" si="1"/>
        <v>1.1948717948717948</v>
      </c>
      <c r="K1912" s="8">
        <f t="shared" si="2"/>
        <v>518.96306866952796</v>
      </c>
      <c r="L1912" s="7">
        <f>(400+599)/2</f>
        <v>499.5</v>
      </c>
      <c r="M1912" s="8">
        <f t="shared" si="3"/>
        <v>1.0389651024414974</v>
      </c>
    </row>
    <row r="1913" spans="1:13" ht="15.75" hidden="1" customHeight="1" x14ac:dyDescent="0.3">
      <c r="A1913" s="7">
        <v>2021</v>
      </c>
      <c r="B1913" s="7">
        <v>11</v>
      </c>
      <c r="C1913" s="7" t="s">
        <v>37</v>
      </c>
      <c r="D1913" s="7" t="s">
        <v>53</v>
      </c>
      <c r="E1913" s="7" t="s">
        <v>32</v>
      </c>
      <c r="F1913" s="8">
        <v>311.61318699999998</v>
      </c>
      <c r="G1913" s="9">
        <v>3.8500999999999999</v>
      </c>
      <c r="H1913" s="10">
        <f t="shared" si="0"/>
        <v>3850.1</v>
      </c>
      <c r="I1913" s="7">
        <v>2984</v>
      </c>
      <c r="J1913" s="11">
        <f t="shared" si="1"/>
        <v>1.2902479892761394</v>
      </c>
      <c r="K1913" s="8">
        <f t="shared" si="2"/>
        <v>80.936387886028939</v>
      </c>
      <c r="L1913" s="7">
        <f>(300+349)/2</f>
        <v>324.5</v>
      </c>
      <c r="M1913" s="8">
        <f t="shared" si="3"/>
        <v>0.24941876081981182</v>
      </c>
    </row>
    <row r="1914" spans="1:13" ht="15.75" hidden="1" customHeight="1" x14ac:dyDescent="0.3">
      <c r="A1914" s="7">
        <v>2021</v>
      </c>
      <c r="B1914" s="7">
        <v>11</v>
      </c>
      <c r="C1914" s="7" t="s">
        <v>37</v>
      </c>
      <c r="D1914" s="7" t="s">
        <v>26</v>
      </c>
      <c r="E1914" s="7" t="s">
        <v>27</v>
      </c>
      <c r="F1914" s="8">
        <v>119.615482</v>
      </c>
      <c r="G1914" s="9">
        <v>0.31330000000000002</v>
      </c>
      <c r="H1914" s="10">
        <f t="shared" si="0"/>
        <v>313.3</v>
      </c>
      <c r="I1914" s="7">
        <v>1</v>
      </c>
      <c r="J1914" s="11">
        <f t="shared" si="1"/>
        <v>313.3</v>
      </c>
      <c r="K1914" s="8">
        <f t="shared" si="2"/>
        <v>381.79215448451959</v>
      </c>
      <c r="L1914" s="7">
        <f>(250+299)/2</f>
        <v>274.5</v>
      </c>
      <c r="M1914" s="8">
        <f t="shared" si="3"/>
        <v>1.3908639507632772</v>
      </c>
    </row>
    <row r="1915" spans="1:13" ht="15.75" hidden="1" customHeight="1" x14ac:dyDescent="0.3">
      <c r="A1915" s="7">
        <v>2021</v>
      </c>
      <c r="B1915" s="7">
        <v>11</v>
      </c>
      <c r="C1915" s="7" t="s">
        <v>37</v>
      </c>
      <c r="D1915" s="7" t="s">
        <v>26</v>
      </c>
      <c r="E1915" s="7" t="s">
        <v>32</v>
      </c>
      <c r="F1915" s="8">
        <v>0.526536</v>
      </c>
      <c r="G1915" s="9">
        <v>1.6000000000000001E-3</v>
      </c>
      <c r="H1915" s="10">
        <f t="shared" si="0"/>
        <v>1.6</v>
      </c>
      <c r="I1915" s="7">
        <v>1</v>
      </c>
      <c r="J1915" s="11">
        <f t="shared" si="1"/>
        <v>1.6</v>
      </c>
      <c r="K1915" s="8">
        <f t="shared" si="2"/>
        <v>329.08499999999998</v>
      </c>
      <c r="L1915" s="7">
        <f>(300+349)/2</f>
        <v>324.5</v>
      </c>
      <c r="M1915" s="8">
        <f t="shared" si="3"/>
        <v>1.0141294298921417</v>
      </c>
    </row>
    <row r="1916" spans="1:13" ht="15.75" hidden="1" customHeight="1" x14ac:dyDescent="0.3">
      <c r="A1916" s="7">
        <v>2021</v>
      </c>
      <c r="B1916" s="7">
        <v>11</v>
      </c>
      <c r="C1916" s="7" t="s">
        <v>37</v>
      </c>
      <c r="D1916" s="7" t="s">
        <v>26</v>
      </c>
      <c r="E1916" s="7" t="s">
        <v>18</v>
      </c>
      <c r="F1916" s="8">
        <v>150.34304</v>
      </c>
      <c r="G1916" s="9">
        <v>1.1007</v>
      </c>
      <c r="H1916" s="10">
        <f t="shared" si="0"/>
        <v>1100.7</v>
      </c>
      <c r="I1916" s="7">
        <v>1</v>
      </c>
      <c r="J1916" s="11">
        <f t="shared" si="1"/>
        <v>1100.7</v>
      </c>
      <c r="K1916" s="8">
        <f t="shared" si="2"/>
        <v>136.58857090942126</v>
      </c>
      <c r="L1916" s="7">
        <f>(400+599)/2</f>
        <v>499.5</v>
      </c>
      <c r="M1916" s="8">
        <f t="shared" si="3"/>
        <v>0.2734505924112538</v>
      </c>
    </row>
    <row r="1917" spans="1:13" ht="15.75" hidden="1" customHeight="1" x14ac:dyDescent="0.3">
      <c r="A1917" s="7">
        <v>2021</v>
      </c>
      <c r="B1917" s="7">
        <v>11</v>
      </c>
      <c r="C1917" s="7" t="s">
        <v>37</v>
      </c>
      <c r="D1917" s="7" t="s">
        <v>50</v>
      </c>
      <c r="E1917" s="7" t="s">
        <v>16</v>
      </c>
      <c r="F1917" s="8">
        <v>139.08552900000001</v>
      </c>
      <c r="G1917" s="9">
        <v>0.2777</v>
      </c>
      <c r="H1917" s="10">
        <f t="shared" si="0"/>
        <v>277.7</v>
      </c>
      <c r="I1917" s="7">
        <v>1</v>
      </c>
      <c r="J1917" s="11">
        <f t="shared" si="1"/>
        <v>277.7</v>
      </c>
      <c r="K1917" s="8">
        <f t="shared" si="2"/>
        <v>500.84814187972637</v>
      </c>
      <c r="L1917" s="7">
        <f>(200+249)/2</f>
        <v>224.5</v>
      </c>
      <c r="M1917" s="8">
        <f t="shared" si="3"/>
        <v>2.2309494070366429</v>
      </c>
    </row>
    <row r="1918" spans="1:13" ht="15.75" hidden="1" customHeight="1" x14ac:dyDescent="0.3">
      <c r="A1918" s="7">
        <v>2021</v>
      </c>
      <c r="B1918" s="7">
        <v>11</v>
      </c>
      <c r="C1918" s="7" t="s">
        <v>37</v>
      </c>
      <c r="D1918" s="7" t="s">
        <v>50</v>
      </c>
      <c r="E1918" s="7" t="s">
        <v>17</v>
      </c>
      <c r="F1918" s="8">
        <v>129.39920799999999</v>
      </c>
      <c r="G1918" s="9">
        <v>0.25569999999999998</v>
      </c>
      <c r="H1918" s="10">
        <f t="shared" si="0"/>
        <v>255.7</v>
      </c>
      <c r="I1918" s="7">
        <v>1</v>
      </c>
      <c r="J1918" s="11">
        <f t="shared" si="1"/>
        <v>255.7</v>
      </c>
      <c r="K1918" s="8">
        <f t="shared" si="2"/>
        <v>506.0586937817755</v>
      </c>
      <c r="L1918" s="7">
        <f>(350+399)/2</f>
        <v>374.5</v>
      </c>
      <c r="M1918" s="8">
        <f t="shared" si="3"/>
        <v>1.351291572180976</v>
      </c>
    </row>
    <row r="1919" spans="1:13" ht="15.75" hidden="1" customHeight="1" x14ac:dyDescent="0.3">
      <c r="A1919" s="7">
        <v>2021</v>
      </c>
      <c r="B1919" s="7">
        <v>12</v>
      </c>
      <c r="C1919" s="7" t="s">
        <v>14</v>
      </c>
      <c r="D1919" s="7" t="s">
        <v>15</v>
      </c>
      <c r="E1919" s="7" t="s">
        <v>16</v>
      </c>
      <c r="F1919" s="8">
        <v>584.43964500000004</v>
      </c>
      <c r="G1919" s="9">
        <v>8.2873000000000001</v>
      </c>
      <c r="H1919" s="10">
        <f t="shared" si="0"/>
        <v>8287.2999999999993</v>
      </c>
      <c r="I1919" s="7">
        <v>484</v>
      </c>
      <c r="J1919" s="11">
        <f t="shared" si="1"/>
        <v>17.122520661157022</v>
      </c>
      <c r="K1919" s="8">
        <f t="shared" si="2"/>
        <v>70.522322710653654</v>
      </c>
      <c r="L1919" s="7">
        <f>(200+249)/2</f>
        <v>224.5</v>
      </c>
      <c r="M1919" s="8">
        <f t="shared" si="3"/>
        <v>0.31413061341048398</v>
      </c>
    </row>
    <row r="1920" spans="1:13" ht="15.75" customHeight="1" x14ac:dyDescent="0.3">
      <c r="A1920" s="7">
        <v>2021</v>
      </c>
      <c r="B1920" s="7">
        <v>12</v>
      </c>
      <c r="C1920" s="7" t="s">
        <v>14</v>
      </c>
      <c r="D1920" s="7" t="s">
        <v>15</v>
      </c>
      <c r="E1920" s="7" t="s">
        <v>17</v>
      </c>
      <c r="F1920" s="8">
        <v>5261.8993069999997</v>
      </c>
      <c r="G1920" s="9">
        <v>58.926900000000003</v>
      </c>
      <c r="H1920" s="10">
        <f t="shared" si="0"/>
        <v>58926.9</v>
      </c>
      <c r="I1920" s="7">
        <v>782</v>
      </c>
      <c r="J1920" s="11">
        <f t="shared" si="1"/>
        <v>75.354092071611248</v>
      </c>
      <c r="K1920" s="8">
        <f t="shared" si="2"/>
        <v>89.295369466236977</v>
      </c>
      <c r="L1920" s="7">
        <f>(350+399)/2</f>
        <v>374.5</v>
      </c>
      <c r="M1920" s="8">
        <f t="shared" si="3"/>
        <v>0.23843890378167418</v>
      </c>
    </row>
    <row r="1921" spans="1:13" ht="15.75" customHeight="1" x14ac:dyDescent="0.3">
      <c r="A1921" s="7">
        <v>2021</v>
      </c>
      <c r="B1921" s="7">
        <v>12</v>
      </c>
      <c r="C1921" s="7" t="s">
        <v>14</v>
      </c>
      <c r="D1921" s="7" t="s">
        <v>15</v>
      </c>
      <c r="E1921" s="7" t="s">
        <v>18</v>
      </c>
      <c r="F1921" s="8">
        <v>4483.3081380000003</v>
      </c>
      <c r="G1921" s="9">
        <v>40.069299999999998</v>
      </c>
      <c r="H1921" s="10">
        <f t="shared" si="0"/>
        <v>40069.299999999996</v>
      </c>
      <c r="I1921" s="7">
        <v>666</v>
      </c>
      <c r="J1921" s="11">
        <f t="shared" si="1"/>
        <v>60.164114114114106</v>
      </c>
      <c r="K1921" s="8">
        <f t="shared" si="2"/>
        <v>111.88885600696794</v>
      </c>
      <c r="L1921" s="7">
        <f>(400+599)/2</f>
        <v>499.5</v>
      </c>
      <c r="M1921" s="8">
        <f t="shared" si="3"/>
        <v>0.22400171372766356</v>
      </c>
    </row>
    <row r="1922" spans="1:13" ht="15.75" hidden="1" customHeight="1" x14ac:dyDescent="0.3">
      <c r="A1922" s="7">
        <v>2021</v>
      </c>
      <c r="B1922" s="7">
        <v>12</v>
      </c>
      <c r="C1922" s="7" t="s">
        <v>14</v>
      </c>
      <c r="D1922" s="7" t="s">
        <v>20</v>
      </c>
      <c r="E1922" s="7" t="s">
        <v>16</v>
      </c>
      <c r="F1922" s="8">
        <v>15.565614</v>
      </c>
      <c r="G1922" s="9">
        <v>0.126</v>
      </c>
      <c r="H1922" s="10">
        <f t="shared" si="0"/>
        <v>126</v>
      </c>
      <c r="I1922" s="7">
        <v>11</v>
      </c>
      <c r="J1922" s="11">
        <f t="shared" si="1"/>
        <v>11.454545454545455</v>
      </c>
      <c r="K1922" s="8">
        <f t="shared" si="2"/>
        <v>123.53661904761904</v>
      </c>
      <c r="L1922" s="7">
        <f>(200+249)/2</f>
        <v>224.5</v>
      </c>
      <c r="M1922" s="8">
        <f t="shared" si="3"/>
        <v>0.55027447237246785</v>
      </c>
    </row>
    <row r="1923" spans="1:13" ht="15.75" customHeight="1" x14ac:dyDescent="0.3">
      <c r="A1923" s="7">
        <v>2021</v>
      </c>
      <c r="B1923" s="7">
        <v>12</v>
      </c>
      <c r="C1923" s="7" t="s">
        <v>14</v>
      </c>
      <c r="D1923" s="7" t="s">
        <v>20</v>
      </c>
      <c r="E1923" s="7" t="s">
        <v>18</v>
      </c>
      <c r="F1923" s="8">
        <v>7688.3169230000003</v>
      </c>
      <c r="G1923" s="9">
        <v>48.531799999999997</v>
      </c>
      <c r="H1923" s="10">
        <f t="shared" si="0"/>
        <v>48531.799999999996</v>
      </c>
      <c r="I1923" s="7">
        <v>766</v>
      </c>
      <c r="J1923" s="11">
        <f t="shared" si="1"/>
        <v>63.357441253263701</v>
      </c>
      <c r="K1923" s="8">
        <f t="shared" si="2"/>
        <v>158.41812838180329</v>
      </c>
      <c r="L1923" s="7">
        <f>(400+599)/2</f>
        <v>499.5</v>
      </c>
      <c r="M1923" s="8">
        <f t="shared" si="3"/>
        <v>0.31715341017378035</v>
      </c>
    </row>
    <row r="1924" spans="1:13" ht="15.75" customHeight="1" x14ac:dyDescent="0.3">
      <c r="A1924" s="7">
        <v>2021</v>
      </c>
      <c r="B1924" s="7">
        <v>12</v>
      </c>
      <c r="C1924" s="7" t="s">
        <v>14</v>
      </c>
      <c r="D1924" s="7" t="s">
        <v>22</v>
      </c>
      <c r="E1924" s="7" t="s">
        <v>23</v>
      </c>
      <c r="F1924" s="8">
        <v>325.02226300000001</v>
      </c>
      <c r="G1924" s="9">
        <v>3.0142000000000002</v>
      </c>
      <c r="H1924" s="10">
        <f t="shared" si="0"/>
        <v>3014.2000000000003</v>
      </c>
      <c r="I1924" s="7">
        <v>211</v>
      </c>
      <c r="J1924" s="11">
        <f t="shared" si="1"/>
        <v>14.28530805687204</v>
      </c>
      <c r="K1924" s="8">
        <f t="shared" si="2"/>
        <v>107.83035730873863</v>
      </c>
      <c r="L1924" s="7">
        <v>200</v>
      </c>
      <c r="M1924" s="8">
        <f t="shared" si="3"/>
        <v>0.53915178654369311</v>
      </c>
    </row>
    <row r="1925" spans="1:13" ht="15.75" customHeight="1" x14ac:dyDescent="0.3">
      <c r="A1925" s="7">
        <v>2021</v>
      </c>
      <c r="B1925" s="7">
        <v>12</v>
      </c>
      <c r="C1925" s="7" t="s">
        <v>14</v>
      </c>
      <c r="D1925" s="7" t="s">
        <v>26</v>
      </c>
      <c r="E1925" s="7" t="s">
        <v>27</v>
      </c>
      <c r="F1925" s="8">
        <v>10.424574</v>
      </c>
      <c r="G1925" s="9">
        <v>3.7400000000000003E-2</v>
      </c>
      <c r="H1925" s="10">
        <f t="shared" si="0"/>
        <v>37.400000000000006</v>
      </c>
      <c r="I1925" s="7">
        <v>13</v>
      </c>
      <c r="J1925" s="11">
        <f t="shared" si="1"/>
        <v>2.8769230769230774</v>
      </c>
      <c r="K1925" s="8">
        <f t="shared" si="2"/>
        <v>278.7319251336898</v>
      </c>
      <c r="L1925" s="7">
        <f>(250+299)/2</f>
        <v>274.5</v>
      </c>
      <c r="M1925" s="8">
        <f t="shared" si="3"/>
        <v>1.0154168493030593</v>
      </c>
    </row>
    <row r="1926" spans="1:13" ht="15.75" customHeight="1" x14ac:dyDescent="0.3">
      <c r="A1926" s="7">
        <v>2021</v>
      </c>
      <c r="B1926" s="7">
        <v>12</v>
      </c>
      <c r="C1926" s="7" t="s">
        <v>14</v>
      </c>
      <c r="D1926" s="7" t="s">
        <v>26</v>
      </c>
      <c r="E1926" s="7" t="s">
        <v>18</v>
      </c>
      <c r="F1926" s="8">
        <v>191.52732900000001</v>
      </c>
      <c r="G1926" s="9">
        <v>1.381</v>
      </c>
      <c r="H1926" s="10">
        <f t="shared" si="0"/>
        <v>1381</v>
      </c>
      <c r="I1926" s="7">
        <v>195</v>
      </c>
      <c r="J1926" s="11">
        <f t="shared" si="1"/>
        <v>7.0820512820512818</v>
      </c>
      <c r="K1926" s="8">
        <f t="shared" si="2"/>
        <v>138.68742143374368</v>
      </c>
      <c r="L1926" s="7">
        <f>(400+599)/2</f>
        <v>499.5</v>
      </c>
      <c r="M1926" s="8">
        <f t="shared" si="3"/>
        <v>0.27765249536285019</v>
      </c>
    </row>
    <row r="1927" spans="1:13" ht="15.75" customHeight="1" x14ac:dyDescent="0.3">
      <c r="A1927" s="7">
        <v>2021</v>
      </c>
      <c r="B1927" s="7">
        <v>12</v>
      </c>
      <c r="C1927" s="7" t="s">
        <v>14</v>
      </c>
      <c r="D1927" s="7" t="s">
        <v>25</v>
      </c>
      <c r="E1927" s="7" t="s">
        <v>27</v>
      </c>
      <c r="F1927" s="8">
        <v>0.403671</v>
      </c>
      <c r="G1927" s="9">
        <v>7.1000000000000004E-3</v>
      </c>
      <c r="H1927" s="10">
        <f t="shared" si="0"/>
        <v>7.1000000000000005</v>
      </c>
      <c r="I1927" s="7">
        <v>2</v>
      </c>
      <c r="J1927" s="11">
        <f t="shared" si="1"/>
        <v>3.5500000000000003</v>
      </c>
      <c r="K1927" s="8">
        <f t="shared" si="2"/>
        <v>56.855070422535206</v>
      </c>
      <c r="L1927" s="7">
        <f>(250+299)/2</f>
        <v>274.5</v>
      </c>
      <c r="M1927" s="8">
        <f t="shared" si="3"/>
        <v>0.20712229662125758</v>
      </c>
    </row>
    <row r="1928" spans="1:13" ht="15.75" customHeight="1" x14ac:dyDescent="0.3">
      <c r="A1928" s="7">
        <v>2021</v>
      </c>
      <c r="B1928" s="7">
        <v>12</v>
      </c>
      <c r="C1928" s="7" t="s">
        <v>14</v>
      </c>
      <c r="D1928" s="7" t="s">
        <v>25</v>
      </c>
      <c r="E1928" s="7" t="s">
        <v>17</v>
      </c>
      <c r="F1928" s="8">
        <v>129.878468</v>
      </c>
      <c r="G1928" s="9">
        <v>1.5797000000000001</v>
      </c>
      <c r="H1928" s="10">
        <f t="shared" si="0"/>
        <v>1579.7</v>
      </c>
      <c r="I1928" s="7">
        <v>175</v>
      </c>
      <c r="J1928" s="11">
        <f t="shared" si="1"/>
        <v>9.0268571428571427</v>
      </c>
      <c r="K1928" s="8">
        <f t="shared" si="2"/>
        <v>82.217172880926753</v>
      </c>
      <c r="L1928" s="7">
        <f t="shared" ref="L1928:L1929" si="122">(350+399)/2</f>
        <v>374.5</v>
      </c>
      <c r="M1928" s="8">
        <f t="shared" si="3"/>
        <v>0.21953851236562552</v>
      </c>
    </row>
    <row r="1929" spans="1:13" ht="15.75" customHeight="1" x14ac:dyDescent="0.3">
      <c r="A1929" s="7">
        <v>2021</v>
      </c>
      <c r="B1929" s="7">
        <v>12</v>
      </c>
      <c r="C1929" s="7" t="s">
        <v>14</v>
      </c>
      <c r="D1929" s="7" t="s">
        <v>24</v>
      </c>
      <c r="E1929" s="7" t="s">
        <v>17</v>
      </c>
      <c r="F1929" s="8">
        <v>127.89406</v>
      </c>
      <c r="G1929" s="9">
        <v>0.75990000000000002</v>
      </c>
      <c r="H1929" s="10">
        <f t="shared" si="0"/>
        <v>759.9</v>
      </c>
      <c r="I1929" s="7">
        <v>35</v>
      </c>
      <c r="J1929" s="11">
        <f t="shared" si="1"/>
        <v>21.71142857142857</v>
      </c>
      <c r="K1929" s="8">
        <f t="shared" si="2"/>
        <v>168.30380313199103</v>
      </c>
      <c r="L1929" s="7">
        <f t="shared" si="122"/>
        <v>374.5</v>
      </c>
      <c r="M1929" s="8">
        <f t="shared" si="3"/>
        <v>0.44940935415751943</v>
      </c>
    </row>
    <row r="1930" spans="1:13" ht="15.75" customHeight="1" x14ac:dyDescent="0.3">
      <c r="A1930" s="7">
        <v>2021</v>
      </c>
      <c r="B1930" s="7">
        <v>12</v>
      </c>
      <c r="C1930" s="7" t="s">
        <v>14</v>
      </c>
      <c r="D1930" s="7" t="s">
        <v>53</v>
      </c>
      <c r="E1930" s="7" t="s">
        <v>32</v>
      </c>
      <c r="F1930" s="8">
        <v>63.073779000000002</v>
      </c>
      <c r="G1930" s="9">
        <v>0.58679999999999999</v>
      </c>
      <c r="H1930" s="10">
        <f t="shared" si="0"/>
        <v>586.79999999999995</v>
      </c>
      <c r="I1930" s="7">
        <v>234</v>
      </c>
      <c r="J1930" s="11">
        <f t="shared" si="1"/>
        <v>2.5076923076923077</v>
      </c>
      <c r="K1930" s="8">
        <f t="shared" si="2"/>
        <v>107.48769427402864</v>
      </c>
      <c r="L1930" s="7">
        <f>(300+349)/2</f>
        <v>324.5</v>
      </c>
      <c r="M1930" s="8">
        <f t="shared" si="3"/>
        <v>0.33124096848699119</v>
      </c>
    </row>
    <row r="1931" spans="1:13" ht="15.75" customHeight="1" x14ac:dyDescent="0.3">
      <c r="A1931" s="7">
        <v>2021</v>
      </c>
      <c r="B1931" s="7">
        <v>12</v>
      </c>
      <c r="C1931" s="7" t="s">
        <v>14</v>
      </c>
      <c r="D1931" s="7" t="s">
        <v>54</v>
      </c>
      <c r="E1931" s="7" t="s">
        <v>18</v>
      </c>
      <c r="F1931" s="8">
        <v>61.491981000000003</v>
      </c>
      <c r="G1931" s="9">
        <v>0.38169999999999998</v>
      </c>
      <c r="H1931" s="10">
        <f t="shared" si="0"/>
        <v>381.7</v>
      </c>
      <c r="I1931" s="7">
        <v>1</v>
      </c>
      <c r="J1931" s="11">
        <f t="shared" si="1"/>
        <v>381.7</v>
      </c>
      <c r="K1931" s="8">
        <f t="shared" si="2"/>
        <v>161.10029080429658</v>
      </c>
      <c r="L1931" s="7">
        <f t="shared" ref="L1931:L1932" si="123">(400+599)/2</f>
        <v>499.5</v>
      </c>
      <c r="M1931" s="8">
        <f t="shared" si="3"/>
        <v>0.32252310471330647</v>
      </c>
    </row>
    <row r="1932" spans="1:13" ht="15.75" customHeight="1" x14ac:dyDescent="0.3">
      <c r="A1932" s="7">
        <v>2021</v>
      </c>
      <c r="B1932" s="7">
        <v>12</v>
      </c>
      <c r="C1932" s="7" t="s">
        <v>14</v>
      </c>
      <c r="D1932" s="7" t="s">
        <v>28</v>
      </c>
      <c r="E1932" s="7" t="s">
        <v>18</v>
      </c>
      <c r="F1932" s="8">
        <v>36.021500000000003</v>
      </c>
      <c r="G1932" s="9">
        <v>0.1827</v>
      </c>
      <c r="H1932" s="10">
        <f t="shared" si="0"/>
        <v>182.7</v>
      </c>
      <c r="I1932" s="7">
        <v>118</v>
      </c>
      <c r="J1932" s="11">
        <f t="shared" si="1"/>
        <v>1.5483050847457627</v>
      </c>
      <c r="K1932" s="8">
        <f t="shared" si="2"/>
        <v>197.16201423097976</v>
      </c>
      <c r="L1932" s="7">
        <f t="shared" si="123"/>
        <v>499.5</v>
      </c>
      <c r="M1932" s="8">
        <f t="shared" si="3"/>
        <v>0.39471874720916872</v>
      </c>
    </row>
    <row r="1933" spans="1:13" ht="15.75" customHeight="1" x14ac:dyDescent="0.3">
      <c r="A1933" s="7">
        <v>2021</v>
      </c>
      <c r="B1933" s="7">
        <v>12</v>
      </c>
      <c r="C1933" s="7" t="s">
        <v>14</v>
      </c>
      <c r="D1933" s="7" t="s">
        <v>29</v>
      </c>
      <c r="E1933" s="7" t="s">
        <v>23</v>
      </c>
      <c r="F1933" s="8">
        <v>33.214697999999999</v>
      </c>
      <c r="G1933" s="9">
        <v>0.19489999999999999</v>
      </c>
      <c r="H1933" s="10">
        <f t="shared" si="0"/>
        <v>194.89999999999998</v>
      </c>
      <c r="I1933" s="7">
        <v>74</v>
      </c>
      <c r="J1933" s="11">
        <f t="shared" si="1"/>
        <v>2.6337837837837834</v>
      </c>
      <c r="K1933" s="8">
        <f t="shared" si="2"/>
        <v>170.41917906618778</v>
      </c>
      <c r="L1933" s="7">
        <v>200</v>
      </c>
      <c r="M1933" s="8">
        <f t="shared" si="3"/>
        <v>0.85209589533093888</v>
      </c>
    </row>
    <row r="1934" spans="1:13" ht="15.75" customHeight="1" x14ac:dyDescent="0.3">
      <c r="A1934" s="7">
        <v>2021</v>
      </c>
      <c r="B1934" s="7">
        <v>12</v>
      </c>
      <c r="C1934" s="7" t="s">
        <v>14</v>
      </c>
      <c r="D1934" s="7" t="s">
        <v>29</v>
      </c>
      <c r="E1934" s="7" t="s">
        <v>17</v>
      </c>
      <c r="F1934" s="8">
        <v>8.6132E-2</v>
      </c>
      <c r="G1934" s="9">
        <v>6.9999999999999999E-4</v>
      </c>
      <c r="H1934" s="10">
        <f t="shared" si="0"/>
        <v>0.7</v>
      </c>
      <c r="I1934" s="7">
        <v>2</v>
      </c>
      <c r="J1934" s="11">
        <f t="shared" si="1"/>
        <v>0.35</v>
      </c>
      <c r="K1934" s="8">
        <f t="shared" si="2"/>
        <v>123.04571428571428</v>
      </c>
      <c r="L1934" s="7">
        <f>(350+399)/2</f>
        <v>374.5</v>
      </c>
      <c r="M1934" s="8">
        <f t="shared" si="3"/>
        <v>0.32855998474156017</v>
      </c>
    </row>
    <row r="1935" spans="1:13" ht="15.75" hidden="1" customHeight="1" x14ac:dyDescent="0.3">
      <c r="A1935" s="7">
        <v>2021</v>
      </c>
      <c r="B1935" s="7">
        <v>12</v>
      </c>
      <c r="C1935" s="7" t="s">
        <v>31</v>
      </c>
      <c r="D1935" s="7" t="s">
        <v>15</v>
      </c>
      <c r="E1935" s="7" t="s">
        <v>16</v>
      </c>
      <c r="F1935" s="8">
        <v>1831.4709789999999</v>
      </c>
      <c r="G1935" s="9">
        <v>26.8384</v>
      </c>
      <c r="H1935" s="10">
        <f t="shared" si="0"/>
        <v>26838.400000000001</v>
      </c>
      <c r="I1935" s="7">
        <v>5837</v>
      </c>
      <c r="J1935" s="11">
        <f t="shared" si="1"/>
        <v>4.5979784135686144</v>
      </c>
      <c r="K1935" s="8">
        <f t="shared" si="2"/>
        <v>68.240691658221053</v>
      </c>
      <c r="L1935" s="7">
        <f>(200+249)/2</f>
        <v>224.5</v>
      </c>
      <c r="M1935" s="8">
        <f t="shared" si="3"/>
        <v>0.30396744613906929</v>
      </c>
    </row>
    <row r="1936" spans="1:13" ht="15.75" hidden="1" customHeight="1" x14ac:dyDescent="0.3">
      <c r="A1936" s="7">
        <v>2021</v>
      </c>
      <c r="B1936" s="7">
        <v>12</v>
      </c>
      <c r="C1936" s="7" t="s">
        <v>31</v>
      </c>
      <c r="D1936" s="7" t="s">
        <v>15</v>
      </c>
      <c r="E1936" s="7" t="s">
        <v>17</v>
      </c>
      <c r="F1936" s="8">
        <v>6746.2301100000004</v>
      </c>
      <c r="G1936" s="9">
        <v>69.709599999999995</v>
      </c>
      <c r="H1936" s="10">
        <f t="shared" si="0"/>
        <v>69709.599999999991</v>
      </c>
      <c r="I1936" s="7">
        <v>11271</v>
      </c>
      <c r="J1936" s="11">
        <f t="shared" si="1"/>
        <v>6.1848638097773039</v>
      </c>
      <c r="K1936" s="8">
        <f t="shared" si="2"/>
        <v>96.776198830577144</v>
      </c>
      <c r="L1936" s="7">
        <f>(350+399)/2</f>
        <v>374.5</v>
      </c>
      <c r="M1936" s="8">
        <f t="shared" si="3"/>
        <v>0.25841441610300975</v>
      </c>
    </row>
    <row r="1937" spans="1:13" ht="15.75" hidden="1" customHeight="1" x14ac:dyDescent="0.3">
      <c r="A1937" s="7">
        <v>2021</v>
      </c>
      <c r="B1937" s="7">
        <v>12</v>
      </c>
      <c r="C1937" s="7" t="s">
        <v>31</v>
      </c>
      <c r="D1937" s="7" t="s">
        <v>15</v>
      </c>
      <c r="E1937" s="7" t="s">
        <v>18</v>
      </c>
      <c r="F1937" s="8">
        <v>346.23589399999997</v>
      </c>
      <c r="G1937" s="9">
        <v>2.2707000000000002</v>
      </c>
      <c r="H1937" s="10">
        <f t="shared" si="0"/>
        <v>2270.7000000000003</v>
      </c>
      <c r="I1937" s="7">
        <v>616</v>
      </c>
      <c r="J1937" s="11">
        <f t="shared" si="1"/>
        <v>3.6862012987012993</v>
      </c>
      <c r="K1937" s="8">
        <f t="shared" si="2"/>
        <v>152.47980534636895</v>
      </c>
      <c r="L1937" s="7">
        <f>(400+599)/2</f>
        <v>499.5</v>
      </c>
      <c r="M1937" s="8">
        <f t="shared" si="3"/>
        <v>0.30526487556830623</v>
      </c>
    </row>
    <row r="1938" spans="1:13" ht="15.75" hidden="1" customHeight="1" x14ac:dyDescent="0.3">
      <c r="A1938" s="7">
        <v>2021</v>
      </c>
      <c r="B1938" s="7">
        <v>12</v>
      </c>
      <c r="C1938" s="7" t="s">
        <v>31</v>
      </c>
      <c r="D1938" s="7" t="s">
        <v>15</v>
      </c>
      <c r="E1938" s="7" t="s">
        <v>19</v>
      </c>
      <c r="F1938" s="8">
        <v>46.137219999999999</v>
      </c>
      <c r="G1938" s="9">
        <v>0.28560000000000002</v>
      </c>
      <c r="H1938" s="10">
        <f t="shared" si="0"/>
        <v>285.60000000000002</v>
      </c>
      <c r="I1938" s="7">
        <v>163</v>
      </c>
      <c r="J1938" s="11">
        <f t="shared" si="1"/>
        <v>1.7521472392638038</v>
      </c>
      <c r="K1938" s="8">
        <f t="shared" si="2"/>
        <v>161.54488795518205</v>
      </c>
      <c r="L1938" s="7">
        <f>(600+899)/2</f>
        <v>749.5</v>
      </c>
      <c r="M1938" s="8">
        <f t="shared" si="3"/>
        <v>0.21553687519036965</v>
      </c>
    </row>
    <row r="1939" spans="1:13" ht="15.75" hidden="1" customHeight="1" x14ac:dyDescent="0.3">
      <c r="A1939" s="7">
        <v>2021</v>
      </c>
      <c r="B1939" s="7">
        <v>12</v>
      </c>
      <c r="C1939" s="7" t="s">
        <v>31</v>
      </c>
      <c r="D1939" s="7" t="s">
        <v>20</v>
      </c>
      <c r="E1939" s="7" t="s">
        <v>16</v>
      </c>
      <c r="F1939" s="8">
        <v>9.8290120000000005</v>
      </c>
      <c r="G1939" s="9">
        <v>6.4600000000000005E-2</v>
      </c>
      <c r="H1939" s="10">
        <f t="shared" si="0"/>
        <v>64.600000000000009</v>
      </c>
      <c r="I1939" s="7">
        <v>19</v>
      </c>
      <c r="J1939" s="11">
        <f t="shared" si="1"/>
        <v>3.4000000000000004</v>
      </c>
      <c r="K1939" s="8">
        <f t="shared" si="2"/>
        <v>152.15188854489165</v>
      </c>
      <c r="L1939" s="7">
        <f>(200+249)/2</f>
        <v>224.5</v>
      </c>
      <c r="M1939" s="8">
        <f t="shared" si="3"/>
        <v>0.67773669730463981</v>
      </c>
    </row>
    <row r="1940" spans="1:13" ht="15.75" hidden="1" customHeight="1" x14ac:dyDescent="0.3">
      <c r="A1940" s="7">
        <v>2021</v>
      </c>
      <c r="B1940" s="7">
        <v>12</v>
      </c>
      <c r="C1940" s="7" t="s">
        <v>31</v>
      </c>
      <c r="D1940" s="7" t="s">
        <v>20</v>
      </c>
      <c r="E1940" s="7" t="s">
        <v>18</v>
      </c>
      <c r="F1940" s="8">
        <v>1308.7819750000001</v>
      </c>
      <c r="G1940" s="9">
        <v>7.1891999999999996</v>
      </c>
      <c r="H1940" s="10">
        <f t="shared" si="0"/>
        <v>7189.2</v>
      </c>
      <c r="I1940" s="7">
        <v>1638</v>
      </c>
      <c r="J1940" s="11">
        <f t="shared" si="1"/>
        <v>4.3890109890109885</v>
      </c>
      <c r="K1940" s="8">
        <f t="shared" si="2"/>
        <v>182.04834682579428</v>
      </c>
      <c r="L1940" s="7">
        <f>(400+599)/2</f>
        <v>499.5</v>
      </c>
      <c r="M1940" s="8">
        <f t="shared" si="3"/>
        <v>0.36446115480639496</v>
      </c>
    </row>
    <row r="1941" spans="1:13" ht="15.75" hidden="1" customHeight="1" x14ac:dyDescent="0.3">
      <c r="A1941" s="7">
        <v>2021</v>
      </c>
      <c r="B1941" s="7">
        <v>12</v>
      </c>
      <c r="C1941" s="7" t="s">
        <v>31</v>
      </c>
      <c r="D1941" s="7" t="s">
        <v>22</v>
      </c>
      <c r="E1941" s="7" t="s">
        <v>23</v>
      </c>
      <c r="F1941" s="8">
        <v>785.23974499999997</v>
      </c>
      <c r="G1941" s="9">
        <v>9.2164000000000001</v>
      </c>
      <c r="H1941" s="10">
        <f t="shared" si="0"/>
        <v>9216.4</v>
      </c>
      <c r="I1941" s="7">
        <v>3127</v>
      </c>
      <c r="J1941" s="11">
        <f t="shared" si="1"/>
        <v>2.9473616885193477</v>
      </c>
      <c r="K1941" s="8">
        <f t="shared" si="2"/>
        <v>85.200267458009634</v>
      </c>
      <c r="L1941" s="7">
        <v>200</v>
      </c>
      <c r="M1941" s="8">
        <f t="shared" si="3"/>
        <v>0.42600133729004819</v>
      </c>
    </row>
    <row r="1942" spans="1:13" ht="15.75" hidden="1" customHeight="1" x14ac:dyDescent="0.3">
      <c r="A1942" s="7">
        <v>2021</v>
      </c>
      <c r="B1942" s="7">
        <v>12</v>
      </c>
      <c r="C1942" s="7" t="s">
        <v>31</v>
      </c>
      <c r="D1942" s="7" t="s">
        <v>25</v>
      </c>
      <c r="E1942" s="7" t="s">
        <v>27</v>
      </c>
      <c r="F1942" s="8">
        <v>58.981037000000001</v>
      </c>
      <c r="G1942" s="9">
        <v>1.0209999999999999</v>
      </c>
      <c r="H1942" s="10">
        <f t="shared" si="0"/>
        <v>1020.9999999999999</v>
      </c>
      <c r="I1942" s="7">
        <v>151</v>
      </c>
      <c r="J1942" s="11">
        <f t="shared" si="1"/>
        <v>6.7615894039735096</v>
      </c>
      <c r="K1942" s="8">
        <f t="shared" si="2"/>
        <v>57.767910871694426</v>
      </c>
      <c r="L1942" s="7">
        <f>(250+299)/2</f>
        <v>274.5</v>
      </c>
      <c r="M1942" s="8">
        <f t="shared" si="3"/>
        <v>0.2104477627384132</v>
      </c>
    </row>
    <row r="1943" spans="1:13" ht="15.75" hidden="1" customHeight="1" x14ac:dyDescent="0.3">
      <c r="A1943" s="7">
        <v>2021</v>
      </c>
      <c r="B1943" s="7">
        <v>12</v>
      </c>
      <c r="C1943" s="7" t="s">
        <v>31</v>
      </c>
      <c r="D1943" s="7" t="s">
        <v>25</v>
      </c>
      <c r="E1943" s="7" t="s">
        <v>17</v>
      </c>
      <c r="F1943" s="8">
        <v>606.25328000000002</v>
      </c>
      <c r="G1943" s="9">
        <v>10.0487</v>
      </c>
      <c r="H1943" s="10">
        <f t="shared" si="0"/>
        <v>10048.700000000001</v>
      </c>
      <c r="I1943" s="7">
        <v>1359</v>
      </c>
      <c r="J1943" s="11">
        <f t="shared" si="1"/>
        <v>7.3941869021339226</v>
      </c>
      <c r="K1943" s="8">
        <f t="shared" si="2"/>
        <v>60.331513529113217</v>
      </c>
      <c r="L1943" s="7">
        <f t="shared" ref="L1943:L1944" si="124">(350+399)/2</f>
        <v>374.5</v>
      </c>
      <c r="M1943" s="8">
        <f t="shared" si="3"/>
        <v>0.1610988345236668</v>
      </c>
    </row>
    <row r="1944" spans="1:13" ht="15.75" hidden="1" customHeight="1" x14ac:dyDescent="0.3">
      <c r="A1944" s="7">
        <v>2021</v>
      </c>
      <c r="B1944" s="7">
        <v>12</v>
      </c>
      <c r="C1944" s="7" t="s">
        <v>31</v>
      </c>
      <c r="D1944" s="7" t="s">
        <v>56</v>
      </c>
      <c r="E1944" s="7" t="s">
        <v>17</v>
      </c>
      <c r="F1944" s="8">
        <v>171.533862</v>
      </c>
      <c r="G1944" s="9">
        <v>2.3610000000000002</v>
      </c>
      <c r="H1944" s="10">
        <f t="shared" si="0"/>
        <v>2361</v>
      </c>
      <c r="I1944" s="7">
        <v>785</v>
      </c>
      <c r="J1944" s="11">
        <f t="shared" si="1"/>
        <v>3.0076433121019108</v>
      </c>
      <c r="K1944" s="8">
        <f t="shared" si="2"/>
        <v>72.65305463786531</v>
      </c>
      <c r="L1944" s="7">
        <f t="shared" si="124"/>
        <v>374.5</v>
      </c>
      <c r="M1944" s="8">
        <f t="shared" si="3"/>
        <v>0.19400014589550149</v>
      </c>
    </row>
    <row r="1945" spans="1:13" ht="15.75" hidden="1" customHeight="1" x14ac:dyDescent="0.3">
      <c r="A1945" s="7">
        <v>2021</v>
      </c>
      <c r="B1945" s="7">
        <v>12</v>
      </c>
      <c r="C1945" s="7" t="s">
        <v>31</v>
      </c>
      <c r="D1945" s="7" t="s">
        <v>56</v>
      </c>
      <c r="E1945" s="7" t="s">
        <v>18</v>
      </c>
      <c r="F1945" s="8">
        <v>55.380153</v>
      </c>
      <c r="G1945" s="9">
        <v>0.69650000000000001</v>
      </c>
      <c r="H1945" s="10">
        <f t="shared" si="0"/>
        <v>696.5</v>
      </c>
      <c r="I1945" s="7">
        <v>418</v>
      </c>
      <c r="J1945" s="11">
        <f t="shared" si="1"/>
        <v>1.6662679425837321</v>
      </c>
      <c r="K1945" s="8">
        <f t="shared" si="2"/>
        <v>79.512064608758081</v>
      </c>
      <c r="L1945" s="7">
        <f>(400+599)/2</f>
        <v>499.5</v>
      </c>
      <c r="M1945" s="8">
        <f t="shared" si="3"/>
        <v>0.15918331253004619</v>
      </c>
    </row>
    <row r="1946" spans="1:13" ht="15.75" hidden="1" customHeight="1" x14ac:dyDescent="0.3">
      <c r="A1946" s="7">
        <v>2021</v>
      </c>
      <c r="B1946" s="7">
        <v>12</v>
      </c>
      <c r="C1946" s="7" t="s">
        <v>31</v>
      </c>
      <c r="D1946" s="7" t="s">
        <v>53</v>
      </c>
      <c r="E1946" s="7" t="s">
        <v>32</v>
      </c>
      <c r="F1946" s="8">
        <v>177.160661</v>
      </c>
      <c r="G1946" s="9">
        <v>1.9456</v>
      </c>
      <c r="H1946" s="10">
        <f t="shared" si="0"/>
        <v>1945.6</v>
      </c>
      <c r="I1946" s="7">
        <v>1542</v>
      </c>
      <c r="J1946" s="11">
        <f t="shared" si="1"/>
        <v>1.2617380025940337</v>
      </c>
      <c r="K1946" s="8">
        <f t="shared" si="2"/>
        <v>91.057083162006577</v>
      </c>
      <c r="L1946" s="7">
        <f>(300+349)/2</f>
        <v>324.5</v>
      </c>
      <c r="M1946" s="8">
        <f t="shared" si="3"/>
        <v>0.28060734410479687</v>
      </c>
    </row>
    <row r="1947" spans="1:13" ht="15.75" hidden="1" customHeight="1" x14ac:dyDescent="0.3">
      <c r="A1947" s="7">
        <v>2021</v>
      </c>
      <c r="B1947" s="7">
        <v>12</v>
      </c>
      <c r="C1947" s="7" t="s">
        <v>31</v>
      </c>
      <c r="D1947" s="7" t="s">
        <v>21</v>
      </c>
      <c r="E1947" s="7" t="s">
        <v>16</v>
      </c>
      <c r="F1947" s="8">
        <v>134.078957</v>
      </c>
      <c r="G1947" s="9">
        <v>1.9184000000000001</v>
      </c>
      <c r="H1947" s="10">
        <f t="shared" si="0"/>
        <v>1918.4</v>
      </c>
      <c r="I1947" s="7">
        <v>623</v>
      </c>
      <c r="J1947" s="11">
        <f t="shared" si="1"/>
        <v>3.0792937399678975</v>
      </c>
      <c r="K1947" s="8">
        <f t="shared" si="2"/>
        <v>69.891032631359465</v>
      </c>
      <c r="L1947" s="7">
        <f>(200+249)/2</f>
        <v>224.5</v>
      </c>
      <c r="M1947" s="8">
        <f t="shared" si="3"/>
        <v>0.31131863087465239</v>
      </c>
    </row>
    <row r="1948" spans="1:13" ht="15.75" hidden="1" customHeight="1" x14ac:dyDescent="0.3">
      <c r="A1948" s="7">
        <v>2021</v>
      </c>
      <c r="B1948" s="7">
        <v>12</v>
      </c>
      <c r="C1948" s="7" t="s">
        <v>31</v>
      </c>
      <c r="D1948" s="7" t="s">
        <v>21</v>
      </c>
      <c r="E1948" s="7" t="s">
        <v>18</v>
      </c>
      <c r="F1948" s="8">
        <v>7.7540969999999998</v>
      </c>
      <c r="G1948" s="9">
        <v>8.8700000000000001E-2</v>
      </c>
      <c r="H1948" s="10">
        <f t="shared" si="0"/>
        <v>88.7</v>
      </c>
      <c r="I1948" s="7">
        <v>134</v>
      </c>
      <c r="J1948" s="11">
        <f t="shared" si="1"/>
        <v>0.66194029850746272</v>
      </c>
      <c r="K1948" s="8">
        <f t="shared" si="2"/>
        <v>87.419357384441938</v>
      </c>
      <c r="L1948" s="7">
        <f>(400+599)/2</f>
        <v>499.5</v>
      </c>
      <c r="M1948" s="8">
        <f t="shared" si="3"/>
        <v>0.17501372849738125</v>
      </c>
    </row>
    <row r="1949" spans="1:13" ht="15.75" hidden="1" customHeight="1" x14ac:dyDescent="0.3">
      <c r="A1949" s="7">
        <v>2021</v>
      </c>
      <c r="B1949" s="7">
        <v>12</v>
      </c>
      <c r="C1949" s="7" t="s">
        <v>31</v>
      </c>
      <c r="D1949" s="7" t="s">
        <v>24</v>
      </c>
      <c r="E1949" s="7" t="s">
        <v>17</v>
      </c>
      <c r="F1949" s="8">
        <v>133.35575700000001</v>
      </c>
      <c r="G1949" s="9">
        <v>0.66469999999999996</v>
      </c>
      <c r="H1949" s="10">
        <f t="shared" si="0"/>
        <v>664.69999999999993</v>
      </c>
      <c r="I1949" s="7">
        <v>1</v>
      </c>
      <c r="J1949" s="11">
        <f t="shared" si="1"/>
        <v>664.69999999999993</v>
      </c>
      <c r="K1949" s="8">
        <f t="shared" si="2"/>
        <v>200.62548066797055</v>
      </c>
      <c r="L1949" s="7">
        <f t="shared" ref="L1949:L1951" si="125">(350+399)/2</f>
        <v>374.5</v>
      </c>
      <c r="M1949" s="8">
        <f t="shared" si="3"/>
        <v>0.53571556920686392</v>
      </c>
    </row>
    <row r="1950" spans="1:13" ht="15.75" hidden="1" customHeight="1" x14ac:dyDescent="0.3">
      <c r="A1950" s="7">
        <v>2021</v>
      </c>
      <c r="B1950" s="7">
        <v>12</v>
      </c>
      <c r="C1950" s="7" t="s">
        <v>31</v>
      </c>
      <c r="D1950" s="7" t="s">
        <v>55</v>
      </c>
      <c r="E1950" s="7" t="s">
        <v>17</v>
      </c>
      <c r="F1950" s="8">
        <v>121.583181</v>
      </c>
      <c r="G1950" s="9">
        <v>2.4750999999999999</v>
      </c>
      <c r="H1950" s="10">
        <f t="shared" si="0"/>
        <v>2475.1</v>
      </c>
      <c r="I1950" s="7">
        <v>429</v>
      </c>
      <c r="J1950" s="11">
        <f t="shared" si="1"/>
        <v>5.7694638694638689</v>
      </c>
      <c r="K1950" s="8">
        <f t="shared" si="2"/>
        <v>49.122532826956487</v>
      </c>
      <c r="L1950" s="7">
        <f t="shared" si="125"/>
        <v>374.5</v>
      </c>
      <c r="M1950" s="8">
        <f t="shared" si="3"/>
        <v>0.13116831195448994</v>
      </c>
    </row>
    <row r="1951" spans="1:13" ht="15.75" hidden="1" customHeight="1" x14ac:dyDescent="0.3">
      <c r="A1951" s="7">
        <v>2021</v>
      </c>
      <c r="B1951" s="7">
        <v>12</v>
      </c>
      <c r="C1951" s="7" t="s">
        <v>31</v>
      </c>
      <c r="D1951" s="7" t="s">
        <v>49</v>
      </c>
      <c r="E1951" s="7" t="s">
        <v>17</v>
      </c>
      <c r="F1951" s="8">
        <v>108.666096</v>
      </c>
      <c r="G1951" s="9">
        <v>1.6841999999999999</v>
      </c>
      <c r="H1951" s="10">
        <f t="shared" si="0"/>
        <v>1684.1999999999998</v>
      </c>
      <c r="I1951" s="7">
        <v>956</v>
      </c>
      <c r="J1951" s="11">
        <f t="shared" si="1"/>
        <v>1.7617154811715479</v>
      </c>
      <c r="K1951" s="8">
        <f t="shared" si="2"/>
        <v>64.520897755610974</v>
      </c>
      <c r="L1951" s="7">
        <f t="shared" si="125"/>
        <v>374.5</v>
      </c>
      <c r="M1951" s="8">
        <f t="shared" si="3"/>
        <v>0.17228544126998926</v>
      </c>
    </row>
    <row r="1952" spans="1:13" ht="15.75" hidden="1" customHeight="1" x14ac:dyDescent="0.3">
      <c r="A1952" s="7">
        <v>2021</v>
      </c>
      <c r="B1952" s="7">
        <v>12</v>
      </c>
      <c r="C1952" s="7" t="s">
        <v>37</v>
      </c>
      <c r="D1952" s="7" t="s">
        <v>15</v>
      </c>
      <c r="E1952" s="7" t="s">
        <v>16</v>
      </c>
      <c r="F1952" s="8">
        <v>5816.404614</v>
      </c>
      <c r="G1952" s="9">
        <v>92.248500000000007</v>
      </c>
      <c r="H1952" s="10">
        <f t="shared" si="0"/>
        <v>92248.5</v>
      </c>
      <c r="I1952" s="7">
        <v>12128</v>
      </c>
      <c r="J1952" s="11">
        <f t="shared" si="1"/>
        <v>7.6062417546174146</v>
      </c>
      <c r="K1952" s="8">
        <f t="shared" si="2"/>
        <v>63.051481747670692</v>
      </c>
      <c r="L1952" s="7">
        <f>(200+249)/2</f>
        <v>224.5</v>
      </c>
      <c r="M1952" s="8">
        <f t="shared" si="3"/>
        <v>0.2808529253793795</v>
      </c>
    </row>
    <row r="1953" spans="1:13" ht="15.75" hidden="1" customHeight="1" x14ac:dyDescent="0.3">
      <c r="A1953" s="7">
        <v>2021</v>
      </c>
      <c r="B1953" s="7">
        <v>12</v>
      </c>
      <c r="C1953" s="7" t="s">
        <v>37</v>
      </c>
      <c r="D1953" s="7" t="s">
        <v>15</v>
      </c>
      <c r="E1953" s="7" t="s">
        <v>17</v>
      </c>
      <c r="F1953" s="8">
        <v>14410.525471999999</v>
      </c>
      <c r="G1953" s="9">
        <v>158.1712</v>
      </c>
      <c r="H1953" s="10">
        <f t="shared" si="0"/>
        <v>158171.20000000001</v>
      </c>
      <c r="I1953" s="7">
        <v>17751</v>
      </c>
      <c r="J1953" s="11">
        <f t="shared" si="1"/>
        <v>8.9105515182243256</v>
      </c>
      <c r="K1953" s="8">
        <f t="shared" si="2"/>
        <v>91.107138796443337</v>
      </c>
      <c r="L1953" s="7">
        <f>(350+399)/2</f>
        <v>374.5</v>
      </c>
      <c r="M1953" s="8">
        <f t="shared" si="3"/>
        <v>0.24327673910932801</v>
      </c>
    </row>
    <row r="1954" spans="1:13" ht="15.75" hidden="1" customHeight="1" x14ac:dyDescent="0.3">
      <c r="A1954" s="7">
        <v>2021</v>
      </c>
      <c r="B1954" s="7">
        <v>12</v>
      </c>
      <c r="C1954" s="7" t="s">
        <v>37</v>
      </c>
      <c r="D1954" s="7" t="s">
        <v>15</v>
      </c>
      <c r="E1954" s="7" t="s">
        <v>18</v>
      </c>
      <c r="F1954" s="8">
        <v>1260.9091940000001</v>
      </c>
      <c r="G1954" s="9">
        <v>9.2022999999999993</v>
      </c>
      <c r="H1954" s="10">
        <f t="shared" si="0"/>
        <v>9202.2999999999993</v>
      </c>
      <c r="I1954" s="7">
        <v>714</v>
      </c>
      <c r="J1954" s="11">
        <f t="shared" si="1"/>
        <v>12.888375350140056</v>
      </c>
      <c r="K1954" s="8">
        <f t="shared" si="2"/>
        <v>137.02109190093782</v>
      </c>
      <c r="L1954" s="7">
        <f>(400+599)/2</f>
        <v>499.5</v>
      </c>
      <c r="M1954" s="8">
        <f t="shared" si="3"/>
        <v>0.2743165003021778</v>
      </c>
    </row>
    <row r="1955" spans="1:13" ht="15.75" hidden="1" customHeight="1" x14ac:dyDescent="0.3">
      <c r="A1955" s="7">
        <v>2021</v>
      </c>
      <c r="B1955" s="7">
        <v>12</v>
      </c>
      <c r="C1955" s="7" t="s">
        <v>37</v>
      </c>
      <c r="D1955" s="7" t="s">
        <v>15</v>
      </c>
      <c r="E1955" s="7" t="s">
        <v>19</v>
      </c>
      <c r="F1955" s="8">
        <v>1.791126</v>
      </c>
      <c r="G1955" s="9">
        <v>8.6999999999999994E-3</v>
      </c>
      <c r="H1955" s="10">
        <f t="shared" si="0"/>
        <v>8.6999999999999993</v>
      </c>
      <c r="I1955" s="7">
        <v>3</v>
      </c>
      <c r="J1955" s="11">
        <f t="shared" si="1"/>
        <v>2.9</v>
      </c>
      <c r="K1955" s="8">
        <f t="shared" si="2"/>
        <v>205.87655172413795</v>
      </c>
      <c r="L1955" s="7">
        <f>(600+899)/2</f>
        <v>749.5</v>
      </c>
      <c r="M1955" s="8">
        <f t="shared" si="3"/>
        <v>0.27468519242713535</v>
      </c>
    </row>
    <row r="1956" spans="1:13" ht="15.75" hidden="1" customHeight="1" x14ac:dyDescent="0.3">
      <c r="A1956" s="7">
        <v>2021</v>
      </c>
      <c r="B1956" s="7">
        <v>12</v>
      </c>
      <c r="C1956" s="7" t="s">
        <v>37</v>
      </c>
      <c r="D1956" s="7" t="s">
        <v>20</v>
      </c>
      <c r="E1956" s="7" t="s">
        <v>16</v>
      </c>
      <c r="F1956" s="8">
        <v>160.19565700000001</v>
      </c>
      <c r="G1956" s="9">
        <v>1.3880999999999999</v>
      </c>
      <c r="H1956" s="10">
        <f t="shared" si="0"/>
        <v>1388.1</v>
      </c>
      <c r="I1956" s="7">
        <v>278</v>
      </c>
      <c r="J1956" s="11">
        <f t="shared" si="1"/>
        <v>4.9931654676258992</v>
      </c>
      <c r="K1956" s="8">
        <f t="shared" si="2"/>
        <v>115.40642388876884</v>
      </c>
      <c r="L1956" s="7">
        <f>(200+249)/2</f>
        <v>224.5</v>
      </c>
      <c r="M1956" s="8">
        <f t="shared" si="3"/>
        <v>0.51405979460476103</v>
      </c>
    </row>
    <row r="1957" spans="1:13" ht="15.75" hidden="1" customHeight="1" x14ac:dyDescent="0.3">
      <c r="A1957" s="7">
        <v>2021</v>
      </c>
      <c r="B1957" s="7">
        <v>12</v>
      </c>
      <c r="C1957" s="7" t="s">
        <v>37</v>
      </c>
      <c r="D1957" s="7" t="s">
        <v>20</v>
      </c>
      <c r="E1957" s="7" t="s">
        <v>18</v>
      </c>
      <c r="F1957" s="8">
        <v>7508.4035649999996</v>
      </c>
      <c r="G1957" s="9">
        <v>38.947800000000001</v>
      </c>
      <c r="H1957" s="10">
        <f t="shared" si="0"/>
        <v>38947.800000000003</v>
      </c>
      <c r="I1957" s="7">
        <v>4678</v>
      </c>
      <c r="J1957" s="11">
        <f t="shared" si="1"/>
        <v>8.3257374946558365</v>
      </c>
      <c r="K1957" s="8">
        <f t="shared" si="2"/>
        <v>192.78119855293494</v>
      </c>
      <c r="L1957" s="7">
        <f>(400+599)/2</f>
        <v>499.5</v>
      </c>
      <c r="M1957" s="8">
        <f t="shared" si="3"/>
        <v>0.38594834545132117</v>
      </c>
    </row>
    <row r="1958" spans="1:13" ht="15.75" hidden="1" customHeight="1" x14ac:dyDescent="0.3">
      <c r="A1958" s="7">
        <v>2021</v>
      </c>
      <c r="B1958" s="7">
        <v>12</v>
      </c>
      <c r="C1958" s="7" t="s">
        <v>37</v>
      </c>
      <c r="D1958" s="7" t="s">
        <v>25</v>
      </c>
      <c r="E1958" s="7" t="s">
        <v>27</v>
      </c>
      <c r="F1958" s="8">
        <v>122.270841</v>
      </c>
      <c r="G1958" s="9">
        <v>2.0282</v>
      </c>
      <c r="H1958" s="10">
        <f t="shared" si="0"/>
        <v>2028.2</v>
      </c>
      <c r="I1958" s="7">
        <v>312</v>
      </c>
      <c r="J1958" s="11">
        <f t="shared" si="1"/>
        <v>6.5006410256410261</v>
      </c>
      <c r="K1958" s="8">
        <f t="shared" si="2"/>
        <v>60.285396410610396</v>
      </c>
      <c r="L1958" s="7">
        <f>(250+299)/2</f>
        <v>274.5</v>
      </c>
      <c r="M1958" s="8">
        <f t="shared" si="3"/>
        <v>0.21961893045759706</v>
      </c>
    </row>
    <row r="1959" spans="1:13" ht="15.75" hidden="1" customHeight="1" x14ac:dyDescent="0.3">
      <c r="A1959" s="7">
        <v>2021</v>
      </c>
      <c r="B1959" s="7">
        <v>12</v>
      </c>
      <c r="C1959" s="7" t="s">
        <v>37</v>
      </c>
      <c r="D1959" s="7" t="s">
        <v>25</v>
      </c>
      <c r="E1959" s="7" t="s">
        <v>17</v>
      </c>
      <c r="F1959" s="8">
        <v>1349.5445580000001</v>
      </c>
      <c r="G1959" s="9">
        <v>19.925000000000001</v>
      </c>
      <c r="H1959" s="10">
        <f t="shared" si="0"/>
        <v>19925</v>
      </c>
      <c r="I1959" s="7">
        <v>1769</v>
      </c>
      <c r="J1959" s="11">
        <f t="shared" si="1"/>
        <v>11.263425664217072</v>
      </c>
      <c r="K1959" s="8">
        <f t="shared" si="2"/>
        <v>67.731219974905898</v>
      </c>
      <c r="L1959" s="7">
        <f>(350+399)/2</f>
        <v>374.5</v>
      </c>
      <c r="M1959" s="8">
        <f t="shared" si="3"/>
        <v>0.18085773024006915</v>
      </c>
    </row>
    <row r="1960" spans="1:13" ht="15.75" hidden="1" customHeight="1" x14ac:dyDescent="0.3">
      <c r="A1960" s="7">
        <v>2021</v>
      </c>
      <c r="B1960" s="7">
        <v>12</v>
      </c>
      <c r="C1960" s="7" t="s">
        <v>37</v>
      </c>
      <c r="D1960" s="7" t="s">
        <v>22</v>
      </c>
      <c r="E1960" s="7" t="s">
        <v>23</v>
      </c>
      <c r="F1960" s="8">
        <v>1470.9417510000001</v>
      </c>
      <c r="G1960" s="9">
        <v>17.0671</v>
      </c>
      <c r="H1960" s="10">
        <f t="shared" si="0"/>
        <v>17067.099999999999</v>
      </c>
      <c r="I1960" s="7">
        <v>4837</v>
      </c>
      <c r="J1960" s="11">
        <f t="shared" si="1"/>
        <v>3.5284473847426088</v>
      </c>
      <c r="K1960" s="8">
        <f t="shared" si="2"/>
        <v>86.185804911203434</v>
      </c>
      <c r="L1960" s="7">
        <v>200</v>
      </c>
      <c r="M1960" s="8">
        <f t="shared" si="3"/>
        <v>0.43092902455601717</v>
      </c>
    </row>
    <row r="1961" spans="1:13" ht="15.75" hidden="1" customHeight="1" x14ac:dyDescent="0.3">
      <c r="A1961" s="7">
        <v>2021</v>
      </c>
      <c r="B1961" s="7">
        <v>12</v>
      </c>
      <c r="C1961" s="7" t="s">
        <v>37</v>
      </c>
      <c r="D1961" s="7" t="s">
        <v>38</v>
      </c>
      <c r="E1961" s="7" t="s">
        <v>23</v>
      </c>
      <c r="F1961" s="8">
        <v>385.36005399999999</v>
      </c>
      <c r="G1961" s="9">
        <v>1.3044</v>
      </c>
      <c r="H1961" s="10">
        <f t="shared" si="0"/>
        <v>1304.4000000000001</v>
      </c>
      <c r="I1961" s="7">
        <v>115</v>
      </c>
      <c r="J1961" s="11">
        <f t="shared" si="1"/>
        <v>11.342608695652174</v>
      </c>
      <c r="K1961" s="8">
        <f t="shared" si="2"/>
        <v>295.43089083103342</v>
      </c>
      <c r="L1961" s="7">
        <v>200</v>
      </c>
      <c r="M1961" s="8">
        <f t="shared" si="3"/>
        <v>1.4771544541551671</v>
      </c>
    </row>
    <row r="1962" spans="1:13" ht="15.75" hidden="1" customHeight="1" x14ac:dyDescent="0.3">
      <c r="A1962" s="7">
        <v>2021</v>
      </c>
      <c r="B1962" s="7">
        <v>12</v>
      </c>
      <c r="C1962" s="7" t="s">
        <v>37</v>
      </c>
      <c r="D1962" s="7" t="s">
        <v>38</v>
      </c>
      <c r="E1962" s="7" t="s">
        <v>17</v>
      </c>
      <c r="F1962" s="8">
        <v>8.7732209999999995</v>
      </c>
      <c r="G1962" s="9">
        <v>2.01E-2</v>
      </c>
      <c r="H1962" s="10">
        <f t="shared" si="0"/>
        <v>20.100000000000001</v>
      </c>
      <c r="I1962" s="7">
        <v>6</v>
      </c>
      <c r="J1962" s="11">
        <f t="shared" si="1"/>
        <v>3.35</v>
      </c>
      <c r="K1962" s="8">
        <f t="shared" si="2"/>
        <v>436.4786567164179</v>
      </c>
      <c r="L1962" s="7">
        <f>(350+399)/2</f>
        <v>374.5</v>
      </c>
      <c r="M1962" s="8">
        <f t="shared" si="3"/>
        <v>1.165497080684694</v>
      </c>
    </row>
    <row r="1963" spans="1:13" ht="15.75" hidden="1" customHeight="1" x14ac:dyDescent="0.3">
      <c r="A1963" s="7">
        <v>2021</v>
      </c>
      <c r="B1963" s="7">
        <v>12</v>
      </c>
      <c r="C1963" s="7" t="s">
        <v>37</v>
      </c>
      <c r="D1963" s="7" t="s">
        <v>38</v>
      </c>
      <c r="E1963" s="7" t="s">
        <v>18</v>
      </c>
      <c r="F1963" s="8">
        <v>28.912296000000001</v>
      </c>
      <c r="G1963" s="9">
        <v>5.5100000000000003E-2</v>
      </c>
      <c r="H1963" s="10">
        <f t="shared" si="0"/>
        <v>55.1</v>
      </c>
      <c r="I1963" s="7">
        <v>44</v>
      </c>
      <c r="J1963" s="11">
        <f t="shared" si="1"/>
        <v>1.2522727272727272</v>
      </c>
      <c r="K1963" s="8">
        <f t="shared" si="2"/>
        <v>524.72406533575315</v>
      </c>
      <c r="L1963" s="7">
        <f>(400+599)/2</f>
        <v>499.5</v>
      </c>
      <c r="M1963" s="8">
        <f t="shared" si="3"/>
        <v>1.0504986293008072</v>
      </c>
    </row>
    <row r="1964" spans="1:13" ht="15.75" hidden="1" customHeight="1" x14ac:dyDescent="0.3">
      <c r="A1964" s="7">
        <v>2021</v>
      </c>
      <c r="B1964" s="7">
        <v>12</v>
      </c>
      <c r="C1964" s="7" t="s">
        <v>37</v>
      </c>
      <c r="D1964" s="7" t="s">
        <v>56</v>
      </c>
      <c r="E1964" s="7" t="s">
        <v>17</v>
      </c>
      <c r="F1964" s="8">
        <v>303.53724</v>
      </c>
      <c r="G1964" s="9">
        <v>3.5261999999999998</v>
      </c>
      <c r="H1964" s="10">
        <f t="shared" si="0"/>
        <v>3526.2</v>
      </c>
      <c r="I1964" s="7">
        <v>1857</v>
      </c>
      <c r="J1964" s="11">
        <f t="shared" si="1"/>
        <v>1.8988691437802907</v>
      </c>
      <c r="K1964" s="8">
        <f t="shared" si="2"/>
        <v>86.080551301684537</v>
      </c>
      <c r="L1964" s="7">
        <f>(350+399)/2</f>
        <v>374.5</v>
      </c>
      <c r="M1964" s="8">
        <f t="shared" si="3"/>
        <v>0.22985460961731519</v>
      </c>
    </row>
    <row r="1965" spans="1:13" ht="15.75" hidden="1" customHeight="1" x14ac:dyDescent="0.3">
      <c r="A1965" s="7">
        <v>2021</v>
      </c>
      <c r="B1965" s="7">
        <v>12</v>
      </c>
      <c r="C1965" s="7" t="s">
        <v>37</v>
      </c>
      <c r="D1965" s="7" t="s">
        <v>56</v>
      </c>
      <c r="E1965" s="7" t="s">
        <v>18</v>
      </c>
      <c r="F1965" s="8">
        <v>45.059480999999998</v>
      </c>
      <c r="G1965" s="9">
        <v>0.58360000000000001</v>
      </c>
      <c r="H1965" s="10">
        <f t="shared" si="0"/>
        <v>583.6</v>
      </c>
      <c r="I1965" s="7">
        <v>483</v>
      </c>
      <c r="J1965" s="11">
        <f t="shared" si="1"/>
        <v>1.2082815734989649</v>
      </c>
      <c r="K1965" s="8">
        <f t="shared" si="2"/>
        <v>77.209528786840295</v>
      </c>
      <c r="L1965" s="7">
        <f>(400+599)/2</f>
        <v>499.5</v>
      </c>
      <c r="M1965" s="8">
        <f t="shared" si="3"/>
        <v>0.15457363120488549</v>
      </c>
    </row>
    <row r="1966" spans="1:13" ht="15.75" hidden="1" customHeight="1" x14ac:dyDescent="0.3">
      <c r="A1966" s="7">
        <v>2021</v>
      </c>
      <c r="B1966" s="7">
        <v>12</v>
      </c>
      <c r="C1966" s="7" t="s">
        <v>37</v>
      </c>
      <c r="D1966" s="7" t="s">
        <v>53</v>
      </c>
      <c r="E1966" s="7" t="s">
        <v>32</v>
      </c>
      <c r="F1966" s="8">
        <v>309.04196999999999</v>
      </c>
      <c r="G1966" s="9">
        <v>3.5655000000000001</v>
      </c>
      <c r="H1966" s="10">
        <f t="shared" si="0"/>
        <v>3565.5</v>
      </c>
      <c r="I1966" s="7">
        <v>2941</v>
      </c>
      <c r="J1966" s="11">
        <f t="shared" si="1"/>
        <v>1.2123427405644338</v>
      </c>
      <c r="K1966" s="8">
        <f t="shared" si="2"/>
        <v>86.675633151030709</v>
      </c>
      <c r="L1966" s="7">
        <f>(300+349)/2</f>
        <v>324.5</v>
      </c>
      <c r="M1966" s="8">
        <f t="shared" si="3"/>
        <v>0.26710518690610385</v>
      </c>
    </row>
    <row r="1967" spans="1:13" ht="15.75" hidden="1" customHeight="1" x14ac:dyDescent="0.3">
      <c r="A1967" s="7">
        <v>2021</v>
      </c>
      <c r="B1967" s="7">
        <v>12</v>
      </c>
      <c r="C1967" s="7" t="s">
        <v>37</v>
      </c>
      <c r="D1967" s="7" t="s">
        <v>24</v>
      </c>
      <c r="E1967" s="7" t="s">
        <v>17</v>
      </c>
      <c r="F1967" s="8">
        <v>266.45908700000001</v>
      </c>
      <c r="G1967" s="9">
        <v>1.341</v>
      </c>
      <c r="H1967" s="10">
        <f t="shared" si="0"/>
        <v>1341</v>
      </c>
      <c r="I1967" s="7">
        <v>1</v>
      </c>
      <c r="J1967" s="11">
        <f t="shared" si="1"/>
        <v>1341</v>
      </c>
      <c r="K1967" s="8">
        <f t="shared" si="2"/>
        <v>198.70178001491425</v>
      </c>
      <c r="L1967" s="7">
        <f>(350+399)/2</f>
        <v>374.5</v>
      </c>
      <c r="M1967" s="8">
        <f t="shared" si="3"/>
        <v>0.53057885184222764</v>
      </c>
    </row>
    <row r="1968" spans="1:13" ht="15.75" hidden="1" customHeight="1" x14ac:dyDescent="0.3">
      <c r="A1968" s="7">
        <v>2021</v>
      </c>
      <c r="B1968" s="7">
        <v>12</v>
      </c>
      <c r="C1968" s="7" t="s">
        <v>37</v>
      </c>
      <c r="D1968" s="7" t="s">
        <v>39</v>
      </c>
      <c r="E1968" s="7" t="s">
        <v>23</v>
      </c>
      <c r="F1968" s="8">
        <v>1.6510210000000001</v>
      </c>
      <c r="G1968" s="9">
        <v>3.3E-3</v>
      </c>
      <c r="H1968" s="10">
        <f t="shared" si="0"/>
        <v>3.3</v>
      </c>
      <c r="I1968" s="7">
        <v>1</v>
      </c>
      <c r="J1968" s="11">
        <f t="shared" si="1"/>
        <v>3.3</v>
      </c>
      <c r="K1968" s="8">
        <f t="shared" si="2"/>
        <v>500.30939393939394</v>
      </c>
      <c r="L1968" s="7">
        <v>200</v>
      </c>
      <c r="M1968" s="8">
        <f t="shared" si="3"/>
        <v>2.5015469696969697</v>
      </c>
    </row>
    <row r="1969" spans="1:13" ht="15.75" hidden="1" customHeight="1" x14ac:dyDescent="0.3">
      <c r="A1969" s="7">
        <v>2021</v>
      </c>
      <c r="B1969" s="7">
        <v>12</v>
      </c>
      <c r="C1969" s="7" t="s">
        <v>37</v>
      </c>
      <c r="D1969" s="7" t="s">
        <v>39</v>
      </c>
      <c r="E1969" s="7" t="s">
        <v>17</v>
      </c>
      <c r="F1969" s="8">
        <v>49.401865999999998</v>
      </c>
      <c r="G1969" s="9">
        <v>0.104</v>
      </c>
      <c r="H1969" s="10">
        <f t="shared" si="0"/>
        <v>104</v>
      </c>
      <c r="I1969" s="7">
        <v>1</v>
      </c>
      <c r="J1969" s="11">
        <f t="shared" si="1"/>
        <v>104</v>
      </c>
      <c r="K1969" s="8">
        <f t="shared" si="2"/>
        <v>475.01794230769229</v>
      </c>
      <c r="L1969" s="7">
        <f>(350+399)/2</f>
        <v>374.5</v>
      </c>
      <c r="M1969" s="8">
        <f t="shared" si="3"/>
        <v>1.2684057204477766</v>
      </c>
    </row>
    <row r="1970" spans="1:13" ht="15.75" hidden="1" customHeight="1" x14ac:dyDescent="0.3">
      <c r="A1970" s="7">
        <v>2021</v>
      </c>
      <c r="B1970" s="7">
        <v>12</v>
      </c>
      <c r="C1970" s="7" t="s">
        <v>37</v>
      </c>
      <c r="D1970" s="7" t="s">
        <v>39</v>
      </c>
      <c r="E1970" s="7" t="s">
        <v>18</v>
      </c>
      <c r="F1970" s="8">
        <v>154.51408900000001</v>
      </c>
      <c r="G1970" s="9">
        <v>0.2762</v>
      </c>
      <c r="H1970" s="10">
        <f t="shared" si="0"/>
        <v>276.2</v>
      </c>
      <c r="I1970" s="7">
        <v>1</v>
      </c>
      <c r="J1970" s="11">
        <f t="shared" si="1"/>
        <v>276.2</v>
      </c>
      <c r="K1970" s="8">
        <f t="shared" si="2"/>
        <v>559.42827299058661</v>
      </c>
      <c r="L1970" s="7">
        <f>(400+599)/2</f>
        <v>499.5</v>
      </c>
      <c r="M1970" s="8">
        <f t="shared" si="3"/>
        <v>1.1199765225036769</v>
      </c>
    </row>
    <row r="1971" spans="1:13" ht="15.75" hidden="1" customHeight="1" x14ac:dyDescent="0.3">
      <c r="A1971" s="7">
        <v>2021</v>
      </c>
      <c r="B1971" s="7">
        <v>12</v>
      </c>
      <c r="C1971" s="7" t="s">
        <v>37</v>
      </c>
      <c r="D1971" s="7" t="s">
        <v>26</v>
      </c>
      <c r="E1971" s="7" t="s">
        <v>27</v>
      </c>
      <c r="F1971" s="8">
        <v>14.953212000000001</v>
      </c>
      <c r="G1971" s="9">
        <v>3.9100000000000003E-2</v>
      </c>
      <c r="H1971" s="10">
        <f t="shared" si="0"/>
        <v>39.1</v>
      </c>
      <c r="I1971" s="7">
        <v>1</v>
      </c>
      <c r="J1971" s="11">
        <f t="shared" si="1"/>
        <v>39.1</v>
      </c>
      <c r="K1971" s="8">
        <f t="shared" si="2"/>
        <v>382.43508951406648</v>
      </c>
      <c r="L1971" s="7">
        <f>(250+299)/2</f>
        <v>274.5</v>
      </c>
      <c r="M1971" s="8">
        <f t="shared" si="3"/>
        <v>1.3932061548782022</v>
      </c>
    </row>
    <row r="1972" spans="1:13" ht="15.75" hidden="1" customHeight="1" x14ac:dyDescent="0.3">
      <c r="A1972" s="7">
        <v>2021</v>
      </c>
      <c r="B1972" s="7">
        <v>12</v>
      </c>
      <c r="C1972" s="7" t="s">
        <v>37</v>
      </c>
      <c r="D1972" s="7" t="s">
        <v>26</v>
      </c>
      <c r="E1972" s="7" t="s">
        <v>32</v>
      </c>
      <c r="F1972" s="8">
        <v>0.96084099999999995</v>
      </c>
      <c r="G1972" s="9">
        <v>3.0999999999999999E-3</v>
      </c>
      <c r="H1972" s="10">
        <f t="shared" si="0"/>
        <v>3.1</v>
      </c>
      <c r="I1972" s="7">
        <v>1</v>
      </c>
      <c r="J1972" s="11">
        <f t="shared" si="1"/>
        <v>3.1</v>
      </c>
      <c r="K1972" s="8">
        <f t="shared" si="2"/>
        <v>309.94870967741934</v>
      </c>
      <c r="L1972" s="7">
        <f>(300+349)/2</f>
        <v>324.5</v>
      </c>
      <c r="M1972" s="8">
        <f t="shared" si="3"/>
        <v>0.95515781102440478</v>
      </c>
    </row>
    <row r="1973" spans="1:13" ht="15.75" hidden="1" customHeight="1" x14ac:dyDescent="0.3">
      <c r="A1973" s="7">
        <v>2021</v>
      </c>
      <c r="B1973" s="7">
        <v>12</v>
      </c>
      <c r="C1973" s="7" t="s">
        <v>37</v>
      </c>
      <c r="D1973" s="7" t="s">
        <v>26</v>
      </c>
      <c r="E1973" s="7" t="s">
        <v>18</v>
      </c>
      <c r="F1973" s="8">
        <v>173.67919499999999</v>
      </c>
      <c r="G1973" s="9">
        <v>1.4449000000000001</v>
      </c>
      <c r="H1973" s="10">
        <f t="shared" si="0"/>
        <v>1444.9</v>
      </c>
      <c r="I1973" s="7">
        <v>1</v>
      </c>
      <c r="J1973" s="11">
        <f t="shared" si="1"/>
        <v>1444.9</v>
      </c>
      <c r="K1973" s="8">
        <f t="shared" si="2"/>
        <v>120.20153297806075</v>
      </c>
      <c r="L1973" s="7">
        <f>(400+599)/2</f>
        <v>499.5</v>
      </c>
      <c r="M1973" s="8">
        <f t="shared" si="3"/>
        <v>0.2406437096657873</v>
      </c>
    </row>
    <row r="1974" spans="1:13" ht="15.75" hidden="1" customHeight="1" x14ac:dyDescent="0.3">
      <c r="A1974" s="7">
        <v>2021</v>
      </c>
      <c r="B1974" s="7">
        <v>1</v>
      </c>
      <c r="C1974" s="7" t="s">
        <v>14</v>
      </c>
      <c r="D1974" s="7" t="s">
        <v>15</v>
      </c>
      <c r="E1974" s="7" t="s">
        <v>52</v>
      </c>
      <c r="F1974" s="8">
        <v>2078.5832999999998</v>
      </c>
      <c r="G1974" s="9">
        <v>31.181999999999999</v>
      </c>
      <c r="H1974" s="10">
        <f t="shared" si="0"/>
        <v>31182</v>
      </c>
      <c r="I1974" s="7">
        <v>511</v>
      </c>
      <c r="J1974" s="11">
        <f t="shared" si="1"/>
        <v>61.021526418786692</v>
      </c>
      <c r="K1974" s="8">
        <f t="shared" si="2"/>
        <v>66.659717144506445</v>
      </c>
      <c r="L1974" s="7">
        <f t="shared" ref="L1974:L2009" si="126">(100+199)/2</f>
        <v>149.5</v>
      </c>
      <c r="M1974" s="8">
        <f t="shared" si="3"/>
        <v>0.4458843956154277</v>
      </c>
    </row>
    <row r="1975" spans="1:13" ht="15.75" hidden="1" customHeight="1" x14ac:dyDescent="0.3">
      <c r="A1975" s="7">
        <v>2021</v>
      </c>
      <c r="B1975" s="7">
        <v>1</v>
      </c>
      <c r="C1975" s="7" t="s">
        <v>31</v>
      </c>
      <c r="D1975" s="7" t="s">
        <v>15</v>
      </c>
      <c r="E1975" s="7" t="s">
        <v>52</v>
      </c>
      <c r="F1975" s="8">
        <v>1233.5554</v>
      </c>
      <c r="G1975" s="9">
        <v>18.018899999999999</v>
      </c>
      <c r="H1975" s="10">
        <f t="shared" si="0"/>
        <v>18018.899999999998</v>
      </c>
      <c r="I1975" s="7">
        <v>1755</v>
      </c>
      <c r="J1975" s="11">
        <f t="shared" si="1"/>
        <v>10.267179487179487</v>
      </c>
      <c r="K1975" s="8">
        <f t="shared" si="2"/>
        <v>68.45897363324066</v>
      </c>
      <c r="L1975" s="7">
        <f t="shared" si="126"/>
        <v>149.5</v>
      </c>
      <c r="M1975" s="8">
        <f t="shared" si="3"/>
        <v>0.45791955607518836</v>
      </c>
    </row>
    <row r="1976" spans="1:13" ht="15.75" hidden="1" customHeight="1" x14ac:dyDescent="0.3">
      <c r="A1976" s="7">
        <v>2021</v>
      </c>
      <c r="B1976" s="7">
        <v>1</v>
      </c>
      <c r="C1976" s="7" t="s">
        <v>37</v>
      </c>
      <c r="D1976" s="7" t="s">
        <v>15</v>
      </c>
      <c r="E1976" s="7" t="s">
        <v>52</v>
      </c>
      <c r="F1976" s="8">
        <v>1891.4637</v>
      </c>
      <c r="G1976" s="9">
        <v>26.234000000000002</v>
      </c>
      <c r="H1976" s="10">
        <f t="shared" si="0"/>
        <v>26234</v>
      </c>
      <c r="I1976" s="7">
        <v>2138</v>
      </c>
      <c r="J1976" s="11">
        <f t="shared" si="1"/>
        <v>12.270346117867165</v>
      </c>
      <c r="K1976" s="8">
        <f t="shared" si="2"/>
        <v>72.099706487763967</v>
      </c>
      <c r="L1976" s="7">
        <f t="shared" si="126"/>
        <v>149.5</v>
      </c>
      <c r="M1976" s="8">
        <f t="shared" si="3"/>
        <v>0.48227228419909007</v>
      </c>
    </row>
    <row r="1977" spans="1:13" ht="15.75" hidden="1" customHeight="1" x14ac:dyDescent="0.3">
      <c r="A1977" s="7">
        <v>2021</v>
      </c>
      <c r="B1977" s="7">
        <v>2</v>
      </c>
      <c r="C1977" s="7" t="s">
        <v>14</v>
      </c>
      <c r="D1977" s="7" t="s">
        <v>15</v>
      </c>
      <c r="E1977" s="7" t="s">
        <v>52</v>
      </c>
      <c r="F1977" s="8">
        <v>1726.9780000000001</v>
      </c>
      <c r="G1977" s="9">
        <v>27.5444</v>
      </c>
      <c r="H1977" s="10">
        <f t="shared" si="0"/>
        <v>27544.399999999998</v>
      </c>
      <c r="I1977" s="7">
        <v>549</v>
      </c>
      <c r="J1977" s="11">
        <f t="shared" si="1"/>
        <v>50.1719489981785</v>
      </c>
      <c r="K1977" s="8">
        <f t="shared" si="2"/>
        <v>62.697971275467978</v>
      </c>
      <c r="L1977" s="7">
        <f t="shared" si="126"/>
        <v>149.5</v>
      </c>
      <c r="M1977" s="8">
        <f t="shared" si="3"/>
        <v>0.41938442324727743</v>
      </c>
    </row>
    <row r="1978" spans="1:13" ht="15.75" hidden="1" customHeight="1" x14ac:dyDescent="0.3">
      <c r="A1978" s="7">
        <v>2021</v>
      </c>
      <c r="B1978" s="7">
        <v>2</v>
      </c>
      <c r="C1978" s="7" t="s">
        <v>31</v>
      </c>
      <c r="D1978" s="7" t="s">
        <v>15</v>
      </c>
      <c r="E1978" s="7" t="s">
        <v>52</v>
      </c>
      <c r="F1978" s="8">
        <v>999.12740000000008</v>
      </c>
      <c r="G1978" s="9">
        <v>15.2089</v>
      </c>
      <c r="H1978" s="10">
        <f t="shared" si="0"/>
        <v>15208.9</v>
      </c>
      <c r="I1978" s="7">
        <v>1941</v>
      </c>
      <c r="J1978" s="11">
        <f t="shared" si="1"/>
        <v>7.8356002060793406</v>
      </c>
      <c r="K1978" s="8">
        <f t="shared" si="2"/>
        <v>65.693600457626786</v>
      </c>
      <c r="L1978" s="7">
        <f t="shared" si="126"/>
        <v>149.5</v>
      </c>
      <c r="M1978" s="8">
        <f t="shared" si="3"/>
        <v>0.43942207663964405</v>
      </c>
    </row>
    <row r="1979" spans="1:13" ht="15.75" hidden="1" customHeight="1" x14ac:dyDescent="0.3">
      <c r="A1979" s="7">
        <v>2021</v>
      </c>
      <c r="B1979" s="7">
        <v>2</v>
      </c>
      <c r="C1979" s="7" t="s">
        <v>37</v>
      </c>
      <c r="D1979" s="7" t="s">
        <v>15</v>
      </c>
      <c r="E1979" s="7" t="s">
        <v>52</v>
      </c>
      <c r="F1979" s="8">
        <v>1653.5799</v>
      </c>
      <c r="G1979" s="9">
        <v>23.490100000000002</v>
      </c>
      <c r="H1979" s="10">
        <f t="shared" si="0"/>
        <v>23490.100000000002</v>
      </c>
      <c r="I1979" s="7">
        <v>1923</v>
      </c>
      <c r="J1979" s="11">
        <f t="shared" si="1"/>
        <v>12.215340613624546</v>
      </c>
      <c r="K1979" s="8">
        <f t="shared" si="2"/>
        <v>70.394757791580275</v>
      </c>
      <c r="L1979" s="7">
        <f t="shared" si="126"/>
        <v>149.5</v>
      </c>
      <c r="M1979" s="8">
        <f t="shared" si="3"/>
        <v>0.47086794509418245</v>
      </c>
    </row>
    <row r="1980" spans="1:13" ht="15.75" hidden="1" customHeight="1" x14ac:dyDescent="0.3">
      <c r="A1980" s="7">
        <v>2021</v>
      </c>
      <c r="B1980" s="7">
        <v>3</v>
      </c>
      <c r="C1980" s="7" t="s">
        <v>14</v>
      </c>
      <c r="D1980" s="7" t="s">
        <v>15</v>
      </c>
      <c r="E1980" s="7" t="s">
        <v>52</v>
      </c>
      <c r="F1980" s="8">
        <v>1670.2213999999999</v>
      </c>
      <c r="G1980" s="9">
        <v>24.970500000000001</v>
      </c>
      <c r="H1980" s="10">
        <f t="shared" si="0"/>
        <v>24970.5</v>
      </c>
      <c r="I1980" s="7">
        <v>543</v>
      </c>
      <c r="J1980" s="11">
        <f t="shared" si="1"/>
        <v>45.986187845303867</v>
      </c>
      <c r="K1980" s="8">
        <f t="shared" si="2"/>
        <v>66.887783584629858</v>
      </c>
      <c r="L1980" s="7">
        <f t="shared" si="126"/>
        <v>149.5</v>
      </c>
      <c r="M1980" s="8">
        <f t="shared" si="3"/>
        <v>0.44740992364300908</v>
      </c>
    </row>
    <row r="1981" spans="1:13" ht="15.75" hidden="1" customHeight="1" x14ac:dyDescent="0.3">
      <c r="A1981" s="7">
        <v>2021</v>
      </c>
      <c r="B1981" s="7">
        <v>3</v>
      </c>
      <c r="C1981" s="7" t="s">
        <v>31</v>
      </c>
      <c r="D1981" s="7" t="s">
        <v>15</v>
      </c>
      <c r="E1981" s="7" t="s">
        <v>52</v>
      </c>
      <c r="F1981" s="8">
        <v>876.25260000000003</v>
      </c>
      <c r="G1981" s="9">
        <v>14.6105</v>
      </c>
      <c r="H1981" s="10">
        <f t="shared" si="0"/>
        <v>14610.5</v>
      </c>
      <c r="I1981" s="7">
        <v>1735</v>
      </c>
      <c r="J1981" s="11">
        <f t="shared" si="1"/>
        <v>8.4210374639769459</v>
      </c>
      <c r="K1981" s="8">
        <f t="shared" si="2"/>
        <v>59.974169261832245</v>
      </c>
      <c r="L1981" s="7">
        <f t="shared" si="126"/>
        <v>149.5</v>
      </c>
      <c r="M1981" s="8">
        <f t="shared" si="3"/>
        <v>0.40116501178483105</v>
      </c>
    </row>
    <row r="1982" spans="1:13" ht="15.75" hidden="1" customHeight="1" x14ac:dyDescent="0.3">
      <c r="A1982" s="7">
        <v>2021</v>
      </c>
      <c r="B1982" s="7">
        <v>3</v>
      </c>
      <c r="C1982" s="7" t="s">
        <v>37</v>
      </c>
      <c r="D1982" s="7" t="s">
        <v>15</v>
      </c>
      <c r="E1982" s="7" t="s">
        <v>52</v>
      </c>
      <c r="F1982" s="8">
        <v>1287.2407000000001</v>
      </c>
      <c r="G1982" s="9">
        <v>18.2471</v>
      </c>
      <c r="H1982" s="10">
        <f t="shared" si="0"/>
        <v>18247.099999999999</v>
      </c>
      <c r="I1982" s="7">
        <v>1862</v>
      </c>
      <c r="J1982" s="11">
        <f t="shared" si="1"/>
        <v>9.7997314715359813</v>
      </c>
      <c r="K1982" s="8">
        <f t="shared" si="2"/>
        <v>70.544946868269477</v>
      </c>
      <c r="L1982" s="7">
        <f t="shared" si="126"/>
        <v>149.5</v>
      </c>
      <c r="M1982" s="8">
        <f t="shared" si="3"/>
        <v>0.47187255430280589</v>
      </c>
    </row>
    <row r="1983" spans="1:13" ht="15.75" hidden="1" customHeight="1" x14ac:dyDescent="0.3">
      <c r="A1983" s="7">
        <v>2021</v>
      </c>
      <c r="B1983" s="7">
        <v>4</v>
      </c>
      <c r="C1983" s="7" t="s">
        <v>14</v>
      </c>
      <c r="D1983" s="7" t="s">
        <v>15</v>
      </c>
      <c r="E1983" s="7" t="s">
        <v>52</v>
      </c>
      <c r="F1983" s="8">
        <v>1358.9363000000001</v>
      </c>
      <c r="G1983" s="9">
        <v>19.313300000000002</v>
      </c>
      <c r="H1983" s="10">
        <f t="shared" si="0"/>
        <v>19313.300000000003</v>
      </c>
      <c r="I1983" s="7">
        <v>543</v>
      </c>
      <c r="J1983" s="11">
        <f t="shared" si="1"/>
        <v>35.567771639042363</v>
      </c>
      <c r="K1983" s="8">
        <f t="shared" si="2"/>
        <v>70.362718955331303</v>
      </c>
      <c r="L1983" s="7">
        <f t="shared" si="126"/>
        <v>149.5</v>
      </c>
      <c r="M1983" s="8">
        <f t="shared" si="3"/>
        <v>0.47065363849719938</v>
      </c>
    </row>
    <row r="1984" spans="1:13" ht="15.75" hidden="1" customHeight="1" x14ac:dyDescent="0.3">
      <c r="A1984" s="7">
        <v>2021</v>
      </c>
      <c r="B1984" s="7">
        <v>4</v>
      </c>
      <c r="C1984" s="7" t="s">
        <v>31</v>
      </c>
      <c r="D1984" s="7" t="s">
        <v>15</v>
      </c>
      <c r="E1984" s="7" t="s">
        <v>52</v>
      </c>
      <c r="F1984" s="8">
        <v>759.38620000000003</v>
      </c>
      <c r="G1984" s="9">
        <v>9.3768999999999991</v>
      </c>
      <c r="H1984" s="10">
        <f t="shared" si="0"/>
        <v>9376.9</v>
      </c>
      <c r="I1984" s="7">
        <v>1389</v>
      </c>
      <c r="J1984" s="11">
        <f t="shared" si="1"/>
        <v>6.7508279337652981</v>
      </c>
      <c r="K1984" s="8">
        <f t="shared" si="2"/>
        <v>80.984781750898492</v>
      </c>
      <c r="L1984" s="7">
        <f t="shared" si="126"/>
        <v>149.5</v>
      </c>
      <c r="M1984" s="8">
        <f t="shared" si="3"/>
        <v>0.54170422575851829</v>
      </c>
    </row>
    <row r="1985" spans="1:13" ht="15.75" hidden="1" customHeight="1" x14ac:dyDescent="0.3">
      <c r="A1985" s="7">
        <v>2021</v>
      </c>
      <c r="B1985" s="7">
        <v>4</v>
      </c>
      <c r="C1985" s="7" t="s">
        <v>37</v>
      </c>
      <c r="D1985" s="7" t="s">
        <v>15</v>
      </c>
      <c r="E1985" s="7" t="s">
        <v>52</v>
      </c>
      <c r="F1985" s="8">
        <v>2991.2071999999998</v>
      </c>
      <c r="G1985" s="9">
        <v>62.7087</v>
      </c>
      <c r="H1985" s="10">
        <f t="shared" si="0"/>
        <v>62708.7</v>
      </c>
      <c r="I1985" s="7">
        <v>1647</v>
      </c>
      <c r="J1985" s="11">
        <f t="shared" si="1"/>
        <v>38.074499089253187</v>
      </c>
      <c r="K1985" s="8">
        <f t="shared" si="2"/>
        <v>47.700035242318847</v>
      </c>
      <c r="L1985" s="7">
        <f t="shared" si="126"/>
        <v>149.5</v>
      </c>
      <c r="M1985" s="8">
        <f t="shared" si="3"/>
        <v>0.31906378088507592</v>
      </c>
    </row>
    <row r="1986" spans="1:13" ht="15.75" hidden="1" customHeight="1" x14ac:dyDescent="0.3">
      <c r="A1986" s="7">
        <v>2021</v>
      </c>
      <c r="B1986" s="7">
        <v>5</v>
      </c>
      <c r="C1986" s="7" t="s">
        <v>14</v>
      </c>
      <c r="D1986" s="7" t="s">
        <v>15</v>
      </c>
      <c r="E1986" s="7" t="s">
        <v>52</v>
      </c>
      <c r="F1986" s="8">
        <v>1451.1396</v>
      </c>
      <c r="G1986" s="9">
        <v>22.617000000000001</v>
      </c>
      <c r="H1986" s="10">
        <f t="shared" si="0"/>
        <v>22617</v>
      </c>
      <c r="I1986" s="7">
        <v>539</v>
      </c>
      <c r="J1986" s="11">
        <f t="shared" si="1"/>
        <v>41.961038961038959</v>
      </c>
      <c r="K1986" s="8">
        <f t="shared" si="2"/>
        <v>64.161453773710036</v>
      </c>
      <c r="L1986" s="7">
        <f t="shared" si="126"/>
        <v>149.5</v>
      </c>
      <c r="M1986" s="8">
        <f t="shared" si="3"/>
        <v>0.42917360383752534</v>
      </c>
    </row>
    <row r="1987" spans="1:13" ht="15.75" hidden="1" customHeight="1" x14ac:dyDescent="0.3">
      <c r="A1987" s="7">
        <v>2021</v>
      </c>
      <c r="B1987" s="7">
        <v>5</v>
      </c>
      <c r="C1987" s="7" t="s">
        <v>31</v>
      </c>
      <c r="D1987" s="7" t="s">
        <v>15</v>
      </c>
      <c r="E1987" s="7" t="s">
        <v>52</v>
      </c>
      <c r="F1987" s="8">
        <v>751.66309999999999</v>
      </c>
      <c r="G1987" s="9">
        <v>8.8641000000000005</v>
      </c>
      <c r="H1987" s="10">
        <f t="shared" si="0"/>
        <v>8864.1</v>
      </c>
      <c r="I1987" s="7">
        <v>1521</v>
      </c>
      <c r="J1987" s="11">
        <f t="shared" si="1"/>
        <v>5.8278106508875744</v>
      </c>
      <c r="K1987" s="8">
        <f t="shared" si="2"/>
        <v>84.798580792184197</v>
      </c>
      <c r="L1987" s="7">
        <f t="shared" si="126"/>
        <v>149.5</v>
      </c>
      <c r="M1987" s="8">
        <f t="shared" si="3"/>
        <v>0.56721458723869023</v>
      </c>
    </row>
    <row r="1988" spans="1:13" ht="15.75" hidden="1" customHeight="1" x14ac:dyDescent="0.3">
      <c r="A1988" s="7">
        <v>2021</v>
      </c>
      <c r="B1988" s="7">
        <v>5</v>
      </c>
      <c r="C1988" s="7" t="s">
        <v>37</v>
      </c>
      <c r="D1988" s="7" t="s">
        <v>15</v>
      </c>
      <c r="E1988" s="7" t="s">
        <v>52</v>
      </c>
      <c r="F1988" s="8">
        <v>1321.7207000000001</v>
      </c>
      <c r="G1988" s="9">
        <v>17.621700000000001</v>
      </c>
      <c r="H1988" s="10">
        <f t="shared" si="0"/>
        <v>17621.7</v>
      </c>
      <c r="I1988" s="7">
        <v>1773</v>
      </c>
      <c r="J1988" s="11">
        <f t="shared" si="1"/>
        <v>9.9389170896785117</v>
      </c>
      <c r="K1988" s="8">
        <f t="shared" si="2"/>
        <v>75.005288933530821</v>
      </c>
      <c r="L1988" s="7">
        <f t="shared" si="126"/>
        <v>149.5</v>
      </c>
      <c r="M1988" s="8">
        <f t="shared" si="3"/>
        <v>0.50170761828448707</v>
      </c>
    </row>
    <row r="1989" spans="1:13" ht="15.75" hidden="1" customHeight="1" x14ac:dyDescent="0.3">
      <c r="A1989" s="7">
        <v>2021</v>
      </c>
      <c r="B1989" s="7">
        <v>6</v>
      </c>
      <c r="C1989" s="7" t="s">
        <v>14</v>
      </c>
      <c r="D1989" s="7" t="s">
        <v>15</v>
      </c>
      <c r="E1989" s="7" t="s">
        <v>52</v>
      </c>
      <c r="F1989" s="8">
        <v>1271.7483</v>
      </c>
      <c r="G1989" s="9">
        <v>20.148199999999999</v>
      </c>
      <c r="H1989" s="10">
        <f t="shared" si="0"/>
        <v>20148.2</v>
      </c>
      <c r="I1989" s="7">
        <v>588</v>
      </c>
      <c r="J1989" s="11">
        <f t="shared" si="1"/>
        <v>34.265646258503402</v>
      </c>
      <c r="K1989" s="8">
        <f t="shared" si="2"/>
        <v>63.119698037541816</v>
      </c>
      <c r="L1989" s="7">
        <f t="shared" si="126"/>
        <v>149.5</v>
      </c>
      <c r="M1989" s="8">
        <f t="shared" si="3"/>
        <v>0.42220533804375798</v>
      </c>
    </row>
    <row r="1990" spans="1:13" ht="15.75" hidden="1" customHeight="1" x14ac:dyDescent="0.3">
      <c r="A1990" s="7">
        <v>2021</v>
      </c>
      <c r="B1990" s="7">
        <v>6</v>
      </c>
      <c r="C1990" s="7" t="s">
        <v>31</v>
      </c>
      <c r="D1990" s="7" t="s">
        <v>15</v>
      </c>
      <c r="E1990" s="7" t="s">
        <v>52</v>
      </c>
      <c r="F1990" s="8">
        <v>1119.4306999999999</v>
      </c>
      <c r="G1990" s="9">
        <v>15.7034</v>
      </c>
      <c r="H1990" s="10">
        <f t="shared" si="0"/>
        <v>15703.4</v>
      </c>
      <c r="I1990" s="7">
        <v>1986</v>
      </c>
      <c r="J1990" s="11">
        <f t="shared" si="1"/>
        <v>7.9070493454179251</v>
      </c>
      <c r="K1990" s="8">
        <f t="shared" si="2"/>
        <v>71.285880764675156</v>
      </c>
      <c r="L1990" s="7">
        <f t="shared" si="126"/>
        <v>149.5</v>
      </c>
      <c r="M1990" s="8">
        <f t="shared" si="3"/>
        <v>0.4768286338774258</v>
      </c>
    </row>
    <row r="1991" spans="1:13" ht="15.75" hidden="1" customHeight="1" x14ac:dyDescent="0.3">
      <c r="A1991" s="7">
        <v>2021</v>
      </c>
      <c r="B1991" s="7">
        <v>6</v>
      </c>
      <c r="C1991" s="7" t="s">
        <v>37</v>
      </c>
      <c r="D1991" s="7" t="s">
        <v>15</v>
      </c>
      <c r="E1991" s="7" t="s">
        <v>52</v>
      </c>
      <c r="F1991" s="8">
        <v>2409.2682</v>
      </c>
      <c r="G1991" s="9">
        <v>36.235700000000001</v>
      </c>
      <c r="H1991" s="10">
        <f t="shared" si="0"/>
        <v>36235.700000000004</v>
      </c>
      <c r="I1991" s="7">
        <v>3111</v>
      </c>
      <c r="J1991" s="11">
        <f t="shared" si="1"/>
        <v>11.647605271616845</v>
      </c>
      <c r="K1991" s="8">
        <f t="shared" si="2"/>
        <v>66.488799719613525</v>
      </c>
      <c r="L1991" s="7">
        <f t="shared" si="126"/>
        <v>149.5</v>
      </c>
      <c r="M1991" s="8">
        <f t="shared" si="3"/>
        <v>0.44474113524825098</v>
      </c>
    </row>
    <row r="1992" spans="1:13" ht="15.75" hidden="1" customHeight="1" x14ac:dyDescent="0.3">
      <c r="A1992" s="7">
        <v>2021</v>
      </c>
      <c r="B1992" s="7">
        <v>7</v>
      </c>
      <c r="C1992" s="7" t="s">
        <v>14</v>
      </c>
      <c r="D1992" s="7" t="s">
        <v>15</v>
      </c>
      <c r="E1992" s="7" t="s">
        <v>52</v>
      </c>
      <c r="F1992" s="8">
        <v>1472.9105</v>
      </c>
      <c r="G1992" s="9">
        <v>25.835699999999999</v>
      </c>
      <c r="H1992" s="10">
        <f t="shared" si="0"/>
        <v>25835.7</v>
      </c>
      <c r="I1992" s="7">
        <v>689</v>
      </c>
      <c r="J1992" s="11">
        <f t="shared" si="1"/>
        <v>37.497387518142233</v>
      </c>
      <c r="K1992" s="8">
        <f t="shared" si="2"/>
        <v>57.010667409824393</v>
      </c>
      <c r="L1992" s="7">
        <f t="shared" si="126"/>
        <v>149.5</v>
      </c>
      <c r="M1992" s="8">
        <f t="shared" si="3"/>
        <v>0.38134225692190227</v>
      </c>
    </row>
    <row r="1993" spans="1:13" ht="15.75" hidden="1" customHeight="1" x14ac:dyDescent="0.3">
      <c r="A1993" s="7">
        <v>2021</v>
      </c>
      <c r="B1993" s="7">
        <v>7</v>
      </c>
      <c r="C1993" s="7" t="s">
        <v>31</v>
      </c>
      <c r="D1993" s="7" t="s">
        <v>15</v>
      </c>
      <c r="E1993" s="7" t="s">
        <v>52</v>
      </c>
      <c r="F1993" s="8">
        <v>1292.4159</v>
      </c>
      <c r="G1993" s="9">
        <v>21.290500000000002</v>
      </c>
      <c r="H1993" s="10">
        <f t="shared" si="0"/>
        <v>21290.5</v>
      </c>
      <c r="I1993" s="7">
        <v>2136</v>
      </c>
      <c r="J1993" s="11">
        <f t="shared" si="1"/>
        <v>9.9674625468164795</v>
      </c>
      <c r="K1993" s="8">
        <f t="shared" si="2"/>
        <v>60.703877316173873</v>
      </c>
      <c r="L1993" s="7">
        <f t="shared" si="126"/>
        <v>149.5</v>
      </c>
      <c r="M1993" s="8">
        <f t="shared" si="3"/>
        <v>0.4060460021148754</v>
      </c>
    </row>
    <row r="1994" spans="1:13" ht="15.75" hidden="1" customHeight="1" x14ac:dyDescent="0.3">
      <c r="A1994" s="7">
        <v>2021</v>
      </c>
      <c r="B1994" s="7">
        <v>7</v>
      </c>
      <c r="C1994" s="7" t="s">
        <v>37</v>
      </c>
      <c r="D1994" s="7" t="s">
        <v>15</v>
      </c>
      <c r="E1994" s="7" t="s">
        <v>52</v>
      </c>
      <c r="F1994" s="8">
        <v>2610.5358000000001</v>
      </c>
      <c r="G1994" s="9">
        <v>44.102499999999999</v>
      </c>
      <c r="H1994" s="10">
        <f t="shared" si="0"/>
        <v>44102.5</v>
      </c>
      <c r="I1994" s="7">
        <v>3823</v>
      </c>
      <c r="J1994" s="11">
        <f t="shared" si="1"/>
        <v>11.5360973057808</v>
      </c>
      <c r="K1994" s="8">
        <f t="shared" si="2"/>
        <v>59.192467547191207</v>
      </c>
      <c r="L1994" s="7">
        <f t="shared" si="126"/>
        <v>149.5</v>
      </c>
      <c r="M1994" s="8">
        <f t="shared" si="3"/>
        <v>0.39593623777385423</v>
      </c>
    </row>
    <row r="1995" spans="1:13" ht="15.75" hidden="1" customHeight="1" x14ac:dyDescent="0.3">
      <c r="A1995" s="7">
        <v>2021</v>
      </c>
      <c r="B1995" s="7">
        <v>8</v>
      </c>
      <c r="C1995" s="7" t="s">
        <v>14</v>
      </c>
      <c r="D1995" s="7" t="s">
        <v>15</v>
      </c>
      <c r="E1995" s="7" t="s">
        <v>52</v>
      </c>
      <c r="F1995" s="8">
        <v>1174.4152999999999</v>
      </c>
      <c r="G1995" s="9">
        <v>19.4161</v>
      </c>
      <c r="H1995" s="10">
        <f t="shared" si="0"/>
        <v>19416.099999999999</v>
      </c>
      <c r="I1995" s="7">
        <v>654</v>
      </c>
      <c r="J1995" s="11">
        <f t="shared" si="1"/>
        <v>29.688226299694186</v>
      </c>
      <c r="K1995" s="8">
        <f t="shared" si="2"/>
        <v>60.486673430812566</v>
      </c>
      <c r="L1995" s="7">
        <f t="shared" si="126"/>
        <v>149.5</v>
      </c>
      <c r="M1995" s="8">
        <f t="shared" si="3"/>
        <v>0.40459313331647201</v>
      </c>
    </row>
    <row r="1996" spans="1:13" ht="15.75" hidden="1" customHeight="1" x14ac:dyDescent="0.3">
      <c r="A1996" s="7">
        <v>2021</v>
      </c>
      <c r="B1996" s="7">
        <v>8</v>
      </c>
      <c r="C1996" s="7" t="s">
        <v>31</v>
      </c>
      <c r="D1996" s="7" t="s">
        <v>15</v>
      </c>
      <c r="E1996" s="7" t="s">
        <v>52</v>
      </c>
      <c r="F1996" s="8">
        <v>1298.0841</v>
      </c>
      <c r="G1996" s="9">
        <v>22.102499999999999</v>
      </c>
      <c r="H1996" s="10">
        <f t="shared" si="0"/>
        <v>22102.5</v>
      </c>
      <c r="I1996" s="7">
        <v>2197</v>
      </c>
      <c r="J1996" s="11">
        <f t="shared" si="1"/>
        <v>10.060309512972236</v>
      </c>
      <c r="K1996" s="8">
        <f t="shared" si="2"/>
        <v>58.730193417034279</v>
      </c>
      <c r="L1996" s="7">
        <f t="shared" si="126"/>
        <v>149.5</v>
      </c>
      <c r="M1996" s="8">
        <f t="shared" si="3"/>
        <v>0.39284410312397511</v>
      </c>
    </row>
    <row r="1997" spans="1:13" ht="15.75" hidden="1" customHeight="1" x14ac:dyDescent="0.3">
      <c r="A1997" s="7">
        <v>2021</v>
      </c>
      <c r="B1997" s="7">
        <v>8</v>
      </c>
      <c r="C1997" s="7" t="s">
        <v>37</v>
      </c>
      <c r="D1997" s="7" t="s">
        <v>15</v>
      </c>
      <c r="E1997" s="7" t="s">
        <v>52</v>
      </c>
      <c r="F1997" s="8">
        <v>2683.1192999999998</v>
      </c>
      <c r="G1997" s="9">
        <v>49.067599999999999</v>
      </c>
      <c r="H1997" s="10">
        <f t="shared" si="0"/>
        <v>49067.6</v>
      </c>
      <c r="I1997" s="7">
        <v>4198</v>
      </c>
      <c r="J1997" s="11">
        <f t="shared" si="1"/>
        <v>11.688327775131015</v>
      </c>
      <c r="K1997" s="8">
        <f t="shared" si="2"/>
        <v>54.68209775901002</v>
      </c>
      <c r="L1997" s="7">
        <f t="shared" si="126"/>
        <v>149.5</v>
      </c>
      <c r="M1997" s="8">
        <f t="shared" si="3"/>
        <v>0.36576654019404697</v>
      </c>
    </row>
    <row r="1998" spans="1:13" ht="15.75" hidden="1" customHeight="1" x14ac:dyDescent="0.3">
      <c r="A1998" s="7">
        <v>2021</v>
      </c>
      <c r="B1998" s="7">
        <v>9</v>
      </c>
      <c r="C1998" s="7" t="s">
        <v>14</v>
      </c>
      <c r="D1998" s="7" t="s">
        <v>15</v>
      </c>
      <c r="E1998" s="7" t="s">
        <v>52</v>
      </c>
      <c r="F1998" s="8">
        <v>1100.4579000000001</v>
      </c>
      <c r="G1998" s="9">
        <v>17.616599999999998</v>
      </c>
      <c r="H1998" s="10">
        <f t="shared" si="0"/>
        <v>17616.599999999999</v>
      </c>
      <c r="I1998" s="7">
        <v>563</v>
      </c>
      <c r="J1998" s="11">
        <f t="shared" si="1"/>
        <v>31.290586145648309</v>
      </c>
      <c r="K1998" s="8">
        <f t="shared" si="2"/>
        <v>62.467099213242065</v>
      </c>
      <c r="L1998" s="7">
        <f t="shared" si="126"/>
        <v>149.5</v>
      </c>
      <c r="M1998" s="8">
        <f t="shared" si="3"/>
        <v>0.41784012851666935</v>
      </c>
    </row>
    <row r="1999" spans="1:13" ht="15.75" hidden="1" customHeight="1" x14ac:dyDescent="0.3">
      <c r="A1999" s="7">
        <v>2021</v>
      </c>
      <c r="B1999" s="7">
        <v>9</v>
      </c>
      <c r="C1999" s="7" t="s">
        <v>31</v>
      </c>
      <c r="D1999" s="7" t="s">
        <v>15</v>
      </c>
      <c r="E1999" s="7" t="s">
        <v>52</v>
      </c>
      <c r="F1999" s="8">
        <v>1265.2026000000001</v>
      </c>
      <c r="G1999" s="9">
        <v>19.039000000000001</v>
      </c>
      <c r="H1999" s="10">
        <f t="shared" si="0"/>
        <v>19039</v>
      </c>
      <c r="I1999" s="7">
        <v>2541</v>
      </c>
      <c r="J1999" s="11">
        <f t="shared" si="1"/>
        <v>7.4927194018103105</v>
      </c>
      <c r="K1999" s="8">
        <f t="shared" si="2"/>
        <v>66.453206575975628</v>
      </c>
      <c r="L1999" s="7">
        <f t="shared" si="126"/>
        <v>149.5</v>
      </c>
      <c r="M1999" s="8">
        <f t="shared" si="3"/>
        <v>0.44450305401990386</v>
      </c>
    </row>
    <row r="2000" spans="1:13" ht="15.75" hidden="1" customHeight="1" x14ac:dyDescent="0.3">
      <c r="A2000" s="7">
        <v>2021</v>
      </c>
      <c r="B2000" s="7">
        <v>9</v>
      </c>
      <c r="C2000" s="7" t="s">
        <v>37</v>
      </c>
      <c r="D2000" s="7" t="s">
        <v>15</v>
      </c>
      <c r="E2000" s="7" t="s">
        <v>52</v>
      </c>
      <c r="F2000" s="8">
        <v>1831.2859000000001</v>
      </c>
      <c r="G2000" s="9">
        <v>29.4026</v>
      </c>
      <c r="H2000" s="10">
        <f t="shared" si="0"/>
        <v>29402.6</v>
      </c>
      <c r="I2000" s="7">
        <v>3746</v>
      </c>
      <c r="J2000" s="11">
        <f t="shared" si="1"/>
        <v>7.8490656700480512</v>
      </c>
      <c r="K2000" s="8">
        <f t="shared" si="2"/>
        <v>62.283128022691876</v>
      </c>
      <c r="L2000" s="7">
        <f t="shared" si="126"/>
        <v>149.5</v>
      </c>
      <c r="M2000" s="8">
        <f t="shared" si="3"/>
        <v>0.41660955199124999</v>
      </c>
    </row>
    <row r="2001" spans="1:13" ht="15.75" hidden="1" customHeight="1" x14ac:dyDescent="0.3">
      <c r="A2001" s="7">
        <v>2021</v>
      </c>
      <c r="B2001" s="7">
        <v>10</v>
      </c>
      <c r="C2001" s="7" t="s">
        <v>14</v>
      </c>
      <c r="D2001" s="7" t="s">
        <v>15</v>
      </c>
      <c r="E2001" s="7" t="s">
        <v>52</v>
      </c>
      <c r="F2001" s="8">
        <v>833.89380000000006</v>
      </c>
      <c r="G2001" s="9">
        <v>12.0022</v>
      </c>
      <c r="H2001" s="10">
        <f t="shared" si="0"/>
        <v>12002.2</v>
      </c>
      <c r="I2001" s="7">
        <v>468</v>
      </c>
      <c r="J2001" s="11">
        <f t="shared" si="1"/>
        <v>25.645726495726496</v>
      </c>
      <c r="K2001" s="8">
        <f t="shared" si="2"/>
        <v>69.478412291079977</v>
      </c>
      <c r="L2001" s="7">
        <f t="shared" si="126"/>
        <v>149.5</v>
      </c>
      <c r="M2001" s="8">
        <f t="shared" si="3"/>
        <v>0.4647385437530433</v>
      </c>
    </row>
    <row r="2002" spans="1:13" ht="15.75" hidden="1" customHeight="1" x14ac:dyDescent="0.3">
      <c r="A2002" s="7">
        <v>2021</v>
      </c>
      <c r="B2002" s="7">
        <v>10</v>
      </c>
      <c r="C2002" s="7" t="s">
        <v>31</v>
      </c>
      <c r="D2002" s="7" t="s">
        <v>15</v>
      </c>
      <c r="E2002" s="7" t="s">
        <v>52</v>
      </c>
      <c r="F2002" s="8">
        <v>867.91150000000005</v>
      </c>
      <c r="G2002" s="9">
        <v>13.687900000000001</v>
      </c>
      <c r="H2002" s="10">
        <f t="shared" si="0"/>
        <v>13687.900000000001</v>
      </c>
      <c r="I2002" s="7">
        <v>1713</v>
      </c>
      <c r="J2002" s="11">
        <f t="shared" si="1"/>
        <v>7.9906012842965568</v>
      </c>
      <c r="K2002" s="8">
        <f t="shared" si="2"/>
        <v>63.407206364745505</v>
      </c>
      <c r="L2002" s="7">
        <f t="shared" si="126"/>
        <v>149.5</v>
      </c>
      <c r="M2002" s="8">
        <f t="shared" si="3"/>
        <v>0.424128470667194</v>
      </c>
    </row>
    <row r="2003" spans="1:13" ht="15.75" hidden="1" customHeight="1" x14ac:dyDescent="0.3">
      <c r="A2003" s="7">
        <v>2021</v>
      </c>
      <c r="B2003" s="7">
        <v>10</v>
      </c>
      <c r="C2003" s="7" t="s">
        <v>37</v>
      </c>
      <c r="D2003" s="7" t="s">
        <v>15</v>
      </c>
      <c r="E2003" s="7" t="s">
        <v>52</v>
      </c>
      <c r="F2003" s="8">
        <v>1875.1750999999999</v>
      </c>
      <c r="G2003" s="9">
        <v>27.9039</v>
      </c>
      <c r="H2003" s="10">
        <f t="shared" si="0"/>
        <v>27903.9</v>
      </c>
      <c r="I2003" s="7">
        <v>2625</v>
      </c>
      <c r="J2003" s="11">
        <f t="shared" si="1"/>
        <v>10.630057142857144</v>
      </c>
      <c r="K2003" s="8">
        <f t="shared" si="2"/>
        <v>67.20118334713068</v>
      </c>
      <c r="L2003" s="7">
        <f t="shared" si="126"/>
        <v>149.5</v>
      </c>
      <c r="M2003" s="8">
        <f t="shared" si="3"/>
        <v>0.44950624312461995</v>
      </c>
    </row>
    <row r="2004" spans="1:13" ht="15.75" hidden="1" customHeight="1" x14ac:dyDescent="0.3">
      <c r="A2004" s="7">
        <v>2021</v>
      </c>
      <c r="B2004" s="7">
        <v>11</v>
      </c>
      <c r="C2004" s="7" t="s">
        <v>14</v>
      </c>
      <c r="D2004" s="7" t="s">
        <v>15</v>
      </c>
      <c r="E2004" s="7" t="s">
        <v>52</v>
      </c>
      <c r="F2004" s="8">
        <v>894.75490000000002</v>
      </c>
      <c r="G2004" s="9">
        <v>13.213900000000001</v>
      </c>
      <c r="H2004" s="10">
        <f t="shared" si="0"/>
        <v>13213.900000000001</v>
      </c>
      <c r="I2004" s="7">
        <v>461</v>
      </c>
      <c r="J2004" s="11">
        <f t="shared" si="1"/>
        <v>28.663557483731022</v>
      </c>
      <c r="K2004" s="8">
        <f t="shared" si="2"/>
        <v>67.713158113804397</v>
      </c>
      <c r="L2004" s="7">
        <f t="shared" si="126"/>
        <v>149.5</v>
      </c>
      <c r="M2004" s="8">
        <f t="shared" si="3"/>
        <v>0.45293082350370834</v>
      </c>
    </row>
    <row r="2005" spans="1:13" ht="15.75" hidden="1" customHeight="1" x14ac:dyDescent="0.3">
      <c r="A2005" s="7">
        <v>2021</v>
      </c>
      <c r="B2005" s="7">
        <v>11</v>
      </c>
      <c r="C2005" s="7" t="s">
        <v>31</v>
      </c>
      <c r="D2005" s="7" t="s">
        <v>15</v>
      </c>
      <c r="E2005" s="7" t="s">
        <v>52</v>
      </c>
      <c r="F2005" s="8">
        <v>749.05759999999998</v>
      </c>
      <c r="G2005" s="9">
        <v>11.472799999999999</v>
      </c>
      <c r="H2005" s="10">
        <f t="shared" si="0"/>
        <v>11472.8</v>
      </c>
      <c r="I2005" s="7">
        <v>1711</v>
      </c>
      <c r="J2005" s="11">
        <f t="shared" si="1"/>
        <v>6.7053185271770888</v>
      </c>
      <c r="K2005" s="8">
        <f t="shared" si="2"/>
        <v>65.289868210027194</v>
      </c>
      <c r="L2005" s="7">
        <f t="shared" si="126"/>
        <v>149.5</v>
      </c>
      <c r="M2005" s="8">
        <f t="shared" si="3"/>
        <v>0.43672152648847623</v>
      </c>
    </row>
    <row r="2006" spans="1:13" ht="15.75" hidden="1" customHeight="1" x14ac:dyDescent="0.3">
      <c r="A2006" s="7">
        <v>2021</v>
      </c>
      <c r="B2006" s="7">
        <v>11</v>
      </c>
      <c r="C2006" s="7" t="s">
        <v>37</v>
      </c>
      <c r="D2006" s="7" t="s">
        <v>15</v>
      </c>
      <c r="E2006" s="7" t="s">
        <v>52</v>
      </c>
      <c r="F2006" s="8">
        <v>1339.4530999999999</v>
      </c>
      <c r="G2006" s="9">
        <v>17.948599999999999</v>
      </c>
      <c r="H2006" s="10">
        <f t="shared" si="0"/>
        <v>17948.599999999999</v>
      </c>
      <c r="I2006" s="7">
        <v>2387</v>
      </c>
      <c r="J2006" s="11">
        <f t="shared" si="1"/>
        <v>7.5193129451193963</v>
      </c>
      <c r="K2006" s="8">
        <f t="shared" si="2"/>
        <v>74.627163121357654</v>
      </c>
      <c r="L2006" s="7">
        <f t="shared" si="126"/>
        <v>149.5</v>
      </c>
      <c r="M2006" s="8">
        <f t="shared" si="3"/>
        <v>0.49917834863784383</v>
      </c>
    </row>
    <row r="2007" spans="1:13" ht="15.75" hidden="1" customHeight="1" x14ac:dyDescent="0.3">
      <c r="A2007" s="7">
        <v>2021</v>
      </c>
      <c r="B2007" s="7">
        <v>12</v>
      </c>
      <c r="C2007" s="7" t="s">
        <v>14</v>
      </c>
      <c r="D2007" s="7" t="s">
        <v>15</v>
      </c>
      <c r="E2007" s="7" t="s">
        <v>52</v>
      </c>
      <c r="F2007" s="8">
        <v>748.85789999999997</v>
      </c>
      <c r="G2007" s="9">
        <v>10.590299999999999</v>
      </c>
      <c r="H2007" s="10">
        <f t="shared" si="0"/>
        <v>10590.3</v>
      </c>
      <c r="I2007" s="7">
        <v>428</v>
      </c>
      <c r="J2007" s="11">
        <f t="shared" si="1"/>
        <v>24.743691588785044</v>
      </c>
      <c r="K2007" s="8">
        <f t="shared" si="2"/>
        <v>70.711679555819956</v>
      </c>
      <c r="L2007" s="7">
        <f t="shared" si="126"/>
        <v>149.5</v>
      </c>
      <c r="M2007" s="8">
        <f t="shared" si="3"/>
        <v>0.47298782311585252</v>
      </c>
    </row>
    <row r="2008" spans="1:13" ht="15.75" hidden="1" customHeight="1" x14ac:dyDescent="0.3">
      <c r="A2008" s="7">
        <v>2021</v>
      </c>
      <c r="B2008" s="7">
        <v>12</v>
      </c>
      <c r="C2008" s="7" t="s">
        <v>31</v>
      </c>
      <c r="D2008" s="7" t="s">
        <v>15</v>
      </c>
      <c r="E2008" s="7" t="s">
        <v>52</v>
      </c>
      <c r="F2008" s="8">
        <v>549.34429999999998</v>
      </c>
      <c r="G2008" s="9">
        <v>7.8182</v>
      </c>
      <c r="H2008" s="10">
        <f t="shared" si="0"/>
        <v>7818.2</v>
      </c>
      <c r="I2008" s="7">
        <v>1153</v>
      </c>
      <c r="J2008" s="11">
        <f t="shared" si="1"/>
        <v>6.7807458803122289</v>
      </c>
      <c r="K2008" s="8">
        <f t="shared" si="2"/>
        <v>70.264805198127448</v>
      </c>
      <c r="L2008" s="7">
        <f t="shared" si="126"/>
        <v>149.5</v>
      </c>
      <c r="M2008" s="8">
        <f t="shared" si="3"/>
        <v>0.46999869697744112</v>
      </c>
    </row>
    <row r="2009" spans="1:13" ht="15.75" hidden="1" customHeight="1" x14ac:dyDescent="0.3">
      <c r="A2009" s="7">
        <v>2021</v>
      </c>
      <c r="B2009" s="7">
        <v>12</v>
      </c>
      <c r="C2009" s="7" t="s">
        <v>37</v>
      </c>
      <c r="D2009" s="7" t="s">
        <v>15</v>
      </c>
      <c r="E2009" s="7" t="s">
        <v>52</v>
      </c>
      <c r="F2009" s="8">
        <v>1721.9885999999999</v>
      </c>
      <c r="G2009" s="9">
        <v>25.2956</v>
      </c>
      <c r="H2009" s="10">
        <f t="shared" si="0"/>
        <v>25295.599999999999</v>
      </c>
      <c r="I2009" s="7">
        <v>2417</v>
      </c>
      <c r="J2009" s="11">
        <f t="shared" si="1"/>
        <v>10.465701282581712</v>
      </c>
      <c r="K2009" s="8">
        <f t="shared" si="2"/>
        <v>68.07462957984788</v>
      </c>
      <c r="L2009" s="7">
        <f t="shared" si="126"/>
        <v>149.5</v>
      </c>
      <c r="M2009" s="8">
        <f t="shared" si="3"/>
        <v>0.45534869284179186</v>
      </c>
    </row>
  </sheetData>
  <autoFilter ref="A1:AA2009">
    <filterColumn colId="2">
      <filters>
        <filter val="Hypermarkets"/>
      </filters>
    </filterColumn>
    <filterColumn colId="4">
      <filters>
        <filter val="&lt;200G"/>
        <filter val="250-299G"/>
        <filter val="300-349G"/>
        <filter val="350-399G"/>
        <filter val="400-599G"/>
        <filter val="600-899G"/>
      </filters>
    </filterColumn>
  </autoFilter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3"/>
  <sheetViews>
    <sheetView showGridLines="0" workbookViewId="0"/>
  </sheetViews>
  <sheetFormatPr defaultColWidth="14.44140625" defaultRowHeight="15" customHeight="1" x14ac:dyDescent="0.3"/>
  <cols>
    <col min="1" max="1" width="7.44140625" customWidth="1"/>
    <col min="2" max="2" width="4" customWidth="1"/>
    <col min="4" max="4" width="6" customWidth="1"/>
    <col min="5" max="5" width="8.109375" customWidth="1"/>
    <col min="6" max="7" width="9.88671875" customWidth="1"/>
  </cols>
  <sheetData>
    <row r="1" spans="1:7" x14ac:dyDescent="0.3">
      <c r="A1" s="41" t="s">
        <v>3</v>
      </c>
      <c r="B1" s="42" t="s">
        <v>15</v>
      </c>
      <c r="F1" s="14" t="s">
        <v>66</v>
      </c>
      <c r="G1" s="14" t="s">
        <v>67</v>
      </c>
    </row>
    <row r="2" spans="1:7" x14ac:dyDescent="0.3">
      <c r="A2" s="41" t="s">
        <v>4</v>
      </c>
      <c r="B2" s="42" t="s">
        <v>52</v>
      </c>
      <c r="F2" s="15">
        <f t="shared" ref="F2:F28" si="0">E2*100</f>
        <v>0</v>
      </c>
      <c r="G2" s="17">
        <v>44105</v>
      </c>
    </row>
    <row r="3" spans="1:7" x14ac:dyDescent="0.3">
      <c r="A3" s="41" t="s">
        <v>2</v>
      </c>
      <c r="B3" s="42" t="s">
        <v>14</v>
      </c>
      <c r="F3" s="15">
        <f t="shared" si="0"/>
        <v>0</v>
      </c>
      <c r="G3" s="17">
        <v>44136</v>
      </c>
    </row>
    <row r="4" spans="1:7" x14ac:dyDescent="0.3">
      <c r="F4" s="15">
        <f t="shared" si="0"/>
        <v>0</v>
      </c>
      <c r="G4" s="17">
        <v>44166</v>
      </c>
    </row>
    <row r="5" spans="1:7" x14ac:dyDescent="0.3">
      <c r="A5" s="28"/>
      <c r="B5" s="37"/>
      <c r="C5" s="26" t="s">
        <v>96</v>
      </c>
      <c r="D5" s="37"/>
      <c r="E5" s="27"/>
      <c r="F5" s="15">
        <f t="shared" si="0"/>
        <v>0</v>
      </c>
      <c r="G5" s="17">
        <v>44197</v>
      </c>
    </row>
    <row r="6" spans="1:7" x14ac:dyDescent="0.3">
      <c r="A6" s="26" t="s">
        <v>0</v>
      </c>
      <c r="B6" s="26" t="s">
        <v>1</v>
      </c>
      <c r="C6" s="28" t="s">
        <v>93</v>
      </c>
      <c r="D6" s="50" t="s">
        <v>97</v>
      </c>
      <c r="E6" s="29" t="s">
        <v>98</v>
      </c>
      <c r="F6" s="15" t="e">
        <f t="shared" si="0"/>
        <v>#VALUE!</v>
      </c>
      <c r="G6" s="17">
        <v>44228</v>
      </c>
    </row>
    <row r="7" spans="1:7" x14ac:dyDescent="0.3">
      <c r="A7" s="28">
        <v>2020</v>
      </c>
      <c r="B7" s="28">
        <v>10</v>
      </c>
      <c r="C7" s="30">
        <v>41.856000000000002</v>
      </c>
      <c r="D7" s="51">
        <v>59.638461538461534</v>
      </c>
      <c r="E7" s="31">
        <v>0.3611160120561811</v>
      </c>
      <c r="F7" s="15">
        <f t="shared" si="0"/>
        <v>36.111601205618108</v>
      </c>
      <c r="G7" s="17">
        <v>44256</v>
      </c>
    </row>
    <row r="8" spans="1:7" x14ac:dyDescent="0.3">
      <c r="A8" s="47"/>
      <c r="B8" s="32">
        <v>11</v>
      </c>
      <c r="C8" s="33">
        <v>173.91480000000001</v>
      </c>
      <c r="D8" s="52">
        <v>14.453216374269006</v>
      </c>
      <c r="E8" s="34">
        <v>0.47068974266504376</v>
      </c>
      <c r="F8" s="15">
        <f t="shared" si="0"/>
        <v>47.068974266504377</v>
      </c>
      <c r="G8" s="17">
        <v>44287</v>
      </c>
    </row>
    <row r="9" spans="1:7" x14ac:dyDescent="0.3">
      <c r="A9" s="47"/>
      <c r="B9" s="32">
        <v>12</v>
      </c>
      <c r="C9" s="33">
        <v>2267.3182999999999</v>
      </c>
      <c r="D9" s="52">
        <v>78.863034188034192</v>
      </c>
      <c r="E9" s="34">
        <v>0.41091497201553528</v>
      </c>
      <c r="F9" s="15">
        <f t="shared" si="0"/>
        <v>41.09149720155353</v>
      </c>
      <c r="G9" s="17">
        <v>44317</v>
      </c>
    </row>
    <row r="10" spans="1:7" x14ac:dyDescent="0.3">
      <c r="A10" s="28">
        <v>2021</v>
      </c>
      <c r="B10" s="28">
        <v>1</v>
      </c>
      <c r="C10" s="30">
        <v>2078.5832999999998</v>
      </c>
      <c r="D10" s="51">
        <v>61.021526418786692</v>
      </c>
      <c r="E10" s="31">
        <v>0.4458843956154277</v>
      </c>
      <c r="F10" s="15">
        <f t="shared" si="0"/>
        <v>44.588439561542771</v>
      </c>
      <c r="G10" s="17">
        <v>44348</v>
      </c>
    </row>
    <row r="11" spans="1:7" x14ac:dyDescent="0.3">
      <c r="A11" s="47"/>
      <c r="B11" s="32">
        <v>2</v>
      </c>
      <c r="C11" s="33">
        <v>1726.9780000000001</v>
      </c>
      <c r="D11" s="52">
        <v>50.1719489981785</v>
      </c>
      <c r="E11" s="34">
        <v>0.41938442324727743</v>
      </c>
      <c r="F11" s="15">
        <f t="shared" si="0"/>
        <v>41.938442324727745</v>
      </c>
      <c r="G11" s="17">
        <v>44378</v>
      </c>
    </row>
    <row r="12" spans="1:7" x14ac:dyDescent="0.3">
      <c r="A12" s="47"/>
      <c r="B12" s="32">
        <v>3</v>
      </c>
      <c r="C12" s="33">
        <v>1670.2213999999999</v>
      </c>
      <c r="D12" s="52">
        <v>45.986187845303867</v>
      </c>
      <c r="E12" s="34">
        <v>0.44740992364300908</v>
      </c>
      <c r="F12" s="15">
        <f t="shared" si="0"/>
        <v>44.740992364300908</v>
      </c>
      <c r="G12" s="17">
        <v>44409</v>
      </c>
    </row>
    <row r="13" spans="1:7" x14ac:dyDescent="0.3">
      <c r="A13" s="47"/>
      <c r="B13" s="32">
        <v>4</v>
      </c>
      <c r="C13" s="33">
        <v>1358.9363000000001</v>
      </c>
      <c r="D13" s="52">
        <v>35.567771639042363</v>
      </c>
      <c r="E13" s="34">
        <v>0.47065363849719938</v>
      </c>
      <c r="F13" s="15">
        <f t="shared" si="0"/>
        <v>47.065363849719937</v>
      </c>
      <c r="G13" s="17">
        <v>44440</v>
      </c>
    </row>
    <row r="14" spans="1:7" x14ac:dyDescent="0.3">
      <c r="A14" s="47"/>
      <c r="B14" s="32">
        <v>5</v>
      </c>
      <c r="C14" s="33">
        <v>1451.1396</v>
      </c>
      <c r="D14" s="52">
        <v>41.961038961038959</v>
      </c>
      <c r="E14" s="34">
        <v>0.42917360383752534</v>
      </c>
      <c r="F14" s="15">
        <f t="shared" si="0"/>
        <v>42.917360383752538</v>
      </c>
      <c r="G14" s="17">
        <v>44470</v>
      </c>
    </row>
    <row r="15" spans="1:7" x14ac:dyDescent="0.3">
      <c r="A15" s="47"/>
      <c r="B15" s="32">
        <v>6</v>
      </c>
      <c r="C15" s="33">
        <v>1271.7483</v>
      </c>
      <c r="D15" s="52">
        <v>34.265646258503402</v>
      </c>
      <c r="E15" s="34">
        <v>0.42220533804375798</v>
      </c>
      <c r="F15" s="15">
        <f t="shared" si="0"/>
        <v>42.220533804375798</v>
      </c>
      <c r="G15" s="17">
        <v>44501</v>
      </c>
    </row>
    <row r="16" spans="1:7" x14ac:dyDescent="0.3">
      <c r="A16" s="47"/>
      <c r="B16" s="32">
        <v>7</v>
      </c>
      <c r="C16" s="33">
        <v>1472.9105</v>
      </c>
      <c r="D16" s="52">
        <v>37.497387518142233</v>
      </c>
      <c r="E16" s="34">
        <v>0.38134225692190227</v>
      </c>
      <c r="F16" s="15">
        <f t="shared" si="0"/>
        <v>38.134225692190228</v>
      </c>
      <c r="G16" s="17">
        <v>44531</v>
      </c>
    </row>
    <row r="17" spans="1:7" x14ac:dyDescent="0.3">
      <c r="A17" s="47"/>
      <c r="B17" s="32">
        <v>8</v>
      </c>
      <c r="C17" s="33">
        <v>1174.4152999999999</v>
      </c>
      <c r="D17" s="52">
        <v>29.688226299694186</v>
      </c>
      <c r="E17" s="34">
        <v>0.40459313331647201</v>
      </c>
      <c r="F17" s="15">
        <f t="shared" si="0"/>
        <v>40.459313331647202</v>
      </c>
      <c r="G17" s="17">
        <v>44562</v>
      </c>
    </row>
    <row r="18" spans="1:7" x14ac:dyDescent="0.3">
      <c r="A18" s="47"/>
      <c r="B18" s="32">
        <v>9</v>
      </c>
      <c r="C18" s="33">
        <v>1100.4579000000001</v>
      </c>
      <c r="D18" s="52">
        <v>31.290586145648309</v>
      </c>
      <c r="E18" s="34">
        <v>0.41784012851666935</v>
      </c>
      <c r="F18" s="15">
        <f t="shared" si="0"/>
        <v>41.784012851666937</v>
      </c>
      <c r="G18" s="17">
        <v>44593</v>
      </c>
    </row>
    <row r="19" spans="1:7" x14ac:dyDescent="0.3">
      <c r="A19" s="47"/>
      <c r="B19" s="32">
        <v>10</v>
      </c>
      <c r="C19" s="33">
        <v>833.89380000000006</v>
      </c>
      <c r="D19" s="52">
        <v>25.645726495726496</v>
      </c>
      <c r="E19" s="34">
        <v>0.4647385437530433</v>
      </c>
      <c r="F19" s="15">
        <f t="shared" si="0"/>
        <v>46.473854375304327</v>
      </c>
      <c r="G19" s="17">
        <v>44621</v>
      </c>
    </row>
    <row r="20" spans="1:7" x14ac:dyDescent="0.3">
      <c r="A20" s="47"/>
      <c r="B20" s="32">
        <v>11</v>
      </c>
      <c r="C20" s="33">
        <v>894.75490000000002</v>
      </c>
      <c r="D20" s="52">
        <v>28.663557483731022</v>
      </c>
      <c r="E20" s="34">
        <v>0.45293082350370834</v>
      </c>
      <c r="F20" s="15">
        <f t="shared" si="0"/>
        <v>45.293082350370831</v>
      </c>
      <c r="G20" s="17">
        <v>44652</v>
      </c>
    </row>
    <row r="21" spans="1:7" x14ac:dyDescent="0.3">
      <c r="A21" s="47"/>
      <c r="B21" s="32">
        <v>12</v>
      </c>
      <c r="C21" s="33">
        <v>748.85789999999997</v>
      </c>
      <c r="D21" s="52">
        <v>24.743691588785044</v>
      </c>
      <c r="E21" s="34">
        <v>0.47298782311585252</v>
      </c>
      <c r="F21" s="15">
        <f t="shared" si="0"/>
        <v>47.298782311585249</v>
      </c>
      <c r="G21" s="17">
        <v>44682</v>
      </c>
    </row>
    <row r="22" spans="1:7" x14ac:dyDescent="0.3">
      <c r="A22" s="28">
        <v>2022</v>
      </c>
      <c r="B22" s="28">
        <v>1</v>
      </c>
      <c r="C22" s="30">
        <v>732.97979999999995</v>
      </c>
      <c r="D22" s="51">
        <v>24.461557177615568</v>
      </c>
      <c r="E22" s="31">
        <v>0.48766871066253814</v>
      </c>
      <c r="F22" s="15">
        <f t="shared" si="0"/>
        <v>48.766871066253813</v>
      </c>
      <c r="G22" s="17">
        <v>44713</v>
      </c>
    </row>
    <row r="23" spans="1:7" x14ac:dyDescent="0.3">
      <c r="A23" s="47"/>
      <c r="B23" s="32">
        <v>2</v>
      </c>
      <c r="C23" s="33">
        <v>666.1454</v>
      </c>
      <c r="D23" s="52">
        <v>24.977806122448978</v>
      </c>
      <c r="E23" s="34">
        <v>0.45507972113800982</v>
      </c>
      <c r="F23" s="15">
        <f t="shared" si="0"/>
        <v>45.507972113800982</v>
      </c>
      <c r="G23" s="17">
        <v>44743</v>
      </c>
    </row>
    <row r="24" spans="1:7" x14ac:dyDescent="0.3">
      <c r="A24" s="47"/>
      <c r="B24" s="32">
        <v>3</v>
      </c>
      <c r="C24" s="33">
        <v>1111.4856</v>
      </c>
      <c r="D24" s="52">
        <v>47.915339233038353</v>
      </c>
      <c r="E24" s="34">
        <v>0.45770787263828272</v>
      </c>
      <c r="F24" s="15">
        <f t="shared" si="0"/>
        <v>45.770787263828275</v>
      </c>
      <c r="G24" s="17">
        <v>44774</v>
      </c>
    </row>
    <row r="25" spans="1:7" x14ac:dyDescent="0.3">
      <c r="A25" s="47"/>
      <c r="B25" s="32">
        <v>4</v>
      </c>
      <c r="C25" s="33">
        <v>577.65989999999999</v>
      </c>
      <c r="D25" s="52">
        <v>23.731511254019292</v>
      </c>
      <c r="E25" s="34">
        <v>0.5235344244154182</v>
      </c>
      <c r="F25" s="15">
        <f t="shared" si="0"/>
        <v>52.353442441541823</v>
      </c>
      <c r="G25" s="17">
        <v>44805</v>
      </c>
    </row>
    <row r="26" spans="1:7" x14ac:dyDescent="0.3">
      <c r="A26" s="47"/>
      <c r="B26" s="32">
        <v>5</v>
      </c>
      <c r="C26" s="33">
        <v>551.19290000000001</v>
      </c>
      <c r="D26" s="52">
        <v>21.914423076923079</v>
      </c>
      <c r="E26" s="34">
        <v>0.53923464380681474</v>
      </c>
      <c r="F26" s="15">
        <f t="shared" si="0"/>
        <v>53.923464380681473</v>
      </c>
      <c r="G26" s="17">
        <v>44835</v>
      </c>
    </row>
    <row r="27" spans="1:7" x14ac:dyDescent="0.3">
      <c r="A27" s="47"/>
      <c r="B27" s="32">
        <v>6</v>
      </c>
      <c r="C27" s="33">
        <v>460.81889999999999</v>
      </c>
      <c r="D27" s="52">
        <v>18.247619047619047</v>
      </c>
      <c r="E27" s="34">
        <v>0.53625620544473218</v>
      </c>
      <c r="F27" s="15">
        <f t="shared" si="0"/>
        <v>53.625620544473222</v>
      </c>
      <c r="G27" s="17">
        <v>44866</v>
      </c>
    </row>
    <row r="28" spans="1:7" x14ac:dyDescent="0.3">
      <c r="A28" s="47"/>
      <c r="B28" s="32">
        <v>7</v>
      </c>
      <c r="C28" s="33">
        <v>432.37329999999997</v>
      </c>
      <c r="D28" s="52">
        <v>18.107395498392286</v>
      </c>
      <c r="E28" s="34">
        <v>0.51357195315373905</v>
      </c>
      <c r="F28" s="15">
        <f t="shared" si="0"/>
        <v>51.357195315373907</v>
      </c>
      <c r="G28" s="17">
        <v>44896</v>
      </c>
    </row>
    <row r="29" spans="1:7" ht="15" customHeight="1" x14ac:dyDescent="0.3">
      <c r="A29" s="47"/>
      <c r="B29" s="32">
        <v>8</v>
      </c>
      <c r="C29" s="33">
        <v>350.64789999999999</v>
      </c>
      <c r="D29" s="52">
        <v>16.931186440677966</v>
      </c>
      <c r="E29" s="34">
        <v>0.46959194806695764</v>
      </c>
    </row>
    <row r="30" spans="1:7" ht="15" customHeight="1" x14ac:dyDescent="0.3">
      <c r="A30" s="47"/>
      <c r="B30" s="32">
        <v>9</v>
      </c>
      <c r="C30" s="33">
        <v>175.3501</v>
      </c>
      <c r="D30" s="52">
        <v>18.184415584415582</v>
      </c>
      <c r="E30" s="34">
        <v>0.41883672614375683</v>
      </c>
    </row>
    <row r="31" spans="1:7" ht="15" customHeight="1" x14ac:dyDescent="0.3">
      <c r="A31" s="47"/>
      <c r="B31" s="32">
        <v>10</v>
      </c>
      <c r="C31" s="33">
        <v>42.938899999999997</v>
      </c>
      <c r="D31" s="52">
        <v>12.621739130434783</v>
      </c>
      <c r="E31" s="34">
        <v>0.4946894977747619</v>
      </c>
    </row>
    <row r="32" spans="1:7" ht="15" customHeight="1" x14ac:dyDescent="0.3">
      <c r="A32" s="47"/>
      <c r="B32" s="32">
        <v>11</v>
      </c>
      <c r="C32" s="33">
        <v>37.752800000000001</v>
      </c>
      <c r="D32" s="52">
        <v>14.64722222222222</v>
      </c>
      <c r="E32" s="34">
        <v>0.47890591750616984</v>
      </c>
    </row>
    <row r="33" spans="1:5" ht="15" customHeight="1" x14ac:dyDescent="0.3">
      <c r="A33" s="48"/>
      <c r="B33" s="44">
        <v>12</v>
      </c>
      <c r="C33" s="53">
        <v>14.3406</v>
      </c>
      <c r="D33" s="54">
        <v>7.95</v>
      </c>
      <c r="E33" s="55">
        <v>0.54844908987648933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F84"/>
  <sheetViews>
    <sheetView workbookViewId="0">
      <selection activeCell="L53" sqref="L53"/>
    </sheetView>
  </sheetViews>
  <sheetFormatPr defaultColWidth="14.44140625" defaultRowHeight="15" customHeight="1" x14ac:dyDescent="0.3"/>
  <cols>
    <col min="2" max="2" width="17.44140625" customWidth="1"/>
    <col min="3" max="3" width="18.5546875" customWidth="1"/>
    <col min="4" max="4" width="16.6640625" customWidth="1"/>
    <col min="5" max="5" width="19.109375" customWidth="1"/>
  </cols>
  <sheetData>
    <row r="1" spans="1:6" ht="14.4" x14ac:dyDescent="0.3">
      <c r="A1" s="18" t="s">
        <v>1</v>
      </c>
      <c r="B1" s="18" t="s">
        <v>3</v>
      </c>
      <c r="C1" s="18" t="s">
        <v>4</v>
      </c>
      <c r="D1" s="15" t="s">
        <v>5</v>
      </c>
      <c r="E1" s="16" t="s">
        <v>9</v>
      </c>
      <c r="F1" s="15" t="s">
        <v>12</v>
      </c>
    </row>
    <row r="2" spans="1:6" ht="14.4" x14ac:dyDescent="0.3">
      <c r="A2" s="18">
        <v>1</v>
      </c>
      <c r="B2" s="18" t="s">
        <v>15</v>
      </c>
      <c r="C2" s="18" t="s">
        <v>17</v>
      </c>
      <c r="D2" s="15">
        <v>5622.5804420000004</v>
      </c>
      <c r="E2" s="16">
        <v>76.839445910290237</v>
      </c>
      <c r="F2" s="15">
        <v>0.25776884490403912</v>
      </c>
    </row>
    <row r="3" spans="1:6" ht="14.4" hidden="1" x14ac:dyDescent="0.3">
      <c r="A3" s="18">
        <v>1</v>
      </c>
      <c r="B3" s="18" t="s">
        <v>15</v>
      </c>
      <c r="C3" s="18" t="s">
        <v>18</v>
      </c>
      <c r="D3" s="15">
        <v>4457.2247900000002</v>
      </c>
      <c r="E3" s="16">
        <v>60.679620853080579</v>
      </c>
      <c r="F3" s="15">
        <v>0.23231779456896745</v>
      </c>
    </row>
    <row r="4" spans="1:6" ht="14.4" hidden="1" x14ac:dyDescent="0.3">
      <c r="A4" s="18">
        <v>1</v>
      </c>
      <c r="B4" s="18" t="s">
        <v>20</v>
      </c>
      <c r="C4" s="18" t="s">
        <v>18</v>
      </c>
      <c r="D4" s="15">
        <v>7611.5632079999996</v>
      </c>
      <c r="E4" s="16">
        <v>61.715247252747247</v>
      </c>
      <c r="F4" s="15">
        <v>0.33916772087286701</v>
      </c>
    </row>
    <row r="5" spans="1:6" ht="14.4" x14ac:dyDescent="0.3">
      <c r="A5" s="18">
        <v>2</v>
      </c>
      <c r="B5" s="18" t="s">
        <v>15</v>
      </c>
      <c r="C5" s="18" t="s">
        <v>17</v>
      </c>
      <c r="D5" s="15">
        <v>4702.004113</v>
      </c>
      <c r="E5" s="16">
        <v>63.321102150537634</v>
      </c>
      <c r="F5" s="15">
        <v>0.26650771248811511</v>
      </c>
    </row>
    <row r="6" spans="1:6" ht="14.4" hidden="1" x14ac:dyDescent="0.3">
      <c r="A6" s="18">
        <v>2</v>
      </c>
      <c r="B6" s="18" t="s">
        <v>15</v>
      </c>
      <c r="C6" s="18" t="s">
        <v>18</v>
      </c>
      <c r="D6" s="15">
        <v>3969.1989400000002</v>
      </c>
      <c r="E6" s="16">
        <v>50.569734789391568</v>
      </c>
      <c r="F6" s="15">
        <v>0.24514253264592614</v>
      </c>
    </row>
    <row r="7" spans="1:6" ht="14.4" hidden="1" x14ac:dyDescent="0.3">
      <c r="A7" s="18">
        <v>2</v>
      </c>
      <c r="B7" s="18" t="s">
        <v>20</v>
      </c>
      <c r="C7" s="18" t="s">
        <v>18</v>
      </c>
      <c r="D7" s="15">
        <v>5962.643043</v>
      </c>
      <c r="E7" s="16">
        <v>51.656772334293954</v>
      </c>
      <c r="F7" s="15">
        <v>0.33297879790987139</v>
      </c>
    </row>
    <row r="8" spans="1:6" ht="14.4" x14ac:dyDescent="0.3">
      <c r="A8" s="18">
        <v>3</v>
      </c>
      <c r="B8" s="18" t="s">
        <v>15</v>
      </c>
      <c r="C8" s="18" t="s">
        <v>17</v>
      </c>
      <c r="D8" s="15">
        <v>7356.7611919999999</v>
      </c>
      <c r="E8" s="16">
        <v>103.72165963431785</v>
      </c>
      <c r="F8" s="15">
        <v>0.26637642046863536</v>
      </c>
    </row>
    <row r="9" spans="1:6" ht="14.4" hidden="1" x14ac:dyDescent="0.3">
      <c r="A9" s="18">
        <v>3</v>
      </c>
      <c r="B9" s="18" t="s">
        <v>15</v>
      </c>
      <c r="C9" s="18" t="s">
        <v>18</v>
      </c>
      <c r="D9" s="15">
        <v>6568.2463909999997</v>
      </c>
      <c r="E9" s="16">
        <v>89.893527508090628</v>
      </c>
      <c r="F9" s="15">
        <v>0.23669933910351373</v>
      </c>
    </row>
    <row r="10" spans="1:6" ht="14.4" hidden="1" x14ac:dyDescent="0.3">
      <c r="A10" s="18">
        <v>3</v>
      </c>
      <c r="B10" s="18" t="s">
        <v>20</v>
      </c>
      <c r="C10" s="18" t="s">
        <v>18</v>
      </c>
      <c r="D10" s="15">
        <v>9020.8903109999992</v>
      </c>
      <c r="E10" s="16">
        <v>66.973333333333329</v>
      </c>
      <c r="F10" s="15">
        <v>0.39949212428301945</v>
      </c>
    </row>
    <row r="11" spans="1:6" ht="14.4" x14ac:dyDescent="0.3">
      <c r="A11" s="18">
        <v>4</v>
      </c>
      <c r="B11" s="18" t="s">
        <v>15</v>
      </c>
      <c r="C11" s="18" t="s">
        <v>17</v>
      </c>
      <c r="D11" s="15">
        <v>5684.181431</v>
      </c>
      <c r="E11" s="16">
        <v>79.89057437407952</v>
      </c>
      <c r="F11" s="15">
        <v>0.27980198532615874</v>
      </c>
    </row>
    <row r="12" spans="1:6" ht="14.4" hidden="1" x14ac:dyDescent="0.3">
      <c r="A12" s="18">
        <v>4</v>
      </c>
      <c r="B12" s="18" t="s">
        <v>15</v>
      </c>
      <c r="C12" s="18" t="s">
        <v>18</v>
      </c>
      <c r="D12" s="15">
        <v>3564.3508029999998</v>
      </c>
      <c r="E12" s="16">
        <v>47.923791821561338</v>
      </c>
      <c r="F12" s="15">
        <v>0.27676521131921977</v>
      </c>
    </row>
    <row r="13" spans="1:6" ht="14.4" hidden="1" x14ac:dyDescent="0.3">
      <c r="A13" s="18">
        <v>4</v>
      </c>
      <c r="B13" s="18" t="s">
        <v>20</v>
      </c>
      <c r="C13" s="18" t="s">
        <v>18</v>
      </c>
      <c r="D13" s="15">
        <v>6304.3134330000003</v>
      </c>
      <c r="E13" s="16">
        <v>46.028909952606632</v>
      </c>
      <c r="F13" s="15">
        <v>0.43317950852078391</v>
      </c>
    </row>
    <row r="14" spans="1:6" ht="14.4" x14ac:dyDescent="0.3">
      <c r="A14" s="18">
        <v>5</v>
      </c>
      <c r="B14" s="18" t="s">
        <v>15</v>
      </c>
      <c r="C14" s="18" t="s">
        <v>17</v>
      </c>
      <c r="D14" s="15">
        <v>4568.3092669999996</v>
      </c>
      <c r="E14" s="16">
        <v>63.113737075332345</v>
      </c>
      <c r="F14" s="15">
        <v>0.28549013782090776</v>
      </c>
    </row>
    <row r="15" spans="1:6" ht="14.4" hidden="1" x14ac:dyDescent="0.3">
      <c r="A15" s="18">
        <v>5</v>
      </c>
      <c r="B15" s="18" t="s">
        <v>15</v>
      </c>
      <c r="C15" s="18" t="s">
        <v>18</v>
      </c>
      <c r="D15" s="15">
        <v>4738.7843540000003</v>
      </c>
      <c r="E15" s="16">
        <v>69.805595667870037</v>
      </c>
      <c r="F15" s="15">
        <v>0.24531914997979856</v>
      </c>
    </row>
    <row r="16" spans="1:6" ht="14.4" hidden="1" x14ac:dyDescent="0.3">
      <c r="A16" s="18">
        <v>5</v>
      </c>
      <c r="B16" s="18" t="s">
        <v>20</v>
      </c>
      <c r="C16" s="18" t="s">
        <v>18</v>
      </c>
      <c r="D16" s="15">
        <v>6829.4346759999999</v>
      </c>
      <c r="E16" s="16">
        <v>52.668412942989221</v>
      </c>
      <c r="F16" s="15">
        <v>0.39999478944625189</v>
      </c>
    </row>
    <row r="17" spans="1:6" ht="14.4" x14ac:dyDescent="0.3">
      <c r="A17" s="18">
        <v>6</v>
      </c>
      <c r="B17" s="18" t="s">
        <v>15</v>
      </c>
      <c r="C17" s="18" t="s">
        <v>17</v>
      </c>
      <c r="D17" s="15">
        <v>5681.495903</v>
      </c>
      <c r="E17" s="16">
        <v>83.502496328928046</v>
      </c>
      <c r="F17" s="15">
        <v>0.26678677971966719</v>
      </c>
    </row>
    <row r="18" spans="1:6" ht="14.4" hidden="1" x14ac:dyDescent="0.3">
      <c r="A18" s="18">
        <v>6</v>
      </c>
      <c r="B18" s="18" t="s">
        <v>15</v>
      </c>
      <c r="C18" s="18" t="s">
        <v>18</v>
      </c>
      <c r="D18" s="15">
        <v>2922.3966789999999</v>
      </c>
      <c r="E18" s="16">
        <v>40.737634408602148</v>
      </c>
      <c r="F18" s="15">
        <v>0.25737933106345356</v>
      </c>
    </row>
    <row r="19" spans="1:6" ht="14.4" hidden="1" x14ac:dyDescent="0.3">
      <c r="A19" s="18">
        <v>6</v>
      </c>
      <c r="B19" s="18" t="s">
        <v>20</v>
      </c>
      <c r="C19" s="18" t="s">
        <v>18</v>
      </c>
      <c r="D19" s="15">
        <v>5610.0487949999997</v>
      </c>
      <c r="E19" s="16">
        <v>42.811949685534593</v>
      </c>
      <c r="F19" s="15">
        <v>0.41248582064751943</v>
      </c>
    </row>
    <row r="20" spans="1:6" ht="14.4" x14ac:dyDescent="0.3">
      <c r="A20" s="18">
        <v>7</v>
      </c>
      <c r="B20" s="18" t="s">
        <v>15</v>
      </c>
      <c r="C20" s="18" t="s">
        <v>17</v>
      </c>
      <c r="D20" s="15">
        <v>4003.4489410000001</v>
      </c>
      <c r="E20" s="16">
        <v>58.117584097859321</v>
      </c>
      <c r="F20" s="15">
        <v>0.28125300475528781</v>
      </c>
    </row>
    <row r="21" spans="1:6" ht="14.4" hidden="1" x14ac:dyDescent="0.3">
      <c r="A21" s="18">
        <v>7</v>
      </c>
      <c r="B21" s="18" t="s">
        <v>15</v>
      </c>
      <c r="C21" s="18" t="s">
        <v>18</v>
      </c>
      <c r="D21" s="15">
        <v>3206.174313</v>
      </c>
      <c r="E21" s="16">
        <v>44.932717190388168</v>
      </c>
      <c r="F21" s="15">
        <v>0.26405335533076335</v>
      </c>
    </row>
    <row r="22" spans="1:6" ht="14.4" hidden="1" x14ac:dyDescent="0.3">
      <c r="A22" s="18">
        <v>7</v>
      </c>
      <c r="B22" s="18" t="s">
        <v>20</v>
      </c>
      <c r="C22" s="18" t="s">
        <v>18</v>
      </c>
      <c r="D22" s="15">
        <v>7236.9815360000002</v>
      </c>
      <c r="E22" s="16">
        <v>64.644019138755979</v>
      </c>
      <c r="F22" s="15">
        <v>0.35745887237979868</v>
      </c>
    </row>
    <row r="23" spans="1:6" ht="14.4" x14ac:dyDescent="0.3">
      <c r="A23" s="18">
        <v>8</v>
      </c>
      <c r="B23" s="18" t="s">
        <v>15</v>
      </c>
      <c r="C23" s="18" t="s">
        <v>17</v>
      </c>
      <c r="D23" s="15">
        <v>3368.8655979999999</v>
      </c>
      <c r="E23" s="16">
        <v>48.147169811320758</v>
      </c>
      <c r="F23" s="15">
        <v>0.29376765994268539</v>
      </c>
    </row>
    <row r="24" spans="1:6" ht="14.4" hidden="1" x14ac:dyDescent="0.3">
      <c r="A24" s="18">
        <v>8</v>
      </c>
      <c r="B24" s="18" t="s">
        <v>15</v>
      </c>
      <c r="C24" s="18" t="s">
        <v>18</v>
      </c>
      <c r="D24" s="15">
        <v>3372.1738730000002</v>
      </c>
      <c r="E24" s="16">
        <v>53.057841140529533</v>
      </c>
      <c r="F24" s="15">
        <v>0.25914533748070523</v>
      </c>
    </row>
    <row r="25" spans="1:6" ht="14.4" hidden="1" x14ac:dyDescent="0.3">
      <c r="A25" s="18">
        <v>8</v>
      </c>
      <c r="B25" s="18" t="s">
        <v>20</v>
      </c>
      <c r="C25" s="18" t="s">
        <v>18</v>
      </c>
      <c r="D25" s="15">
        <v>5767.1397370000004</v>
      </c>
      <c r="E25" s="16">
        <v>45.212238325281803</v>
      </c>
      <c r="F25" s="15">
        <v>0.4112229776648087</v>
      </c>
    </row>
    <row r="26" spans="1:6" ht="14.4" hidden="1" x14ac:dyDescent="0.3">
      <c r="A26" s="18">
        <v>9</v>
      </c>
      <c r="B26" s="18" t="s">
        <v>20</v>
      </c>
      <c r="C26" s="18" t="s">
        <v>18</v>
      </c>
      <c r="D26" s="15">
        <v>7477.9733239999996</v>
      </c>
      <c r="E26" s="16">
        <v>62.648392282958206</v>
      </c>
      <c r="F26" s="15">
        <v>0.38419181122545221</v>
      </c>
    </row>
    <row r="27" spans="1:6" ht="14.4" x14ac:dyDescent="0.3">
      <c r="A27" s="18">
        <v>9</v>
      </c>
      <c r="B27" s="18" t="s">
        <v>15</v>
      </c>
      <c r="C27" s="18" t="s">
        <v>17</v>
      </c>
      <c r="D27" s="15">
        <v>3683.3465890000002</v>
      </c>
      <c r="E27" s="16">
        <v>65.685204991087346</v>
      </c>
      <c r="F27" s="15">
        <v>0.26690723320322535</v>
      </c>
    </row>
    <row r="28" spans="1:6" ht="14.4" hidden="1" x14ac:dyDescent="0.3">
      <c r="A28" s="18">
        <v>9</v>
      </c>
      <c r="B28" s="18" t="s">
        <v>15</v>
      </c>
      <c r="C28" s="18" t="s">
        <v>18</v>
      </c>
      <c r="D28" s="15">
        <v>2658.1624259999999</v>
      </c>
      <c r="E28" s="16">
        <v>43.816122004357297</v>
      </c>
      <c r="F28" s="15">
        <v>0.26460582442463548</v>
      </c>
    </row>
    <row r="29" spans="1:6" ht="14.4" x14ac:dyDescent="0.3">
      <c r="A29" s="18">
        <v>10</v>
      </c>
      <c r="B29" s="18" t="s">
        <v>15</v>
      </c>
      <c r="C29" s="18" t="s">
        <v>17</v>
      </c>
      <c r="D29" s="15">
        <v>5995.7105419999998</v>
      </c>
      <c r="E29" s="16">
        <v>104.26282051282051</v>
      </c>
      <c r="F29" s="15">
        <v>0.24607912679555935</v>
      </c>
    </row>
    <row r="30" spans="1:6" ht="14.4" hidden="1" x14ac:dyDescent="0.3">
      <c r="A30" s="18">
        <v>10</v>
      </c>
      <c r="B30" s="18" t="s">
        <v>15</v>
      </c>
      <c r="C30" s="18" t="s">
        <v>18</v>
      </c>
      <c r="D30" s="15">
        <v>4346.8723309999996</v>
      </c>
      <c r="E30" s="16">
        <v>66.991954022988509</v>
      </c>
      <c r="F30" s="15">
        <v>0.24885607321486278</v>
      </c>
    </row>
    <row r="31" spans="1:6" ht="14.4" hidden="1" x14ac:dyDescent="0.3">
      <c r="A31" s="18">
        <v>10</v>
      </c>
      <c r="B31" s="18" t="s">
        <v>20</v>
      </c>
      <c r="C31" s="18" t="s">
        <v>18</v>
      </c>
      <c r="D31" s="15">
        <v>6797.6770530000003</v>
      </c>
      <c r="E31" s="16">
        <v>52.512559618441976</v>
      </c>
      <c r="F31" s="15">
        <v>0.41201326865763266</v>
      </c>
    </row>
    <row r="32" spans="1:6" ht="14.4" hidden="1" x14ac:dyDescent="0.3">
      <c r="A32" s="18">
        <v>11</v>
      </c>
      <c r="B32" s="18" t="s">
        <v>20</v>
      </c>
      <c r="C32" s="18" t="s">
        <v>18</v>
      </c>
      <c r="D32" s="15">
        <v>9408.4418470000001</v>
      </c>
      <c r="E32" s="16">
        <v>82.431825273010915</v>
      </c>
      <c r="F32" s="15">
        <v>0.35647515487508069</v>
      </c>
    </row>
    <row r="33" spans="1:6" ht="14.4" x14ac:dyDescent="0.3">
      <c r="A33" s="18">
        <v>11</v>
      </c>
      <c r="B33" s="18" t="s">
        <v>15</v>
      </c>
      <c r="C33" s="18" t="s">
        <v>17</v>
      </c>
      <c r="D33" s="15">
        <v>4540.5662780000002</v>
      </c>
      <c r="E33" s="16">
        <v>79.666452648475115</v>
      </c>
      <c r="F33" s="15">
        <v>0.24428380227705337</v>
      </c>
    </row>
    <row r="34" spans="1:6" ht="14.4" hidden="1" x14ac:dyDescent="0.3">
      <c r="A34" s="18">
        <v>11</v>
      </c>
      <c r="B34" s="18" t="s">
        <v>15</v>
      </c>
      <c r="C34" s="18" t="s">
        <v>18</v>
      </c>
      <c r="D34" s="15">
        <v>3393.6358869999999</v>
      </c>
      <c r="E34" s="16">
        <v>51.669679849340866</v>
      </c>
      <c r="F34" s="15">
        <v>0.24762783434681557</v>
      </c>
    </row>
    <row r="35" spans="1:6" ht="14.4" hidden="1" x14ac:dyDescent="0.3">
      <c r="A35" s="18">
        <v>12</v>
      </c>
      <c r="B35" s="18" t="s">
        <v>20</v>
      </c>
      <c r="C35" s="18" t="s">
        <v>18</v>
      </c>
      <c r="D35" s="15">
        <v>7988.0453440000001</v>
      </c>
      <c r="E35" s="16">
        <v>67.817235772357719</v>
      </c>
      <c r="F35" s="15">
        <v>0.38343330162298406</v>
      </c>
    </row>
    <row r="36" spans="1:6" ht="14.4" x14ac:dyDescent="0.3">
      <c r="A36" s="18">
        <v>12</v>
      </c>
      <c r="B36" s="18" t="s">
        <v>15</v>
      </c>
      <c r="C36" s="18" t="s">
        <v>17</v>
      </c>
      <c r="D36" s="15">
        <v>3098.2747159999999</v>
      </c>
      <c r="E36" s="16">
        <v>44.291946308724832</v>
      </c>
      <c r="F36" s="15">
        <v>0.31339861750662629</v>
      </c>
    </row>
    <row r="37" spans="1:6" ht="14.4" hidden="1" x14ac:dyDescent="0.3">
      <c r="A37" s="18">
        <v>12</v>
      </c>
      <c r="B37" s="18" t="s">
        <v>15</v>
      </c>
      <c r="C37" s="18" t="s">
        <v>18</v>
      </c>
      <c r="D37" s="15">
        <v>3720.114364</v>
      </c>
      <c r="E37" s="16">
        <v>58.845596868884535</v>
      </c>
      <c r="F37" s="15">
        <v>0.2476771412268135</v>
      </c>
    </row>
    <row r="39" spans="1:6" ht="14.4" x14ac:dyDescent="0.3">
      <c r="A39" s="19" t="s">
        <v>68</v>
      </c>
    </row>
    <row r="40" spans="1:6" ht="14.4" x14ac:dyDescent="0.3">
      <c r="A40" s="14" t="s">
        <v>69</v>
      </c>
      <c r="B40" s="14" t="s">
        <v>70</v>
      </c>
      <c r="C40" s="14" t="s">
        <v>71</v>
      </c>
    </row>
    <row r="41" spans="1:6" ht="14.4" x14ac:dyDescent="0.3">
      <c r="A41" s="14" t="s">
        <v>72</v>
      </c>
      <c r="B41" s="15">
        <v>5622.5804420000004</v>
      </c>
      <c r="C41" s="15">
        <v>7611.5632079999996</v>
      </c>
    </row>
    <row r="42" spans="1:6" ht="14.4" x14ac:dyDescent="0.3">
      <c r="A42" s="14" t="s">
        <v>73</v>
      </c>
      <c r="B42" s="15">
        <v>4702.004113</v>
      </c>
      <c r="C42" s="15">
        <v>5962.643043</v>
      </c>
    </row>
    <row r="43" spans="1:6" ht="14.4" x14ac:dyDescent="0.3">
      <c r="A43" s="14" t="s">
        <v>74</v>
      </c>
      <c r="B43" s="15">
        <v>7356.7611919999999</v>
      </c>
      <c r="C43" s="15">
        <v>9020.8903109999992</v>
      </c>
    </row>
    <row r="44" spans="1:6" ht="14.4" x14ac:dyDescent="0.3">
      <c r="A44" s="14" t="s">
        <v>75</v>
      </c>
      <c r="B44" s="15">
        <v>5684.181431</v>
      </c>
      <c r="C44" s="15">
        <v>6304.3134330000003</v>
      </c>
    </row>
    <row r="45" spans="1:6" ht="14.4" x14ac:dyDescent="0.3">
      <c r="A45" s="14" t="s">
        <v>76</v>
      </c>
      <c r="B45" s="15">
        <v>4568.3092669999996</v>
      </c>
      <c r="C45" s="15">
        <v>6829.4346759999999</v>
      </c>
    </row>
    <row r="46" spans="1:6" ht="14.4" x14ac:dyDescent="0.3">
      <c r="A46" s="14" t="s">
        <v>77</v>
      </c>
      <c r="B46" s="15">
        <v>5681.495903</v>
      </c>
      <c r="C46" s="15">
        <v>5610.0487949999997</v>
      </c>
    </row>
    <row r="47" spans="1:6" ht="14.4" x14ac:dyDescent="0.3">
      <c r="A47" s="14" t="s">
        <v>78</v>
      </c>
      <c r="B47" s="15">
        <v>4003.4489410000001</v>
      </c>
      <c r="C47" s="15">
        <v>7236.9815360000002</v>
      </c>
    </row>
    <row r="48" spans="1:6" ht="14.4" x14ac:dyDescent="0.3">
      <c r="A48" s="14" t="s">
        <v>79</v>
      </c>
      <c r="B48" s="15">
        <v>3368.8655979999999</v>
      </c>
      <c r="C48" s="15">
        <v>5767.1397370000004</v>
      </c>
    </row>
    <row r="49" spans="1:3" ht="14.4" x14ac:dyDescent="0.3">
      <c r="A49" s="14" t="s">
        <v>80</v>
      </c>
      <c r="B49" s="15">
        <v>3683.3465890000002</v>
      </c>
      <c r="C49" s="15">
        <v>7477.9733239999996</v>
      </c>
    </row>
    <row r="50" spans="1:3" ht="14.4" x14ac:dyDescent="0.3">
      <c r="A50" s="14" t="s">
        <v>81</v>
      </c>
      <c r="B50" s="15">
        <v>5995.7105419999998</v>
      </c>
      <c r="C50" s="15">
        <v>6797.6770530000003</v>
      </c>
    </row>
    <row r="51" spans="1:3" ht="14.4" x14ac:dyDescent="0.3">
      <c r="A51" s="14" t="s">
        <v>82</v>
      </c>
      <c r="B51" s="15">
        <v>4540.5662780000002</v>
      </c>
      <c r="C51" s="15">
        <v>9408.4418470000001</v>
      </c>
    </row>
    <row r="52" spans="1:3" ht="14.4" x14ac:dyDescent="0.3">
      <c r="A52" s="14" t="s">
        <v>83</v>
      </c>
      <c r="B52" s="15">
        <v>3098.2747159999999</v>
      </c>
      <c r="C52" s="15">
        <v>7988.0453440000001</v>
      </c>
    </row>
    <row r="55" spans="1:3" ht="14.4" x14ac:dyDescent="0.3">
      <c r="A55" s="19" t="s">
        <v>84</v>
      </c>
    </row>
    <row r="56" spans="1:3" ht="14.4" x14ac:dyDescent="0.3">
      <c r="A56" s="14" t="s">
        <v>69</v>
      </c>
      <c r="B56" s="14" t="s">
        <v>70</v>
      </c>
      <c r="C56" s="14" t="s">
        <v>71</v>
      </c>
    </row>
    <row r="57" spans="1:3" ht="14.4" x14ac:dyDescent="0.3">
      <c r="A57" s="14" t="s">
        <v>72</v>
      </c>
      <c r="B57" s="16">
        <v>76.839445910290237</v>
      </c>
      <c r="C57" s="16">
        <v>61.715247252747247</v>
      </c>
    </row>
    <row r="58" spans="1:3" ht="14.4" x14ac:dyDescent="0.3">
      <c r="A58" s="14" t="s">
        <v>73</v>
      </c>
      <c r="B58" s="16">
        <v>63.321102150537634</v>
      </c>
      <c r="C58" s="16">
        <v>51.656772334293954</v>
      </c>
    </row>
    <row r="59" spans="1:3" ht="14.4" x14ac:dyDescent="0.3">
      <c r="A59" s="14" t="s">
        <v>74</v>
      </c>
      <c r="B59" s="16">
        <v>103.72165963431785</v>
      </c>
      <c r="C59" s="16">
        <v>66.973333333333329</v>
      </c>
    </row>
    <row r="60" spans="1:3" ht="14.4" x14ac:dyDescent="0.3">
      <c r="A60" s="14" t="s">
        <v>75</v>
      </c>
      <c r="B60" s="16">
        <v>79.89057437407952</v>
      </c>
      <c r="C60" s="16">
        <v>46.028909952606632</v>
      </c>
    </row>
    <row r="61" spans="1:3" ht="14.4" x14ac:dyDescent="0.3">
      <c r="A61" s="14" t="s">
        <v>76</v>
      </c>
      <c r="B61" s="16">
        <v>63.113737075332345</v>
      </c>
      <c r="C61" s="16">
        <v>52.668412942989221</v>
      </c>
    </row>
    <row r="62" spans="1:3" ht="14.4" x14ac:dyDescent="0.3">
      <c r="A62" s="14" t="s">
        <v>77</v>
      </c>
      <c r="B62" s="16">
        <v>83.502496328928046</v>
      </c>
      <c r="C62" s="16">
        <v>42.811949685534593</v>
      </c>
    </row>
    <row r="63" spans="1:3" ht="14.4" x14ac:dyDescent="0.3">
      <c r="A63" s="14" t="s">
        <v>78</v>
      </c>
      <c r="B63" s="16">
        <v>58.117584097859321</v>
      </c>
      <c r="C63" s="16">
        <v>64.644019138755979</v>
      </c>
    </row>
    <row r="64" spans="1:3" ht="14.4" x14ac:dyDescent="0.3">
      <c r="A64" s="14" t="s">
        <v>79</v>
      </c>
      <c r="B64" s="16">
        <v>48.147169811320758</v>
      </c>
      <c r="C64" s="16">
        <v>45.212238325281803</v>
      </c>
    </row>
    <row r="65" spans="1:3" ht="14.4" x14ac:dyDescent="0.3">
      <c r="A65" s="14" t="s">
        <v>80</v>
      </c>
      <c r="B65" s="16">
        <v>65.685204991087346</v>
      </c>
      <c r="C65" s="16">
        <v>62.648392282958206</v>
      </c>
    </row>
    <row r="66" spans="1:3" ht="14.4" x14ac:dyDescent="0.3">
      <c r="A66" s="14" t="s">
        <v>81</v>
      </c>
      <c r="B66" s="16">
        <v>104.26282051282051</v>
      </c>
      <c r="C66" s="16">
        <v>52.512559618441976</v>
      </c>
    </row>
    <row r="67" spans="1:3" ht="14.4" x14ac:dyDescent="0.3">
      <c r="A67" s="14" t="s">
        <v>82</v>
      </c>
      <c r="B67" s="16">
        <v>79.666452648475115</v>
      </c>
      <c r="C67" s="16">
        <v>82.431825273010915</v>
      </c>
    </row>
    <row r="68" spans="1:3" ht="14.4" x14ac:dyDescent="0.3">
      <c r="A68" s="14" t="s">
        <v>83</v>
      </c>
      <c r="B68" s="16">
        <v>44.291946308724832</v>
      </c>
      <c r="C68" s="16">
        <v>67.817235772357719</v>
      </c>
    </row>
    <row r="71" spans="1:3" ht="14.4" x14ac:dyDescent="0.3">
      <c r="A71" s="19" t="s">
        <v>12</v>
      </c>
    </row>
    <row r="72" spans="1:3" ht="14.4" x14ac:dyDescent="0.3">
      <c r="A72" s="14" t="s">
        <v>69</v>
      </c>
      <c r="B72" s="14" t="s">
        <v>70</v>
      </c>
      <c r="C72" s="14" t="s">
        <v>71</v>
      </c>
    </row>
    <row r="73" spans="1:3" ht="14.4" x14ac:dyDescent="0.3">
      <c r="A73" s="14" t="s">
        <v>72</v>
      </c>
      <c r="B73" s="15">
        <v>0.25776884490403912</v>
      </c>
      <c r="C73" s="15">
        <v>0.33916772087286701</v>
      </c>
    </row>
    <row r="74" spans="1:3" ht="14.4" x14ac:dyDescent="0.3">
      <c r="A74" s="14" t="s">
        <v>73</v>
      </c>
      <c r="B74" s="15">
        <v>0.26650771248811511</v>
      </c>
      <c r="C74" s="15">
        <v>0.33297879790987139</v>
      </c>
    </row>
    <row r="75" spans="1:3" ht="14.4" x14ac:dyDescent="0.3">
      <c r="A75" s="14" t="s">
        <v>74</v>
      </c>
      <c r="B75" s="15">
        <v>0.26637642046863536</v>
      </c>
      <c r="C75" s="15">
        <v>0.39949212428301945</v>
      </c>
    </row>
    <row r="76" spans="1:3" ht="14.4" x14ac:dyDescent="0.3">
      <c r="A76" s="14" t="s">
        <v>75</v>
      </c>
      <c r="B76" s="15">
        <v>0.27980198532615874</v>
      </c>
      <c r="C76" s="15">
        <v>0.43317950852078391</v>
      </c>
    </row>
    <row r="77" spans="1:3" ht="14.4" x14ac:dyDescent="0.3">
      <c r="A77" s="14" t="s">
        <v>76</v>
      </c>
      <c r="B77" s="15">
        <v>0.28549013782090776</v>
      </c>
      <c r="C77" s="15">
        <v>0.39999478944625189</v>
      </c>
    </row>
    <row r="78" spans="1:3" ht="14.4" x14ac:dyDescent="0.3">
      <c r="A78" s="14" t="s">
        <v>77</v>
      </c>
      <c r="B78" s="15">
        <v>0.26678677971966719</v>
      </c>
      <c r="C78" s="15">
        <v>0.41248582064751943</v>
      </c>
    </row>
    <row r="79" spans="1:3" ht="14.4" x14ac:dyDescent="0.3">
      <c r="A79" s="14" t="s">
        <v>78</v>
      </c>
      <c r="B79" s="15">
        <v>0.28125300475528781</v>
      </c>
      <c r="C79" s="15">
        <v>0.35745887237979868</v>
      </c>
    </row>
    <row r="80" spans="1:3" ht="14.4" x14ac:dyDescent="0.3">
      <c r="A80" s="14" t="s">
        <v>79</v>
      </c>
      <c r="B80" s="15">
        <v>0.29376765994268539</v>
      </c>
      <c r="C80" s="15">
        <v>0.4112229776648087</v>
      </c>
    </row>
    <row r="81" spans="1:3" ht="14.4" x14ac:dyDescent="0.3">
      <c r="A81" s="14" t="s">
        <v>80</v>
      </c>
      <c r="B81" s="15">
        <v>0.26690723320322535</v>
      </c>
      <c r="C81" s="15">
        <v>0.38419181122545221</v>
      </c>
    </row>
    <row r="82" spans="1:3" ht="14.4" x14ac:dyDescent="0.3">
      <c r="A82" s="14" t="s">
        <v>81</v>
      </c>
      <c r="B82" s="15">
        <v>0.24607912679555935</v>
      </c>
      <c r="C82" s="15">
        <v>0.41201326865763266</v>
      </c>
    </row>
    <row r="83" spans="1:3" ht="14.4" x14ac:dyDescent="0.3">
      <c r="A83" s="14" t="s">
        <v>82</v>
      </c>
      <c r="B83" s="15">
        <v>0.24428380227705337</v>
      </c>
      <c r="C83" s="15">
        <v>0.35647515487508069</v>
      </c>
    </row>
    <row r="84" spans="1:3" ht="14.4" x14ac:dyDescent="0.3">
      <c r="A84" s="14" t="s">
        <v>83</v>
      </c>
      <c r="B84" s="15">
        <v>0.31339861750662629</v>
      </c>
      <c r="C84" s="15">
        <v>0.38343330162298406</v>
      </c>
    </row>
  </sheetData>
  <autoFilter ref="A1:F37">
    <filterColumn colId="1">
      <filters>
        <filter val="Green"/>
      </filters>
    </filterColumn>
    <filterColumn colId="2">
      <filters>
        <filter val="350-399G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3"/>
  <sheetViews>
    <sheetView showGridLines="0" workbookViewId="0"/>
  </sheetViews>
  <sheetFormatPr defaultColWidth="14.44140625" defaultRowHeight="15" customHeight="1" x14ac:dyDescent="0.3"/>
  <cols>
    <col min="12" max="12" width="17.33203125" customWidth="1"/>
    <col min="13" max="13" width="20.109375" customWidth="1"/>
  </cols>
  <sheetData>
    <row r="1" spans="1:13" x14ac:dyDescent="0.3">
      <c r="A1" s="12" t="s">
        <v>85</v>
      </c>
      <c r="B1" s="12" t="s">
        <v>3</v>
      </c>
    </row>
    <row r="2" spans="1:13" x14ac:dyDescent="0.3">
      <c r="A2" s="12" t="s">
        <v>1</v>
      </c>
      <c r="B2" s="12" t="s">
        <v>15</v>
      </c>
      <c r="K2" s="14" t="s">
        <v>86</v>
      </c>
      <c r="L2" s="14" t="s">
        <v>70</v>
      </c>
      <c r="M2" s="14" t="s">
        <v>87</v>
      </c>
    </row>
    <row r="3" spans="1:13" x14ac:dyDescent="0.3">
      <c r="A3" s="12">
        <v>1</v>
      </c>
      <c r="B3" s="20">
        <v>76.839445910290237</v>
      </c>
      <c r="K3" s="21" t="s">
        <v>72</v>
      </c>
      <c r="L3" s="16">
        <v>76.839445910290237</v>
      </c>
      <c r="M3" s="16">
        <v>61.715247252747247</v>
      </c>
    </row>
    <row r="4" spans="1:13" x14ac:dyDescent="0.3">
      <c r="A4" s="12">
        <v>2</v>
      </c>
      <c r="B4" s="20">
        <v>63.321102150537634</v>
      </c>
      <c r="K4" s="21" t="s">
        <v>73</v>
      </c>
      <c r="L4" s="16">
        <v>63.321102150537634</v>
      </c>
      <c r="M4" s="16">
        <v>51.656772334293954</v>
      </c>
    </row>
    <row r="5" spans="1:13" x14ac:dyDescent="0.3">
      <c r="A5" s="12">
        <v>3</v>
      </c>
      <c r="B5" s="20">
        <v>103.72165963431785</v>
      </c>
      <c r="K5" s="21" t="s">
        <v>74</v>
      </c>
      <c r="L5" s="16">
        <v>103.72165963431785</v>
      </c>
      <c r="M5" s="16">
        <v>66.973333333333329</v>
      </c>
    </row>
    <row r="6" spans="1:13" x14ac:dyDescent="0.3">
      <c r="A6" s="12">
        <v>4</v>
      </c>
      <c r="B6" s="20">
        <v>79.89057437407952</v>
      </c>
      <c r="K6" s="21" t="s">
        <v>75</v>
      </c>
      <c r="L6" s="16">
        <v>79.89057437407952</v>
      </c>
      <c r="M6" s="16">
        <v>46.028909952606632</v>
      </c>
    </row>
    <row r="7" spans="1:13" x14ac:dyDescent="0.3">
      <c r="A7" s="12">
        <v>5</v>
      </c>
      <c r="B7" s="20">
        <v>63.113737075332345</v>
      </c>
      <c r="K7" s="21" t="s">
        <v>76</v>
      </c>
      <c r="L7" s="16">
        <v>63.113737075332345</v>
      </c>
      <c r="M7" s="16">
        <v>52.668412942989221</v>
      </c>
    </row>
    <row r="8" spans="1:13" x14ac:dyDescent="0.3">
      <c r="A8" s="12">
        <v>6</v>
      </c>
      <c r="B8" s="20">
        <v>83.502496328928046</v>
      </c>
      <c r="K8" s="21" t="s">
        <v>77</v>
      </c>
      <c r="L8" s="16">
        <v>83.502496328928046</v>
      </c>
      <c r="M8" s="16">
        <v>42.811949685534593</v>
      </c>
    </row>
    <row r="9" spans="1:13" x14ac:dyDescent="0.3">
      <c r="A9" s="12">
        <v>7</v>
      </c>
      <c r="B9" s="20">
        <v>58.117584097859321</v>
      </c>
      <c r="K9" s="21" t="s">
        <v>78</v>
      </c>
      <c r="L9" s="16">
        <v>58.117584097859321</v>
      </c>
      <c r="M9" s="16">
        <v>64.644019138755979</v>
      </c>
    </row>
    <row r="10" spans="1:13" x14ac:dyDescent="0.3">
      <c r="A10" s="12">
        <v>8</v>
      </c>
      <c r="B10" s="20">
        <v>48.147169811320758</v>
      </c>
      <c r="K10" s="21" t="s">
        <v>79</v>
      </c>
      <c r="L10" s="16">
        <v>48.147169811320758</v>
      </c>
      <c r="M10" s="16">
        <v>45.212238325281803</v>
      </c>
    </row>
    <row r="11" spans="1:13" x14ac:dyDescent="0.3">
      <c r="A11" s="12">
        <v>9</v>
      </c>
      <c r="B11" s="20">
        <v>65.685204991087346</v>
      </c>
      <c r="K11" s="21" t="s">
        <v>80</v>
      </c>
      <c r="L11" s="16">
        <v>65.685204991087346</v>
      </c>
      <c r="M11" s="16">
        <v>62.648392282958206</v>
      </c>
    </row>
    <row r="12" spans="1:13" x14ac:dyDescent="0.3">
      <c r="A12" s="12">
        <v>10</v>
      </c>
      <c r="B12" s="20">
        <v>104.26282051282051</v>
      </c>
      <c r="K12" s="21" t="s">
        <v>81</v>
      </c>
      <c r="L12" s="16">
        <v>104.26282051282051</v>
      </c>
      <c r="M12" s="16">
        <v>52.512559618441976</v>
      </c>
    </row>
    <row r="13" spans="1:13" x14ac:dyDescent="0.3">
      <c r="A13" s="12">
        <v>11</v>
      </c>
      <c r="B13" s="20">
        <v>79.666452648475115</v>
      </c>
      <c r="K13" s="21" t="s">
        <v>82</v>
      </c>
      <c r="L13" s="16">
        <v>79.666452648475115</v>
      </c>
      <c r="M13" s="16">
        <v>82.431825273010915</v>
      </c>
    </row>
    <row r="14" spans="1:13" x14ac:dyDescent="0.3">
      <c r="A14" s="12">
        <v>12</v>
      </c>
      <c r="B14" s="20">
        <v>44.291946308724832</v>
      </c>
      <c r="K14" s="21" t="s">
        <v>83</v>
      </c>
      <c r="L14" s="16">
        <v>44.291946308724832</v>
      </c>
      <c r="M14" s="16">
        <v>67.817235772357719</v>
      </c>
    </row>
    <row r="16" spans="1:13" x14ac:dyDescent="0.3">
      <c r="A16" s="41" t="s">
        <v>0</v>
      </c>
      <c r="B16" s="46">
        <v>2022</v>
      </c>
    </row>
    <row r="17" spans="1:2" x14ac:dyDescent="0.3">
      <c r="A17" s="41" t="s">
        <v>2</v>
      </c>
      <c r="B17" s="42" t="s">
        <v>14</v>
      </c>
    </row>
    <row r="18" spans="1:2" x14ac:dyDescent="0.3">
      <c r="A18" s="41" t="s">
        <v>4</v>
      </c>
      <c r="B18" s="42" t="s">
        <v>18</v>
      </c>
    </row>
    <row r="20" spans="1:2" x14ac:dyDescent="0.3">
      <c r="A20" s="26" t="s">
        <v>95</v>
      </c>
      <c r="B20" s="49" t="s">
        <v>3</v>
      </c>
    </row>
    <row r="21" spans="1:2" x14ac:dyDescent="0.3">
      <c r="A21" s="26" t="s">
        <v>1</v>
      </c>
      <c r="B21" s="36" t="s">
        <v>20</v>
      </c>
    </row>
    <row r="22" spans="1:2" x14ac:dyDescent="0.3">
      <c r="A22" s="28">
        <v>1</v>
      </c>
      <c r="B22" s="38">
        <v>61.715247252747247</v>
      </c>
    </row>
    <row r="23" spans="1:2" x14ac:dyDescent="0.3">
      <c r="A23" s="32">
        <v>2</v>
      </c>
      <c r="B23" s="43">
        <v>51.656772334293954</v>
      </c>
    </row>
    <row r="24" spans="1:2" x14ac:dyDescent="0.3">
      <c r="A24" s="32">
        <v>3</v>
      </c>
      <c r="B24" s="43">
        <v>66.973333333333329</v>
      </c>
    </row>
    <row r="25" spans="1:2" x14ac:dyDescent="0.3">
      <c r="A25" s="32">
        <v>4</v>
      </c>
      <c r="B25" s="43">
        <v>46.028909952606632</v>
      </c>
    </row>
    <row r="26" spans="1:2" x14ac:dyDescent="0.3">
      <c r="A26" s="32">
        <v>5</v>
      </c>
      <c r="B26" s="43">
        <v>52.668412942989221</v>
      </c>
    </row>
    <row r="27" spans="1:2" x14ac:dyDescent="0.3">
      <c r="A27" s="32">
        <v>6</v>
      </c>
      <c r="B27" s="43">
        <v>42.811949685534593</v>
      </c>
    </row>
    <row r="28" spans="1:2" x14ac:dyDescent="0.3">
      <c r="A28" s="32">
        <v>7</v>
      </c>
      <c r="B28" s="43">
        <v>64.644019138755979</v>
      </c>
    </row>
    <row r="29" spans="1:2" x14ac:dyDescent="0.3">
      <c r="A29" s="32">
        <v>8</v>
      </c>
      <c r="B29" s="43">
        <v>45.212238325281803</v>
      </c>
    </row>
    <row r="30" spans="1:2" ht="15" customHeight="1" x14ac:dyDescent="0.3">
      <c r="A30" s="32">
        <v>9</v>
      </c>
      <c r="B30" s="43">
        <v>62.648392282958206</v>
      </c>
    </row>
    <row r="31" spans="1:2" ht="15" customHeight="1" x14ac:dyDescent="0.3">
      <c r="A31" s="32">
        <v>10</v>
      </c>
      <c r="B31" s="43">
        <v>52.512559618441976</v>
      </c>
    </row>
    <row r="32" spans="1:2" ht="15" customHeight="1" x14ac:dyDescent="0.3">
      <c r="A32" s="32">
        <v>11</v>
      </c>
      <c r="B32" s="43">
        <v>82.431825273010915</v>
      </c>
    </row>
    <row r="33" spans="1:2" ht="15" customHeight="1" x14ac:dyDescent="0.3">
      <c r="A33" s="44">
        <v>12</v>
      </c>
      <c r="B33" s="45">
        <v>67.817235772357719</v>
      </c>
    </row>
  </sheetData>
  <autoFilter ref="K2:M14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65"/>
  <sheetViews>
    <sheetView showGridLines="0" workbookViewId="0">
      <pane ySplit="1" topLeftCell="A2" activePane="bottomLeft" state="frozen"/>
      <selection pane="bottomLeft" activeCell="H31" sqref="H31"/>
    </sheetView>
  </sheetViews>
  <sheetFormatPr defaultColWidth="14.44140625" defaultRowHeight="15" customHeight="1" x14ac:dyDescent="0.3"/>
  <cols>
    <col min="3" max="3" width="12.33203125" customWidth="1"/>
    <col min="4" max="5" width="19.5546875" customWidth="1"/>
  </cols>
  <sheetData>
    <row r="1" spans="1:5" x14ac:dyDescent="0.3">
      <c r="A1" s="41" t="s">
        <v>2</v>
      </c>
      <c r="B1" s="42" t="s">
        <v>37</v>
      </c>
    </row>
    <row r="2" spans="1:5" x14ac:dyDescent="0.3">
      <c r="A2" s="41" t="s">
        <v>4</v>
      </c>
      <c r="B2" s="42" t="s">
        <v>94</v>
      </c>
      <c r="E2" s="23"/>
    </row>
    <row r="3" spans="1:5" x14ac:dyDescent="0.3">
      <c r="E3" s="23"/>
    </row>
    <row r="4" spans="1:5" x14ac:dyDescent="0.3">
      <c r="A4" s="26" t="s">
        <v>3</v>
      </c>
      <c r="B4" s="26" t="s">
        <v>0</v>
      </c>
      <c r="C4" s="26" t="s">
        <v>1</v>
      </c>
      <c r="D4" s="36" t="s">
        <v>93</v>
      </c>
      <c r="E4" s="23"/>
    </row>
    <row r="5" spans="1:5" x14ac:dyDescent="0.3">
      <c r="A5" s="28" t="s">
        <v>15</v>
      </c>
      <c r="B5" s="37"/>
      <c r="C5" s="37"/>
      <c r="D5" s="38">
        <v>363473.9359540001</v>
      </c>
      <c r="E5" s="23"/>
    </row>
    <row r="6" spans="1:5" x14ac:dyDescent="0.3">
      <c r="A6" s="28" t="s">
        <v>20</v>
      </c>
      <c r="B6" s="37"/>
      <c r="C6" s="37"/>
      <c r="D6" s="38">
        <v>185718.61743899999</v>
      </c>
      <c r="E6" s="23"/>
    </row>
    <row r="7" spans="1:5" x14ac:dyDescent="0.3">
      <c r="A7" s="28" t="s">
        <v>25</v>
      </c>
      <c r="B7" s="37"/>
      <c r="C7" s="37"/>
      <c r="D7" s="38">
        <v>39355.481005000001</v>
      </c>
      <c r="E7" s="23"/>
    </row>
    <row r="8" spans="1:5" x14ac:dyDescent="0.3">
      <c r="A8" s="28" t="s">
        <v>56</v>
      </c>
      <c r="B8" s="37"/>
      <c r="C8" s="37"/>
      <c r="D8" s="38">
        <v>15007.815563000006</v>
      </c>
      <c r="E8" s="23"/>
    </row>
    <row r="9" spans="1:5" x14ac:dyDescent="0.3">
      <c r="A9" s="28" t="s">
        <v>58</v>
      </c>
      <c r="B9" s="37"/>
      <c r="C9" s="37"/>
      <c r="D9" s="38">
        <v>10974.992969000001</v>
      </c>
      <c r="E9" s="23"/>
    </row>
    <row r="10" spans="1:5" x14ac:dyDescent="0.3">
      <c r="A10" s="28" t="s">
        <v>26</v>
      </c>
      <c r="B10" s="37"/>
      <c r="C10" s="37"/>
      <c r="D10" s="38">
        <v>8930.2185539999991</v>
      </c>
      <c r="E10" s="23"/>
    </row>
    <row r="11" spans="1:5" x14ac:dyDescent="0.3">
      <c r="A11" s="28" t="s">
        <v>24</v>
      </c>
      <c r="B11" s="37"/>
      <c r="C11" s="37"/>
      <c r="D11" s="38">
        <v>6181.5360170000004</v>
      </c>
      <c r="E11" s="23"/>
    </row>
    <row r="12" spans="1:5" x14ac:dyDescent="0.3">
      <c r="A12" s="28" t="s">
        <v>39</v>
      </c>
      <c r="B12" s="37"/>
      <c r="C12" s="37"/>
      <c r="D12" s="38">
        <v>3905.1760549999999</v>
      </c>
      <c r="E12" s="23"/>
    </row>
    <row r="13" spans="1:5" x14ac:dyDescent="0.3">
      <c r="A13" s="28" t="s">
        <v>49</v>
      </c>
      <c r="B13" s="37"/>
      <c r="C13" s="37"/>
      <c r="D13" s="38">
        <v>3768.2593980000001</v>
      </c>
      <c r="E13" s="23"/>
    </row>
    <row r="14" spans="1:5" x14ac:dyDescent="0.3">
      <c r="A14" s="28" t="s">
        <v>21</v>
      </c>
      <c r="B14" s="37"/>
      <c r="C14" s="37"/>
      <c r="D14" s="38">
        <v>3336.2131760000002</v>
      </c>
      <c r="E14" s="23"/>
    </row>
    <row r="15" spans="1:5" x14ac:dyDescent="0.3">
      <c r="A15" s="28" t="s">
        <v>40</v>
      </c>
      <c r="B15" s="37"/>
      <c r="C15" s="37"/>
      <c r="D15" s="38">
        <v>1450.9203020000002</v>
      </c>
      <c r="E15" s="23"/>
    </row>
    <row r="16" spans="1:5" x14ac:dyDescent="0.3">
      <c r="A16" s="28" t="s">
        <v>38</v>
      </c>
      <c r="B16" s="37"/>
      <c r="C16" s="37"/>
      <c r="D16" s="38">
        <v>1024.6763920000003</v>
      </c>
      <c r="E16" s="23"/>
    </row>
    <row r="17" spans="1:5" x14ac:dyDescent="0.3">
      <c r="A17" s="28" t="s">
        <v>42</v>
      </c>
      <c r="B17" s="37"/>
      <c r="C17" s="37"/>
      <c r="D17" s="38">
        <v>846.202405</v>
      </c>
      <c r="E17" s="23"/>
    </row>
    <row r="18" spans="1:5" x14ac:dyDescent="0.3">
      <c r="A18" s="28" t="s">
        <v>34</v>
      </c>
      <c r="B18" s="37"/>
      <c r="C18" s="37"/>
      <c r="D18" s="38">
        <v>605.20292600000005</v>
      </c>
      <c r="E18" s="23"/>
    </row>
    <row r="19" spans="1:5" x14ac:dyDescent="0.3">
      <c r="A19" s="28" t="s">
        <v>60</v>
      </c>
      <c r="B19" s="37"/>
      <c r="C19" s="37"/>
      <c r="D19" s="38">
        <v>538.268012</v>
      </c>
      <c r="E19" s="23"/>
    </row>
    <row r="20" spans="1:5" x14ac:dyDescent="0.3">
      <c r="A20" s="28" t="s">
        <v>59</v>
      </c>
      <c r="B20" s="37"/>
      <c r="C20" s="37"/>
      <c r="D20" s="38">
        <v>344.14095400000002</v>
      </c>
      <c r="E20" s="23"/>
    </row>
    <row r="21" spans="1:5" x14ac:dyDescent="0.3">
      <c r="A21" s="28" t="s">
        <v>55</v>
      </c>
      <c r="B21" s="37"/>
      <c r="C21" s="37"/>
      <c r="D21" s="38">
        <v>308.90372200000002</v>
      </c>
      <c r="E21" s="23"/>
    </row>
    <row r="22" spans="1:5" ht="14.4" x14ac:dyDescent="0.3">
      <c r="A22" s="28" t="s">
        <v>50</v>
      </c>
      <c r="B22" s="37"/>
      <c r="C22" s="37"/>
      <c r="D22" s="38">
        <v>254.08438599999999</v>
      </c>
      <c r="E22" s="23"/>
    </row>
    <row r="23" spans="1:5" ht="14.4" x14ac:dyDescent="0.3">
      <c r="A23" s="28" t="s">
        <v>61</v>
      </c>
      <c r="B23" s="37"/>
      <c r="C23" s="37"/>
      <c r="D23" s="38">
        <v>198.984905</v>
      </c>
      <c r="E23" s="23"/>
    </row>
    <row r="24" spans="1:5" ht="15" customHeight="1" x14ac:dyDescent="0.3">
      <c r="A24" s="35" t="s">
        <v>65</v>
      </c>
      <c r="B24" s="39"/>
      <c r="C24" s="39"/>
      <c r="D24" s="40">
        <v>87.983642000000003</v>
      </c>
    </row>
    <row r="25" spans="1:5" x14ac:dyDescent="0.3">
      <c r="A25" s="21" t="s">
        <v>3</v>
      </c>
      <c r="B25" s="21" t="s">
        <v>0</v>
      </c>
      <c r="C25" s="21" t="s">
        <v>1</v>
      </c>
      <c r="D25" s="21" t="s">
        <v>88</v>
      </c>
    </row>
    <row r="26" spans="1:5" x14ac:dyDescent="0.3">
      <c r="A26" s="13" t="s">
        <v>15</v>
      </c>
      <c r="B26" s="13">
        <v>2021</v>
      </c>
      <c r="C26" s="13">
        <v>1</v>
      </c>
      <c r="D26" s="15">
        <v>14223.727620999998</v>
      </c>
    </row>
    <row r="27" spans="1:5" x14ac:dyDescent="0.3">
      <c r="A27" s="13" t="s">
        <v>15</v>
      </c>
      <c r="B27" s="24">
        <v>2021</v>
      </c>
      <c r="C27" s="13">
        <v>2</v>
      </c>
      <c r="D27" s="15">
        <v>11474.869900000002</v>
      </c>
    </row>
    <row r="28" spans="1:5" x14ac:dyDescent="0.3">
      <c r="A28" s="13" t="s">
        <v>15</v>
      </c>
      <c r="B28" s="24">
        <v>2021</v>
      </c>
      <c r="C28" s="13">
        <v>3</v>
      </c>
      <c r="D28" s="15">
        <v>13512.745102000001</v>
      </c>
    </row>
    <row r="29" spans="1:5" x14ac:dyDescent="0.3">
      <c r="A29" s="13" t="s">
        <v>15</v>
      </c>
      <c r="B29" s="24">
        <v>2021</v>
      </c>
      <c r="C29" s="13">
        <v>4</v>
      </c>
      <c r="D29" s="15">
        <v>14437.111089</v>
      </c>
    </row>
    <row r="30" spans="1:5" x14ac:dyDescent="0.3">
      <c r="A30" s="13" t="s">
        <v>15</v>
      </c>
      <c r="B30" s="24">
        <v>2021</v>
      </c>
      <c r="C30" s="13">
        <v>5</v>
      </c>
      <c r="D30" s="15">
        <v>10703.262615</v>
      </c>
    </row>
    <row r="31" spans="1:5" x14ac:dyDescent="0.3">
      <c r="A31" s="13" t="s">
        <v>15</v>
      </c>
      <c r="B31" s="24">
        <v>2021</v>
      </c>
      <c r="C31" s="13">
        <v>6</v>
      </c>
      <c r="D31" s="15">
        <v>10508.9257</v>
      </c>
    </row>
    <row r="32" spans="1:5" x14ac:dyDescent="0.3">
      <c r="A32" s="13" t="s">
        <v>15</v>
      </c>
      <c r="B32" s="24">
        <v>2021</v>
      </c>
      <c r="C32" s="13">
        <v>7</v>
      </c>
      <c r="D32" s="15">
        <v>11575.008373000001</v>
      </c>
    </row>
    <row r="33" spans="1:4" x14ac:dyDescent="0.3">
      <c r="A33" s="13" t="s">
        <v>15</v>
      </c>
      <c r="B33" s="24">
        <v>2021</v>
      </c>
      <c r="C33" s="13">
        <v>8</v>
      </c>
      <c r="D33" s="15">
        <v>14394.945071</v>
      </c>
    </row>
    <row r="34" spans="1:4" x14ac:dyDescent="0.3">
      <c r="A34" s="13" t="s">
        <v>15</v>
      </c>
      <c r="B34" s="24">
        <v>2021</v>
      </c>
      <c r="C34" s="13">
        <v>9</v>
      </c>
      <c r="D34" s="15">
        <v>15863.930992000001</v>
      </c>
    </row>
    <row r="35" spans="1:4" x14ac:dyDescent="0.3">
      <c r="A35" s="13" t="s">
        <v>15</v>
      </c>
      <c r="B35" s="24">
        <v>2021</v>
      </c>
      <c r="C35" s="13">
        <v>10</v>
      </c>
      <c r="D35" s="15">
        <v>16812.599610000001</v>
      </c>
    </row>
    <row r="36" spans="1:4" x14ac:dyDescent="0.3">
      <c r="A36" s="13" t="s">
        <v>15</v>
      </c>
      <c r="B36" s="24">
        <v>2021</v>
      </c>
      <c r="C36" s="13">
        <v>11</v>
      </c>
      <c r="D36" s="15">
        <v>15456.793438000001</v>
      </c>
    </row>
    <row r="37" spans="1:4" x14ac:dyDescent="0.3">
      <c r="A37" s="13" t="s">
        <v>15</v>
      </c>
      <c r="B37" s="24">
        <v>2021</v>
      </c>
      <c r="C37" s="13">
        <v>12</v>
      </c>
      <c r="D37" s="15">
        <v>15671.434665999999</v>
      </c>
    </row>
    <row r="38" spans="1:4" x14ac:dyDescent="0.3">
      <c r="A38" s="13" t="s">
        <v>15</v>
      </c>
      <c r="B38" s="13">
        <v>2022</v>
      </c>
      <c r="C38" s="13">
        <v>1</v>
      </c>
      <c r="D38" s="15">
        <v>15891.317448999998</v>
      </c>
    </row>
    <row r="39" spans="1:4" x14ac:dyDescent="0.3">
      <c r="A39" s="13" t="s">
        <v>15</v>
      </c>
      <c r="B39" s="24">
        <v>2022</v>
      </c>
      <c r="C39" s="13">
        <v>2</v>
      </c>
      <c r="D39" s="15">
        <v>13757.474961</v>
      </c>
    </row>
    <row r="40" spans="1:4" x14ac:dyDescent="0.3">
      <c r="A40" s="13" t="s">
        <v>15</v>
      </c>
      <c r="B40" s="24">
        <v>2022</v>
      </c>
      <c r="C40" s="13">
        <v>3</v>
      </c>
      <c r="D40" s="15">
        <v>20110.388949</v>
      </c>
    </row>
    <row r="41" spans="1:4" x14ac:dyDescent="0.3">
      <c r="A41" s="13" t="s">
        <v>15</v>
      </c>
      <c r="B41" s="24">
        <v>2022</v>
      </c>
      <c r="C41" s="13">
        <v>4</v>
      </c>
      <c r="D41" s="15">
        <v>17638.772079999999</v>
      </c>
    </row>
    <row r="42" spans="1:4" x14ac:dyDescent="0.3">
      <c r="A42" s="13" t="s">
        <v>15</v>
      </c>
      <c r="B42" s="24">
        <v>2022</v>
      </c>
      <c r="C42" s="13">
        <v>5</v>
      </c>
      <c r="D42" s="15">
        <v>15921.319095999999</v>
      </c>
    </row>
    <row r="43" spans="1:4" x14ac:dyDescent="0.3">
      <c r="A43" s="13" t="s">
        <v>15</v>
      </c>
      <c r="B43" s="24">
        <v>2022</v>
      </c>
      <c r="C43" s="13">
        <v>6</v>
      </c>
      <c r="D43" s="15">
        <v>13155.031958000001</v>
      </c>
    </row>
    <row r="44" spans="1:4" x14ac:dyDescent="0.3">
      <c r="A44" s="13" t="s">
        <v>15</v>
      </c>
      <c r="B44" s="24">
        <v>2022</v>
      </c>
      <c r="C44" s="13">
        <v>7</v>
      </c>
      <c r="D44" s="15">
        <v>16475.983335000001</v>
      </c>
    </row>
    <row r="45" spans="1:4" x14ac:dyDescent="0.3">
      <c r="A45" s="13" t="s">
        <v>15</v>
      </c>
      <c r="B45" s="24">
        <v>2022</v>
      </c>
      <c r="C45" s="13">
        <v>8</v>
      </c>
      <c r="D45" s="15">
        <v>15224.756418000001</v>
      </c>
    </row>
    <row r="46" spans="1:4" x14ac:dyDescent="0.3">
      <c r="A46" s="13" t="s">
        <v>15</v>
      </c>
      <c r="B46" s="24">
        <v>2022</v>
      </c>
      <c r="C46" s="13">
        <v>9</v>
      </c>
      <c r="D46" s="15">
        <v>14834.827743000002</v>
      </c>
    </row>
    <row r="47" spans="1:4" x14ac:dyDescent="0.3">
      <c r="A47" s="13" t="s">
        <v>15</v>
      </c>
      <c r="B47" s="24">
        <v>2022</v>
      </c>
      <c r="C47" s="13">
        <v>10</v>
      </c>
      <c r="D47" s="15">
        <v>21918.819234000002</v>
      </c>
    </row>
    <row r="48" spans="1:4" x14ac:dyDescent="0.3">
      <c r="A48" s="13" t="s">
        <v>15</v>
      </c>
      <c r="B48" s="24">
        <v>2022</v>
      </c>
      <c r="C48" s="13">
        <v>11</v>
      </c>
      <c r="D48" s="15">
        <v>16220.292751000001</v>
      </c>
    </row>
    <row r="49" spans="1:4" x14ac:dyDescent="0.3">
      <c r="A49" s="13" t="s">
        <v>15</v>
      </c>
      <c r="B49" s="24">
        <v>2022</v>
      </c>
      <c r="C49" s="13">
        <v>12</v>
      </c>
      <c r="D49" s="15">
        <v>17689.597803000001</v>
      </c>
    </row>
    <row r="50" spans="1:4" x14ac:dyDescent="0.3">
      <c r="A50" s="13" t="s">
        <v>20</v>
      </c>
      <c r="B50" s="13">
        <v>2021</v>
      </c>
      <c r="C50" s="13">
        <v>1</v>
      </c>
      <c r="D50" s="15">
        <v>8107.0834329999998</v>
      </c>
    </row>
    <row r="51" spans="1:4" x14ac:dyDescent="0.3">
      <c r="A51" s="13" t="s">
        <v>20</v>
      </c>
      <c r="B51" s="24">
        <v>2021</v>
      </c>
      <c r="C51" s="13">
        <v>2</v>
      </c>
      <c r="D51" s="15">
        <v>4419.9431420000001</v>
      </c>
    </row>
    <row r="52" spans="1:4" x14ac:dyDescent="0.3">
      <c r="A52" s="13" t="s">
        <v>20</v>
      </c>
      <c r="B52" s="24">
        <v>2021</v>
      </c>
      <c r="C52" s="13">
        <v>3</v>
      </c>
      <c r="D52" s="15">
        <v>6994.5482540000003</v>
      </c>
    </row>
    <row r="53" spans="1:4" x14ac:dyDescent="0.3">
      <c r="A53" s="13" t="s">
        <v>20</v>
      </c>
      <c r="B53" s="24">
        <v>2021</v>
      </c>
      <c r="C53" s="13">
        <v>4</v>
      </c>
      <c r="D53" s="15">
        <v>4574.9370220000001</v>
      </c>
    </row>
    <row r="54" spans="1:4" x14ac:dyDescent="0.3">
      <c r="A54" s="13" t="s">
        <v>20</v>
      </c>
      <c r="B54" s="24">
        <v>2021</v>
      </c>
      <c r="C54" s="13">
        <v>5</v>
      </c>
      <c r="D54" s="15">
        <v>7424.9488259999998</v>
      </c>
    </row>
    <row r="55" spans="1:4" x14ac:dyDescent="0.3">
      <c r="A55" s="13" t="s">
        <v>20</v>
      </c>
      <c r="B55" s="24">
        <v>2021</v>
      </c>
      <c r="C55" s="13">
        <v>6</v>
      </c>
      <c r="D55" s="15">
        <v>4603.9762289999999</v>
      </c>
    </row>
    <row r="56" spans="1:4" x14ac:dyDescent="0.3">
      <c r="A56" s="13" t="s">
        <v>20</v>
      </c>
      <c r="B56" s="24">
        <v>2021</v>
      </c>
      <c r="C56" s="13">
        <v>7</v>
      </c>
      <c r="D56" s="15">
        <v>6837.9572600000001</v>
      </c>
    </row>
    <row r="57" spans="1:4" x14ac:dyDescent="0.3">
      <c r="A57" s="13" t="s">
        <v>20</v>
      </c>
      <c r="B57" s="24">
        <v>2021</v>
      </c>
      <c r="C57" s="13">
        <v>8</v>
      </c>
      <c r="D57" s="15">
        <v>6111.299986</v>
      </c>
    </row>
    <row r="58" spans="1:4" x14ac:dyDescent="0.3">
      <c r="A58" s="13" t="s">
        <v>20</v>
      </c>
      <c r="B58" s="24">
        <v>2021</v>
      </c>
      <c r="C58" s="13">
        <v>9</v>
      </c>
      <c r="D58" s="15">
        <v>7067.4779660000004</v>
      </c>
    </row>
    <row r="59" spans="1:4" x14ac:dyDescent="0.3">
      <c r="A59" s="13" t="s">
        <v>20</v>
      </c>
      <c r="B59" s="24">
        <v>2021</v>
      </c>
      <c r="C59" s="13">
        <v>10</v>
      </c>
      <c r="D59" s="15">
        <v>9577.5189370000007</v>
      </c>
    </row>
    <row r="60" spans="1:4" x14ac:dyDescent="0.3">
      <c r="A60" s="13" t="s">
        <v>20</v>
      </c>
      <c r="B60" s="24">
        <v>2021</v>
      </c>
      <c r="C60" s="13">
        <v>11</v>
      </c>
      <c r="D60" s="15">
        <v>8723.8077009999997</v>
      </c>
    </row>
    <row r="61" spans="1:4" x14ac:dyDescent="0.3">
      <c r="A61" s="13" t="s">
        <v>20</v>
      </c>
      <c r="B61" s="24">
        <v>2021</v>
      </c>
      <c r="C61" s="13">
        <v>12</v>
      </c>
      <c r="D61" s="15">
        <v>7508.4035649999996</v>
      </c>
    </row>
    <row r="62" spans="1:4" x14ac:dyDescent="0.3">
      <c r="A62" s="13" t="s">
        <v>20</v>
      </c>
      <c r="B62" s="13">
        <v>2022</v>
      </c>
      <c r="C62" s="13">
        <v>1</v>
      </c>
      <c r="D62" s="15">
        <v>9934.4125370000002</v>
      </c>
    </row>
    <row r="63" spans="1:4" x14ac:dyDescent="0.3">
      <c r="A63" s="13" t="s">
        <v>20</v>
      </c>
      <c r="B63" s="24">
        <v>2022</v>
      </c>
      <c r="C63" s="13">
        <v>2</v>
      </c>
      <c r="D63" s="15">
        <v>6283.9692070000001</v>
      </c>
    </row>
    <row r="64" spans="1:4" x14ac:dyDescent="0.3">
      <c r="A64" s="13" t="s">
        <v>20</v>
      </c>
      <c r="B64" s="24">
        <v>2022</v>
      </c>
      <c r="C64" s="13">
        <v>3</v>
      </c>
      <c r="D64" s="15">
        <v>14237.19253</v>
      </c>
    </row>
    <row r="65" spans="1:4" x14ac:dyDescent="0.3">
      <c r="A65" s="13" t="s">
        <v>20</v>
      </c>
      <c r="B65" s="24">
        <v>2022</v>
      </c>
      <c r="C65" s="13">
        <v>4</v>
      </c>
      <c r="D65" s="15">
        <v>8986.1269680000005</v>
      </c>
    </row>
    <row r="66" spans="1:4" x14ac:dyDescent="0.3">
      <c r="A66" s="13" t="s">
        <v>20</v>
      </c>
      <c r="B66" s="24">
        <v>2022</v>
      </c>
      <c r="C66" s="13">
        <v>5</v>
      </c>
      <c r="D66" s="15">
        <v>6818.8296170000003</v>
      </c>
    </row>
    <row r="67" spans="1:4" x14ac:dyDescent="0.3">
      <c r="A67" s="13" t="s">
        <v>20</v>
      </c>
      <c r="B67" s="24">
        <v>2022</v>
      </c>
      <c r="C67" s="13">
        <v>6</v>
      </c>
      <c r="D67" s="15">
        <v>6132.8843349999997</v>
      </c>
    </row>
    <row r="68" spans="1:4" x14ac:dyDescent="0.3">
      <c r="A68" s="13" t="s">
        <v>20</v>
      </c>
      <c r="B68" s="24">
        <v>2022</v>
      </c>
      <c r="C68" s="13">
        <v>7</v>
      </c>
      <c r="D68" s="15">
        <v>7831.7069760000004</v>
      </c>
    </row>
    <row r="69" spans="1:4" x14ac:dyDescent="0.3">
      <c r="A69" s="13" t="s">
        <v>20</v>
      </c>
      <c r="B69" s="24">
        <v>2022</v>
      </c>
      <c r="C69" s="13">
        <v>8</v>
      </c>
      <c r="D69" s="15">
        <v>7079.5944049999998</v>
      </c>
    </row>
    <row r="70" spans="1:4" x14ac:dyDescent="0.3">
      <c r="A70" s="13" t="s">
        <v>20</v>
      </c>
      <c r="B70" s="24">
        <v>2022</v>
      </c>
      <c r="C70" s="13">
        <v>9</v>
      </c>
      <c r="D70" s="15">
        <v>6399.1824299999998</v>
      </c>
    </row>
    <row r="71" spans="1:4" x14ac:dyDescent="0.3">
      <c r="A71" s="13" t="s">
        <v>20</v>
      </c>
      <c r="B71" s="24">
        <v>2022</v>
      </c>
      <c r="C71" s="13">
        <v>10</v>
      </c>
      <c r="D71" s="15">
        <v>9478.1592290000008</v>
      </c>
    </row>
    <row r="72" spans="1:4" x14ac:dyDescent="0.3">
      <c r="A72" s="13" t="s">
        <v>20</v>
      </c>
      <c r="B72" s="24">
        <v>2022</v>
      </c>
      <c r="C72" s="13">
        <v>11</v>
      </c>
      <c r="D72" s="15">
        <v>11510.502179999999</v>
      </c>
    </row>
    <row r="73" spans="1:4" x14ac:dyDescent="0.3">
      <c r="A73" s="13" t="s">
        <v>20</v>
      </c>
      <c r="B73" s="24">
        <v>2022</v>
      </c>
      <c r="C73" s="13">
        <v>12</v>
      </c>
      <c r="D73" s="15">
        <v>9074.1547040000005</v>
      </c>
    </row>
    <row r="74" spans="1:4" x14ac:dyDescent="0.3">
      <c r="A74" s="13" t="s">
        <v>25</v>
      </c>
      <c r="B74" s="13">
        <v>2021</v>
      </c>
      <c r="C74" s="13">
        <v>1</v>
      </c>
      <c r="D74" s="15">
        <v>2073.7657469999999</v>
      </c>
    </row>
    <row r="75" spans="1:4" x14ac:dyDescent="0.3">
      <c r="A75" s="13" t="s">
        <v>25</v>
      </c>
      <c r="B75" s="24">
        <v>2021</v>
      </c>
      <c r="C75" s="13">
        <v>2</v>
      </c>
      <c r="D75" s="15">
        <v>1418.480059</v>
      </c>
    </row>
    <row r="76" spans="1:4" x14ac:dyDescent="0.3">
      <c r="A76" s="13" t="s">
        <v>25</v>
      </c>
      <c r="B76" s="24">
        <v>2021</v>
      </c>
      <c r="C76" s="13">
        <v>3</v>
      </c>
      <c r="D76" s="15">
        <v>1774.121005</v>
      </c>
    </row>
    <row r="77" spans="1:4" x14ac:dyDescent="0.3">
      <c r="A77" s="13" t="s">
        <v>25</v>
      </c>
      <c r="B77" s="24">
        <v>2021</v>
      </c>
      <c r="C77" s="13">
        <v>4</v>
      </c>
      <c r="D77" s="15">
        <v>2209.3593999999998</v>
      </c>
    </row>
    <row r="78" spans="1:4" x14ac:dyDescent="0.3">
      <c r="A78" s="13" t="s">
        <v>25</v>
      </c>
      <c r="B78" s="24">
        <v>2021</v>
      </c>
      <c r="C78" s="13">
        <v>5</v>
      </c>
      <c r="D78" s="15">
        <v>1515.2832040000001</v>
      </c>
    </row>
    <row r="79" spans="1:4" x14ac:dyDescent="0.3">
      <c r="A79" s="13" t="s">
        <v>25</v>
      </c>
      <c r="B79" s="24">
        <v>2021</v>
      </c>
      <c r="C79" s="13">
        <v>6</v>
      </c>
      <c r="D79" s="15">
        <v>1193.7135639999999</v>
      </c>
    </row>
    <row r="80" spans="1:4" x14ac:dyDescent="0.3">
      <c r="A80" s="13" t="s">
        <v>25</v>
      </c>
      <c r="B80" s="24">
        <v>2021</v>
      </c>
      <c r="C80" s="13">
        <v>7</v>
      </c>
      <c r="D80" s="15">
        <v>1759.8600280000001</v>
      </c>
    </row>
    <row r="81" spans="1:4" x14ac:dyDescent="0.3">
      <c r="A81" s="13" t="s">
        <v>25</v>
      </c>
      <c r="B81" s="24">
        <v>2021</v>
      </c>
      <c r="C81" s="13">
        <v>8</v>
      </c>
      <c r="D81" s="15">
        <v>1229.762913</v>
      </c>
    </row>
    <row r="82" spans="1:4" x14ac:dyDescent="0.3">
      <c r="A82" s="13" t="s">
        <v>25</v>
      </c>
      <c r="B82" s="24">
        <v>2021</v>
      </c>
      <c r="C82" s="13">
        <v>9</v>
      </c>
      <c r="D82" s="15">
        <v>2370.8854889999998</v>
      </c>
    </row>
    <row r="83" spans="1:4" x14ac:dyDescent="0.3">
      <c r="A83" s="13" t="s">
        <v>25</v>
      </c>
      <c r="B83" s="24">
        <v>2021</v>
      </c>
      <c r="C83" s="13">
        <v>10</v>
      </c>
      <c r="D83" s="15">
        <v>1156.3875579999999</v>
      </c>
    </row>
    <row r="84" spans="1:4" x14ac:dyDescent="0.3">
      <c r="A84" s="13" t="s">
        <v>25</v>
      </c>
      <c r="B84" s="24">
        <v>2021</v>
      </c>
      <c r="C84" s="13">
        <v>11</v>
      </c>
      <c r="D84" s="15">
        <v>1961.2954070000001</v>
      </c>
    </row>
    <row r="85" spans="1:4" x14ac:dyDescent="0.3">
      <c r="A85" s="13" t="s">
        <v>25</v>
      </c>
      <c r="B85" s="24">
        <v>2021</v>
      </c>
      <c r="C85" s="13">
        <v>12</v>
      </c>
      <c r="D85" s="15">
        <v>1349.5445580000001</v>
      </c>
    </row>
    <row r="86" spans="1:4" x14ac:dyDescent="0.3">
      <c r="A86" s="13" t="s">
        <v>25</v>
      </c>
      <c r="B86" s="13">
        <v>2022</v>
      </c>
      <c r="C86" s="13">
        <v>1</v>
      </c>
      <c r="D86" s="15">
        <v>1335.5663770000001</v>
      </c>
    </row>
    <row r="87" spans="1:4" x14ac:dyDescent="0.3">
      <c r="A87" s="13" t="s">
        <v>25</v>
      </c>
      <c r="B87" s="24">
        <v>2022</v>
      </c>
      <c r="C87" s="13">
        <v>2</v>
      </c>
      <c r="D87" s="15">
        <v>1788.1330680000001</v>
      </c>
    </row>
    <row r="88" spans="1:4" x14ac:dyDescent="0.3">
      <c r="A88" s="13" t="s">
        <v>25</v>
      </c>
      <c r="B88" s="24">
        <v>2022</v>
      </c>
      <c r="C88" s="13">
        <v>3</v>
      </c>
      <c r="D88" s="15">
        <v>2284.9223910000001</v>
      </c>
    </row>
    <row r="89" spans="1:4" x14ac:dyDescent="0.3">
      <c r="A89" s="13" t="s">
        <v>25</v>
      </c>
      <c r="B89" s="24">
        <v>2022</v>
      </c>
      <c r="C89" s="13">
        <v>4</v>
      </c>
      <c r="D89" s="15">
        <v>2037.907029</v>
      </c>
    </row>
    <row r="90" spans="1:4" x14ac:dyDescent="0.3">
      <c r="A90" s="13" t="s">
        <v>25</v>
      </c>
      <c r="B90" s="24">
        <v>2022</v>
      </c>
      <c r="C90" s="13">
        <v>5</v>
      </c>
      <c r="D90" s="15">
        <v>1670.173912</v>
      </c>
    </row>
    <row r="91" spans="1:4" x14ac:dyDescent="0.3">
      <c r="A91" s="13" t="s">
        <v>25</v>
      </c>
      <c r="B91" s="24">
        <v>2022</v>
      </c>
      <c r="C91" s="13">
        <v>6</v>
      </c>
      <c r="D91" s="15">
        <v>998.02327500000001</v>
      </c>
    </row>
    <row r="92" spans="1:4" x14ac:dyDescent="0.3">
      <c r="A92" s="13" t="s">
        <v>25</v>
      </c>
      <c r="B92" s="24">
        <v>2022</v>
      </c>
      <c r="C92" s="13">
        <v>7</v>
      </c>
      <c r="D92" s="15">
        <v>1649.0916990000001</v>
      </c>
    </row>
    <row r="93" spans="1:4" x14ac:dyDescent="0.3">
      <c r="A93" s="13" t="s">
        <v>25</v>
      </c>
      <c r="B93" s="24">
        <v>2022</v>
      </c>
      <c r="C93" s="13">
        <v>8</v>
      </c>
      <c r="D93" s="15">
        <v>1101.436074</v>
      </c>
    </row>
    <row r="94" spans="1:4" x14ac:dyDescent="0.3">
      <c r="A94" s="13" t="s">
        <v>25</v>
      </c>
      <c r="B94" s="24">
        <v>2022</v>
      </c>
      <c r="C94" s="13">
        <v>9</v>
      </c>
      <c r="D94" s="15">
        <v>1815.597704</v>
      </c>
    </row>
    <row r="95" spans="1:4" x14ac:dyDescent="0.3">
      <c r="A95" s="13" t="s">
        <v>25</v>
      </c>
      <c r="B95" s="24">
        <v>2022</v>
      </c>
      <c r="C95" s="13">
        <v>10</v>
      </c>
      <c r="D95" s="15">
        <v>1233.1125629999999</v>
      </c>
    </row>
    <row r="96" spans="1:4" x14ac:dyDescent="0.3">
      <c r="A96" s="13" t="s">
        <v>25</v>
      </c>
      <c r="B96" s="24">
        <v>2022</v>
      </c>
      <c r="C96" s="13">
        <v>11</v>
      </c>
      <c r="D96" s="15">
        <v>1613.6895629999999</v>
      </c>
    </row>
    <row r="97" spans="1:4" x14ac:dyDescent="0.3">
      <c r="A97" s="13" t="s">
        <v>25</v>
      </c>
      <c r="B97" s="24">
        <v>2022</v>
      </c>
      <c r="C97" s="13">
        <v>12</v>
      </c>
      <c r="D97" s="15">
        <v>1815.368418</v>
      </c>
    </row>
    <row r="98" spans="1:4" x14ac:dyDescent="0.3">
      <c r="A98" s="13" t="s">
        <v>56</v>
      </c>
      <c r="B98" s="13">
        <v>2021</v>
      </c>
      <c r="C98" s="13">
        <v>5</v>
      </c>
      <c r="D98" s="15">
        <v>2334.2090829999997</v>
      </c>
    </row>
    <row r="99" spans="1:4" x14ac:dyDescent="0.3">
      <c r="A99" s="13" t="s">
        <v>56</v>
      </c>
      <c r="B99" s="24">
        <v>2021</v>
      </c>
      <c r="C99" s="13">
        <v>6</v>
      </c>
      <c r="D99" s="15">
        <v>2213.24613</v>
      </c>
    </row>
    <row r="100" spans="1:4" x14ac:dyDescent="0.3">
      <c r="A100" s="13" t="s">
        <v>56</v>
      </c>
      <c r="B100" s="24">
        <v>2021</v>
      </c>
      <c r="C100" s="13">
        <v>7</v>
      </c>
      <c r="D100" s="15">
        <v>2130.3916600000002</v>
      </c>
    </row>
    <row r="101" spans="1:4" x14ac:dyDescent="0.3">
      <c r="A101" s="13" t="s">
        <v>56</v>
      </c>
      <c r="B101" s="24">
        <v>2021</v>
      </c>
      <c r="C101" s="13">
        <v>8</v>
      </c>
      <c r="D101" s="15">
        <v>1758.4577869999998</v>
      </c>
    </row>
    <row r="102" spans="1:4" x14ac:dyDescent="0.3">
      <c r="A102" s="13" t="s">
        <v>56</v>
      </c>
      <c r="B102" s="24">
        <v>2021</v>
      </c>
      <c r="C102" s="13">
        <v>9</v>
      </c>
      <c r="D102" s="15">
        <v>930.41734300000007</v>
      </c>
    </row>
    <row r="103" spans="1:4" x14ac:dyDescent="0.3">
      <c r="A103" s="13" t="s">
        <v>56</v>
      </c>
      <c r="B103" s="24">
        <v>2021</v>
      </c>
      <c r="C103" s="13">
        <v>10</v>
      </c>
      <c r="D103" s="15">
        <v>870.88842</v>
      </c>
    </row>
    <row r="104" spans="1:4" x14ac:dyDescent="0.3">
      <c r="A104" s="13" t="s">
        <v>56</v>
      </c>
      <c r="B104" s="24">
        <v>2021</v>
      </c>
      <c r="C104" s="13">
        <v>11</v>
      </c>
      <c r="D104" s="15">
        <v>599.37143900000001</v>
      </c>
    </row>
    <row r="105" spans="1:4" x14ac:dyDescent="0.3">
      <c r="A105" s="13" t="s">
        <v>56</v>
      </c>
      <c r="B105" s="24">
        <v>2021</v>
      </c>
      <c r="C105" s="13">
        <v>12</v>
      </c>
      <c r="D105" s="15">
        <v>348.596721</v>
      </c>
    </row>
    <row r="106" spans="1:4" x14ac:dyDescent="0.3">
      <c r="A106" s="13" t="s">
        <v>56</v>
      </c>
      <c r="B106" s="13">
        <v>2022</v>
      </c>
      <c r="C106" s="13">
        <v>1</v>
      </c>
      <c r="D106" s="15">
        <v>438.40610199999998</v>
      </c>
    </row>
    <row r="107" spans="1:4" x14ac:dyDescent="0.3">
      <c r="A107" s="13" t="s">
        <v>56</v>
      </c>
      <c r="B107" s="24">
        <v>2022</v>
      </c>
      <c r="C107" s="13">
        <v>2</v>
      </c>
      <c r="D107" s="15">
        <v>371.034761</v>
      </c>
    </row>
    <row r="108" spans="1:4" x14ac:dyDescent="0.3">
      <c r="A108" s="13" t="s">
        <v>56</v>
      </c>
      <c r="B108" s="24">
        <v>2022</v>
      </c>
      <c r="C108" s="13">
        <v>3</v>
      </c>
      <c r="D108" s="15">
        <v>420.92656199999999</v>
      </c>
    </row>
    <row r="109" spans="1:4" x14ac:dyDescent="0.3">
      <c r="A109" s="13" t="s">
        <v>56</v>
      </c>
      <c r="B109" s="24">
        <v>2022</v>
      </c>
      <c r="C109" s="13">
        <v>4</v>
      </c>
      <c r="D109" s="15">
        <v>405.15188499999999</v>
      </c>
    </row>
    <row r="110" spans="1:4" x14ac:dyDescent="0.3">
      <c r="A110" s="13" t="s">
        <v>56</v>
      </c>
      <c r="B110" s="24">
        <v>2022</v>
      </c>
      <c r="C110" s="13">
        <v>5</v>
      </c>
      <c r="D110" s="15">
        <v>339.50118700000002</v>
      </c>
    </row>
    <row r="111" spans="1:4" x14ac:dyDescent="0.3">
      <c r="A111" s="13" t="s">
        <v>56</v>
      </c>
      <c r="B111" s="24">
        <v>2022</v>
      </c>
      <c r="C111" s="13">
        <v>6</v>
      </c>
      <c r="D111" s="15">
        <v>410.21925999999996</v>
      </c>
    </row>
    <row r="112" spans="1:4" x14ac:dyDescent="0.3">
      <c r="A112" s="13" t="s">
        <v>56</v>
      </c>
      <c r="B112" s="24">
        <v>2022</v>
      </c>
      <c r="C112" s="13">
        <v>7</v>
      </c>
      <c r="D112" s="15">
        <v>345.57329800000002</v>
      </c>
    </row>
    <row r="113" spans="1:4" x14ac:dyDescent="0.3">
      <c r="A113" s="13" t="s">
        <v>56</v>
      </c>
      <c r="B113" s="24">
        <v>2022</v>
      </c>
      <c r="C113" s="13">
        <v>8</v>
      </c>
      <c r="D113" s="15">
        <v>236.25640800000002</v>
      </c>
    </row>
    <row r="114" spans="1:4" x14ac:dyDescent="0.3">
      <c r="A114" s="13" t="s">
        <v>56</v>
      </c>
      <c r="B114" s="24">
        <v>2022</v>
      </c>
      <c r="C114" s="13">
        <v>9</v>
      </c>
      <c r="D114" s="15">
        <v>376.94919699999997</v>
      </c>
    </row>
    <row r="115" spans="1:4" x14ac:dyDescent="0.3">
      <c r="A115" s="13" t="s">
        <v>56</v>
      </c>
      <c r="B115" s="24">
        <v>2022</v>
      </c>
      <c r="C115" s="13">
        <v>10</v>
      </c>
      <c r="D115" s="15">
        <v>284.28354999999999</v>
      </c>
    </row>
    <row r="116" spans="1:4" x14ac:dyDescent="0.3">
      <c r="A116" s="13" t="s">
        <v>56</v>
      </c>
      <c r="B116" s="24">
        <v>2022</v>
      </c>
      <c r="C116" s="13">
        <v>11</v>
      </c>
      <c r="D116" s="15">
        <v>193.93477000000001</v>
      </c>
    </row>
    <row r="117" spans="1:4" x14ac:dyDescent="0.3">
      <c r="A117" s="13" t="s">
        <v>58</v>
      </c>
      <c r="B117" s="13">
        <v>2022</v>
      </c>
      <c r="C117" s="13">
        <v>2</v>
      </c>
      <c r="D117" s="15">
        <v>410.97030899999999</v>
      </c>
    </row>
    <row r="118" spans="1:4" x14ac:dyDescent="0.3">
      <c r="A118" s="13" t="s">
        <v>58</v>
      </c>
      <c r="B118" s="24">
        <v>2022</v>
      </c>
      <c r="C118" s="13">
        <v>3</v>
      </c>
      <c r="D118" s="15">
        <v>982.05882899999995</v>
      </c>
    </row>
    <row r="119" spans="1:4" x14ac:dyDescent="0.3">
      <c r="A119" s="13" t="s">
        <v>58</v>
      </c>
      <c r="B119" s="24">
        <v>2022</v>
      </c>
      <c r="C119" s="13">
        <v>4</v>
      </c>
      <c r="D119" s="15">
        <v>955.543497</v>
      </c>
    </row>
    <row r="120" spans="1:4" x14ac:dyDescent="0.3">
      <c r="A120" s="13" t="s">
        <v>58</v>
      </c>
      <c r="B120" s="24">
        <v>2022</v>
      </c>
      <c r="C120" s="13">
        <v>5</v>
      </c>
      <c r="D120" s="15">
        <v>934.25620000000004</v>
      </c>
    </row>
    <row r="121" spans="1:4" x14ac:dyDescent="0.3">
      <c r="A121" s="13" t="s">
        <v>58</v>
      </c>
      <c r="B121" s="24">
        <v>2022</v>
      </c>
      <c r="C121" s="13">
        <v>6</v>
      </c>
      <c r="D121" s="15">
        <v>763.41112499999997</v>
      </c>
    </row>
    <row r="122" spans="1:4" x14ac:dyDescent="0.3">
      <c r="A122" s="13" t="s">
        <v>58</v>
      </c>
      <c r="B122" s="24">
        <v>2022</v>
      </c>
      <c r="C122" s="13">
        <v>7</v>
      </c>
      <c r="D122" s="15">
        <v>848.26989500000002</v>
      </c>
    </row>
    <row r="123" spans="1:4" x14ac:dyDescent="0.3">
      <c r="A123" s="13" t="s">
        <v>58</v>
      </c>
      <c r="B123" s="24">
        <v>2022</v>
      </c>
      <c r="C123" s="13">
        <v>8</v>
      </c>
      <c r="D123" s="15">
        <v>1072.2411139999999</v>
      </c>
    </row>
    <row r="124" spans="1:4" x14ac:dyDescent="0.3">
      <c r="A124" s="13" t="s">
        <v>58</v>
      </c>
      <c r="B124" s="24">
        <v>2022</v>
      </c>
      <c r="C124" s="13">
        <v>9</v>
      </c>
      <c r="D124" s="15">
        <v>1071.843543</v>
      </c>
    </row>
    <row r="125" spans="1:4" x14ac:dyDescent="0.3">
      <c r="A125" s="13" t="s">
        <v>58</v>
      </c>
      <c r="B125" s="24">
        <v>2022</v>
      </c>
      <c r="C125" s="13">
        <v>10</v>
      </c>
      <c r="D125" s="15">
        <v>1298.6762679999999</v>
      </c>
    </row>
    <row r="126" spans="1:4" x14ac:dyDescent="0.3">
      <c r="A126" s="13" t="s">
        <v>58</v>
      </c>
      <c r="B126" s="24">
        <v>2022</v>
      </c>
      <c r="C126" s="13">
        <v>11</v>
      </c>
      <c r="D126" s="15">
        <v>1377.6806099999999</v>
      </c>
    </row>
    <row r="127" spans="1:4" x14ac:dyDescent="0.3">
      <c r="A127" s="13" t="s">
        <v>58</v>
      </c>
      <c r="B127" s="24">
        <v>2022</v>
      </c>
      <c r="C127" s="13">
        <v>12</v>
      </c>
      <c r="D127" s="15">
        <v>1260.041579</v>
      </c>
    </row>
    <row r="128" spans="1:4" x14ac:dyDescent="0.3">
      <c r="A128" s="14" t="s">
        <v>89</v>
      </c>
      <c r="B128" s="13">
        <v>2021</v>
      </c>
      <c r="C128" s="13">
        <v>11</v>
      </c>
      <c r="D128" s="15">
        <v>150.34304</v>
      </c>
    </row>
    <row r="129" spans="1:4" x14ac:dyDescent="0.3">
      <c r="A129" s="14" t="s">
        <v>89</v>
      </c>
      <c r="B129" s="24">
        <v>2021</v>
      </c>
      <c r="C129" s="13">
        <v>12</v>
      </c>
      <c r="D129" s="15">
        <v>173.67919499999999</v>
      </c>
    </row>
    <row r="130" spans="1:4" x14ac:dyDescent="0.3">
      <c r="A130" s="14" t="s">
        <v>89</v>
      </c>
      <c r="B130" s="13">
        <v>2022</v>
      </c>
      <c r="C130" s="13">
        <v>1</v>
      </c>
      <c r="D130" s="15">
        <v>261.31347099999999</v>
      </c>
    </row>
    <row r="131" spans="1:4" x14ac:dyDescent="0.3">
      <c r="A131" s="14" t="s">
        <v>89</v>
      </c>
      <c r="B131" s="24">
        <v>2022</v>
      </c>
      <c r="C131" s="13">
        <v>2</v>
      </c>
      <c r="D131" s="15">
        <v>756.53332899999998</v>
      </c>
    </row>
    <row r="132" spans="1:4" x14ac:dyDescent="0.3">
      <c r="A132" s="14" t="s">
        <v>89</v>
      </c>
      <c r="B132" s="24">
        <v>2022</v>
      </c>
      <c r="C132" s="13">
        <v>3</v>
      </c>
      <c r="D132" s="15">
        <v>1072.6836410000001</v>
      </c>
    </row>
    <row r="133" spans="1:4" x14ac:dyDescent="0.3">
      <c r="A133" s="14" t="s">
        <v>89</v>
      </c>
      <c r="B133" s="24">
        <v>2022</v>
      </c>
      <c r="C133" s="13">
        <v>4</v>
      </c>
      <c r="D133" s="15">
        <v>1098.9411749999999</v>
      </c>
    </row>
    <row r="134" spans="1:4" x14ac:dyDescent="0.3">
      <c r="A134" s="14" t="s">
        <v>89</v>
      </c>
      <c r="B134" s="24">
        <v>2022</v>
      </c>
      <c r="C134" s="13">
        <v>5</v>
      </c>
      <c r="D134" s="15">
        <v>1070.0705849999999</v>
      </c>
    </row>
    <row r="135" spans="1:4" x14ac:dyDescent="0.3">
      <c r="A135" s="14" t="s">
        <v>89</v>
      </c>
      <c r="B135" s="24">
        <v>2022</v>
      </c>
      <c r="C135" s="13">
        <v>6</v>
      </c>
      <c r="D135" s="15">
        <v>570.03286200000002</v>
      </c>
    </row>
    <row r="136" spans="1:4" x14ac:dyDescent="0.3">
      <c r="A136" s="14" t="s">
        <v>89</v>
      </c>
      <c r="B136" s="24">
        <v>2022</v>
      </c>
      <c r="C136" s="13">
        <v>7</v>
      </c>
      <c r="D136" s="15">
        <v>597.38252299999999</v>
      </c>
    </row>
    <row r="137" spans="1:4" x14ac:dyDescent="0.3">
      <c r="A137" s="14" t="s">
        <v>89</v>
      </c>
      <c r="B137" s="24">
        <v>2022</v>
      </c>
      <c r="C137" s="13">
        <v>8</v>
      </c>
      <c r="D137" s="15">
        <v>514.08347100000003</v>
      </c>
    </row>
    <row r="138" spans="1:4" x14ac:dyDescent="0.3">
      <c r="A138" s="14" t="s">
        <v>89</v>
      </c>
      <c r="B138" s="24">
        <v>2022</v>
      </c>
      <c r="C138" s="13">
        <v>9</v>
      </c>
      <c r="D138" s="15">
        <v>477.69954100000001</v>
      </c>
    </row>
    <row r="139" spans="1:4" x14ac:dyDescent="0.3">
      <c r="A139" s="14" t="s">
        <v>89</v>
      </c>
      <c r="B139" s="24">
        <v>2022</v>
      </c>
      <c r="C139" s="13">
        <v>10</v>
      </c>
      <c r="D139" s="15">
        <v>724.66623500000003</v>
      </c>
    </row>
    <row r="140" spans="1:4" x14ac:dyDescent="0.3">
      <c r="A140" s="14" t="s">
        <v>89</v>
      </c>
      <c r="B140" s="24">
        <v>2022</v>
      </c>
      <c r="C140" s="13">
        <v>11</v>
      </c>
      <c r="D140" s="15">
        <v>672.52049199999999</v>
      </c>
    </row>
    <row r="141" spans="1:4" x14ac:dyDescent="0.3">
      <c r="A141" s="14" t="s">
        <v>89</v>
      </c>
      <c r="B141" s="24">
        <v>2022</v>
      </c>
      <c r="C141" s="13">
        <v>12</v>
      </c>
      <c r="D141" s="15">
        <v>790.26899400000002</v>
      </c>
    </row>
    <row r="142" spans="1:4" x14ac:dyDescent="0.3">
      <c r="A142" s="14" t="s">
        <v>89</v>
      </c>
      <c r="B142" s="13">
        <v>2021</v>
      </c>
      <c r="C142" s="13">
        <v>1</v>
      </c>
      <c r="D142" s="15">
        <v>341.34502600000002</v>
      </c>
    </row>
    <row r="143" spans="1:4" x14ac:dyDescent="0.3">
      <c r="A143" s="14" t="s">
        <v>89</v>
      </c>
      <c r="B143" s="24">
        <v>2021</v>
      </c>
      <c r="C143" s="13">
        <v>2</v>
      </c>
      <c r="D143" s="15">
        <v>229.58150900000001</v>
      </c>
    </row>
    <row r="144" spans="1:4" x14ac:dyDescent="0.3">
      <c r="A144" s="14" t="s">
        <v>89</v>
      </c>
      <c r="B144" s="24">
        <v>2021</v>
      </c>
      <c r="C144" s="13">
        <v>3</v>
      </c>
      <c r="D144" s="15">
        <v>481.704229</v>
      </c>
    </row>
    <row r="145" spans="1:4" x14ac:dyDescent="0.3">
      <c r="A145" s="14" t="s">
        <v>89</v>
      </c>
      <c r="B145" s="24">
        <v>2021</v>
      </c>
      <c r="C145" s="13">
        <v>4</v>
      </c>
      <c r="D145" s="15">
        <v>283.17352</v>
      </c>
    </row>
    <row r="146" spans="1:4" x14ac:dyDescent="0.3">
      <c r="A146" s="14" t="s">
        <v>89</v>
      </c>
      <c r="B146" s="24">
        <v>2021</v>
      </c>
      <c r="C146" s="13">
        <v>5</v>
      </c>
      <c r="D146" s="15">
        <v>316.39511399999998</v>
      </c>
    </row>
    <row r="147" spans="1:4" x14ac:dyDescent="0.3">
      <c r="A147" s="14" t="s">
        <v>89</v>
      </c>
      <c r="B147" s="24">
        <v>2021</v>
      </c>
      <c r="C147" s="13">
        <v>6</v>
      </c>
      <c r="D147" s="15">
        <v>318.983902</v>
      </c>
    </row>
    <row r="148" spans="1:4" x14ac:dyDescent="0.3">
      <c r="A148" s="14" t="s">
        <v>89</v>
      </c>
      <c r="B148" s="24">
        <v>2021</v>
      </c>
      <c r="C148" s="13">
        <v>7</v>
      </c>
      <c r="D148" s="15">
        <v>225.06434100000001</v>
      </c>
    </row>
    <row r="149" spans="1:4" x14ac:dyDescent="0.3">
      <c r="A149" s="14" t="s">
        <v>89</v>
      </c>
      <c r="B149" s="24">
        <v>2021</v>
      </c>
      <c r="C149" s="13">
        <v>8</v>
      </c>
      <c r="D149" s="15">
        <v>264.76622600000002</v>
      </c>
    </row>
    <row r="150" spans="1:4" x14ac:dyDescent="0.3">
      <c r="A150" s="14" t="s">
        <v>89</v>
      </c>
      <c r="B150" s="24">
        <v>2021</v>
      </c>
      <c r="C150" s="13">
        <v>9</v>
      </c>
      <c r="D150" s="15">
        <v>381.29071900000002</v>
      </c>
    </row>
    <row r="151" spans="1:4" x14ac:dyDescent="0.3">
      <c r="A151" s="14" t="s">
        <v>89</v>
      </c>
      <c r="B151" s="24">
        <v>2021</v>
      </c>
      <c r="C151" s="13">
        <v>10</v>
      </c>
      <c r="D151" s="15">
        <v>449.28334699999999</v>
      </c>
    </row>
    <row r="152" spans="1:4" x14ac:dyDescent="0.3">
      <c r="A152" s="14" t="s">
        <v>89</v>
      </c>
      <c r="B152" s="24">
        <v>2021</v>
      </c>
      <c r="C152" s="13">
        <v>11</v>
      </c>
      <c r="D152" s="15">
        <v>378.37265500000001</v>
      </c>
    </row>
    <row r="153" spans="1:4" x14ac:dyDescent="0.3">
      <c r="A153" s="14" t="s">
        <v>89</v>
      </c>
      <c r="B153" s="24">
        <v>2021</v>
      </c>
      <c r="C153" s="13">
        <v>12</v>
      </c>
      <c r="D153" s="15">
        <v>266.45908700000001</v>
      </c>
    </row>
    <row r="154" spans="1:4" x14ac:dyDescent="0.3">
      <c r="A154" s="14" t="s">
        <v>89</v>
      </c>
      <c r="B154" s="13">
        <v>2022</v>
      </c>
      <c r="C154" s="13">
        <v>1</v>
      </c>
      <c r="D154" s="15">
        <v>282.59374000000003</v>
      </c>
    </row>
    <row r="155" spans="1:4" x14ac:dyDescent="0.3">
      <c r="A155" s="14" t="s">
        <v>89</v>
      </c>
      <c r="B155" s="24">
        <v>2022</v>
      </c>
      <c r="C155" s="13">
        <v>2</v>
      </c>
      <c r="D155" s="15">
        <v>256.50886700000001</v>
      </c>
    </row>
    <row r="156" spans="1:4" x14ac:dyDescent="0.3">
      <c r="A156" s="14" t="s">
        <v>89</v>
      </c>
      <c r="B156" s="24">
        <v>2022</v>
      </c>
      <c r="C156" s="13">
        <v>4</v>
      </c>
      <c r="D156" s="15">
        <v>528.57777799999997</v>
      </c>
    </row>
    <row r="157" spans="1:4" x14ac:dyDescent="0.3">
      <c r="A157" s="14" t="s">
        <v>89</v>
      </c>
      <c r="B157" s="24">
        <v>2022</v>
      </c>
      <c r="C157" s="13">
        <v>6</v>
      </c>
      <c r="D157" s="15">
        <v>247.16329200000001</v>
      </c>
    </row>
    <row r="158" spans="1:4" x14ac:dyDescent="0.3">
      <c r="A158" s="14" t="s">
        <v>89</v>
      </c>
      <c r="B158" s="24">
        <v>2022</v>
      </c>
      <c r="C158" s="13">
        <v>9</v>
      </c>
      <c r="D158" s="15">
        <v>220.256091</v>
      </c>
    </row>
    <row r="159" spans="1:4" x14ac:dyDescent="0.3">
      <c r="A159" s="14" t="s">
        <v>89</v>
      </c>
      <c r="B159" s="24">
        <v>2022</v>
      </c>
      <c r="C159" s="13">
        <v>10</v>
      </c>
      <c r="D159" s="15">
        <v>243.123197</v>
      </c>
    </row>
    <row r="160" spans="1:4" x14ac:dyDescent="0.3">
      <c r="A160" s="14" t="s">
        <v>89</v>
      </c>
      <c r="B160" s="24">
        <v>2022</v>
      </c>
      <c r="C160" s="13">
        <v>11</v>
      </c>
      <c r="D160" s="15">
        <v>209.659188</v>
      </c>
    </row>
    <row r="161" spans="1:4" x14ac:dyDescent="0.3">
      <c r="A161" s="14" t="s">
        <v>89</v>
      </c>
      <c r="B161" s="24">
        <v>2022</v>
      </c>
      <c r="C161" s="13">
        <v>12</v>
      </c>
      <c r="D161" s="15">
        <v>257.23418900000001</v>
      </c>
    </row>
    <row r="162" spans="1:4" x14ac:dyDescent="0.3">
      <c r="A162" s="14" t="s">
        <v>89</v>
      </c>
      <c r="B162" s="13">
        <v>2021</v>
      </c>
      <c r="C162" s="13">
        <v>1</v>
      </c>
      <c r="D162" s="15">
        <v>194.48822600000003</v>
      </c>
    </row>
    <row r="163" spans="1:4" x14ac:dyDescent="0.3">
      <c r="A163" s="14" t="s">
        <v>89</v>
      </c>
      <c r="B163" s="24">
        <v>2021</v>
      </c>
      <c r="C163" s="13">
        <v>2</v>
      </c>
      <c r="D163" s="15">
        <v>247.59779500000002</v>
      </c>
    </row>
    <row r="164" spans="1:4" x14ac:dyDescent="0.3">
      <c r="A164" s="14" t="s">
        <v>89</v>
      </c>
      <c r="B164" s="24">
        <v>2021</v>
      </c>
      <c r="C164" s="13">
        <v>3</v>
      </c>
      <c r="D164" s="15">
        <v>283.81582700000001</v>
      </c>
    </row>
    <row r="165" spans="1:4" x14ac:dyDescent="0.3">
      <c r="A165" s="14" t="s">
        <v>89</v>
      </c>
      <c r="B165" s="24">
        <v>2021</v>
      </c>
      <c r="C165" s="13">
        <v>4</v>
      </c>
      <c r="D165" s="15">
        <v>229.68235999999999</v>
      </c>
    </row>
    <row r="166" spans="1:4" x14ac:dyDescent="0.3">
      <c r="A166" s="14" t="s">
        <v>89</v>
      </c>
      <c r="B166" s="24">
        <v>2021</v>
      </c>
      <c r="C166" s="13">
        <v>5</v>
      </c>
      <c r="D166" s="15">
        <v>261.79438799999997</v>
      </c>
    </row>
    <row r="167" spans="1:4" x14ac:dyDescent="0.3">
      <c r="A167" s="14" t="s">
        <v>89</v>
      </c>
      <c r="B167" s="24">
        <v>2021</v>
      </c>
      <c r="C167" s="13">
        <v>7</v>
      </c>
      <c r="D167" s="15">
        <v>196.259593</v>
      </c>
    </row>
    <row r="168" spans="1:4" x14ac:dyDescent="0.3">
      <c r="A168" s="14" t="s">
        <v>89</v>
      </c>
      <c r="B168" s="24">
        <v>2021</v>
      </c>
      <c r="C168" s="13">
        <v>8</v>
      </c>
      <c r="D168" s="15">
        <v>205.896186</v>
      </c>
    </row>
    <row r="169" spans="1:4" x14ac:dyDescent="0.3">
      <c r="A169" s="14" t="s">
        <v>89</v>
      </c>
      <c r="B169" s="24">
        <v>2021</v>
      </c>
      <c r="C169" s="13">
        <v>9</v>
      </c>
      <c r="D169" s="15">
        <v>282.78934299999997</v>
      </c>
    </row>
    <row r="170" spans="1:4" x14ac:dyDescent="0.3">
      <c r="A170" s="14" t="s">
        <v>89</v>
      </c>
      <c r="B170" s="24">
        <v>2021</v>
      </c>
      <c r="C170" s="13">
        <v>10</v>
      </c>
      <c r="D170" s="15">
        <v>342.00795399999998</v>
      </c>
    </row>
    <row r="171" spans="1:4" x14ac:dyDescent="0.3">
      <c r="A171" s="14" t="s">
        <v>89</v>
      </c>
      <c r="B171" s="24">
        <v>2021</v>
      </c>
      <c r="C171" s="13">
        <v>12</v>
      </c>
      <c r="D171" s="15">
        <v>203.915955</v>
      </c>
    </row>
    <row r="172" spans="1:4" x14ac:dyDescent="0.3">
      <c r="A172" s="14" t="s">
        <v>89</v>
      </c>
      <c r="B172" s="13">
        <v>2022</v>
      </c>
      <c r="C172" s="13">
        <v>3</v>
      </c>
      <c r="D172" s="15">
        <v>491.77618699999999</v>
      </c>
    </row>
    <row r="173" spans="1:4" x14ac:dyDescent="0.3">
      <c r="A173" s="14" t="s">
        <v>89</v>
      </c>
      <c r="B173" s="24">
        <v>2022</v>
      </c>
      <c r="C173" s="13">
        <v>4</v>
      </c>
      <c r="D173" s="15">
        <v>472.78307899999999</v>
      </c>
    </row>
    <row r="174" spans="1:4" x14ac:dyDescent="0.3">
      <c r="A174" s="14" t="s">
        <v>89</v>
      </c>
      <c r="B174" s="24">
        <v>2022</v>
      </c>
      <c r="C174" s="13">
        <v>5</v>
      </c>
      <c r="D174" s="15">
        <v>294.90220199999999</v>
      </c>
    </row>
    <row r="175" spans="1:4" x14ac:dyDescent="0.3">
      <c r="A175" s="14" t="s">
        <v>89</v>
      </c>
      <c r="B175" s="24">
        <v>2022</v>
      </c>
      <c r="C175" s="13">
        <v>6</v>
      </c>
      <c r="D175" s="15">
        <v>197.46696</v>
      </c>
    </row>
    <row r="176" spans="1:4" x14ac:dyDescent="0.3">
      <c r="A176" s="14" t="s">
        <v>89</v>
      </c>
      <c r="B176" s="13">
        <v>2021</v>
      </c>
      <c r="C176" s="13">
        <v>5</v>
      </c>
      <c r="D176" s="15">
        <v>829.92592400000001</v>
      </c>
    </row>
    <row r="177" spans="1:4" x14ac:dyDescent="0.3">
      <c r="A177" s="14" t="s">
        <v>89</v>
      </c>
      <c r="B177" s="24">
        <v>2021</v>
      </c>
      <c r="C177" s="13">
        <v>6</v>
      </c>
      <c r="D177" s="15">
        <v>960.91475300000002</v>
      </c>
    </row>
    <row r="178" spans="1:4" x14ac:dyDescent="0.3">
      <c r="A178" s="14" t="s">
        <v>89</v>
      </c>
      <c r="B178" s="24">
        <v>2021</v>
      </c>
      <c r="C178" s="13">
        <v>7</v>
      </c>
      <c r="D178" s="15">
        <v>959.11653200000001</v>
      </c>
    </row>
    <row r="179" spans="1:4" x14ac:dyDescent="0.3">
      <c r="A179" s="14" t="s">
        <v>89</v>
      </c>
      <c r="B179" s="24">
        <v>2021</v>
      </c>
      <c r="C179" s="13">
        <v>8</v>
      </c>
      <c r="D179" s="15">
        <v>549.42526699999996</v>
      </c>
    </row>
    <row r="180" spans="1:4" x14ac:dyDescent="0.3">
      <c r="A180" s="14" t="s">
        <v>89</v>
      </c>
      <c r="B180" s="24">
        <v>2021</v>
      </c>
      <c r="C180" s="13">
        <v>9</v>
      </c>
      <c r="D180" s="15">
        <v>277.61780099999999</v>
      </c>
    </row>
    <row r="181" spans="1:4" x14ac:dyDescent="0.3">
      <c r="A181" s="14" t="s">
        <v>89</v>
      </c>
      <c r="B181" s="24">
        <v>2021</v>
      </c>
      <c r="C181" s="13">
        <v>10</v>
      </c>
      <c r="D181" s="15">
        <v>191.25912099999999</v>
      </c>
    </row>
    <row r="182" spans="1:4" x14ac:dyDescent="0.3">
      <c r="A182" s="14" t="s">
        <v>89</v>
      </c>
      <c r="B182" s="13">
        <v>2021</v>
      </c>
      <c r="C182" s="13">
        <v>1</v>
      </c>
      <c r="D182" s="15">
        <v>807.00975100000005</v>
      </c>
    </row>
    <row r="183" spans="1:4" x14ac:dyDescent="0.3">
      <c r="A183" s="14" t="s">
        <v>89</v>
      </c>
      <c r="B183" s="24">
        <v>2021</v>
      </c>
      <c r="C183" s="13">
        <v>2</v>
      </c>
      <c r="D183" s="15">
        <v>503.77652399999999</v>
      </c>
    </row>
    <row r="184" spans="1:4" x14ac:dyDescent="0.3">
      <c r="A184" s="14" t="s">
        <v>89</v>
      </c>
      <c r="B184" s="24">
        <v>2021</v>
      </c>
      <c r="C184" s="13">
        <v>3</v>
      </c>
      <c r="D184" s="15">
        <v>395.922213</v>
      </c>
    </row>
    <row r="185" spans="1:4" x14ac:dyDescent="0.3">
      <c r="A185" s="14" t="s">
        <v>89</v>
      </c>
      <c r="B185" s="24">
        <v>2021</v>
      </c>
      <c r="C185" s="13">
        <v>4</v>
      </c>
      <c r="D185" s="15">
        <v>374.99953299999999</v>
      </c>
    </row>
    <row r="186" spans="1:4" x14ac:dyDescent="0.3">
      <c r="A186" s="14" t="s">
        <v>89</v>
      </c>
      <c r="B186" s="24">
        <v>2021</v>
      </c>
      <c r="C186" s="13">
        <v>5</v>
      </c>
      <c r="D186" s="15">
        <v>432.96244000000002</v>
      </c>
    </row>
    <row r="187" spans="1:4" x14ac:dyDescent="0.3">
      <c r="A187" s="14" t="s">
        <v>89</v>
      </c>
      <c r="B187" s="24">
        <v>2021</v>
      </c>
      <c r="C187" s="13">
        <v>6</v>
      </c>
      <c r="D187" s="15">
        <v>304.73167799999999</v>
      </c>
    </row>
    <row r="188" spans="1:4" x14ac:dyDescent="0.3">
      <c r="A188" s="14" t="s">
        <v>89</v>
      </c>
      <c r="B188" s="24">
        <v>2021</v>
      </c>
      <c r="C188" s="13">
        <v>7</v>
      </c>
      <c r="D188" s="15">
        <v>346.08365600000002</v>
      </c>
    </row>
    <row r="189" spans="1:4" x14ac:dyDescent="0.3">
      <c r="A189" s="14" t="s">
        <v>89</v>
      </c>
      <c r="B189" s="24">
        <v>2021</v>
      </c>
      <c r="C189" s="13">
        <v>8</v>
      </c>
      <c r="D189" s="15">
        <v>170.72738100000001</v>
      </c>
    </row>
    <row r="190" spans="1:4" x14ac:dyDescent="0.3">
      <c r="A190" s="14" t="s">
        <v>89</v>
      </c>
      <c r="B190" s="13">
        <v>2021</v>
      </c>
      <c r="C190" s="13">
        <v>1</v>
      </c>
      <c r="D190" s="15">
        <v>246.98121499999999</v>
      </c>
    </row>
    <row r="191" spans="1:4" x14ac:dyDescent="0.3">
      <c r="A191" s="14" t="s">
        <v>89</v>
      </c>
      <c r="B191" s="24">
        <v>2021</v>
      </c>
      <c r="C191" s="13">
        <v>2</v>
      </c>
      <c r="D191" s="15">
        <v>187.833551</v>
      </c>
    </row>
    <row r="192" spans="1:4" x14ac:dyDescent="0.3">
      <c r="A192" s="14" t="s">
        <v>89</v>
      </c>
      <c r="B192" s="24">
        <v>2021</v>
      </c>
      <c r="C192" s="13">
        <v>3</v>
      </c>
      <c r="D192" s="15">
        <v>211.265253</v>
      </c>
    </row>
    <row r="193" spans="1:4" x14ac:dyDescent="0.3">
      <c r="A193" s="14" t="s">
        <v>89</v>
      </c>
      <c r="B193" s="13">
        <v>2022</v>
      </c>
      <c r="C193" s="13">
        <v>1</v>
      </c>
      <c r="D193" s="15">
        <v>145.86605399999999</v>
      </c>
    </row>
    <row r="194" spans="1:4" x14ac:dyDescent="0.3">
      <c r="A194" s="14" t="s">
        <v>89</v>
      </c>
      <c r="B194" s="24">
        <v>2022</v>
      </c>
      <c r="C194" s="13">
        <v>8</v>
      </c>
      <c r="D194" s="15">
        <v>98.935481999999993</v>
      </c>
    </row>
    <row r="195" spans="1:4" x14ac:dyDescent="0.3">
      <c r="A195" s="14" t="s">
        <v>89</v>
      </c>
      <c r="B195" s="24">
        <v>2022</v>
      </c>
      <c r="C195" s="13">
        <v>9</v>
      </c>
      <c r="D195" s="15">
        <v>128.904763</v>
      </c>
    </row>
    <row r="196" spans="1:4" x14ac:dyDescent="0.3">
      <c r="A196" s="14" t="s">
        <v>89</v>
      </c>
      <c r="B196" s="24">
        <v>2022</v>
      </c>
      <c r="C196" s="13">
        <v>10</v>
      </c>
      <c r="D196" s="15">
        <v>143.892056</v>
      </c>
    </row>
    <row r="197" spans="1:4" x14ac:dyDescent="0.3">
      <c r="A197" s="14" t="s">
        <v>89</v>
      </c>
      <c r="B197" s="24">
        <v>2022</v>
      </c>
      <c r="C197" s="13">
        <v>11</v>
      </c>
      <c r="D197" s="15">
        <v>148.325346</v>
      </c>
    </row>
    <row r="198" spans="1:4" x14ac:dyDescent="0.3">
      <c r="A198" s="14" t="s">
        <v>89</v>
      </c>
      <c r="B198" s="24">
        <v>2022</v>
      </c>
      <c r="C198" s="13">
        <v>12</v>
      </c>
      <c r="D198" s="15">
        <v>138.91658200000001</v>
      </c>
    </row>
    <row r="199" spans="1:4" x14ac:dyDescent="0.3">
      <c r="A199" s="14" t="s">
        <v>89</v>
      </c>
      <c r="B199" s="13">
        <v>2021</v>
      </c>
      <c r="C199" s="13">
        <v>1</v>
      </c>
      <c r="D199" s="15">
        <v>45.850446999999996</v>
      </c>
    </row>
    <row r="200" spans="1:4" x14ac:dyDescent="0.3">
      <c r="A200" s="14" t="s">
        <v>89</v>
      </c>
      <c r="B200" s="24">
        <v>2021</v>
      </c>
      <c r="C200" s="13">
        <v>2</v>
      </c>
      <c r="D200" s="15">
        <v>43.267890999999999</v>
      </c>
    </row>
    <row r="201" spans="1:4" x14ac:dyDescent="0.3">
      <c r="A201" s="14" t="s">
        <v>89</v>
      </c>
      <c r="B201" s="24">
        <v>2021</v>
      </c>
      <c r="C201" s="13">
        <v>3</v>
      </c>
      <c r="D201" s="15">
        <v>53.894565999999998</v>
      </c>
    </row>
    <row r="202" spans="1:4" x14ac:dyDescent="0.3">
      <c r="A202" s="14" t="s">
        <v>89</v>
      </c>
      <c r="B202" s="24">
        <v>2021</v>
      </c>
      <c r="C202" s="13">
        <v>4</v>
      </c>
      <c r="D202" s="15">
        <v>47.616243999999995</v>
      </c>
    </row>
    <row r="203" spans="1:4" x14ac:dyDescent="0.3">
      <c r="A203" s="14" t="s">
        <v>89</v>
      </c>
      <c r="B203" s="24">
        <v>2021</v>
      </c>
      <c r="C203" s="13">
        <v>5</v>
      </c>
      <c r="D203" s="15">
        <v>29.367819000000001</v>
      </c>
    </row>
    <row r="204" spans="1:4" x14ac:dyDescent="0.3">
      <c r="A204" s="14" t="s">
        <v>89</v>
      </c>
      <c r="B204" s="24">
        <v>2021</v>
      </c>
      <c r="C204" s="13">
        <v>6</v>
      </c>
      <c r="D204" s="15">
        <v>33.273578000000001</v>
      </c>
    </row>
    <row r="205" spans="1:4" x14ac:dyDescent="0.3">
      <c r="A205" s="14" t="s">
        <v>89</v>
      </c>
      <c r="B205" s="24">
        <v>2021</v>
      </c>
      <c r="C205" s="13">
        <v>7</v>
      </c>
      <c r="D205" s="15">
        <v>32.493420999999998</v>
      </c>
    </row>
    <row r="206" spans="1:4" x14ac:dyDescent="0.3">
      <c r="A206" s="14" t="s">
        <v>89</v>
      </c>
      <c r="B206" s="24">
        <v>2021</v>
      </c>
      <c r="C206" s="13">
        <v>8</v>
      </c>
      <c r="D206" s="15">
        <v>39.186024000000003</v>
      </c>
    </row>
    <row r="207" spans="1:4" x14ac:dyDescent="0.3">
      <c r="A207" s="14" t="s">
        <v>89</v>
      </c>
      <c r="B207" s="24">
        <v>2021</v>
      </c>
      <c r="C207" s="13">
        <v>9</v>
      </c>
      <c r="D207" s="15">
        <v>34.498516000000002</v>
      </c>
    </row>
    <row r="208" spans="1:4" x14ac:dyDescent="0.3">
      <c r="A208" s="14" t="s">
        <v>89</v>
      </c>
      <c r="B208" s="24">
        <v>2021</v>
      </c>
      <c r="C208" s="13">
        <v>10</v>
      </c>
      <c r="D208" s="15">
        <v>31.270803000000001</v>
      </c>
    </row>
    <row r="209" spans="1:4" x14ac:dyDescent="0.3">
      <c r="A209" s="14" t="s">
        <v>89</v>
      </c>
      <c r="B209" s="24">
        <v>2021</v>
      </c>
      <c r="C209" s="13">
        <v>11</v>
      </c>
      <c r="D209" s="15">
        <v>31.354282000000001</v>
      </c>
    </row>
    <row r="210" spans="1:4" x14ac:dyDescent="0.3">
      <c r="A210" s="14" t="s">
        <v>89</v>
      </c>
      <c r="B210" s="24">
        <v>2021</v>
      </c>
      <c r="C210" s="13">
        <v>12</v>
      </c>
      <c r="D210" s="15">
        <v>37.685517000000004</v>
      </c>
    </row>
    <row r="211" spans="1:4" x14ac:dyDescent="0.3">
      <c r="A211" s="14" t="s">
        <v>89</v>
      </c>
      <c r="B211" s="13">
        <v>2022</v>
      </c>
      <c r="C211" s="13">
        <v>1</v>
      </c>
      <c r="D211" s="15">
        <v>37.072252999999996</v>
      </c>
    </row>
    <row r="212" spans="1:4" x14ac:dyDescent="0.3">
      <c r="A212" s="14" t="s">
        <v>89</v>
      </c>
      <c r="B212" s="24">
        <v>2022</v>
      </c>
      <c r="C212" s="13">
        <v>2</v>
      </c>
      <c r="D212" s="15">
        <v>52.654840999999998</v>
      </c>
    </row>
    <row r="213" spans="1:4" x14ac:dyDescent="0.3">
      <c r="A213" s="14" t="s">
        <v>89</v>
      </c>
      <c r="B213" s="24">
        <v>2022</v>
      </c>
      <c r="C213" s="13">
        <v>3</v>
      </c>
      <c r="D213" s="15">
        <v>111.02811700000001</v>
      </c>
    </row>
    <row r="214" spans="1:4" x14ac:dyDescent="0.3">
      <c r="A214" s="14" t="s">
        <v>89</v>
      </c>
      <c r="B214" s="24">
        <v>2022</v>
      </c>
      <c r="C214" s="13">
        <v>4</v>
      </c>
      <c r="D214" s="15">
        <v>82.647330000000011</v>
      </c>
    </row>
    <row r="215" spans="1:4" x14ac:dyDescent="0.3">
      <c r="A215" s="14" t="s">
        <v>89</v>
      </c>
      <c r="B215" s="24">
        <v>2022</v>
      </c>
      <c r="C215" s="13">
        <v>5</v>
      </c>
      <c r="D215" s="15">
        <v>59.791032000000001</v>
      </c>
    </row>
    <row r="216" spans="1:4" x14ac:dyDescent="0.3">
      <c r="A216" s="14" t="s">
        <v>89</v>
      </c>
      <c r="B216" s="24">
        <v>2022</v>
      </c>
      <c r="C216" s="13">
        <v>6</v>
      </c>
      <c r="D216" s="15">
        <v>31.412699</v>
      </c>
    </row>
    <row r="217" spans="1:4" x14ac:dyDescent="0.3">
      <c r="A217" s="14" t="s">
        <v>89</v>
      </c>
      <c r="B217" s="24">
        <v>2022</v>
      </c>
      <c r="C217" s="13">
        <v>7</v>
      </c>
      <c r="D217" s="15">
        <v>26.071281000000003</v>
      </c>
    </row>
    <row r="218" spans="1:4" x14ac:dyDescent="0.3">
      <c r="A218" s="14" t="s">
        <v>89</v>
      </c>
      <c r="B218" s="24">
        <v>2022</v>
      </c>
      <c r="C218" s="13">
        <v>8</v>
      </c>
      <c r="D218" s="15">
        <v>29.21001</v>
      </c>
    </row>
    <row r="219" spans="1:4" x14ac:dyDescent="0.3">
      <c r="A219" s="14" t="s">
        <v>89</v>
      </c>
      <c r="B219" s="24">
        <v>2022</v>
      </c>
      <c r="C219" s="13">
        <v>9</v>
      </c>
      <c r="D219" s="15">
        <v>27.227460000000001</v>
      </c>
    </row>
    <row r="220" spans="1:4" x14ac:dyDescent="0.3">
      <c r="A220" s="14" t="s">
        <v>89</v>
      </c>
      <c r="B220" s="24">
        <v>2022</v>
      </c>
      <c r="C220" s="13">
        <v>10</v>
      </c>
      <c r="D220" s="15">
        <v>34.098691000000002</v>
      </c>
    </row>
    <row r="221" spans="1:4" x14ac:dyDescent="0.3">
      <c r="A221" s="14" t="s">
        <v>89</v>
      </c>
      <c r="B221" s="24">
        <v>2022</v>
      </c>
      <c r="C221" s="13">
        <v>11</v>
      </c>
      <c r="D221" s="15">
        <v>36.974848999999999</v>
      </c>
    </row>
    <row r="222" spans="1:4" x14ac:dyDescent="0.3">
      <c r="A222" s="14" t="s">
        <v>89</v>
      </c>
      <c r="B222" s="24">
        <v>2022</v>
      </c>
      <c r="C222" s="13">
        <v>12</v>
      </c>
      <c r="D222" s="15">
        <v>36.728721</v>
      </c>
    </row>
    <row r="223" spans="1:4" x14ac:dyDescent="0.3">
      <c r="A223" s="14" t="s">
        <v>89</v>
      </c>
      <c r="B223" s="13">
        <v>2021</v>
      </c>
      <c r="C223" s="13">
        <v>1</v>
      </c>
      <c r="D223" s="15">
        <v>233.90612300000001</v>
      </c>
    </row>
    <row r="224" spans="1:4" x14ac:dyDescent="0.3">
      <c r="A224" s="14" t="s">
        <v>89</v>
      </c>
      <c r="B224" s="24">
        <v>2021</v>
      </c>
      <c r="C224" s="13">
        <v>2</v>
      </c>
      <c r="D224" s="15">
        <v>201.00233399999999</v>
      </c>
    </row>
    <row r="225" spans="1:13" x14ac:dyDescent="0.3">
      <c r="A225" s="14" t="s">
        <v>89</v>
      </c>
      <c r="B225" s="24">
        <v>2021</v>
      </c>
      <c r="C225" s="13">
        <v>3</v>
      </c>
      <c r="D225" s="15">
        <v>197.96796900000001</v>
      </c>
    </row>
    <row r="226" spans="1:13" x14ac:dyDescent="0.3">
      <c r="A226" s="14" t="s">
        <v>89</v>
      </c>
      <c r="B226" s="24">
        <v>2021</v>
      </c>
      <c r="C226" s="13">
        <v>4</v>
      </c>
      <c r="D226" s="15">
        <v>213.32597899999999</v>
      </c>
    </row>
    <row r="227" spans="1:13" x14ac:dyDescent="0.3">
      <c r="A227" s="14" t="s">
        <v>89</v>
      </c>
      <c r="B227" s="24">
        <v>2021</v>
      </c>
      <c r="C227" s="13">
        <v>1</v>
      </c>
      <c r="D227" s="15">
        <v>221.53957700000001</v>
      </c>
    </row>
    <row r="228" spans="1:13" x14ac:dyDescent="0.3">
      <c r="A228" s="14" t="s">
        <v>89</v>
      </c>
      <c r="B228" s="24">
        <v>2021</v>
      </c>
      <c r="C228" s="13">
        <v>2</v>
      </c>
      <c r="D228" s="15">
        <v>184.811387</v>
      </c>
    </row>
    <row r="229" spans="1:13" x14ac:dyDescent="0.3">
      <c r="A229" s="14" t="s">
        <v>89</v>
      </c>
      <c r="B229" s="24">
        <v>2021</v>
      </c>
      <c r="C229" s="13">
        <v>3</v>
      </c>
      <c r="D229" s="15">
        <v>198.85196199999999</v>
      </c>
    </row>
    <row r="230" spans="1:13" x14ac:dyDescent="0.3">
      <c r="A230" s="14" t="s">
        <v>89</v>
      </c>
      <c r="B230" s="13">
        <v>2022</v>
      </c>
      <c r="C230" s="13">
        <v>7</v>
      </c>
      <c r="D230" s="15">
        <v>224.618831</v>
      </c>
    </row>
    <row r="231" spans="1:13" x14ac:dyDescent="0.3">
      <c r="A231" s="14" t="s">
        <v>89</v>
      </c>
      <c r="B231" s="24">
        <v>2022</v>
      </c>
      <c r="C231" s="13">
        <v>8</v>
      </c>
      <c r="D231" s="15">
        <v>313.649181</v>
      </c>
    </row>
    <row r="232" spans="1:13" x14ac:dyDescent="0.3">
      <c r="A232" s="14" t="s">
        <v>89</v>
      </c>
      <c r="B232" s="13">
        <v>2022</v>
      </c>
      <c r="C232" s="13">
        <v>5</v>
      </c>
      <c r="D232" s="15">
        <v>344.14095400000002</v>
      </c>
    </row>
    <row r="233" spans="1:13" x14ac:dyDescent="0.3">
      <c r="A233" s="14" t="s">
        <v>89</v>
      </c>
      <c r="B233" s="13">
        <v>2022</v>
      </c>
      <c r="C233" s="13">
        <v>12</v>
      </c>
      <c r="D233" s="15">
        <v>308.90372200000002</v>
      </c>
    </row>
    <row r="234" spans="1:13" x14ac:dyDescent="0.3">
      <c r="A234" s="14" t="s">
        <v>89</v>
      </c>
      <c r="B234" s="13">
        <v>2021</v>
      </c>
      <c r="C234" s="13">
        <v>4</v>
      </c>
      <c r="D234" s="15">
        <v>124.68517799999999</v>
      </c>
    </row>
    <row r="235" spans="1:13" x14ac:dyDescent="0.3">
      <c r="A235" s="14" t="s">
        <v>89</v>
      </c>
      <c r="B235" s="24">
        <v>2021</v>
      </c>
      <c r="C235" s="13">
        <v>11</v>
      </c>
      <c r="D235" s="15">
        <v>129.39920799999999</v>
      </c>
    </row>
    <row r="236" spans="1:13" x14ac:dyDescent="0.3">
      <c r="A236" s="14" t="s">
        <v>89</v>
      </c>
      <c r="B236" s="13">
        <v>2022</v>
      </c>
      <c r="C236" s="13">
        <v>7</v>
      </c>
      <c r="D236" s="15">
        <v>198.984905</v>
      </c>
    </row>
    <row r="237" spans="1:13" x14ac:dyDescent="0.3">
      <c r="A237" s="14" t="s">
        <v>89</v>
      </c>
      <c r="B237" s="13">
        <v>2021</v>
      </c>
      <c r="C237" s="13">
        <v>6</v>
      </c>
      <c r="D237" s="15">
        <v>87.983642000000003</v>
      </c>
    </row>
    <row r="239" spans="1:13" x14ac:dyDescent="0.3">
      <c r="A239" s="13" t="s">
        <v>3</v>
      </c>
      <c r="B239" s="13" t="s">
        <v>0</v>
      </c>
      <c r="C239" s="13" t="s">
        <v>1</v>
      </c>
      <c r="D239" s="13" t="s">
        <v>90</v>
      </c>
      <c r="F239" s="12"/>
      <c r="G239" s="12"/>
      <c r="H239" s="12"/>
      <c r="I239" s="12"/>
      <c r="J239" s="12"/>
      <c r="K239" s="12"/>
      <c r="L239" s="12"/>
      <c r="M239" s="12"/>
    </row>
    <row r="240" spans="1:13" x14ac:dyDescent="0.3">
      <c r="A240" s="13" t="s">
        <v>20</v>
      </c>
      <c r="B240" s="13">
        <v>2021</v>
      </c>
      <c r="C240" s="13">
        <v>1</v>
      </c>
      <c r="D240" s="15">
        <v>8107.0834329999998</v>
      </c>
      <c r="F240" s="12"/>
      <c r="G240" s="12"/>
      <c r="H240" s="12"/>
      <c r="I240" s="12"/>
      <c r="J240" s="12"/>
      <c r="K240" s="12"/>
      <c r="L240" s="12"/>
      <c r="M240" s="12"/>
    </row>
    <row r="241" spans="1:13" x14ac:dyDescent="0.3">
      <c r="A241" s="13" t="s">
        <v>20</v>
      </c>
      <c r="B241" s="13">
        <v>2021</v>
      </c>
      <c r="C241" s="13">
        <v>2</v>
      </c>
      <c r="D241" s="15">
        <v>4419.9431420000001</v>
      </c>
      <c r="F241" s="12"/>
      <c r="G241" s="12"/>
      <c r="H241" s="12"/>
      <c r="I241" s="12"/>
      <c r="J241" s="12"/>
      <c r="K241" s="12"/>
      <c r="L241" s="12"/>
      <c r="M241" s="12"/>
    </row>
    <row r="242" spans="1:13" x14ac:dyDescent="0.3">
      <c r="A242" s="13" t="s">
        <v>20</v>
      </c>
      <c r="B242" s="13">
        <v>2021</v>
      </c>
      <c r="C242" s="13">
        <v>3</v>
      </c>
      <c r="D242" s="15">
        <v>6994.5482540000003</v>
      </c>
      <c r="F242" s="12"/>
      <c r="G242" s="12"/>
      <c r="H242" s="12"/>
      <c r="I242" s="12"/>
      <c r="J242" s="12"/>
      <c r="K242" s="12"/>
      <c r="L242" s="12"/>
      <c r="M242" s="12"/>
    </row>
    <row r="243" spans="1:13" x14ac:dyDescent="0.3">
      <c r="A243" s="13" t="s">
        <v>20</v>
      </c>
      <c r="B243" s="13">
        <v>2021</v>
      </c>
      <c r="C243" s="13">
        <v>4</v>
      </c>
      <c r="D243" s="15">
        <v>4574.9370220000001</v>
      </c>
      <c r="F243" s="12"/>
      <c r="G243" s="12"/>
      <c r="H243" s="12"/>
      <c r="I243" s="12"/>
      <c r="J243" s="12"/>
      <c r="K243" s="12"/>
      <c r="L243" s="12"/>
      <c r="M243" s="12"/>
    </row>
    <row r="244" spans="1:13" x14ac:dyDescent="0.3">
      <c r="A244" s="13" t="s">
        <v>20</v>
      </c>
      <c r="B244" s="13">
        <v>2021</v>
      </c>
      <c r="C244" s="13">
        <v>5</v>
      </c>
      <c r="D244" s="15">
        <v>7424.9488259999998</v>
      </c>
      <c r="F244" s="12"/>
      <c r="G244" s="12"/>
      <c r="H244" s="12"/>
      <c r="I244" s="12"/>
      <c r="J244" s="12"/>
      <c r="K244" s="12"/>
      <c r="L244" s="12"/>
      <c r="M244" s="12"/>
    </row>
    <row r="245" spans="1:13" x14ac:dyDescent="0.3">
      <c r="A245" s="13" t="s">
        <v>20</v>
      </c>
      <c r="B245" s="13">
        <v>2021</v>
      </c>
      <c r="C245" s="13">
        <v>6</v>
      </c>
      <c r="D245" s="15">
        <v>4603.9762289999999</v>
      </c>
      <c r="F245" s="12"/>
      <c r="G245" s="12"/>
      <c r="H245" s="12"/>
      <c r="I245" s="12"/>
      <c r="J245" s="12"/>
      <c r="K245" s="12"/>
      <c r="L245" s="12"/>
      <c r="M245" s="12"/>
    </row>
    <row r="246" spans="1:13" x14ac:dyDescent="0.3">
      <c r="A246" s="13" t="s">
        <v>20</v>
      </c>
      <c r="B246" s="13">
        <v>2021</v>
      </c>
      <c r="C246" s="13">
        <v>7</v>
      </c>
      <c r="D246" s="15">
        <v>6837.9572600000001</v>
      </c>
      <c r="F246" s="12"/>
      <c r="G246" s="12"/>
      <c r="H246" s="12"/>
      <c r="I246" s="12"/>
      <c r="J246" s="12"/>
      <c r="K246" s="12"/>
      <c r="L246" s="12"/>
      <c r="M246" s="12"/>
    </row>
    <row r="247" spans="1:13" x14ac:dyDescent="0.3">
      <c r="A247" s="13" t="s">
        <v>20</v>
      </c>
      <c r="B247" s="13">
        <v>2021</v>
      </c>
      <c r="C247" s="13">
        <v>8</v>
      </c>
      <c r="D247" s="15">
        <v>6111.299986</v>
      </c>
      <c r="F247" s="12"/>
      <c r="G247" s="12"/>
      <c r="H247" s="12"/>
      <c r="I247" s="12"/>
      <c r="J247" s="12"/>
      <c r="K247" s="12"/>
      <c r="L247" s="12"/>
      <c r="M247" s="12"/>
    </row>
    <row r="248" spans="1:13" x14ac:dyDescent="0.3">
      <c r="A248" s="13" t="s">
        <v>20</v>
      </c>
      <c r="B248" s="13">
        <v>2021</v>
      </c>
      <c r="C248" s="13">
        <v>9</v>
      </c>
      <c r="D248" s="15">
        <v>7067.4779660000004</v>
      </c>
      <c r="F248" s="12"/>
      <c r="G248" s="12"/>
      <c r="H248" s="12"/>
      <c r="I248" s="12"/>
      <c r="J248" s="12"/>
      <c r="K248" s="12"/>
      <c r="L248" s="12"/>
      <c r="M248" s="12"/>
    </row>
    <row r="249" spans="1:13" x14ac:dyDescent="0.3">
      <c r="A249" s="13" t="s">
        <v>20</v>
      </c>
      <c r="B249" s="13">
        <v>2021</v>
      </c>
      <c r="C249" s="13">
        <v>10</v>
      </c>
      <c r="D249" s="15">
        <v>9577.5189370000007</v>
      </c>
      <c r="F249" s="12"/>
      <c r="G249" s="12"/>
      <c r="H249" s="12"/>
      <c r="I249" s="12"/>
      <c r="J249" s="12"/>
      <c r="K249" s="12"/>
      <c r="L249" s="12"/>
      <c r="M249" s="12"/>
    </row>
    <row r="250" spans="1:13" x14ac:dyDescent="0.3">
      <c r="A250" s="13" t="s">
        <v>20</v>
      </c>
      <c r="B250" s="13">
        <v>2021</v>
      </c>
      <c r="C250" s="13">
        <v>11</v>
      </c>
      <c r="D250" s="15">
        <v>8723.8077009999997</v>
      </c>
      <c r="F250" s="12"/>
      <c r="G250" s="12"/>
      <c r="H250" s="12"/>
      <c r="I250" s="12"/>
      <c r="J250" s="12"/>
      <c r="K250" s="12"/>
      <c r="L250" s="12"/>
      <c r="M250" s="12"/>
    </row>
    <row r="251" spans="1:13" x14ac:dyDescent="0.3">
      <c r="A251" s="13" t="s">
        <v>20</v>
      </c>
      <c r="B251" s="13">
        <v>2021</v>
      </c>
      <c r="C251" s="13">
        <v>12</v>
      </c>
      <c r="D251" s="15">
        <v>7508.4035649999996</v>
      </c>
      <c r="F251" s="12"/>
      <c r="G251" s="12"/>
      <c r="H251" s="12"/>
      <c r="I251" s="12"/>
      <c r="J251" s="12"/>
      <c r="K251" s="12"/>
      <c r="L251" s="12"/>
      <c r="M251" s="12"/>
    </row>
    <row r="252" spans="1:13" x14ac:dyDescent="0.3">
      <c r="A252" s="13" t="s">
        <v>20</v>
      </c>
      <c r="B252" s="13">
        <v>2022</v>
      </c>
      <c r="C252" s="13">
        <v>1</v>
      </c>
      <c r="D252" s="15">
        <v>9934.4125370000002</v>
      </c>
      <c r="F252" s="12"/>
      <c r="G252" s="12"/>
      <c r="H252" s="12"/>
      <c r="I252" s="12"/>
      <c r="J252" s="12"/>
      <c r="K252" s="12"/>
      <c r="L252" s="12"/>
      <c r="M252" s="12"/>
    </row>
    <row r="253" spans="1:13" x14ac:dyDescent="0.3">
      <c r="A253" s="13" t="s">
        <v>20</v>
      </c>
      <c r="B253" s="13">
        <v>2022</v>
      </c>
      <c r="C253" s="13">
        <v>2</v>
      </c>
      <c r="D253" s="15">
        <v>6283.9692070000001</v>
      </c>
      <c r="F253" s="12"/>
      <c r="G253" s="12"/>
      <c r="H253" s="12"/>
      <c r="I253" s="12"/>
      <c r="J253" s="12"/>
      <c r="K253" s="12"/>
      <c r="L253" s="12"/>
      <c r="M253" s="12"/>
    </row>
    <row r="254" spans="1:13" x14ac:dyDescent="0.3">
      <c r="A254" s="13" t="s">
        <v>20</v>
      </c>
      <c r="B254" s="13">
        <v>2022</v>
      </c>
      <c r="C254" s="13">
        <v>3</v>
      </c>
      <c r="D254" s="15">
        <v>14237.19253</v>
      </c>
      <c r="F254" s="12"/>
      <c r="G254" s="12"/>
      <c r="H254" s="12"/>
      <c r="I254" s="12"/>
      <c r="J254" s="12"/>
      <c r="K254" s="12"/>
      <c r="L254" s="12"/>
      <c r="M254" s="12"/>
    </row>
    <row r="255" spans="1:13" x14ac:dyDescent="0.3">
      <c r="A255" s="13" t="s">
        <v>20</v>
      </c>
      <c r="B255" s="13">
        <v>2022</v>
      </c>
      <c r="C255" s="13">
        <v>4</v>
      </c>
      <c r="D255" s="15">
        <v>8986.1269680000005</v>
      </c>
      <c r="F255" s="12"/>
      <c r="G255" s="12"/>
      <c r="H255" s="12"/>
      <c r="I255" s="12"/>
      <c r="J255" s="12"/>
      <c r="K255" s="12"/>
      <c r="L255" s="12"/>
      <c r="M255" s="12"/>
    </row>
    <row r="256" spans="1:13" x14ac:dyDescent="0.3">
      <c r="A256" s="13" t="s">
        <v>20</v>
      </c>
      <c r="B256" s="13">
        <v>2022</v>
      </c>
      <c r="C256" s="13">
        <v>5</v>
      </c>
      <c r="D256" s="15">
        <v>6818.8296170000003</v>
      </c>
      <c r="F256" s="12"/>
      <c r="G256" s="12"/>
      <c r="H256" s="12"/>
      <c r="I256" s="12"/>
      <c r="J256" s="12"/>
      <c r="K256" s="12"/>
      <c r="L256" s="12"/>
      <c r="M256" s="12"/>
    </row>
    <row r="257" spans="1:13" x14ac:dyDescent="0.3">
      <c r="A257" s="13" t="s">
        <v>20</v>
      </c>
      <c r="B257" s="13">
        <v>2022</v>
      </c>
      <c r="C257" s="13">
        <v>6</v>
      </c>
      <c r="D257" s="15">
        <v>6132.8843349999997</v>
      </c>
      <c r="F257" s="12"/>
      <c r="G257" s="12"/>
      <c r="H257" s="12"/>
      <c r="I257" s="12"/>
      <c r="J257" s="12"/>
      <c r="K257" s="12"/>
      <c r="L257" s="12"/>
      <c r="M257" s="12"/>
    </row>
    <row r="258" spans="1:13" x14ac:dyDescent="0.3">
      <c r="A258" s="13" t="s">
        <v>20</v>
      </c>
      <c r="B258" s="13">
        <v>2022</v>
      </c>
      <c r="C258" s="13">
        <v>7</v>
      </c>
      <c r="D258" s="15">
        <v>7831.7069760000004</v>
      </c>
      <c r="F258" s="12"/>
      <c r="G258" s="12"/>
      <c r="H258" s="12"/>
      <c r="I258" s="12"/>
      <c r="J258" s="12"/>
      <c r="K258" s="12"/>
      <c r="L258" s="12"/>
      <c r="M258" s="12"/>
    </row>
    <row r="259" spans="1:13" x14ac:dyDescent="0.3">
      <c r="A259" s="13" t="s">
        <v>20</v>
      </c>
      <c r="B259" s="13">
        <v>2022</v>
      </c>
      <c r="C259" s="13">
        <v>8</v>
      </c>
      <c r="D259" s="15">
        <v>7079.5944049999998</v>
      </c>
      <c r="F259" s="12"/>
      <c r="G259" s="12"/>
      <c r="H259" s="12"/>
      <c r="I259" s="12"/>
      <c r="J259" s="12"/>
      <c r="K259" s="12"/>
      <c r="L259" s="12"/>
      <c r="M259" s="12"/>
    </row>
    <row r="260" spans="1:13" x14ac:dyDescent="0.3">
      <c r="A260" s="13" t="s">
        <v>20</v>
      </c>
      <c r="B260" s="13">
        <v>2022</v>
      </c>
      <c r="C260" s="13">
        <v>9</v>
      </c>
      <c r="D260" s="15">
        <v>6399.1824299999998</v>
      </c>
      <c r="F260" s="12"/>
      <c r="G260" s="12"/>
      <c r="H260" s="12"/>
      <c r="I260" s="12"/>
      <c r="J260" s="12"/>
      <c r="K260" s="12"/>
      <c r="L260" s="12"/>
      <c r="M260" s="12"/>
    </row>
    <row r="261" spans="1:13" x14ac:dyDescent="0.3">
      <c r="A261" s="13" t="s">
        <v>20</v>
      </c>
      <c r="B261" s="13">
        <v>2022</v>
      </c>
      <c r="C261" s="13">
        <v>10</v>
      </c>
      <c r="D261" s="15">
        <v>9478.1592290000008</v>
      </c>
      <c r="F261" s="12"/>
      <c r="G261" s="12"/>
      <c r="H261" s="12"/>
      <c r="I261" s="12"/>
      <c r="J261" s="12"/>
      <c r="K261" s="12"/>
      <c r="L261" s="12"/>
      <c r="M261" s="12"/>
    </row>
    <row r="262" spans="1:13" x14ac:dyDescent="0.3">
      <c r="A262" s="13" t="s">
        <v>20</v>
      </c>
      <c r="B262" s="13">
        <v>2022</v>
      </c>
      <c r="C262" s="13">
        <v>11</v>
      </c>
      <c r="D262" s="15">
        <v>11510.502179999999</v>
      </c>
      <c r="F262" s="12"/>
      <c r="G262" s="12"/>
      <c r="H262" s="12"/>
      <c r="I262" s="12"/>
      <c r="J262" s="12"/>
      <c r="K262" s="12"/>
      <c r="L262" s="12"/>
      <c r="M262" s="12"/>
    </row>
    <row r="263" spans="1:13" x14ac:dyDescent="0.3">
      <c r="A263" s="13" t="s">
        <v>20</v>
      </c>
      <c r="B263" s="13">
        <v>2022</v>
      </c>
      <c r="C263" s="13">
        <v>12</v>
      </c>
      <c r="D263" s="15">
        <v>9074.1547040000005</v>
      </c>
      <c r="F263" s="12"/>
      <c r="G263" s="12"/>
      <c r="H263" s="12"/>
      <c r="I263" s="12"/>
      <c r="J263" s="12"/>
      <c r="K263" s="12"/>
      <c r="L263" s="12"/>
      <c r="M263" s="12"/>
    </row>
    <row r="264" spans="1:13" x14ac:dyDescent="0.3">
      <c r="A264" s="13" t="s">
        <v>15</v>
      </c>
      <c r="B264" s="13">
        <v>2021</v>
      </c>
      <c r="C264" s="13">
        <v>1</v>
      </c>
      <c r="D264" s="15">
        <v>14223.727620999998</v>
      </c>
      <c r="F264" s="12"/>
      <c r="G264" s="12"/>
      <c r="H264" s="12"/>
      <c r="I264" s="12"/>
      <c r="J264" s="12"/>
      <c r="K264" s="12"/>
      <c r="L264" s="12"/>
      <c r="M264" s="12"/>
    </row>
    <row r="265" spans="1:13" x14ac:dyDescent="0.3">
      <c r="A265" s="13" t="s">
        <v>15</v>
      </c>
      <c r="B265" s="13">
        <v>2021</v>
      </c>
      <c r="C265" s="13">
        <v>2</v>
      </c>
      <c r="D265" s="15">
        <v>11474.869900000002</v>
      </c>
    </row>
    <row r="266" spans="1:13" x14ac:dyDescent="0.3">
      <c r="A266" s="13" t="s">
        <v>15</v>
      </c>
      <c r="B266" s="13">
        <v>2021</v>
      </c>
      <c r="C266" s="13">
        <v>3</v>
      </c>
      <c r="D266" s="15">
        <v>13512.745102000001</v>
      </c>
      <c r="F266" s="14" t="s">
        <v>67</v>
      </c>
      <c r="G266" s="13" t="s">
        <v>20</v>
      </c>
      <c r="H266" s="13" t="s">
        <v>15</v>
      </c>
      <c r="I266" s="13" t="s">
        <v>89</v>
      </c>
      <c r="J266" s="13" t="s">
        <v>58</v>
      </c>
      <c r="K266" s="13" t="s">
        <v>56</v>
      </c>
      <c r="L266" s="13" t="s">
        <v>25</v>
      </c>
    </row>
    <row r="267" spans="1:13" x14ac:dyDescent="0.3">
      <c r="A267" s="13" t="s">
        <v>15</v>
      </c>
      <c r="B267" s="13">
        <v>2021</v>
      </c>
      <c r="C267" s="13">
        <v>4</v>
      </c>
      <c r="D267" s="15">
        <v>14437.111089</v>
      </c>
      <c r="F267" s="25">
        <v>44197</v>
      </c>
      <c r="G267" s="15">
        <v>8107.0834329999998</v>
      </c>
      <c r="H267" s="15">
        <v>14223.727620999998</v>
      </c>
      <c r="I267" s="15">
        <v>2091.1203649999998</v>
      </c>
      <c r="J267" s="13"/>
      <c r="K267" s="13"/>
      <c r="L267" s="15">
        <v>2073.7657469999999</v>
      </c>
    </row>
    <row r="268" spans="1:13" x14ac:dyDescent="0.3">
      <c r="A268" s="13" t="s">
        <v>15</v>
      </c>
      <c r="B268" s="13">
        <v>2021</v>
      </c>
      <c r="C268" s="13">
        <v>5</v>
      </c>
      <c r="D268" s="15">
        <v>10703.262615</v>
      </c>
      <c r="F268" s="25">
        <v>44228</v>
      </c>
      <c r="G268" s="15">
        <v>4419.9431420000001</v>
      </c>
      <c r="H268" s="15">
        <v>11474.869900000002</v>
      </c>
      <c r="I268" s="15">
        <v>1597.870991</v>
      </c>
      <c r="J268" s="13"/>
      <c r="K268" s="13"/>
      <c r="L268" s="15">
        <v>1418.480059</v>
      </c>
    </row>
    <row r="269" spans="1:13" x14ac:dyDescent="0.3">
      <c r="A269" s="13" t="s">
        <v>15</v>
      </c>
      <c r="B269" s="13">
        <v>2021</v>
      </c>
      <c r="C269" s="13">
        <v>6</v>
      </c>
      <c r="D269" s="15">
        <v>10508.9257</v>
      </c>
      <c r="F269" s="25">
        <v>44256</v>
      </c>
      <c r="G269" s="22">
        <v>6994.5482540000003</v>
      </c>
      <c r="H269" s="15">
        <v>13512.745102000001</v>
      </c>
      <c r="I269" s="15">
        <v>1823.4220190000001</v>
      </c>
      <c r="J269" s="13"/>
      <c r="K269" s="13"/>
      <c r="L269" s="15">
        <v>1774.121005</v>
      </c>
    </row>
    <row r="270" spans="1:13" x14ac:dyDescent="0.3">
      <c r="A270" s="13" t="s">
        <v>15</v>
      </c>
      <c r="B270" s="13">
        <v>2021</v>
      </c>
      <c r="C270" s="13">
        <v>7</v>
      </c>
      <c r="D270" s="15">
        <v>11575.008373000001</v>
      </c>
      <c r="F270" s="25">
        <v>44287</v>
      </c>
      <c r="G270" s="15">
        <v>4574.9370220000001</v>
      </c>
      <c r="H270" s="15">
        <v>14437.111089</v>
      </c>
      <c r="I270" s="15">
        <v>1273.482814</v>
      </c>
      <c r="J270" s="13"/>
      <c r="K270" s="13"/>
      <c r="L270" s="15">
        <v>2209.3593999999998</v>
      </c>
    </row>
    <row r="271" spans="1:13" x14ac:dyDescent="0.3">
      <c r="A271" s="13" t="s">
        <v>15</v>
      </c>
      <c r="B271" s="13">
        <v>2021</v>
      </c>
      <c r="C271" s="13">
        <v>8</v>
      </c>
      <c r="D271" s="15">
        <v>14394.945071</v>
      </c>
      <c r="F271" s="25">
        <v>44317</v>
      </c>
      <c r="G271" s="15">
        <v>7424.9488259999998</v>
      </c>
      <c r="H271" s="15">
        <v>10703.262615</v>
      </c>
      <c r="I271" s="15">
        <v>1870.4456849999999</v>
      </c>
      <c r="J271" s="13"/>
      <c r="K271" s="15">
        <v>2334.2090829999997</v>
      </c>
      <c r="L271" s="15">
        <v>1515.2832040000001</v>
      </c>
    </row>
    <row r="272" spans="1:13" x14ac:dyDescent="0.3">
      <c r="A272" s="13" t="s">
        <v>15</v>
      </c>
      <c r="B272" s="13">
        <v>2021</v>
      </c>
      <c r="C272" s="13">
        <v>9</v>
      </c>
      <c r="D272" s="15">
        <v>15863.930992000001</v>
      </c>
      <c r="F272" s="25">
        <v>44348</v>
      </c>
      <c r="G272" s="15">
        <v>4603.9762289999999</v>
      </c>
      <c r="H272" s="15">
        <v>10508.9257</v>
      </c>
      <c r="I272" s="15">
        <v>1705.887553</v>
      </c>
      <c r="J272" s="13"/>
      <c r="K272" s="15">
        <v>2213.24613</v>
      </c>
      <c r="L272" s="15">
        <v>1193.7135639999999</v>
      </c>
    </row>
    <row r="273" spans="1:12" x14ac:dyDescent="0.3">
      <c r="A273" s="13" t="s">
        <v>15</v>
      </c>
      <c r="B273" s="13">
        <v>2021</v>
      </c>
      <c r="C273" s="13">
        <v>10</v>
      </c>
      <c r="D273" s="15">
        <v>16812.599610000001</v>
      </c>
      <c r="F273" s="25">
        <v>44378</v>
      </c>
      <c r="G273" s="15">
        <v>6837.9572600000001</v>
      </c>
      <c r="H273" s="15">
        <v>11575.008373000001</v>
      </c>
      <c r="I273" s="15">
        <v>1759.0175429999999</v>
      </c>
      <c r="J273" s="13"/>
      <c r="K273" s="15">
        <v>2130.3916600000002</v>
      </c>
      <c r="L273" s="15">
        <v>1759.8600280000001</v>
      </c>
    </row>
    <row r="274" spans="1:12" x14ac:dyDescent="0.3">
      <c r="A274" s="13" t="s">
        <v>15</v>
      </c>
      <c r="B274" s="13">
        <v>2021</v>
      </c>
      <c r="C274" s="13">
        <v>11</v>
      </c>
      <c r="D274" s="15">
        <v>15456.793438000001</v>
      </c>
      <c r="F274" s="25">
        <v>44409</v>
      </c>
      <c r="G274" s="15">
        <v>6111.299986</v>
      </c>
      <c r="H274" s="15">
        <v>14394.945071</v>
      </c>
      <c r="I274" s="15">
        <v>1230.001084</v>
      </c>
      <c r="J274" s="13"/>
      <c r="K274" s="15">
        <v>1758.4577869999998</v>
      </c>
      <c r="L274" s="15">
        <v>1229.762913</v>
      </c>
    </row>
    <row r="275" spans="1:12" x14ac:dyDescent="0.3">
      <c r="A275" s="13" t="s">
        <v>15</v>
      </c>
      <c r="B275" s="13">
        <v>2021</v>
      </c>
      <c r="C275" s="13">
        <v>12</v>
      </c>
      <c r="D275" s="15">
        <v>15671.434665999999</v>
      </c>
      <c r="F275" s="25">
        <v>44440</v>
      </c>
      <c r="G275" s="15">
        <v>7067.4779660000004</v>
      </c>
      <c r="H275" s="15">
        <v>15863.930992000001</v>
      </c>
      <c r="I275" s="15">
        <v>976.19637899999998</v>
      </c>
      <c r="J275" s="13"/>
      <c r="K275" s="15">
        <v>930.41734300000007</v>
      </c>
      <c r="L275" s="15">
        <v>2370.8854889999998</v>
      </c>
    </row>
    <row r="276" spans="1:12" x14ac:dyDescent="0.3">
      <c r="A276" s="13" t="s">
        <v>15</v>
      </c>
      <c r="B276" s="13">
        <v>2022</v>
      </c>
      <c r="C276" s="13">
        <v>1</v>
      </c>
      <c r="D276" s="15">
        <v>15891.317448999998</v>
      </c>
      <c r="F276" s="25">
        <v>44470</v>
      </c>
      <c r="G276" s="15">
        <v>9577.5189370000007</v>
      </c>
      <c r="H276" s="15">
        <v>16812.599610000001</v>
      </c>
      <c r="I276" s="15">
        <v>1013.821225</v>
      </c>
      <c r="J276" s="13"/>
      <c r="K276" s="15">
        <v>870.88842</v>
      </c>
      <c r="L276" s="15">
        <v>1156.3875579999999</v>
      </c>
    </row>
    <row r="277" spans="1:12" x14ac:dyDescent="0.3">
      <c r="A277" s="13" t="s">
        <v>15</v>
      </c>
      <c r="B277" s="13">
        <v>2022</v>
      </c>
      <c r="C277" s="13">
        <v>2</v>
      </c>
      <c r="D277" s="15">
        <v>13757.474961</v>
      </c>
      <c r="F277" s="25">
        <v>44501</v>
      </c>
      <c r="G277" s="15">
        <v>8723.8077009999997</v>
      </c>
      <c r="H277" s="15">
        <v>15456.793438000001</v>
      </c>
      <c r="I277" s="15">
        <v>689.46918499999992</v>
      </c>
      <c r="J277" s="13"/>
      <c r="K277" s="15">
        <v>599.37143900000001</v>
      </c>
      <c r="L277" s="15">
        <v>1961.2954070000001</v>
      </c>
    </row>
    <row r="278" spans="1:12" x14ac:dyDescent="0.3">
      <c r="A278" s="13" t="s">
        <v>15</v>
      </c>
      <c r="B278" s="13">
        <v>2022</v>
      </c>
      <c r="C278" s="13">
        <v>3</v>
      </c>
      <c r="D278" s="15">
        <v>20110.388949</v>
      </c>
      <c r="F278" s="25">
        <v>44531</v>
      </c>
      <c r="G278" s="15">
        <v>7508.4035649999996</v>
      </c>
      <c r="H278" s="15">
        <v>15671.434665999999</v>
      </c>
      <c r="I278" s="15">
        <v>681.73975400000006</v>
      </c>
      <c r="J278" s="13"/>
      <c r="K278" s="15">
        <v>348.596721</v>
      </c>
      <c r="L278" s="15">
        <v>1349.5445580000001</v>
      </c>
    </row>
    <row r="279" spans="1:12" x14ac:dyDescent="0.3">
      <c r="A279" s="13" t="s">
        <v>15</v>
      </c>
      <c r="B279" s="13">
        <v>2022</v>
      </c>
      <c r="C279" s="13">
        <v>4</v>
      </c>
      <c r="D279" s="15">
        <v>17638.772079999999</v>
      </c>
      <c r="F279" s="25">
        <v>44562</v>
      </c>
      <c r="G279" s="15">
        <v>9934.4125370000002</v>
      </c>
      <c r="H279" s="15">
        <v>15891.317448999998</v>
      </c>
      <c r="I279" s="15">
        <v>726.84551799999997</v>
      </c>
      <c r="J279" s="13"/>
      <c r="K279" s="15">
        <v>438.40610199999998</v>
      </c>
      <c r="L279" s="15">
        <v>1335.5663770000001</v>
      </c>
    </row>
    <row r="280" spans="1:12" x14ac:dyDescent="0.3">
      <c r="A280" s="13" t="s">
        <v>15</v>
      </c>
      <c r="B280" s="13">
        <v>2022</v>
      </c>
      <c r="C280" s="13">
        <v>5</v>
      </c>
      <c r="D280" s="15">
        <v>15921.319095999999</v>
      </c>
      <c r="F280" s="25">
        <v>44593</v>
      </c>
      <c r="G280" s="15">
        <v>6283.9692070000001</v>
      </c>
      <c r="H280" s="15">
        <v>13757.474961</v>
      </c>
      <c r="I280" s="15">
        <v>1065.6970369999999</v>
      </c>
      <c r="J280" s="15">
        <v>410.97030899999999</v>
      </c>
      <c r="K280" s="15">
        <v>371.034761</v>
      </c>
      <c r="L280" s="15">
        <v>1788.1330680000001</v>
      </c>
    </row>
    <row r="281" spans="1:12" x14ac:dyDescent="0.3">
      <c r="A281" s="13" t="s">
        <v>15</v>
      </c>
      <c r="B281" s="13">
        <v>2022</v>
      </c>
      <c r="C281" s="13">
        <v>6</v>
      </c>
      <c r="D281" s="15">
        <v>13155.031958000001</v>
      </c>
      <c r="F281" s="25">
        <v>44621</v>
      </c>
      <c r="G281" s="15">
        <v>14237.19253</v>
      </c>
      <c r="H281" s="15">
        <v>20110.388949</v>
      </c>
      <c r="I281" s="15">
        <v>1675.4879450000001</v>
      </c>
      <c r="J281" s="15">
        <v>982.05882899999995</v>
      </c>
      <c r="K281" s="15">
        <v>420.92656199999999</v>
      </c>
      <c r="L281" s="15">
        <v>2284.9223910000001</v>
      </c>
    </row>
    <row r="282" spans="1:12" x14ac:dyDescent="0.3">
      <c r="A282" s="13" t="s">
        <v>15</v>
      </c>
      <c r="B282" s="13">
        <v>2022</v>
      </c>
      <c r="C282" s="13">
        <v>7</v>
      </c>
      <c r="D282" s="15">
        <v>16475.983335000001</v>
      </c>
      <c r="F282" s="25">
        <v>44652</v>
      </c>
      <c r="G282" s="15">
        <v>8986.1269680000005</v>
      </c>
      <c r="H282" s="15">
        <v>17638.772079999999</v>
      </c>
      <c r="I282" s="15">
        <v>2182.9493619999994</v>
      </c>
      <c r="J282" s="15">
        <v>955.543497</v>
      </c>
      <c r="K282" s="15">
        <v>405.15188499999999</v>
      </c>
      <c r="L282" s="15">
        <v>2037.907029</v>
      </c>
    </row>
    <row r="283" spans="1:12" x14ac:dyDescent="0.3">
      <c r="A283" s="13" t="s">
        <v>15</v>
      </c>
      <c r="B283" s="13">
        <v>2022</v>
      </c>
      <c r="C283" s="13">
        <v>8</v>
      </c>
      <c r="D283" s="15">
        <v>15224.756418000001</v>
      </c>
      <c r="F283" s="25">
        <v>44682</v>
      </c>
      <c r="G283" s="15">
        <v>6818.8296170000003</v>
      </c>
      <c r="H283" s="15">
        <v>15921.319095999999</v>
      </c>
      <c r="I283" s="15">
        <v>1768.904773</v>
      </c>
      <c r="J283" s="15">
        <v>934.25620000000004</v>
      </c>
      <c r="K283" s="15">
        <v>339.50118700000002</v>
      </c>
      <c r="L283" s="15">
        <v>1670.173912</v>
      </c>
    </row>
    <row r="284" spans="1:12" x14ac:dyDescent="0.3">
      <c r="A284" s="13" t="s">
        <v>15</v>
      </c>
      <c r="B284" s="13">
        <v>2022</v>
      </c>
      <c r="C284" s="13">
        <v>9</v>
      </c>
      <c r="D284" s="15">
        <v>14834.827743000002</v>
      </c>
      <c r="F284" s="25">
        <v>44713</v>
      </c>
      <c r="G284" s="15">
        <v>6132.8843349999997</v>
      </c>
      <c r="H284" s="15">
        <v>13155.031958000001</v>
      </c>
      <c r="I284" s="15">
        <v>1046.0758129999999</v>
      </c>
      <c r="J284" s="15">
        <v>763.41112499999997</v>
      </c>
      <c r="K284" s="15">
        <v>410.21925999999996</v>
      </c>
      <c r="L284" s="15">
        <v>998.02327500000001</v>
      </c>
    </row>
    <row r="285" spans="1:12" x14ac:dyDescent="0.3">
      <c r="A285" s="13" t="s">
        <v>15</v>
      </c>
      <c r="B285" s="13">
        <v>2022</v>
      </c>
      <c r="C285" s="13">
        <v>10</v>
      </c>
      <c r="D285" s="15">
        <v>21918.819234000002</v>
      </c>
      <c r="F285" s="25">
        <v>44743</v>
      </c>
      <c r="G285" s="15">
        <v>7831.7069760000004</v>
      </c>
      <c r="H285" s="15">
        <v>16475.983335000001</v>
      </c>
      <c r="I285" s="15">
        <v>1047.05754</v>
      </c>
      <c r="J285" s="15">
        <v>848.26989500000002</v>
      </c>
      <c r="K285" s="15">
        <v>345.57329800000002</v>
      </c>
      <c r="L285" s="15">
        <v>1649.0916990000001</v>
      </c>
    </row>
    <row r="286" spans="1:12" x14ac:dyDescent="0.3">
      <c r="A286" s="13" t="s">
        <v>15</v>
      </c>
      <c r="B286" s="13">
        <v>2022</v>
      </c>
      <c r="C286" s="13">
        <v>11</v>
      </c>
      <c r="D286" s="15">
        <v>16220.292751000001</v>
      </c>
      <c r="F286" s="25">
        <v>44774</v>
      </c>
      <c r="G286" s="15">
        <v>7079.5944049999998</v>
      </c>
      <c r="H286" s="15">
        <v>15224.756418000001</v>
      </c>
      <c r="I286" s="15">
        <v>955.87814400000002</v>
      </c>
      <c r="J286" s="15">
        <v>1072.2411139999999</v>
      </c>
      <c r="K286" s="15">
        <v>236.25640800000002</v>
      </c>
      <c r="L286" s="15">
        <v>1101.436074</v>
      </c>
    </row>
    <row r="287" spans="1:12" x14ac:dyDescent="0.3">
      <c r="A287" s="13" t="s">
        <v>15</v>
      </c>
      <c r="B287" s="13">
        <v>2022</v>
      </c>
      <c r="C287" s="13">
        <v>12</v>
      </c>
      <c r="D287" s="15">
        <v>17689.597803000001</v>
      </c>
      <c r="F287" s="25">
        <v>44805</v>
      </c>
      <c r="G287" s="15">
        <v>6399.1824299999998</v>
      </c>
      <c r="H287" s="15">
        <v>14834.827743000002</v>
      </c>
      <c r="I287" s="15">
        <v>854.08785499999999</v>
      </c>
      <c r="J287" s="15">
        <v>1071.843543</v>
      </c>
      <c r="K287" s="15">
        <v>376.94919699999997</v>
      </c>
      <c r="L287" s="15">
        <v>1815.597704</v>
      </c>
    </row>
    <row r="288" spans="1:12" x14ac:dyDescent="0.3">
      <c r="A288" s="13" t="s">
        <v>89</v>
      </c>
      <c r="B288" s="13">
        <v>2021</v>
      </c>
      <c r="C288" s="13">
        <v>1</v>
      </c>
      <c r="D288" s="15">
        <v>2091.1203649999998</v>
      </c>
      <c r="F288" s="25">
        <v>44835</v>
      </c>
      <c r="G288" s="15">
        <v>9478.1592290000008</v>
      </c>
      <c r="H288" s="15">
        <v>21918.819234000002</v>
      </c>
      <c r="I288" s="15">
        <v>1145.7801789999999</v>
      </c>
      <c r="J288" s="15">
        <v>1298.6762679999999</v>
      </c>
      <c r="K288" s="15">
        <v>284.28354999999999</v>
      </c>
      <c r="L288" s="15">
        <v>1233.1125629999999</v>
      </c>
    </row>
    <row r="289" spans="1:12" x14ac:dyDescent="0.3">
      <c r="A289" s="13" t="s">
        <v>89</v>
      </c>
      <c r="B289" s="13">
        <v>2021</v>
      </c>
      <c r="C289" s="13">
        <v>2</v>
      </c>
      <c r="D289" s="15">
        <v>1597.870991</v>
      </c>
      <c r="F289" s="25">
        <v>44866</v>
      </c>
      <c r="G289" s="15">
        <v>11510.502179999999</v>
      </c>
      <c r="H289" s="15">
        <v>16220.292751000001</v>
      </c>
      <c r="I289" s="15">
        <v>1067.479875</v>
      </c>
      <c r="J289" s="15">
        <v>1377.6806099999999</v>
      </c>
      <c r="K289" s="15">
        <v>193.93477000000001</v>
      </c>
      <c r="L289" s="15">
        <v>1613.6895629999999</v>
      </c>
    </row>
    <row r="290" spans="1:12" x14ac:dyDescent="0.3">
      <c r="A290" s="13" t="s">
        <v>89</v>
      </c>
      <c r="B290" s="13">
        <v>2021</v>
      </c>
      <c r="C290" s="13">
        <v>3</v>
      </c>
      <c r="D290" s="15">
        <v>1823.4220190000001</v>
      </c>
      <c r="F290" s="25">
        <v>44896</v>
      </c>
      <c r="G290" s="15">
        <v>9074.1547040000005</v>
      </c>
      <c r="H290" s="15">
        <v>17689.597803000001</v>
      </c>
      <c r="I290" s="15">
        <v>1532.0522080000001</v>
      </c>
      <c r="J290" s="15">
        <v>1260.041579</v>
      </c>
      <c r="K290" s="13"/>
      <c r="L290" s="15">
        <v>1815.368418</v>
      </c>
    </row>
    <row r="291" spans="1:12" x14ac:dyDescent="0.3">
      <c r="A291" s="13" t="s">
        <v>89</v>
      </c>
      <c r="B291" s="13">
        <v>2021</v>
      </c>
      <c r="C291" s="13">
        <v>4</v>
      </c>
      <c r="D291" s="15">
        <v>1273.482814</v>
      </c>
    </row>
    <row r="292" spans="1:12" x14ac:dyDescent="0.3">
      <c r="A292" s="13" t="s">
        <v>89</v>
      </c>
      <c r="B292" s="13">
        <v>2021</v>
      </c>
      <c r="C292" s="13">
        <v>5</v>
      </c>
      <c r="D292" s="15">
        <v>1870.4456849999999</v>
      </c>
    </row>
    <row r="293" spans="1:12" x14ac:dyDescent="0.3">
      <c r="A293" s="13" t="s">
        <v>89</v>
      </c>
      <c r="B293" s="13">
        <v>2021</v>
      </c>
      <c r="C293" s="13">
        <v>6</v>
      </c>
      <c r="D293" s="15">
        <v>1705.887553</v>
      </c>
    </row>
    <row r="294" spans="1:12" x14ac:dyDescent="0.3">
      <c r="A294" s="13" t="s">
        <v>89</v>
      </c>
      <c r="B294" s="13">
        <v>2021</v>
      </c>
      <c r="C294" s="13">
        <v>7</v>
      </c>
      <c r="D294" s="15">
        <v>1759.0175429999999</v>
      </c>
    </row>
    <row r="295" spans="1:12" x14ac:dyDescent="0.3">
      <c r="A295" s="13" t="s">
        <v>89</v>
      </c>
      <c r="B295" s="13">
        <v>2021</v>
      </c>
      <c r="C295" s="13">
        <v>8</v>
      </c>
      <c r="D295" s="15">
        <v>1230.001084</v>
      </c>
    </row>
    <row r="296" spans="1:12" x14ac:dyDescent="0.3">
      <c r="A296" s="13" t="s">
        <v>89</v>
      </c>
      <c r="B296" s="13">
        <v>2021</v>
      </c>
      <c r="C296" s="13">
        <v>9</v>
      </c>
      <c r="D296" s="15">
        <v>976.19637899999998</v>
      </c>
    </row>
    <row r="297" spans="1:12" x14ac:dyDescent="0.3">
      <c r="A297" s="13" t="s">
        <v>89</v>
      </c>
      <c r="B297" s="13">
        <v>2021</v>
      </c>
      <c r="C297" s="13">
        <v>10</v>
      </c>
      <c r="D297" s="15">
        <v>1013.821225</v>
      </c>
    </row>
    <row r="298" spans="1:12" x14ac:dyDescent="0.3">
      <c r="A298" s="13" t="s">
        <v>89</v>
      </c>
      <c r="B298" s="13">
        <v>2021</v>
      </c>
      <c r="C298" s="13">
        <v>11</v>
      </c>
      <c r="D298" s="15">
        <v>689.46918499999992</v>
      </c>
    </row>
    <row r="299" spans="1:12" x14ac:dyDescent="0.3">
      <c r="A299" s="13" t="s">
        <v>89</v>
      </c>
      <c r="B299" s="13">
        <v>2021</v>
      </c>
      <c r="C299" s="13">
        <v>12</v>
      </c>
      <c r="D299" s="15">
        <v>681.73975400000006</v>
      </c>
    </row>
    <row r="300" spans="1:12" x14ac:dyDescent="0.3">
      <c r="A300" s="13" t="s">
        <v>89</v>
      </c>
      <c r="B300" s="13">
        <v>2022</v>
      </c>
      <c r="C300" s="13">
        <v>1</v>
      </c>
      <c r="D300" s="15">
        <v>726.84551799999997</v>
      </c>
    </row>
    <row r="301" spans="1:12" x14ac:dyDescent="0.3">
      <c r="A301" s="13" t="s">
        <v>89</v>
      </c>
      <c r="B301" s="13">
        <v>2022</v>
      </c>
      <c r="C301" s="13">
        <v>2</v>
      </c>
      <c r="D301" s="15">
        <v>1065.6970369999999</v>
      </c>
    </row>
    <row r="302" spans="1:12" x14ac:dyDescent="0.3">
      <c r="A302" s="13" t="s">
        <v>89</v>
      </c>
      <c r="B302" s="13">
        <v>2022</v>
      </c>
      <c r="C302" s="13">
        <v>3</v>
      </c>
      <c r="D302" s="15">
        <v>1675.4879450000001</v>
      </c>
    </row>
    <row r="303" spans="1:12" x14ac:dyDescent="0.3">
      <c r="A303" s="13" t="s">
        <v>89</v>
      </c>
      <c r="B303" s="13">
        <v>2022</v>
      </c>
      <c r="C303" s="13">
        <v>4</v>
      </c>
      <c r="D303" s="15">
        <v>2182.9493619999994</v>
      </c>
    </row>
    <row r="304" spans="1:12" x14ac:dyDescent="0.3">
      <c r="A304" s="13" t="s">
        <v>89</v>
      </c>
      <c r="B304" s="13">
        <v>2022</v>
      </c>
      <c r="C304" s="13">
        <v>5</v>
      </c>
      <c r="D304" s="15">
        <v>1768.904773</v>
      </c>
    </row>
    <row r="305" spans="1:4" x14ac:dyDescent="0.3">
      <c r="A305" s="13" t="s">
        <v>89</v>
      </c>
      <c r="B305" s="13">
        <v>2022</v>
      </c>
      <c r="C305" s="13">
        <v>6</v>
      </c>
      <c r="D305" s="15">
        <v>1046.0758129999999</v>
      </c>
    </row>
    <row r="306" spans="1:4" x14ac:dyDescent="0.3">
      <c r="A306" s="13" t="s">
        <v>89</v>
      </c>
      <c r="B306" s="13">
        <v>2022</v>
      </c>
      <c r="C306" s="13">
        <v>7</v>
      </c>
      <c r="D306" s="15">
        <v>1047.05754</v>
      </c>
    </row>
    <row r="307" spans="1:4" x14ac:dyDescent="0.3">
      <c r="A307" s="13" t="s">
        <v>89</v>
      </c>
      <c r="B307" s="13">
        <v>2022</v>
      </c>
      <c r="C307" s="13">
        <v>8</v>
      </c>
      <c r="D307" s="15">
        <v>955.87814400000002</v>
      </c>
    </row>
    <row r="308" spans="1:4" x14ac:dyDescent="0.3">
      <c r="A308" s="13" t="s">
        <v>89</v>
      </c>
      <c r="B308" s="13">
        <v>2022</v>
      </c>
      <c r="C308" s="13">
        <v>9</v>
      </c>
      <c r="D308" s="15">
        <v>854.08785499999999</v>
      </c>
    </row>
    <row r="309" spans="1:4" x14ac:dyDescent="0.3">
      <c r="A309" s="13" t="s">
        <v>89</v>
      </c>
      <c r="B309" s="13">
        <v>2022</v>
      </c>
      <c r="C309" s="13">
        <v>10</v>
      </c>
      <c r="D309" s="15">
        <v>1145.7801789999999</v>
      </c>
    </row>
    <row r="310" spans="1:4" x14ac:dyDescent="0.3">
      <c r="A310" s="13" t="s">
        <v>89</v>
      </c>
      <c r="B310" s="13">
        <v>2022</v>
      </c>
      <c r="C310" s="13">
        <v>11</v>
      </c>
      <c r="D310" s="15">
        <v>1067.479875</v>
      </c>
    </row>
    <row r="311" spans="1:4" x14ac:dyDescent="0.3">
      <c r="A311" s="13" t="s">
        <v>89</v>
      </c>
      <c r="B311" s="13">
        <v>2022</v>
      </c>
      <c r="C311" s="13">
        <v>12</v>
      </c>
      <c r="D311" s="15">
        <v>1532.0522080000001</v>
      </c>
    </row>
    <row r="312" spans="1:4" x14ac:dyDescent="0.3">
      <c r="A312" s="13" t="s">
        <v>58</v>
      </c>
      <c r="B312" s="13">
        <v>2022</v>
      </c>
      <c r="C312" s="13">
        <v>2</v>
      </c>
      <c r="D312" s="15">
        <v>410.97030899999999</v>
      </c>
    </row>
    <row r="313" spans="1:4" x14ac:dyDescent="0.3">
      <c r="A313" s="13" t="s">
        <v>58</v>
      </c>
      <c r="B313" s="13">
        <v>2022</v>
      </c>
      <c r="C313" s="13">
        <v>3</v>
      </c>
      <c r="D313" s="15">
        <v>982.05882899999995</v>
      </c>
    </row>
    <row r="314" spans="1:4" x14ac:dyDescent="0.3">
      <c r="A314" s="13" t="s">
        <v>58</v>
      </c>
      <c r="B314" s="13">
        <v>2022</v>
      </c>
      <c r="C314" s="13">
        <v>4</v>
      </c>
      <c r="D314" s="15">
        <v>955.543497</v>
      </c>
    </row>
    <row r="315" spans="1:4" x14ac:dyDescent="0.3">
      <c r="A315" s="13" t="s">
        <v>58</v>
      </c>
      <c r="B315" s="13">
        <v>2022</v>
      </c>
      <c r="C315" s="13">
        <v>5</v>
      </c>
      <c r="D315" s="15">
        <v>934.25620000000004</v>
      </c>
    </row>
    <row r="316" spans="1:4" x14ac:dyDescent="0.3">
      <c r="A316" s="13" t="s">
        <v>58</v>
      </c>
      <c r="B316" s="13">
        <v>2022</v>
      </c>
      <c r="C316" s="13">
        <v>6</v>
      </c>
      <c r="D316" s="15">
        <v>763.41112499999997</v>
      </c>
    </row>
    <row r="317" spans="1:4" x14ac:dyDescent="0.3">
      <c r="A317" s="13" t="s">
        <v>58</v>
      </c>
      <c r="B317" s="13">
        <v>2022</v>
      </c>
      <c r="C317" s="13">
        <v>7</v>
      </c>
      <c r="D317" s="15">
        <v>848.26989500000002</v>
      </c>
    </row>
    <row r="318" spans="1:4" x14ac:dyDescent="0.3">
      <c r="A318" s="13" t="s">
        <v>58</v>
      </c>
      <c r="B318" s="13">
        <v>2022</v>
      </c>
      <c r="C318" s="13">
        <v>8</v>
      </c>
      <c r="D318" s="15">
        <v>1072.2411139999999</v>
      </c>
    </row>
    <row r="319" spans="1:4" x14ac:dyDescent="0.3">
      <c r="A319" s="13" t="s">
        <v>58</v>
      </c>
      <c r="B319" s="13">
        <v>2022</v>
      </c>
      <c r="C319" s="13">
        <v>9</v>
      </c>
      <c r="D319" s="15">
        <v>1071.843543</v>
      </c>
    </row>
    <row r="320" spans="1:4" x14ac:dyDescent="0.3">
      <c r="A320" s="13" t="s">
        <v>58</v>
      </c>
      <c r="B320" s="13">
        <v>2022</v>
      </c>
      <c r="C320" s="13">
        <v>10</v>
      </c>
      <c r="D320" s="15">
        <v>1298.6762679999999</v>
      </c>
    </row>
    <row r="321" spans="1:4" x14ac:dyDescent="0.3">
      <c r="A321" s="13" t="s">
        <v>58</v>
      </c>
      <c r="B321" s="13">
        <v>2022</v>
      </c>
      <c r="C321" s="13">
        <v>11</v>
      </c>
      <c r="D321" s="15">
        <v>1377.6806099999999</v>
      </c>
    </row>
    <row r="322" spans="1:4" x14ac:dyDescent="0.3">
      <c r="A322" s="13" t="s">
        <v>58</v>
      </c>
      <c r="B322" s="13">
        <v>2022</v>
      </c>
      <c r="C322" s="13">
        <v>12</v>
      </c>
      <c r="D322" s="15">
        <v>1260.041579</v>
      </c>
    </row>
    <row r="323" spans="1:4" x14ac:dyDescent="0.3">
      <c r="A323" s="13" t="s">
        <v>56</v>
      </c>
      <c r="B323" s="13">
        <v>2021</v>
      </c>
      <c r="C323" s="13">
        <v>5</v>
      </c>
      <c r="D323" s="15">
        <v>2334.2090829999997</v>
      </c>
    </row>
    <row r="324" spans="1:4" x14ac:dyDescent="0.3">
      <c r="A324" s="13" t="s">
        <v>56</v>
      </c>
      <c r="B324" s="13">
        <v>2021</v>
      </c>
      <c r="C324" s="13">
        <v>6</v>
      </c>
      <c r="D324" s="15">
        <v>2213.24613</v>
      </c>
    </row>
    <row r="325" spans="1:4" x14ac:dyDescent="0.3">
      <c r="A325" s="13" t="s">
        <v>56</v>
      </c>
      <c r="B325" s="13">
        <v>2021</v>
      </c>
      <c r="C325" s="13">
        <v>7</v>
      </c>
      <c r="D325" s="15">
        <v>2130.3916600000002</v>
      </c>
    </row>
    <row r="326" spans="1:4" x14ac:dyDescent="0.3">
      <c r="A326" s="13" t="s">
        <v>56</v>
      </c>
      <c r="B326" s="13">
        <v>2021</v>
      </c>
      <c r="C326" s="13">
        <v>8</v>
      </c>
      <c r="D326" s="15">
        <v>1758.4577869999998</v>
      </c>
    </row>
    <row r="327" spans="1:4" x14ac:dyDescent="0.3">
      <c r="A327" s="13" t="s">
        <v>56</v>
      </c>
      <c r="B327" s="13">
        <v>2021</v>
      </c>
      <c r="C327" s="13">
        <v>9</v>
      </c>
      <c r="D327" s="15">
        <v>930.41734300000007</v>
      </c>
    </row>
    <row r="328" spans="1:4" x14ac:dyDescent="0.3">
      <c r="A328" s="13" t="s">
        <v>56</v>
      </c>
      <c r="B328" s="13">
        <v>2021</v>
      </c>
      <c r="C328" s="13">
        <v>10</v>
      </c>
      <c r="D328" s="15">
        <v>870.88842</v>
      </c>
    </row>
    <row r="329" spans="1:4" x14ac:dyDescent="0.3">
      <c r="A329" s="13" t="s">
        <v>56</v>
      </c>
      <c r="B329" s="13">
        <v>2021</v>
      </c>
      <c r="C329" s="13">
        <v>11</v>
      </c>
      <c r="D329" s="15">
        <v>599.37143900000001</v>
      </c>
    </row>
    <row r="330" spans="1:4" x14ac:dyDescent="0.3">
      <c r="A330" s="13" t="s">
        <v>56</v>
      </c>
      <c r="B330" s="13">
        <v>2021</v>
      </c>
      <c r="C330" s="13">
        <v>12</v>
      </c>
      <c r="D330" s="15">
        <v>348.596721</v>
      </c>
    </row>
    <row r="331" spans="1:4" x14ac:dyDescent="0.3">
      <c r="A331" s="13" t="s">
        <v>56</v>
      </c>
      <c r="B331" s="13">
        <v>2022</v>
      </c>
      <c r="C331" s="13">
        <v>1</v>
      </c>
      <c r="D331" s="15">
        <v>438.40610199999998</v>
      </c>
    </row>
    <row r="332" spans="1:4" x14ac:dyDescent="0.3">
      <c r="A332" s="13" t="s">
        <v>56</v>
      </c>
      <c r="B332" s="13">
        <v>2022</v>
      </c>
      <c r="C332" s="13">
        <v>2</v>
      </c>
      <c r="D332" s="15">
        <v>371.034761</v>
      </c>
    </row>
    <row r="333" spans="1:4" x14ac:dyDescent="0.3">
      <c r="A333" s="13" t="s">
        <v>56</v>
      </c>
      <c r="B333" s="13">
        <v>2022</v>
      </c>
      <c r="C333" s="13">
        <v>3</v>
      </c>
      <c r="D333" s="15">
        <v>420.92656199999999</v>
      </c>
    </row>
    <row r="334" spans="1:4" x14ac:dyDescent="0.3">
      <c r="A334" s="13" t="s">
        <v>56</v>
      </c>
      <c r="B334" s="13">
        <v>2022</v>
      </c>
      <c r="C334" s="13">
        <v>4</v>
      </c>
      <c r="D334" s="15">
        <v>405.15188499999999</v>
      </c>
    </row>
    <row r="335" spans="1:4" x14ac:dyDescent="0.3">
      <c r="A335" s="13" t="s">
        <v>56</v>
      </c>
      <c r="B335" s="13">
        <v>2022</v>
      </c>
      <c r="C335" s="13">
        <v>5</v>
      </c>
      <c r="D335" s="15">
        <v>339.50118700000002</v>
      </c>
    </row>
    <row r="336" spans="1:4" x14ac:dyDescent="0.3">
      <c r="A336" s="13" t="s">
        <v>56</v>
      </c>
      <c r="B336" s="13">
        <v>2022</v>
      </c>
      <c r="C336" s="13">
        <v>6</v>
      </c>
      <c r="D336" s="15">
        <v>410.21925999999996</v>
      </c>
    </row>
    <row r="337" spans="1:4" x14ac:dyDescent="0.3">
      <c r="A337" s="13" t="s">
        <v>56</v>
      </c>
      <c r="B337" s="13">
        <v>2022</v>
      </c>
      <c r="C337" s="13">
        <v>7</v>
      </c>
      <c r="D337" s="15">
        <v>345.57329800000002</v>
      </c>
    </row>
    <row r="338" spans="1:4" x14ac:dyDescent="0.3">
      <c r="A338" s="13" t="s">
        <v>56</v>
      </c>
      <c r="B338" s="13">
        <v>2022</v>
      </c>
      <c r="C338" s="13">
        <v>8</v>
      </c>
      <c r="D338" s="15">
        <v>236.25640800000002</v>
      </c>
    </row>
    <row r="339" spans="1:4" x14ac:dyDescent="0.3">
      <c r="A339" s="13" t="s">
        <v>56</v>
      </c>
      <c r="B339" s="13">
        <v>2022</v>
      </c>
      <c r="C339" s="13">
        <v>9</v>
      </c>
      <c r="D339" s="15">
        <v>376.94919699999997</v>
      </c>
    </row>
    <row r="340" spans="1:4" x14ac:dyDescent="0.3">
      <c r="A340" s="13" t="s">
        <v>56</v>
      </c>
      <c r="B340" s="13">
        <v>2022</v>
      </c>
      <c r="C340" s="13">
        <v>10</v>
      </c>
      <c r="D340" s="15">
        <v>284.28354999999999</v>
      </c>
    </row>
    <row r="341" spans="1:4" x14ac:dyDescent="0.3">
      <c r="A341" s="13" t="s">
        <v>56</v>
      </c>
      <c r="B341" s="13">
        <v>2022</v>
      </c>
      <c r="C341" s="13">
        <v>11</v>
      </c>
      <c r="D341" s="15">
        <v>193.93477000000001</v>
      </c>
    </row>
    <row r="342" spans="1:4" x14ac:dyDescent="0.3">
      <c r="A342" s="13" t="s">
        <v>25</v>
      </c>
      <c r="B342" s="13">
        <v>2021</v>
      </c>
      <c r="C342" s="13">
        <v>1</v>
      </c>
      <c r="D342" s="15">
        <v>2073.7657469999999</v>
      </c>
    </row>
    <row r="343" spans="1:4" x14ac:dyDescent="0.3">
      <c r="A343" s="13" t="s">
        <v>25</v>
      </c>
      <c r="B343" s="13">
        <v>2021</v>
      </c>
      <c r="C343" s="13">
        <v>2</v>
      </c>
      <c r="D343" s="15">
        <v>1418.480059</v>
      </c>
    </row>
    <row r="344" spans="1:4" x14ac:dyDescent="0.3">
      <c r="A344" s="13" t="s">
        <v>25</v>
      </c>
      <c r="B344" s="13">
        <v>2021</v>
      </c>
      <c r="C344" s="13">
        <v>3</v>
      </c>
      <c r="D344" s="15">
        <v>1774.121005</v>
      </c>
    </row>
    <row r="345" spans="1:4" x14ac:dyDescent="0.3">
      <c r="A345" s="13" t="s">
        <v>25</v>
      </c>
      <c r="B345" s="13">
        <v>2021</v>
      </c>
      <c r="C345" s="13">
        <v>4</v>
      </c>
      <c r="D345" s="15">
        <v>2209.3593999999998</v>
      </c>
    </row>
    <row r="346" spans="1:4" x14ac:dyDescent="0.3">
      <c r="A346" s="13" t="s">
        <v>25</v>
      </c>
      <c r="B346" s="13">
        <v>2021</v>
      </c>
      <c r="C346" s="13">
        <v>5</v>
      </c>
      <c r="D346" s="15">
        <v>1515.2832040000001</v>
      </c>
    </row>
    <row r="347" spans="1:4" x14ac:dyDescent="0.3">
      <c r="A347" s="13" t="s">
        <v>25</v>
      </c>
      <c r="B347" s="13">
        <v>2021</v>
      </c>
      <c r="C347" s="13">
        <v>6</v>
      </c>
      <c r="D347" s="15">
        <v>1193.7135639999999</v>
      </c>
    </row>
    <row r="348" spans="1:4" x14ac:dyDescent="0.3">
      <c r="A348" s="13" t="s">
        <v>25</v>
      </c>
      <c r="B348" s="13">
        <v>2021</v>
      </c>
      <c r="C348" s="13">
        <v>7</v>
      </c>
      <c r="D348" s="15">
        <v>1759.8600280000001</v>
      </c>
    </row>
    <row r="349" spans="1:4" x14ac:dyDescent="0.3">
      <c r="A349" s="13" t="s">
        <v>25</v>
      </c>
      <c r="B349" s="13">
        <v>2021</v>
      </c>
      <c r="C349" s="13">
        <v>8</v>
      </c>
      <c r="D349" s="15">
        <v>1229.762913</v>
      </c>
    </row>
    <row r="350" spans="1:4" x14ac:dyDescent="0.3">
      <c r="A350" s="13" t="s">
        <v>25</v>
      </c>
      <c r="B350" s="13">
        <v>2021</v>
      </c>
      <c r="C350" s="13">
        <v>9</v>
      </c>
      <c r="D350" s="15">
        <v>2370.8854889999998</v>
      </c>
    </row>
    <row r="351" spans="1:4" x14ac:dyDescent="0.3">
      <c r="A351" s="13" t="s">
        <v>25</v>
      </c>
      <c r="B351" s="13">
        <v>2021</v>
      </c>
      <c r="C351" s="13">
        <v>10</v>
      </c>
      <c r="D351" s="15">
        <v>1156.3875579999999</v>
      </c>
    </row>
    <row r="352" spans="1:4" x14ac:dyDescent="0.3">
      <c r="A352" s="13" t="s">
        <v>25</v>
      </c>
      <c r="B352" s="13">
        <v>2021</v>
      </c>
      <c r="C352" s="13">
        <v>11</v>
      </c>
      <c r="D352" s="15">
        <v>1961.2954070000001</v>
      </c>
    </row>
    <row r="353" spans="1:4" x14ac:dyDescent="0.3">
      <c r="A353" s="13" t="s">
        <v>25</v>
      </c>
      <c r="B353" s="13">
        <v>2021</v>
      </c>
      <c r="C353" s="13">
        <v>12</v>
      </c>
      <c r="D353" s="15">
        <v>1349.5445580000001</v>
      </c>
    </row>
    <row r="354" spans="1:4" x14ac:dyDescent="0.3">
      <c r="A354" s="13" t="s">
        <v>25</v>
      </c>
      <c r="B354" s="13">
        <v>2022</v>
      </c>
      <c r="C354" s="13">
        <v>1</v>
      </c>
      <c r="D354" s="15">
        <v>1335.5663770000001</v>
      </c>
    </row>
    <row r="355" spans="1:4" x14ac:dyDescent="0.3">
      <c r="A355" s="13" t="s">
        <v>25</v>
      </c>
      <c r="B355" s="13">
        <v>2022</v>
      </c>
      <c r="C355" s="13">
        <v>2</v>
      </c>
      <c r="D355" s="15">
        <v>1788.1330680000001</v>
      </c>
    </row>
    <row r="356" spans="1:4" x14ac:dyDescent="0.3">
      <c r="A356" s="13" t="s">
        <v>25</v>
      </c>
      <c r="B356" s="13">
        <v>2022</v>
      </c>
      <c r="C356" s="13">
        <v>3</v>
      </c>
      <c r="D356" s="15">
        <v>2284.9223910000001</v>
      </c>
    </row>
    <row r="357" spans="1:4" x14ac:dyDescent="0.3">
      <c r="A357" s="13" t="s">
        <v>25</v>
      </c>
      <c r="B357" s="13">
        <v>2022</v>
      </c>
      <c r="C357" s="13">
        <v>4</v>
      </c>
      <c r="D357" s="15">
        <v>2037.907029</v>
      </c>
    </row>
    <row r="358" spans="1:4" x14ac:dyDescent="0.3">
      <c r="A358" s="13" t="s">
        <v>25</v>
      </c>
      <c r="B358" s="13">
        <v>2022</v>
      </c>
      <c r="C358" s="13">
        <v>5</v>
      </c>
      <c r="D358" s="15">
        <v>1670.173912</v>
      </c>
    </row>
    <row r="359" spans="1:4" x14ac:dyDescent="0.3">
      <c r="A359" s="13" t="s">
        <v>25</v>
      </c>
      <c r="B359" s="13">
        <v>2022</v>
      </c>
      <c r="C359" s="13">
        <v>6</v>
      </c>
      <c r="D359" s="15">
        <v>998.02327500000001</v>
      </c>
    </row>
    <row r="360" spans="1:4" x14ac:dyDescent="0.3">
      <c r="A360" s="13" t="s">
        <v>25</v>
      </c>
      <c r="B360" s="13">
        <v>2022</v>
      </c>
      <c r="C360" s="13">
        <v>7</v>
      </c>
      <c r="D360" s="15">
        <v>1649.0916990000001</v>
      </c>
    </row>
    <row r="361" spans="1:4" x14ac:dyDescent="0.3">
      <c r="A361" s="13" t="s">
        <v>25</v>
      </c>
      <c r="B361" s="13">
        <v>2022</v>
      </c>
      <c r="C361" s="13">
        <v>8</v>
      </c>
      <c r="D361" s="15">
        <v>1101.436074</v>
      </c>
    </row>
    <row r="362" spans="1:4" x14ac:dyDescent="0.3">
      <c r="A362" s="13" t="s">
        <v>25</v>
      </c>
      <c r="B362" s="13">
        <v>2022</v>
      </c>
      <c r="C362" s="13">
        <v>9</v>
      </c>
      <c r="D362" s="15">
        <v>1815.597704</v>
      </c>
    </row>
    <row r="363" spans="1:4" x14ac:dyDescent="0.3">
      <c r="A363" s="13" t="s">
        <v>25</v>
      </c>
      <c r="B363" s="13">
        <v>2022</v>
      </c>
      <c r="C363" s="13">
        <v>10</v>
      </c>
      <c r="D363" s="15">
        <v>1233.1125629999999</v>
      </c>
    </row>
    <row r="364" spans="1:4" x14ac:dyDescent="0.3">
      <c r="A364" s="13" t="s">
        <v>25</v>
      </c>
      <c r="B364" s="13">
        <v>2022</v>
      </c>
      <c r="C364" s="13">
        <v>11</v>
      </c>
      <c r="D364" s="15">
        <v>1613.6895629999999</v>
      </c>
    </row>
    <row r="365" spans="1:4" x14ac:dyDescent="0.3">
      <c r="A365" s="13" t="s">
        <v>25</v>
      </c>
      <c r="B365" s="13">
        <v>2022</v>
      </c>
      <c r="C365" s="13">
        <v>12</v>
      </c>
      <c r="D365" s="15">
        <v>1815.368418</v>
      </c>
    </row>
  </sheetData>
  <autoFilter ref="F266:L290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9"/>
  <sheetViews>
    <sheetView showGridLines="0" workbookViewId="0">
      <selection activeCell="G32" sqref="G32"/>
    </sheetView>
  </sheetViews>
  <sheetFormatPr defaultColWidth="14.44140625" defaultRowHeight="15" customHeight="1" x14ac:dyDescent="0.3"/>
  <sheetData>
    <row r="1" spans="1:2" x14ac:dyDescent="0.3">
      <c r="A1" s="41" t="s">
        <v>0</v>
      </c>
      <c r="B1" s="46">
        <v>2022</v>
      </c>
    </row>
    <row r="2" spans="1:2" x14ac:dyDescent="0.3">
      <c r="A2" s="41" t="s">
        <v>4</v>
      </c>
      <c r="B2" s="42" t="s">
        <v>94</v>
      </c>
    </row>
    <row r="3" spans="1:2" x14ac:dyDescent="0.3">
      <c r="A3" s="41" t="s">
        <v>2</v>
      </c>
      <c r="B3" s="42" t="s">
        <v>37</v>
      </c>
    </row>
    <row r="5" spans="1:2" x14ac:dyDescent="0.3">
      <c r="A5" s="26" t="s">
        <v>3</v>
      </c>
      <c r="B5" s="36" t="s">
        <v>91</v>
      </c>
    </row>
    <row r="6" spans="1:2" x14ac:dyDescent="0.3">
      <c r="A6" s="28" t="s">
        <v>20</v>
      </c>
      <c r="B6" s="38">
        <v>103766.71511800001</v>
      </c>
    </row>
    <row r="7" spans="1:2" x14ac:dyDescent="0.3">
      <c r="A7" s="32" t="s">
        <v>38</v>
      </c>
      <c r="B7" s="43">
        <v>564.917284</v>
      </c>
    </row>
    <row r="8" spans="1:2" x14ac:dyDescent="0.3">
      <c r="A8" s="32" t="s">
        <v>39</v>
      </c>
      <c r="B8" s="43">
        <v>1456.9284279999999</v>
      </c>
    </row>
    <row r="9" spans="1:2" x14ac:dyDescent="0.3">
      <c r="A9" s="32" t="s">
        <v>15</v>
      </c>
      <c r="B9" s="43">
        <v>198838.58177699996</v>
      </c>
    </row>
    <row r="10" spans="1:2" x14ac:dyDescent="0.3">
      <c r="A10" s="32" t="s">
        <v>61</v>
      </c>
      <c r="B10" s="43">
        <v>198.984905</v>
      </c>
    </row>
    <row r="11" spans="1:2" x14ac:dyDescent="0.3">
      <c r="A11" s="32" t="s">
        <v>59</v>
      </c>
      <c r="B11" s="43">
        <v>344.14095400000002</v>
      </c>
    </row>
    <row r="12" spans="1:2" x14ac:dyDescent="0.3">
      <c r="A12" s="32" t="s">
        <v>26</v>
      </c>
      <c r="B12" s="43">
        <v>8606.1963189999988</v>
      </c>
    </row>
    <row r="13" spans="1:2" x14ac:dyDescent="0.3">
      <c r="A13" s="32" t="s">
        <v>58</v>
      </c>
      <c r="B13" s="43">
        <v>10974.992969000001</v>
      </c>
    </row>
    <row r="14" spans="1:2" x14ac:dyDescent="0.3">
      <c r="A14" s="32" t="s">
        <v>24</v>
      </c>
      <c r="B14" s="43">
        <v>2245.1163420000003</v>
      </c>
    </row>
    <row r="15" spans="1:2" x14ac:dyDescent="0.3">
      <c r="A15" s="32" t="s">
        <v>60</v>
      </c>
      <c r="B15" s="43">
        <v>538.268012</v>
      </c>
    </row>
    <row r="16" spans="1:2" ht="15" customHeight="1" x14ac:dyDescent="0.3">
      <c r="A16" s="32" t="s">
        <v>56</v>
      </c>
      <c r="B16" s="43">
        <v>3822.2369799999997</v>
      </c>
    </row>
    <row r="17" spans="1:2" ht="15" customHeight="1" x14ac:dyDescent="0.3">
      <c r="A17" s="32" t="s">
        <v>55</v>
      </c>
      <c r="B17" s="43">
        <v>308.90372200000002</v>
      </c>
    </row>
    <row r="18" spans="1:2" ht="15" customHeight="1" x14ac:dyDescent="0.3">
      <c r="A18" s="32" t="s">
        <v>40</v>
      </c>
      <c r="B18" s="43">
        <v>804.840283</v>
      </c>
    </row>
    <row r="19" spans="1:2" ht="15" customHeight="1" x14ac:dyDescent="0.3">
      <c r="A19" s="44" t="s">
        <v>25</v>
      </c>
      <c r="B19" s="45">
        <v>19343.022073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7"/>
  <sheetViews>
    <sheetView showGridLines="0" tabSelected="1" workbookViewId="0">
      <selection activeCell="H33" sqref="H32:H33"/>
    </sheetView>
  </sheetViews>
  <sheetFormatPr defaultColWidth="14.44140625" defaultRowHeight="15" customHeight="1" x14ac:dyDescent="0.3"/>
  <cols>
    <col min="3" max="3" width="18.5546875" customWidth="1"/>
  </cols>
  <sheetData>
    <row r="1" spans="1:3" x14ac:dyDescent="0.3">
      <c r="A1" s="26" t="s">
        <v>0</v>
      </c>
      <c r="B1" s="26" t="s">
        <v>1</v>
      </c>
      <c r="C1" s="36" t="s">
        <v>92</v>
      </c>
    </row>
    <row r="2" spans="1:3" x14ac:dyDescent="0.3">
      <c r="A2" s="28">
        <v>2020</v>
      </c>
      <c r="B2" s="28">
        <v>1</v>
      </c>
      <c r="C2" s="38">
        <v>76736.703169</v>
      </c>
    </row>
    <row r="3" spans="1:3" x14ac:dyDescent="0.3">
      <c r="A3" s="47"/>
      <c r="B3" s="32">
        <v>2</v>
      </c>
      <c r="C3" s="43">
        <v>66754.411026999966</v>
      </c>
    </row>
    <row r="4" spans="1:3" x14ac:dyDescent="0.3">
      <c r="A4" s="47"/>
      <c r="B4" s="32">
        <v>3</v>
      </c>
      <c r="C4" s="43">
        <v>68140.291770999989</v>
      </c>
    </row>
    <row r="5" spans="1:3" x14ac:dyDescent="0.3">
      <c r="A5" s="47"/>
      <c r="B5" s="32">
        <v>4</v>
      </c>
      <c r="C5" s="43">
        <v>62152.610893999976</v>
      </c>
    </row>
    <row r="6" spans="1:3" x14ac:dyDescent="0.3">
      <c r="A6" s="47"/>
      <c r="B6" s="32">
        <v>5</v>
      </c>
      <c r="C6" s="43">
        <v>56780.285266000006</v>
      </c>
    </row>
    <row r="7" spans="1:3" x14ac:dyDescent="0.3">
      <c r="A7" s="47"/>
      <c r="B7" s="32">
        <v>6</v>
      </c>
      <c r="C7" s="43">
        <v>53331.761811999997</v>
      </c>
    </row>
    <row r="8" spans="1:3" x14ac:dyDescent="0.3">
      <c r="A8" s="47"/>
      <c r="B8" s="32">
        <v>7</v>
      </c>
      <c r="C8" s="43">
        <v>52147.320354999996</v>
      </c>
    </row>
    <row r="9" spans="1:3" x14ac:dyDescent="0.3">
      <c r="A9" s="47"/>
      <c r="B9" s="32">
        <v>8</v>
      </c>
      <c r="C9" s="43">
        <v>53673.440490000008</v>
      </c>
    </row>
    <row r="10" spans="1:3" x14ac:dyDescent="0.3">
      <c r="A10" s="47"/>
      <c r="B10" s="32">
        <v>9</v>
      </c>
      <c r="C10" s="43">
        <v>59271.082094000005</v>
      </c>
    </row>
    <row r="11" spans="1:3" x14ac:dyDescent="0.3">
      <c r="A11" s="47"/>
      <c r="B11" s="32">
        <v>10</v>
      </c>
      <c r="C11" s="43">
        <v>64614.677414999998</v>
      </c>
    </row>
    <row r="12" spans="1:3" x14ac:dyDescent="0.3">
      <c r="A12" s="47"/>
      <c r="B12" s="32">
        <v>11</v>
      </c>
      <c r="C12" s="43">
        <v>66150.410669000004</v>
      </c>
    </row>
    <row r="13" spans="1:3" x14ac:dyDescent="0.3">
      <c r="A13" s="47"/>
      <c r="B13" s="32">
        <v>12</v>
      </c>
      <c r="C13" s="43">
        <v>65067.566495000006</v>
      </c>
    </row>
    <row r="14" spans="1:3" x14ac:dyDescent="0.3">
      <c r="A14" s="28">
        <v>2021</v>
      </c>
      <c r="B14" s="28">
        <v>1</v>
      </c>
      <c r="C14" s="38">
        <v>69190.692838999981</v>
      </c>
    </row>
    <row r="15" spans="1:3" x14ac:dyDescent="0.3">
      <c r="A15" s="47"/>
      <c r="B15" s="32">
        <v>2</v>
      </c>
      <c r="C15" s="43">
        <v>59878.986010000015</v>
      </c>
    </row>
    <row r="16" spans="1:3" x14ac:dyDescent="0.3">
      <c r="A16" s="47"/>
      <c r="B16" s="32">
        <v>3</v>
      </c>
      <c r="C16" s="43">
        <v>68476.051980000004</v>
      </c>
    </row>
    <row r="17" spans="1:3" x14ac:dyDescent="0.3">
      <c r="A17" s="47"/>
      <c r="B17" s="32">
        <v>4</v>
      </c>
      <c r="C17" s="43">
        <v>61190.15016099999</v>
      </c>
    </row>
    <row r="18" spans="1:3" x14ac:dyDescent="0.3">
      <c r="A18" s="47"/>
      <c r="B18" s="32">
        <v>5</v>
      </c>
      <c r="C18" s="43">
        <v>65412.255943000004</v>
      </c>
    </row>
    <row r="19" spans="1:3" x14ac:dyDescent="0.3">
      <c r="A19" s="47"/>
      <c r="B19" s="32">
        <v>6</v>
      </c>
      <c r="C19" s="43">
        <v>59387.810073999972</v>
      </c>
    </row>
    <row r="20" spans="1:3" x14ac:dyDescent="0.3">
      <c r="A20" s="47"/>
      <c r="B20" s="32">
        <v>7</v>
      </c>
      <c r="C20" s="43">
        <v>67089.521094000011</v>
      </c>
    </row>
    <row r="21" spans="1:3" x14ac:dyDescent="0.3">
      <c r="A21" s="47"/>
      <c r="B21" s="32">
        <v>8</v>
      </c>
      <c r="C21" s="43">
        <v>62303.908473999989</v>
      </c>
    </row>
    <row r="22" spans="1:3" x14ac:dyDescent="0.3">
      <c r="A22" s="47"/>
      <c r="B22" s="32">
        <v>9</v>
      </c>
      <c r="C22" s="43">
        <v>65116.915502999982</v>
      </c>
    </row>
    <row r="23" spans="1:3" x14ac:dyDescent="0.3">
      <c r="A23" s="47"/>
      <c r="B23" s="32">
        <v>10</v>
      </c>
      <c r="C23" s="43">
        <v>75724.564212000041</v>
      </c>
    </row>
    <row r="24" spans="1:3" x14ac:dyDescent="0.3">
      <c r="A24" s="47"/>
      <c r="B24" s="32">
        <v>11</v>
      </c>
      <c r="C24" s="43">
        <v>70662.722644999987</v>
      </c>
    </row>
    <row r="25" spans="1:3" x14ac:dyDescent="0.3">
      <c r="A25" s="47"/>
      <c r="B25" s="32">
        <v>12</v>
      </c>
      <c r="C25" s="43">
        <v>68524.72124899998</v>
      </c>
    </row>
    <row r="26" spans="1:3" x14ac:dyDescent="0.3">
      <c r="A26" s="28">
        <v>2022</v>
      </c>
      <c r="B26" s="28">
        <v>1</v>
      </c>
      <c r="C26" s="38">
        <v>77745.386758999957</v>
      </c>
    </row>
    <row r="27" spans="1:3" x14ac:dyDescent="0.3">
      <c r="A27" s="47"/>
      <c r="B27" s="32">
        <v>2</v>
      </c>
      <c r="C27" s="43">
        <v>69359.301930000001</v>
      </c>
    </row>
    <row r="28" spans="1:3" x14ac:dyDescent="0.3">
      <c r="A28" s="47"/>
      <c r="B28" s="32">
        <v>3</v>
      </c>
      <c r="C28" s="43">
        <v>97898.929908000006</v>
      </c>
    </row>
    <row r="29" spans="1:3" x14ac:dyDescent="0.3">
      <c r="A29" s="47"/>
      <c r="B29" s="32">
        <v>4</v>
      </c>
      <c r="C29" s="43">
        <v>76312.470275999993</v>
      </c>
    </row>
    <row r="30" spans="1:3" x14ac:dyDescent="0.3">
      <c r="A30" s="47"/>
      <c r="B30" s="32">
        <v>5</v>
      </c>
      <c r="C30" s="43">
        <v>68963.913113000002</v>
      </c>
    </row>
    <row r="31" spans="1:3" x14ac:dyDescent="0.3">
      <c r="A31" s="47"/>
      <c r="B31" s="32">
        <v>6</v>
      </c>
      <c r="C31" s="43">
        <v>56583.19776599999</v>
      </c>
    </row>
    <row r="32" spans="1:3" x14ac:dyDescent="0.3">
      <c r="A32" s="47"/>
      <c r="B32" s="32">
        <v>7</v>
      </c>
      <c r="C32" s="43">
        <v>62134.867870000002</v>
      </c>
    </row>
    <row r="33" spans="1:3" x14ac:dyDescent="0.3">
      <c r="A33" s="47"/>
      <c r="B33" s="32">
        <v>8</v>
      </c>
      <c r="C33" s="43">
        <v>57345.907239</v>
      </c>
    </row>
    <row r="34" spans="1:3" x14ac:dyDescent="0.3">
      <c r="A34" s="47"/>
      <c r="B34" s="32">
        <v>9</v>
      </c>
      <c r="C34" s="43">
        <v>57412.958545000001</v>
      </c>
    </row>
    <row r="35" spans="1:3" x14ac:dyDescent="0.3">
      <c r="A35" s="47"/>
      <c r="B35" s="32">
        <v>10</v>
      </c>
      <c r="C35" s="43">
        <v>71325.112869999954</v>
      </c>
    </row>
    <row r="36" spans="1:3" x14ac:dyDescent="0.3">
      <c r="A36" s="47"/>
      <c r="B36" s="32">
        <v>11</v>
      </c>
      <c r="C36" s="43">
        <v>66521.686812000029</v>
      </c>
    </row>
    <row r="37" spans="1:3" x14ac:dyDescent="0.3">
      <c r="A37" s="48"/>
      <c r="B37" s="44">
        <v>12</v>
      </c>
      <c r="C37" s="45">
        <v>63387.249442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 Продажи (общая книга)</vt:lpstr>
      <vt:lpstr>Динамика Green</vt:lpstr>
      <vt:lpstr>Динамика 3-х параметров</vt:lpstr>
      <vt:lpstr>Динамика оффтейка</vt:lpstr>
      <vt:lpstr>Динамика доли рынка</vt:lpstr>
      <vt:lpstr>Расчет доли рынка</vt:lpstr>
      <vt:lpstr>Динамика продаж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Evgeniya</cp:lastModifiedBy>
  <dcterms:created xsi:type="dcterms:W3CDTF">2025-04-10T06:03:15Z</dcterms:created>
  <dcterms:modified xsi:type="dcterms:W3CDTF">2025-09-15T05:30:16Z</dcterms:modified>
</cp:coreProperties>
</file>