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X44" i="2" l="1"/>
  <c r="AX52" i="2" s="1"/>
  <c r="AM49" i="2"/>
  <c r="H26" i="3"/>
  <c r="H25" i="3"/>
  <c r="H24" i="3"/>
  <c r="G23" i="3"/>
  <c r="H23" i="3" s="1"/>
  <c r="G22" i="3"/>
  <c r="H22" i="3" s="1"/>
  <c r="G21" i="3"/>
  <c r="H21" i="3" s="1"/>
  <c r="G20" i="3"/>
  <c r="H20" i="3" s="1"/>
  <c r="H19" i="3"/>
  <c r="G19" i="3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H11" i="3"/>
  <c r="G11" i="3"/>
  <c r="G10" i="3"/>
  <c r="H10" i="3" s="1"/>
  <c r="H9" i="3"/>
  <c r="G9" i="3"/>
  <c r="H8" i="3"/>
  <c r="G8" i="3"/>
  <c r="G7" i="3"/>
  <c r="H7" i="3" s="1"/>
  <c r="G6" i="3"/>
  <c r="H6" i="3" s="1"/>
  <c r="G5" i="3"/>
  <c r="H5" i="3" s="1"/>
  <c r="H4" i="3"/>
  <c r="G4" i="3"/>
  <c r="H3" i="3"/>
  <c r="G3" i="3"/>
  <c r="BZ85" i="2"/>
  <c r="BU85" i="2"/>
  <c r="BP85" i="2"/>
  <c r="BK85" i="2"/>
  <c r="BA85" i="2"/>
  <c r="AV85" i="2"/>
  <c r="AQ85" i="2"/>
  <c r="AM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S85" i="2" s="1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AC3" i="2"/>
  <c r="AC85" i="2" s="1"/>
  <c r="I3" i="2"/>
  <c r="I85" i="2" s="1"/>
  <c r="CB85" i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K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E43" i="1"/>
  <c r="BM42" i="1"/>
  <c r="T42" i="1"/>
  <c r="O42" i="1"/>
  <c r="BW41" i="1"/>
  <c r="BW85" i="1" s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N85" i="1" s="1"/>
  <c r="AI29" i="1"/>
  <c r="AI85" i="1" s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AN4" i="1"/>
  <c r="O4" i="1"/>
  <c r="O85" i="1" s="1"/>
  <c r="BW3" i="1"/>
  <c r="AI3" i="1"/>
  <c r="I92" i="1" l="1"/>
  <c r="BG85" i="2"/>
  <c r="H95" i="2" s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<sst xmlns="http://schemas.openxmlformats.org/spreadsheetml/2006/main" count="2017" uniqueCount="989">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</sst>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15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0" fillId="20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N13" zoomScale="85" zoomScaleNormal="85" workbookViewId="0">
      <selection activeCell="AZ48" sqref="AZ48:BD48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-4.7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K42*I51</f>
        <v>3290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18">
        <v>46</v>
      </c>
      <c r="BA48" s="118" t="s">
        <v>988</v>
      </c>
      <c r="BB48" s="118">
        <v>-65</v>
      </c>
      <c r="BC48" s="118"/>
      <c r="BD48" s="118"/>
      <c r="BE48" s="73">
        <v>46</v>
      </c>
      <c r="BF48" s="73" t="s">
        <v>528</v>
      </c>
      <c r="BG48" s="73">
        <v>-112</v>
      </c>
      <c r="BH48" s="73"/>
      <c r="BI48" s="73"/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90">
        <v>47</v>
      </c>
      <c r="BA49" s="190"/>
      <c r="BB49" s="190"/>
      <c r="BC49" s="190"/>
      <c r="BD49" s="190"/>
      <c r="BE49" s="73">
        <v>47</v>
      </c>
      <c r="BF49" s="73" t="s">
        <v>482</v>
      </c>
      <c r="BG49" s="73">
        <v>-155</v>
      </c>
      <c r="BH49" s="73"/>
      <c r="BI49" s="73"/>
      <c r="BJ49" s="198">
        <v>47</v>
      </c>
      <c r="BK49" s="198"/>
      <c r="BL49" s="198"/>
      <c r="BM49" s="198"/>
      <c r="BN49" s="198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153">
        <v>48</v>
      </c>
      <c r="AL50" s="153"/>
      <c r="AM50" s="153"/>
      <c r="AN50" s="153"/>
      <c r="AO50" s="15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204">
        <v>48</v>
      </c>
      <c r="BU50" s="204"/>
      <c r="BV50" s="204"/>
      <c r="BW50" s="204"/>
      <c r="BX50" s="204"/>
      <c r="BY50" s="209">
        <v>48</v>
      </c>
      <c r="BZ50" s="209"/>
      <c r="CA50" s="209"/>
      <c r="CB50" s="209"/>
      <c r="CC50" s="209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K43+SUM(I40:I51)</f>
        <v>95</v>
      </c>
      <c r="L51" s="140">
        <v>49</v>
      </c>
      <c r="M51" s="140" t="s">
        <v>547</v>
      </c>
      <c r="N51" s="140"/>
      <c r="O51" s="140"/>
      <c r="P51" s="141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53">
        <v>49</v>
      </c>
      <c r="AL51" s="153"/>
      <c r="AM51" s="153"/>
      <c r="AN51" s="153"/>
      <c r="AO51" s="15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204">
        <v>49</v>
      </c>
      <c r="BU51" s="204"/>
      <c r="BV51" s="204"/>
      <c r="BW51" s="204"/>
      <c r="BX51" s="204"/>
      <c r="BY51" s="209">
        <v>49</v>
      </c>
      <c r="BZ51" s="209"/>
      <c r="CA51" s="209"/>
      <c r="CB51" s="209"/>
      <c r="CC51" s="209"/>
    </row>
    <row r="52" spans="2:81" ht="15.75" x14ac:dyDescent="0.25">
      <c r="B52" s="132">
        <v>50</v>
      </c>
      <c r="C52" s="132" t="s">
        <v>552</v>
      </c>
      <c r="D52" s="132"/>
      <c r="E52" s="132"/>
      <c r="F52" s="132"/>
      <c r="G52" s="133">
        <v>50</v>
      </c>
      <c r="H52" s="133" t="s">
        <v>553</v>
      </c>
      <c r="I52" s="133"/>
      <c r="J52" s="133"/>
      <c r="K52" s="133"/>
      <c r="L52" s="140">
        <v>50</v>
      </c>
      <c r="M52" s="140" t="s">
        <v>554</v>
      </c>
      <c r="N52" s="140"/>
      <c r="O52" s="140"/>
      <c r="P52" s="141"/>
      <c r="Q52" s="152">
        <v>50</v>
      </c>
      <c r="R52" s="152"/>
      <c r="S52" s="152"/>
      <c r="T52" s="152"/>
      <c r="U52" s="152"/>
      <c r="V52" s="153">
        <v>50</v>
      </c>
      <c r="W52" s="153"/>
      <c r="X52" s="153"/>
      <c r="Y52" s="153"/>
      <c r="Z52" s="153"/>
      <c r="AA52" s="161">
        <v>50</v>
      </c>
      <c r="AB52" s="161"/>
      <c r="AC52" s="161"/>
      <c r="AD52" s="161"/>
      <c r="AE52" s="161"/>
      <c r="AF52" s="162">
        <v>50</v>
      </c>
      <c r="AG52" s="162"/>
      <c r="AH52" s="162"/>
      <c r="AI52" s="162"/>
      <c r="AJ52" s="162"/>
      <c r="AK52" s="153">
        <v>50</v>
      </c>
      <c r="AL52" s="153"/>
      <c r="AM52" s="153"/>
      <c r="AN52" s="153"/>
      <c r="AO52" s="153"/>
      <c r="AP52" s="181">
        <v>50</v>
      </c>
      <c r="AQ52" s="181"/>
      <c r="AR52" s="181"/>
      <c r="AS52" s="181"/>
      <c r="AT52" s="181"/>
      <c r="AU52" s="182">
        <v>50</v>
      </c>
      <c r="AV52" s="182"/>
      <c r="AW52" s="182"/>
      <c r="AX52" s="182"/>
      <c r="AY52" s="182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/>
      <c r="BV52" s="204"/>
      <c r="BW52" s="204"/>
      <c r="BX52" s="204"/>
      <c r="BY52" s="209">
        <v>50</v>
      </c>
      <c r="BZ52" s="209"/>
      <c r="CA52" s="209"/>
      <c r="CB52" s="209"/>
      <c r="CC52" s="209"/>
    </row>
    <row r="53" spans="2:81" x14ac:dyDescent="0.25">
      <c r="B53" s="132">
        <v>51</v>
      </c>
      <c r="C53" s="132" t="s">
        <v>555</v>
      </c>
      <c r="D53" s="132"/>
      <c r="E53" s="132"/>
      <c r="F53" s="132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61">
        <v>51</v>
      </c>
      <c r="AB53" s="161"/>
      <c r="AC53" s="161"/>
      <c r="AD53" s="161"/>
      <c r="AE53" s="161"/>
      <c r="AF53" s="162">
        <v>51</v>
      </c>
      <c r="AG53" s="162"/>
      <c r="AH53" s="162"/>
      <c r="AI53" s="162"/>
      <c r="AJ53" s="162"/>
      <c r="AK53" s="153">
        <v>51</v>
      </c>
      <c r="AL53" s="153"/>
      <c r="AM53" s="153"/>
      <c r="AN53" s="153"/>
      <c r="AO53" s="153"/>
      <c r="AP53" s="181">
        <v>51</v>
      </c>
      <c r="AQ53" s="181"/>
      <c r="AR53" s="181"/>
      <c r="AS53" s="181"/>
      <c r="AT53" s="181"/>
      <c r="AU53" s="182">
        <v>51</v>
      </c>
      <c r="AV53" s="182"/>
      <c r="AW53" s="182"/>
      <c r="AX53" s="182"/>
      <c r="AY53" s="182"/>
      <c r="AZ53" s="190">
        <v>51</v>
      </c>
      <c r="BA53" s="190"/>
      <c r="BB53" s="190"/>
      <c r="BC53" s="190"/>
      <c r="BD53" s="190"/>
      <c r="BE53" s="199">
        <v>51</v>
      </c>
      <c r="BF53" s="199"/>
      <c r="BG53" s="199"/>
      <c r="BH53" s="199"/>
      <c r="BI53" s="199"/>
      <c r="BJ53" s="198">
        <v>51</v>
      </c>
      <c r="BK53" s="198"/>
      <c r="BL53" s="198"/>
      <c r="BM53" s="198"/>
      <c r="BN53" s="198"/>
      <c r="BO53" s="152">
        <v>51</v>
      </c>
      <c r="BP53" s="152"/>
      <c r="BQ53" s="152"/>
      <c r="BR53" s="152"/>
      <c r="BS53" s="152"/>
      <c r="BT53" s="204">
        <v>51</v>
      </c>
      <c r="BU53" s="204"/>
      <c r="BV53" s="204"/>
      <c r="BW53" s="204"/>
      <c r="BX53" s="204"/>
      <c r="BY53" s="209">
        <v>51</v>
      </c>
      <c r="BZ53" s="209"/>
      <c r="CA53" s="209"/>
      <c r="CB53" s="209"/>
      <c r="CC53" s="209"/>
    </row>
    <row r="54" spans="2:81" x14ac:dyDescent="0.25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/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/>
      <c r="AR54" s="181"/>
      <c r="AS54" s="181"/>
      <c r="AT54" s="181"/>
      <c r="AU54" s="182">
        <v>52</v>
      </c>
      <c r="AV54" s="182"/>
      <c r="AW54" s="182"/>
      <c r="AX54" s="182"/>
      <c r="AY54" s="182"/>
      <c r="AZ54" s="190">
        <v>52</v>
      </c>
      <c r="BA54" s="190"/>
      <c r="BB54" s="190"/>
      <c r="BC54" s="190"/>
      <c r="BD54" s="190"/>
      <c r="BE54" s="199">
        <v>52</v>
      </c>
      <c r="BF54" s="199"/>
      <c r="BG54" s="199"/>
      <c r="BH54" s="199"/>
      <c r="BI54" s="199"/>
      <c r="BJ54" s="198">
        <v>52</v>
      </c>
      <c r="BK54" s="198"/>
      <c r="BL54" s="198"/>
      <c r="BM54" s="198"/>
      <c r="BN54" s="198"/>
      <c r="BO54" s="152">
        <v>52</v>
      </c>
      <c r="BP54" s="152"/>
      <c r="BQ54" s="152"/>
      <c r="BR54" s="152"/>
      <c r="BS54" s="152"/>
      <c r="BT54" s="204">
        <v>52</v>
      </c>
      <c r="BU54" s="204"/>
      <c r="BV54" s="204"/>
      <c r="BW54" s="204"/>
      <c r="BX54" s="204"/>
      <c r="BY54" s="209">
        <v>52</v>
      </c>
      <c r="BZ54" s="209"/>
      <c r="CA54" s="209"/>
      <c r="CB54" s="209"/>
      <c r="CC54" s="209"/>
    </row>
    <row r="55" spans="2:81" x14ac:dyDescent="0.25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/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/>
      <c r="AR55" s="181"/>
      <c r="AS55" s="181"/>
      <c r="AT55" s="181"/>
      <c r="AU55" s="182">
        <v>53</v>
      </c>
      <c r="AV55" s="182"/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152"/>
      <c r="BQ55" s="152"/>
      <c r="BR55" s="152"/>
      <c r="BS55" s="152"/>
      <c r="BT55" s="204">
        <v>53</v>
      </c>
      <c r="BU55" s="204"/>
      <c r="BV55" s="204"/>
      <c r="BW55" s="204"/>
      <c r="BX55" s="204"/>
      <c r="BY55" s="209">
        <v>53</v>
      </c>
      <c r="BZ55" s="209"/>
      <c r="CA55" s="209"/>
      <c r="CB55" s="209"/>
      <c r="CC55" s="209"/>
    </row>
    <row r="56" spans="2:81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/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/>
      <c r="AR56" s="181"/>
      <c r="AS56" s="181"/>
      <c r="AT56" s="181"/>
      <c r="AU56" s="182">
        <v>54</v>
      </c>
      <c r="AV56" s="182"/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152"/>
      <c r="BQ56" s="152"/>
      <c r="BR56" s="152"/>
      <c r="BS56" s="152"/>
      <c r="BT56" s="204">
        <v>54</v>
      </c>
      <c r="BU56" s="204"/>
      <c r="BV56" s="204"/>
      <c r="BW56" s="204"/>
      <c r="BX56" s="204"/>
      <c r="BY56" s="209">
        <v>54</v>
      </c>
      <c r="BZ56" s="209"/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/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/>
      <c r="AR57" s="181"/>
      <c r="AS57" s="181"/>
      <c r="AT57" s="181"/>
      <c r="AU57" s="182">
        <v>55</v>
      </c>
      <c r="AV57" s="182"/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152"/>
      <c r="BQ57" s="152"/>
      <c r="BR57" s="152"/>
      <c r="BS57" s="152"/>
      <c r="BT57" s="204">
        <v>55</v>
      </c>
      <c r="BU57" s="204"/>
      <c r="BV57" s="204"/>
      <c r="BW57" s="204"/>
      <c r="BX57" s="204"/>
      <c r="BY57" s="209">
        <v>55</v>
      </c>
      <c r="BZ57" s="209"/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/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/>
      <c r="AR58" s="181"/>
      <c r="AS58" s="181"/>
      <c r="AT58" s="181"/>
      <c r="AU58" s="182">
        <v>56</v>
      </c>
      <c r="AV58" s="182"/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152"/>
      <c r="BQ58" s="152"/>
      <c r="BR58" s="152"/>
      <c r="BS58" s="152"/>
      <c r="BT58" s="204">
        <v>56</v>
      </c>
      <c r="BU58" s="204"/>
      <c r="BV58" s="204"/>
      <c r="BW58" s="204"/>
      <c r="BX58" s="204"/>
      <c r="BY58" s="209">
        <v>56</v>
      </c>
      <c r="BZ58" s="209"/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/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/>
      <c r="AR59" s="181"/>
      <c r="AS59" s="181"/>
      <c r="AT59" s="181"/>
      <c r="AU59" s="182">
        <v>57</v>
      </c>
      <c r="AV59" s="182"/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152"/>
      <c r="BQ59" s="152"/>
      <c r="BR59" s="152"/>
      <c r="BS59" s="152"/>
      <c r="BT59" s="204">
        <v>57</v>
      </c>
      <c r="BU59" s="204"/>
      <c r="BV59" s="204"/>
      <c r="BW59" s="204"/>
      <c r="BX59" s="204"/>
      <c r="BY59" s="209">
        <v>57</v>
      </c>
      <c r="BZ59" s="209"/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/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/>
      <c r="AR60" s="181"/>
      <c r="AS60" s="181"/>
      <c r="AT60" s="181"/>
      <c r="AU60" s="182">
        <v>58</v>
      </c>
      <c r="AV60" s="182"/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152"/>
      <c r="BQ60" s="152"/>
      <c r="BR60" s="152"/>
      <c r="BS60" s="152"/>
      <c r="BT60" s="204">
        <v>58</v>
      </c>
      <c r="BU60" s="204"/>
      <c r="BV60" s="204"/>
      <c r="BW60" s="204"/>
      <c r="BX60" s="204"/>
      <c r="BY60" s="209">
        <v>58</v>
      </c>
      <c r="BZ60" s="209"/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/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/>
      <c r="AR61" s="181"/>
      <c r="AS61" s="181"/>
      <c r="AT61" s="181"/>
      <c r="AU61" s="182">
        <v>59</v>
      </c>
      <c r="AV61" s="182"/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152"/>
      <c r="BQ61" s="152"/>
      <c r="BR61" s="152"/>
      <c r="BS61" s="152"/>
      <c r="BT61" s="204">
        <v>59</v>
      </c>
      <c r="BU61" s="204"/>
      <c r="BV61" s="204"/>
      <c r="BW61" s="204"/>
      <c r="BX61" s="204"/>
      <c r="BY61" s="209">
        <v>59</v>
      </c>
      <c r="BZ61" s="209"/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/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/>
      <c r="AR62" s="181"/>
      <c r="AS62" s="181"/>
      <c r="AT62" s="181"/>
      <c r="AU62" s="182">
        <v>60</v>
      </c>
      <c r="AV62" s="182"/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152"/>
      <c r="BQ62" s="152"/>
      <c r="BR62" s="152"/>
      <c r="BS62" s="152"/>
      <c r="BT62" s="204">
        <v>60</v>
      </c>
      <c r="BU62" s="204"/>
      <c r="BV62" s="204"/>
      <c r="BW62" s="204"/>
      <c r="BX62" s="204"/>
      <c r="BY62" s="209">
        <v>60</v>
      </c>
      <c r="BZ62" s="209"/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/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/>
      <c r="AR63" s="181"/>
      <c r="AS63" s="181"/>
      <c r="AT63" s="181"/>
      <c r="AU63" s="182">
        <v>61</v>
      </c>
      <c r="AV63" s="182"/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152"/>
      <c r="BQ63" s="152"/>
      <c r="BR63" s="152"/>
      <c r="BS63" s="152"/>
      <c r="BT63" s="204">
        <v>61</v>
      </c>
      <c r="BU63" s="204"/>
      <c r="BV63" s="204"/>
      <c r="BW63" s="204"/>
      <c r="BX63" s="204"/>
      <c r="BY63" s="209">
        <v>61</v>
      </c>
      <c r="BZ63" s="209"/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/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/>
      <c r="AR64" s="181"/>
      <c r="AS64" s="181"/>
      <c r="AT64" s="181"/>
      <c r="AU64" s="182">
        <v>62</v>
      </c>
      <c r="AV64" s="182"/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152"/>
      <c r="BQ64" s="152"/>
      <c r="BR64" s="152"/>
      <c r="BS64" s="152"/>
      <c r="BT64" s="204">
        <v>62</v>
      </c>
      <c r="BU64" s="204"/>
      <c r="BV64" s="204"/>
      <c r="BW64" s="204"/>
      <c r="BX64" s="204"/>
      <c r="BY64" s="209">
        <v>62</v>
      </c>
      <c r="BZ64" s="209"/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/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/>
      <c r="AR65" s="181"/>
      <c r="AS65" s="181"/>
      <c r="AT65" s="181"/>
      <c r="AU65" s="182">
        <v>63</v>
      </c>
      <c r="AV65" s="182"/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152"/>
      <c r="BQ65" s="152"/>
      <c r="BR65" s="152"/>
      <c r="BS65" s="152"/>
      <c r="BT65" s="204">
        <v>63</v>
      </c>
      <c r="BU65" s="204"/>
      <c r="BV65" s="204"/>
      <c r="BW65" s="204"/>
      <c r="BX65" s="204"/>
      <c r="BY65" s="209">
        <v>63</v>
      </c>
      <c r="BZ65" s="209"/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/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/>
      <c r="AR66" s="181"/>
      <c r="AS66" s="181"/>
      <c r="AT66" s="181"/>
      <c r="AU66" s="182">
        <v>64</v>
      </c>
      <c r="AV66" s="182"/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152"/>
      <c r="BQ66" s="152"/>
      <c r="BR66" s="152"/>
      <c r="BS66" s="152"/>
      <c r="BT66" s="204">
        <v>64</v>
      </c>
      <c r="BU66" s="204"/>
      <c r="BV66" s="204"/>
      <c r="BW66" s="204"/>
      <c r="BX66" s="204"/>
      <c r="BY66" s="209">
        <v>64</v>
      </c>
      <c r="BZ66" s="209"/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/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/>
      <c r="AR67" s="181"/>
      <c r="AS67" s="181"/>
      <c r="AT67" s="181"/>
      <c r="AU67" s="182">
        <v>65</v>
      </c>
      <c r="AV67" s="182"/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152"/>
      <c r="BQ67" s="152"/>
      <c r="BR67" s="152"/>
      <c r="BS67" s="152"/>
      <c r="BT67" s="204">
        <v>65</v>
      </c>
      <c r="BU67" s="204"/>
      <c r="BV67" s="204"/>
      <c r="BW67" s="204"/>
      <c r="BX67" s="204"/>
      <c r="BY67" s="209">
        <v>65</v>
      </c>
      <c r="BZ67" s="209"/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/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/>
      <c r="AR68" s="181"/>
      <c r="AS68" s="181"/>
      <c r="AT68" s="181"/>
      <c r="AU68" s="182">
        <v>66</v>
      </c>
      <c r="AV68" s="182"/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152"/>
      <c r="BQ68" s="152"/>
      <c r="BR68" s="152"/>
      <c r="BS68" s="152"/>
      <c r="BT68" s="204">
        <v>66</v>
      </c>
      <c r="BU68" s="204"/>
      <c r="BV68" s="204"/>
      <c r="BW68" s="204"/>
      <c r="BX68" s="204"/>
      <c r="BY68" s="209">
        <v>66</v>
      </c>
      <c r="BZ68" s="209"/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/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/>
      <c r="AR69" s="181"/>
      <c r="AS69" s="181"/>
      <c r="AT69" s="181"/>
      <c r="AU69" s="182">
        <v>67</v>
      </c>
      <c r="AV69" s="182"/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152"/>
      <c r="BQ69" s="152"/>
      <c r="BR69" s="152"/>
      <c r="BS69" s="152"/>
      <c r="BT69" s="204">
        <v>67</v>
      </c>
      <c r="BU69" s="204"/>
      <c r="BV69" s="204"/>
      <c r="BW69" s="204"/>
      <c r="BX69" s="204"/>
      <c r="BY69" s="209">
        <v>67</v>
      </c>
      <c r="BZ69" s="209"/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/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/>
      <c r="AR70" s="181"/>
      <c r="AS70" s="181"/>
      <c r="AT70" s="181"/>
      <c r="AU70" s="182">
        <v>68</v>
      </c>
      <c r="AV70" s="182"/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152"/>
      <c r="BQ70" s="152"/>
      <c r="BR70" s="152"/>
      <c r="BS70" s="152"/>
      <c r="BT70" s="204">
        <v>68</v>
      </c>
      <c r="BU70" s="204"/>
      <c r="BV70" s="204"/>
      <c r="BW70" s="204"/>
      <c r="BX70" s="204"/>
      <c r="BY70" s="209">
        <v>68</v>
      </c>
      <c r="BZ70" s="209"/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/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/>
      <c r="AR71" s="181"/>
      <c r="AS71" s="181"/>
      <c r="AT71" s="181"/>
      <c r="AU71" s="182">
        <v>69</v>
      </c>
      <c r="AV71" s="182"/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152"/>
      <c r="BQ71" s="152"/>
      <c r="BR71" s="152"/>
      <c r="BS71" s="152"/>
      <c r="BT71" s="204">
        <v>69</v>
      </c>
      <c r="BU71" s="204"/>
      <c r="BV71" s="204"/>
      <c r="BW71" s="204"/>
      <c r="BX71" s="204"/>
      <c r="BY71" s="209">
        <v>69</v>
      </c>
      <c r="BZ71" s="209"/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/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/>
      <c r="AR72" s="181"/>
      <c r="AS72" s="181"/>
      <c r="AT72" s="181"/>
      <c r="AU72" s="182">
        <v>70</v>
      </c>
      <c r="AV72" s="182"/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152"/>
      <c r="BQ72" s="152"/>
      <c r="BR72" s="152"/>
      <c r="BS72" s="152"/>
      <c r="BT72" s="204">
        <v>70</v>
      </c>
      <c r="BU72" s="204"/>
      <c r="BV72" s="204"/>
      <c r="BW72" s="204"/>
      <c r="BX72" s="204"/>
      <c r="BY72" s="209">
        <v>70</v>
      </c>
      <c r="BZ72" s="209"/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/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/>
      <c r="AR73" s="181"/>
      <c r="AS73" s="181"/>
      <c r="AT73" s="181"/>
      <c r="AU73" s="182">
        <v>71</v>
      </c>
      <c r="AV73" s="182"/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152"/>
      <c r="BQ73" s="152"/>
      <c r="BR73" s="152"/>
      <c r="BS73" s="152"/>
      <c r="BT73" s="204">
        <v>71</v>
      </c>
      <c r="BU73" s="204"/>
      <c r="BV73" s="204"/>
      <c r="BW73" s="204"/>
      <c r="BX73" s="204"/>
      <c r="BY73" s="209">
        <v>71</v>
      </c>
      <c r="BZ73" s="209"/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/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/>
      <c r="AR74" s="181"/>
      <c r="AS74" s="181"/>
      <c r="AT74" s="181"/>
      <c r="AU74" s="182">
        <v>72</v>
      </c>
      <c r="AV74" s="182"/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152"/>
      <c r="BQ74" s="152"/>
      <c r="BR74" s="152"/>
      <c r="BS74" s="152"/>
      <c r="BT74" s="204">
        <v>72</v>
      </c>
      <c r="BU74" s="204"/>
      <c r="BV74" s="204"/>
      <c r="BW74" s="204"/>
      <c r="BX74" s="204"/>
      <c r="BY74" s="209">
        <v>72</v>
      </c>
      <c r="BZ74" s="209"/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/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/>
      <c r="AR75" s="181"/>
      <c r="AS75" s="181"/>
      <c r="AT75" s="181"/>
      <c r="AU75" s="182">
        <v>73</v>
      </c>
      <c r="AV75" s="182"/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152"/>
      <c r="BQ75" s="152"/>
      <c r="BR75" s="152"/>
      <c r="BS75" s="152"/>
      <c r="BT75" s="204">
        <v>73</v>
      </c>
      <c r="BU75" s="204"/>
      <c r="BV75" s="204"/>
      <c r="BW75" s="204"/>
      <c r="BX75" s="204"/>
      <c r="BY75" s="209">
        <v>73</v>
      </c>
      <c r="BZ75" s="209"/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/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/>
      <c r="AR76" s="181"/>
      <c r="AS76" s="181"/>
      <c r="AT76" s="181"/>
      <c r="AU76" s="182">
        <v>74</v>
      </c>
      <c r="AV76" s="182"/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152"/>
      <c r="BQ76" s="152"/>
      <c r="BR76" s="152"/>
      <c r="BS76" s="152"/>
      <c r="BT76" s="204">
        <v>74</v>
      </c>
      <c r="BU76" s="204"/>
      <c r="BV76" s="204"/>
      <c r="BW76" s="204"/>
      <c r="BX76" s="204"/>
      <c r="BY76" s="209">
        <v>74</v>
      </c>
      <c r="BZ76" s="209"/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/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/>
      <c r="AR77" s="181"/>
      <c r="AS77" s="181"/>
      <c r="AT77" s="181"/>
      <c r="AU77" s="182">
        <v>75</v>
      </c>
      <c r="AV77" s="182"/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152"/>
      <c r="BQ77" s="152"/>
      <c r="BR77" s="152"/>
      <c r="BS77" s="152"/>
      <c r="BT77" s="204">
        <v>75</v>
      </c>
      <c r="BU77" s="204"/>
      <c r="BV77" s="204"/>
      <c r="BW77" s="204"/>
      <c r="BX77" s="204"/>
      <c r="BY77" s="209">
        <v>75</v>
      </c>
      <c r="BZ77" s="209"/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/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/>
      <c r="AR78" s="181"/>
      <c r="AS78" s="181"/>
      <c r="AT78" s="181"/>
      <c r="AU78" s="182">
        <v>76</v>
      </c>
      <c r="AV78" s="182"/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152"/>
      <c r="BQ78" s="152"/>
      <c r="BR78" s="152"/>
      <c r="BS78" s="152"/>
      <c r="BT78" s="204">
        <v>76</v>
      </c>
      <c r="BU78" s="204"/>
      <c r="BV78" s="204"/>
      <c r="BW78" s="204"/>
      <c r="BX78" s="204"/>
      <c r="BY78" s="209">
        <v>76</v>
      </c>
      <c r="BZ78" s="209"/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/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/>
      <c r="AR79" s="181"/>
      <c r="AS79" s="181"/>
      <c r="AT79" s="181"/>
      <c r="AU79" s="182">
        <v>77</v>
      </c>
      <c r="AV79" s="182"/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152"/>
      <c r="BQ79" s="152"/>
      <c r="BR79" s="152"/>
      <c r="BS79" s="152"/>
      <c r="BT79" s="204">
        <v>77</v>
      </c>
      <c r="BU79" s="204"/>
      <c r="BV79" s="204"/>
      <c r="BW79" s="204"/>
      <c r="BX79" s="204"/>
      <c r="BY79" s="209">
        <v>77</v>
      </c>
      <c r="BZ79" s="209"/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/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/>
      <c r="AR80" s="181"/>
      <c r="AS80" s="181"/>
      <c r="AT80" s="181"/>
      <c r="AU80" s="182">
        <v>78</v>
      </c>
      <c r="AV80" s="182"/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152"/>
      <c r="BQ80" s="152"/>
      <c r="BR80" s="152"/>
      <c r="BS80" s="152"/>
      <c r="BT80" s="204">
        <v>78</v>
      </c>
      <c r="BU80" s="204"/>
      <c r="BV80" s="204"/>
      <c r="BW80" s="204"/>
      <c r="BX80" s="204"/>
      <c r="BY80" s="209">
        <v>78</v>
      </c>
      <c r="BZ80" s="209"/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/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/>
      <c r="AR81" s="181"/>
      <c r="AS81" s="181"/>
      <c r="AT81" s="181"/>
      <c r="AU81" s="182">
        <v>79</v>
      </c>
      <c r="AV81" s="182"/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152"/>
      <c r="BQ81" s="152"/>
      <c r="BR81" s="152"/>
      <c r="BS81" s="152"/>
      <c r="BT81" s="204">
        <v>79</v>
      </c>
      <c r="BU81" s="204"/>
      <c r="BV81" s="204"/>
      <c r="BW81" s="204"/>
      <c r="BX81" s="204"/>
      <c r="BY81" s="209">
        <v>79</v>
      </c>
      <c r="BZ81" s="209"/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/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/>
      <c r="AR82" s="181"/>
      <c r="AS82" s="181"/>
      <c r="AT82" s="181"/>
      <c r="AU82" s="182">
        <v>80</v>
      </c>
      <c r="AV82" s="182"/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152"/>
      <c r="BQ82" s="152"/>
      <c r="BR82" s="152"/>
      <c r="BS82" s="152"/>
      <c r="BT82" s="204">
        <v>80</v>
      </c>
      <c r="BU82" s="204"/>
      <c r="BV82" s="204"/>
      <c r="BW82" s="204"/>
      <c r="BX82" s="204"/>
      <c r="BY82" s="209">
        <v>80</v>
      </c>
      <c r="BZ82" s="209"/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/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/>
      <c r="AR83" s="181"/>
      <c r="AS83" s="181"/>
      <c r="AT83" s="181"/>
      <c r="AU83" s="182">
        <v>81</v>
      </c>
      <c r="AV83" s="182"/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152"/>
      <c r="BQ83" s="152"/>
      <c r="BR83" s="152"/>
      <c r="BS83" s="152"/>
      <c r="BT83" s="204">
        <v>81</v>
      </c>
      <c r="BU83" s="204"/>
      <c r="BV83" s="204"/>
      <c r="BW83" s="204"/>
      <c r="BX83" s="204"/>
      <c r="BY83" s="209">
        <v>81</v>
      </c>
      <c r="BZ83" s="209"/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/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/>
      <c r="AR84" s="181"/>
      <c r="AS84" s="181"/>
      <c r="AT84" s="181"/>
      <c r="AU84" s="182">
        <v>82</v>
      </c>
      <c r="AV84" s="182"/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152"/>
      <c r="BQ84" s="152"/>
      <c r="BR84" s="152"/>
      <c r="BS84" s="152"/>
      <c r="BT84" s="204">
        <v>82</v>
      </c>
      <c r="BU84" s="204"/>
      <c r="BV84" s="204"/>
      <c r="BW84" s="204"/>
      <c r="BX84" s="204"/>
      <c r="BY84" s="209">
        <v>82</v>
      </c>
      <c r="BZ84" s="209"/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-4756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-8104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-5226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-5921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-5069</v>
      </c>
      <c r="Y85" s="118">
        <f t="shared" si="3"/>
        <v>2191</v>
      </c>
      <c r="Z85" s="212"/>
      <c r="AA85" s="211" t="s">
        <v>612</v>
      </c>
      <c r="AB85" s="212"/>
      <c r="AC85" s="212">
        <f t="shared" ref="AC85:AD85" si="4">SUM(AC3:AC84)</f>
        <v>-22932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-5104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-13056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-3481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-10822</v>
      </c>
      <c r="AX85" s="118">
        <f t="shared" si="8"/>
        <v>1857</v>
      </c>
      <c r="AY85" s="212"/>
      <c r="AZ85" s="211" t="s">
        <v>612</v>
      </c>
      <c r="BA85" s="212"/>
      <c r="BB85" s="212">
        <f t="shared" ref="BB85:BC85" si="9">SUM(BB3:BB84)</f>
        <v>-14260</v>
      </c>
      <c r="BC85" s="118">
        <f t="shared" si="9"/>
        <v>570</v>
      </c>
      <c r="BD85" s="212"/>
      <c r="BE85" s="211" t="s">
        <v>612</v>
      </c>
      <c r="BF85" s="212"/>
      <c r="BG85" s="212">
        <f t="shared" ref="BG85:BH85" si="10">SUM(BG3:BG84)</f>
        <v>-6542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-6352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-5223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-3574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-6729</v>
      </c>
      <c r="CB85" s="118">
        <f t="shared" si="14"/>
        <v>2038</v>
      </c>
      <c r="CC85" s="212"/>
    </row>
    <row r="92" spans="2:81" x14ac:dyDescent="0.25">
      <c r="H92" s="213" t="s">
        <v>613</v>
      </c>
      <c r="I92" s="213">
        <f>SUM(E85,J85,O85,T85,Y85,AD85,AI85,AN85,AS85,AX85,BC85,BH85,BM85,BR85,BW85,CB85)</f>
        <v>31946</v>
      </c>
      <c r="J92" s="213"/>
    </row>
    <row r="93" spans="2:81" x14ac:dyDescent="0.25">
      <c r="H93" s="213"/>
      <c r="I93" s="213"/>
      <c r="J93" s="213"/>
    </row>
    <row r="94" spans="2:81" x14ac:dyDescent="0.25">
      <c r="H94" s="213"/>
      <c r="I94" s="213"/>
      <c r="J94" s="213"/>
    </row>
    <row r="95" spans="2:81" x14ac:dyDescent="0.25">
      <c r="H95" s="213"/>
      <c r="I95" s="213"/>
      <c r="J95" s="213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K22" zoomScale="86" zoomScaleNormal="86" workbookViewId="0">
      <selection activeCell="AX55" sqref="AX55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>
        <v>-4.5</v>
      </c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>
        <f>AV52*AX43</f>
        <v>4500</v>
      </c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57">
        <v>46</v>
      </c>
      <c r="AF48" s="57"/>
      <c r="AG48" s="57"/>
      <c r="AH48" s="57"/>
      <c r="AI48" s="5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63">
        <v>48</v>
      </c>
      <c r="AK50" s="63"/>
      <c r="AL50" s="63"/>
      <c r="AM50" s="63"/>
      <c r="AN50" s="63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09">
        <v>48</v>
      </c>
      <c r="BT50" s="99"/>
      <c r="BU50" s="99"/>
      <c r="BV50" s="99"/>
      <c r="BW50" s="99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9">
        <v>49</v>
      </c>
      <c r="G51" s="19" t="s">
        <v>891</v>
      </c>
      <c r="H51" s="19"/>
      <c r="I51" s="19"/>
      <c r="J51" s="36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87">
        <v>49</v>
      </c>
      <c r="BE51" s="87"/>
      <c r="BF51" s="87"/>
      <c r="BG51" s="87"/>
      <c r="BH51" s="8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09">
        <v>49</v>
      </c>
      <c r="BT51" s="99"/>
      <c r="BU51" s="99"/>
      <c r="BV51" s="99"/>
      <c r="BW51" s="99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20">
        <v>50</v>
      </c>
      <c r="B52" s="20" t="s">
        <v>893</v>
      </c>
      <c r="C52" s="20"/>
      <c r="D52" s="20"/>
      <c r="E52" s="20"/>
      <c r="F52" s="19">
        <v>50</v>
      </c>
      <c r="G52" s="19" t="s">
        <v>712</v>
      </c>
      <c r="H52" s="19"/>
      <c r="I52" s="19"/>
      <c r="J52" s="36"/>
      <c r="K52" s="37">
        <v>50</v>
      </c>
      <c r="L52" s="37" t="s">
        <v>894</v>
      </c>
      <c r="M52" s="37"/>
      <c r="N52" s="37"/>
      <c r="O52" s="38"/>
      <c r="P52" s="32">
        <v>50</v>
      </c>
      <c r="Q52" s="32" t="s">
        <v>892</v>
      </c>
      <c r="R52" s="32">
        <v>-90</v>
      </c>
      <c r="S52" s="32"/>
      <c r="T52" s="32"/>
      <c r="U52" s="42">
        <v>50</v>
      </c>
      <c r="V52" s="44" t="s">
        <v>895</v>
      </c>
      <c r="W52" s="44"/>
      <c r="X52" s="44"/>
      <c r="Y52" s="44"/>
      <c r="Z52" s="49">
        <v>50</v>
      </c>
      <c r="AA52" s="49"/>
      <c r="AB52" s="49"/>
      <c r="AC52" s="49"/>
      <c r="AD52" s="49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74">
        <v>50</v>
      </c>
      <c r="AP52" s="74"/>
      <c r="AQ52" s="74"/>
      <c r="AR52" s="74"/>
      <c r="AS52" s="74"/>
      <c r="AT52" s="86">
        <v>50</v>
      </c>
      <c r="AU52" s="86" t="s">
        <v>988</v>
      </c>
      <c r="AV52" s="86">
        <v>-1000</v>
      </c>
      <c r="AW52" s="86"/>
      <c r="AX52" s="86">
        <f>AX44+SUM(AV40:AV52)</f>
        <v>167</v>
      </c>
      <c r="AY52" s="88">
        <v>50</v>
      </c>
      <c r="AZ52" s="88"/>
      <c r="BA52" s="88"/>
      <c r="BB52" s="88"/>
      <c r="BC52" s="88"/>
      <c r="BD52" s="87">
        <v>50</v>
      </c>
      <c r="BE52" s="87"/>
      <c r="BF52" s="87"/>
      <c r="BG52" s="87"/>
      <c r="BH52" s="87"/>
      <c r="BI52" s="99">
        <v>50</v>
      </c>
      <c r="BJ52" s="99"/>
      <c r="BK52" s="99"/>
      <c r="BL52" s="99"/>
      <c r="BM52" s="99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37">
        <v>51</v>
      </c>
      <c r="L53" s="37" t="s">
        <v>897</v>
      </c>
      <c r="M53" s="37"/>
      <c r="N53" s="37"/>
      <c r="O53" s="38"/>
      <c r="P53" s="39">
        <v>51</v>
      </c>
      <c r="Q53" s="39" t="s">
        <v>898</v>
      </c>
      <c r="R53" s="39"/>
      <c r="S53" s="39"/>
      <c r="T53" s="39"/>
      <c r="U53" s="42">
        <v>51</v>
      </c>
      <c r="V53" s="44" t="s">
        <v>899</v>
      </c>
      <c r="W53" s="44"/>
      <c r="X53" s="44"/>
      <c r="Y53" s="44"/>
      <c r="Z53" s="49">
        <v>51</v>
      </c>
      <c r="AA53" s="49"/>
      <c r="AB53" s="49"/>
      <c r="AC53" s="49"/>
      <c r="AD53" s="49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74"/>
      <c r="AQ53" s="74"/>
      <c r="AR53" s="74"/>
      <c r="AS53" s="74"/>
      <c r="AT53" s="57">
        <v>51</v>
      </c>
      <c r="AU53" s="57"/>
      <c r="AV53" s="57"/>
      <c r="AW53" s="57"/>
      <c r="AX53" s="57"/>
      <c r="AY53" s="88">
        <v>51</v>
      </c>
      <c r="AZ53" s="88"/>
      <c r="BA53" s="88"/>
      <c r="BB53" s="88"/>
      <c r="BC53" s="88"/>
      <c r="BD53" s="87">
        <v>51</v>
      </c>
      <c r="BE53" s="87"/>
      <c r="BF53" s="87"/>
      <c r="BG53" s="87"/>
      <c r="BH53" s="87"/>
      <c r="BI53" s="99">
        <v>51</v>
      </c>
      <c r="BJ53" s="99"/>
      <c r="BK53" s="99"/>
      <c r="BL53" s="99"/>
      <c r="BM53" s="99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88">
        <v>51</v>
      </c>
      <c r="BY53" s="88"/>
      <c r="BZ53" s="88"/>
      <c r="CA53" s="88"/>
      <c r="CB53" s="88"/>
    </row>
    <row r="54" spans="1:80" x14ac:dyDescent="0.25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42">
        <v>52</v>
      </c>
      <c r="V54" s="44" t="s">
        <v>904</v>
      </c>
      <c r="W54" s="44"/>
      <c r="X54" s="44"/>
      <c r="Y54" s="44"/>
      <c r="Z54" s="49">
        <v>52</v>
      </c>
      <c r="AA54" s="49"/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74"/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110">
        <v>52</v>
      </c>
      <c r="BO54" s="110"/>
      <c r="BP54" s="110"/>
      <c r="BQ54" s="110"/>
      <c r="BR54" s="110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 x14ac:dyDescent="0.25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49"/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74"/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110">
        <v>53</v>
      </c>
      <c r="BO55" s="110"/>
      <c r="BP55" s="110"/>
      <c r="BQ55" s="110"/>
      <c r="BR55" s="110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 x14ac:dyDescent="0.25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49"/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74"/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49"/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74"/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49"/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74"/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49"/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74"/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49"/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74"/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49"/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74"/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49"/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74"/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49"/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74"/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49"/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74"/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49"/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74"/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49"/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74"/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49"/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74"/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49"/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74"/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49"/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74"/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49"/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74"/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49"/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74"/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49"/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74"/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49"/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74"/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49"/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74"/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49"/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74"/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49"/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74"/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49"/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74"/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49"/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74"/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49"/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74"/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49"/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74"/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49"/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74"/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49"/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74"/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49"/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74"/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49"/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74"/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-10646</v>
      </c>
      <c r="D85" s="118">
        <f>SUM(D3:D84)</f>
        <v>1204</v>
      </c>
      <c r="E85" s="117"/>
      <c r="F85" s="116" t="s">
        <v>612</v>
      </c>
      <c r="G85" s="117"/>
      <c r="H85" s="117">
        <f t="shared" ref="H85:I85" si="0">SUM(H3:H84)</f>
        <v>-6714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-9367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-7126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-23579</v>
      </c>
      <c r="X85" s="118">
        <f t="shared" si="3"/>
        <v>1108</v>
      </c>
      <c r="Y85" s="117"/>
      <c r="Z85" s="116" t="s">
        <v>612</v>
      </c>
      <c r="AA85" s="117"/>
      <c r="AB85" s="117">
        <f t="shared" ref="AB85:AC85" si="4">SUM(AB3:AB84)</f>
        <v>-5860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-7148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-4518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-5486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-10905</v>
      </c>
      <c r="AW85" s="118">
        <f t="shared" si="8"/>
        <v>1079</v>
      </c>
      <c r="AX85" s="117"/>
      <c r="AY85" s="116" t="s">
        <v>612</v>
      </c>
      <c r="AZ85" s="117"/>
      <c r="BA85" s="117">
        <f t="shared" ref="BA85:BB85" si="9">SUM(BA3:BA84)</f>
        <v>-19514</v>
      </c>
      <c r="BB85" s="118">
        <f t="shared" si="9"/>
        <v>1611</v>
      </c>
      <c r="BC85" s="117"/>
      <c r="BD85" s="116" t="s">
        <v>612</v>
      </c>
      <c r="BE85" s="117"/>
      <c r="BF85" s="117">
        <f t="shared" ref="BF85:BG85" si="10">SUM(BF3:BF84)</f>
        <v>-37954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-10985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-7542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-8217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-5905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13" t="s">
        <v>613</v>
      </c>
      <c r="H95" s="213">
        <f>SUM(D85,I85,N85,S85,X85,AC86,AC85,AC86,AH85,AM85,AR85,AW85,BB85,BG85,BL85,BQ85,BV85,CA85)</f>
        <v>24593</v>
      </c>
      <c r="I95" s="213"/>
    </row>
    <row r="96" spans="1:81" x14ac:dyDescent="0.25">
      <c r="G96" s="213"/>
      <c r="H96" s="213"/>
      <c r="I96" s="213"/>
    </row>
    <row r="97" spans="7:9" x14ac:dyDescent="0.25">
      <c r="G97" s="213"/>
      <c r="H97" s="213"/>
      <c r="I97" s="213"/>
    </row>
    <row r="98" spans="7:9" x14ac:dyDescent="0.25">
      <c r="G98" s="213"/>
      <c r="H98" s="213"/>
      <c r="I98" s="213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14" t="s">
        <v>984</v>
      </c>
      <c r="F1" s="214"/>
      <c r="G1" s="214"/>
      <c r="H1" s="2">
        <v>3.6</v>
      </c>
    </row>
    <row r="2" spans="5:8" ht="15.75" x14ac:dyDescent="0.25">
      <c r="E2" s="1" t="s">
        <v>985</v>
      </c>
      <c r="F2" s="1" t="s">
        <v>2</v>
      </c>
      <c r="G2" s="1" t="s">
        <v>986</v>
      </c>
      <c r="H2" s="1" t="s">
        <v>987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2024-01-29T20:10:24Z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