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I48" i="1"/>
  <c r="BI49" s="1"/>
  <c r="K51"/>
  <c r="K43"/>
  <c r="X52" i="2"/>
  <c r="AX52" i="1"/>
  <c r="BB53" i="2"/>
  <c r="D52"/>
  <c r="BC49" i="1"/>
  <c r="Y52"/>
  <c r="BC48" l="1"/>
  <c r="AM49" i="2" l="1"/>
  <c r="H26" i="3"/>
  <c r="H25"/>
  <c r="H24"/>
  <c r="G23"/>
  <c r="H23" s="1"/>
  <c r="G22"/>
  <c r="H22" s="1"/>
  <c r="G21"/>
  <c r="H21" s="1"/>
  <c r="G20"/>
  <c r="H20" s="1"/>
  <c r="H19"/>
  <c r="G19"/>
  <c r="G18"/>
  <c r="H18" s="1"/>
  <c r="H17"/>
  <c r="G17"/>
  <c r="G16"/>
  <c r="H16" s="1"/>
  <c r="G15"/>
  <c r="H15" s="1"/>
  <c r="G14"/>
  <c r="H14" s="1"/>
  <c r="G13"/>
  <c r="H13" s="1"/>
  <c r="G12"/>
  <c r="H12" s="1"/>
  <c r="H11"/>
  <c r="G11"/>
  <c r="G10"/>
  <c r="H10" s="1"/>
  <c r="H9"/>
  <c r="G9"/>
  <c r="H8"/>
  <c r="G8"/>
  <c r="G7"/>
  <c r="H7" s="1"/>
  <c r="G6"/>
  <c r="H6" s="1"/>
  <c r="G5"/>
  <c r="H5" s="1"/>
  <c r="H4"/>
  <c r="G4"/>
  <c r="H3"/>
  <c r="G3"/>
  <c r="BZ85" i="2"/>
  <c r="BU85"/>
  <c r="BP85"/>
  <c r="BK85"/>
  <c r="BA85"/>
  <c r="AV85"/>
  <c r="AQ85"/>
  <c r="AM85"/>
  <c r="AL85"/>
  <c r="AG85"/>
  <c r="AB85"/>
  <c r="W85"/>
  <c r="R85"/>
  <c r="M85"/>
  <c r="H85"/>
  <c r="C85"/>
  <c r="BL51"/>
  <c r="BQ50"/>
  <c r="BL50"/>
  <c r="BB50"/>
  <c r="AC50"/>
  <c r="D50"/>
  <c r="BB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J29"/>
  <c r="BQ28"/>
  <c r="BB28"/>
  <c r="AW27"/>
  <c r="AC27"/>
  <c r="CA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BG26" s="1"/>
  <c r="AR18"/>
  <c r="AH17"/>
  <c r="AC17"/>
  <c r="I17"/>
  <c r="CA15"/>
  <c r="AM15"/>
  <c r="N15"/>
  <c r="I14"/>
  <c r="AR13"/>
  <c r="CA12"/>
  <c r="BQ12"/>
  <c r="D12"/>
  <c r="BV11"/>
  <c r="BQ11"/>
  <c r="AI11"/>
  <c r="I11"/>
  <c r="CA10"/>
  <c r="CA85" s="1"/>
  <c r="BV10"/>
  <c r="BQ10"/>
  <c r="BL10"/>
  <c r="BL85" s="1"/>
  <c r="AW10"/>
  <c r="AW85" s="1"/>
  <c r="AR10"/>
  <c r="AM10"/>
  <c r="S10"/>
  <c r="S85" s="1"/>
  <c r="CA9"/>
  <c r="O9"/>
  <c r="D9"/>
  <c r="D8"/>
  <c r="D85" s="1"/>
  <c r="BV7"/>
  <c r="BV85" s="1"/>
  <c r="BC7"/>
  <c r="AR7"/>
  <c r="AR85" s="1"/>
  <c r="AH7"/>
  <c r="AH85" s="1"/>
  <c r="Y7"/>
  <c r="BQ6"/>
  <c r="BQ85" s="1"/>
  <c r="AC6"/>
  <c r="CA5"/>
  <c r="N5"/>
  <c r="N85" s="1"/>
  <c r="BG4"/>
  <c r="BB4"/>
  <c r="BB85" s="1"/>
  <c r="AM4"/>
  <c r="AC4"/>
  <c r="X4"/>
  <c r="X85" s="1"/>
  <c r="BG3"/>
  <c r="AC3"/>
  <c r="AC85" s="1"/>
  <c r="I3"/>
  <c r="I85" s="1"/>
  <c r="CB85" i="1"/>
  <c r="CA85"/>
  <c r="BV85"/>
  <c r="BQ85"/>
  <c r="BL85"/>
  <c r="BG85"/>
  <c r="BB85"/>
  <c r="AW85"/>
  <c r="AR85"/>
  <c r="AM85"/>
  <c r="AH85"/>
  <c r="AC85"/>
  <c r="X85"/>
  <c r="S85"/>
  <c r="N85"/>
  <c r="I85"/>
  <c r="D85"/>
  <c r="AS51"/>
  <c r="AI51"/>
  <c r="AD51"/>
  <c r="AD50"/>
  <c r="T50"/>
  <c r="E50"/>
  <c r="CB49"/>
  <c r="AX49"/>
  <c r="BW48"/>
  <c r="BM48"/>
  <c r="AS48"/>
  <c r="BM47"/>
  <c r="AS47"/>
  <c r="AN47"/>
  <c r="BC46"/>
  <c r="AD46"/>
  <c r="Y46"/>
  <c r="T46"/>
  <c r="AD45"/>
  <c r="BR44"/>
  <c r="BH44"/>
  <c r="AI44"/>
  <c r="O44"/>
  <c r="BH43"/>
  <c r="AS43"/>
  <c r="AD43"/>
  <c r="Y43"/>
  <c r="T43"/>
  <c r="E43"/>
  <c r="BM42"/>
  <c r="T42"/>
  <c r="O42"/>
  <c r="BW41"/>
  <c r="BW85" s="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N85" s="1"/>
  <c r="AI29"/>
  <c r="AI85" s="1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BC85" s="1"/>
  <c r="AX16"/>
  <c r="AI16"/>
  <c r="Y16"/>
  <c r="E16"/>
  <c r="AI15"/>
  <c r="O15"/>
  <c r="J15"/>
  <c r="BW14"/>
  <c r="BR14"/>
  <c r="BM14"/>
  <c r="BM85" s="1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X85" s="1"/>
  <c r="AS10"/>
  <c r="AI10"/>
  <c r="AD10"/>
  <c r="AD85" s="1"/>
  <c r="O10"/>
  <c r="CB9"/>
  <c r="AI9"/>
  <c r="Y9"/>
  <c r="Y85" s="1"/>
  <c r="T9"/>
  <c r="E9"/>
  <c r="E85" s="1"/>
  <c r="BR8"/>
  <c r="T8"/>
  <c r="K8"/>
  <c r="BW7"/>
  <c r="BH7"/>
  <c r="BH85" s="1"/>
  <c r="T7"/>
  <c r="T85" s="1"/>
  <c r="CB6"/>
  <c r="BR6"/>
  <c r="BR85" s="1"/>
  <c r="AN6"/>
  <c r="AI6"/>
  <c r="AS5"/>
  <c r="AS85" s="1"/>
  <c r="J5"/>
  <c r="J85" s="1"/>
  <c r="CB4"/>
  <c r="AN4"/>
  <c r="O4"/>
  <c r="O85" s="1"/>
  <c r="BW3"/>
  <c r="AI3"/>
  <c r="I92" l="1"/>
  <c r="BG85" i="2"/>
  <c r="H95" s="1"/>
  <c r="BF85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<sst xmlns="http://schemas.openxmlformats.org/spreadsheetml/2006/main" count="2307" uniqueCount="1079">
  <si>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</si>
  <si>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</si>
  <si>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</si>
  <si>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</si>
  <si>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</si>
  <si>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</si>
  <si>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</si>
  <si>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</si>
  <si>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</si>
  <si>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</si>
  <si>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</si>
  <si>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</si>
  <si>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</si>
  <si>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</si>
  <si>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</si>
  <si>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</si>
  <si>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</si>
  <si>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</si>
  <si>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</si>
  <si>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</si>
  <si>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</si>
  <si>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</si>
  <si>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</si>
  <si>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</si>
  <si>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</si>
  <si>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</si>
  <si>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</si>
  <si>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</si>
  <si>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</si>
  <si>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</si>
  <si>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</si>
  <si>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</si>
  <si>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</si>
  <si>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</si>
  <si>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</si>
  <si>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</si>
  <si>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</si>
  <si>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</si>
  <si>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</si>
  <si>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</si>
  <si>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</si>
  <si>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</si>
  <si>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</si>
  <si>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</si>
  <si>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</si>
  <si>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</si>
  <si>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</si>
  <si>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</si>
  <si>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</si>
  <si>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</si>
  <si>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</si>
  <si>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</si>
  <si>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</si>
  <si>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</si>
  <si>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</si>
  <si>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</si>
  <si>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</si>
  <si>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</si>
  <si>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</si>
  <si>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</si>
  <si>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</si>
  <si>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</si>
  <si>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</si>
  <si>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</si>
  <si>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</si>
  <si>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</si>
  <si>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</si>
  <si>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</si>
  <si>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</si>
  <si>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</si>
  <si>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</si>
  <si>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</si>
  <si>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</si>
  <si>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</si>
  <si>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</si>
  <si>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</si>
  <si>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</si>
  <si>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</si>
  <si>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</si>
  <si>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</si>
  <si>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</si>
  <si>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</si>
  <si>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</si>
  <si>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</si>
  <si>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</si>
  <si>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</si>
  <si>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</si>
  <si>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</si>
  <si>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</si>
  <si>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</si>
  <si>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</si>
  <si>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</si>
  <si>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</si>
  <si>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</si>
  <si>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</si>
  <si>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</si>
  <si>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</si>
  <si>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</si>
  <si>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</si>
  <si>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</si>
  <si>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</si>
  <si>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</si>
  <si>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</si>
  <si>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</si>
  <si>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</si>
  <si>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</si>
  <si>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</si>
  <si>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</si>
  <si>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</si>
  <si>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</si>
  <si>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</si>
  <si>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</si>
  <si>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</si>
  <si>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</si>
  <si>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</si>
  <si>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</si>
  <si>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</si>
  <si>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</si>
  <si>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</si>
  <si>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</si>
  <si>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</si>
  <si>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</si>
  <si>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</si>
  <si>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</si>
  <si>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</si>
  <si>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</si>
  <si>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</si>
  <si>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</si>
  <si>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</si>
  <si>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</si>
  <si>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</si>
  <si>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</si>
  <si>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</si>
  <si>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</si>
  <si>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</si>
  <si>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</si>
  <si>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</si>
  <si>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</si>
  <si>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</si>
  <si>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</si>
  <si>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</si>
  <si>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</si>
  <si>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</si>
  <si>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</si>
  <si>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</si>
  <si>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</si>
  <si>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</si>
  <si>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</si>
  <si>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</si>
  <si>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</si>
  <si>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</si>
  <si>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</si>
  <si>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</si>
  <si>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</si>
  <si>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</si>
  <si>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</si>
  <si>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</si>
  <si>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</si>
  <si>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</si>
  <si>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</si>
  <si>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</si>
  <si>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</si>
  <si>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</si>
  <si>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</si>
  <si>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</si>
  <si>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</si>
  <si>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</si>
  <si>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</si>
  <si>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</si>
  <si>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</si>
  <si>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</si>
  <si>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</si>
  <si>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</si>
  <si>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</si>
  <si>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</si>
  <si>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</si>
  <si>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</si>
  <si>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</si>
  <si>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</si>
  <si>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</si>
  <si>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</si>
  <si>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</si>
  <si>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</si>
  <si>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</si>
  <si>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</si>
  <si>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</si>
  <si>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</si>
  <si>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</si>
  <si>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</si>
  <si>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</si>
  <si>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</si>
  <si>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</si>
  <si>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</si>
  <si>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</si>
  <si>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</si>
  <si>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</si>
  <si>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</si>
  <si>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</si>
  <si>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</si>
  <si>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</si>
  <si>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</si>
  <si>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</si>
  <si>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</si>
  <si>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</si>
  <si>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</si>
  <si>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</si>
  <si>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</si>
  <si>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</si>
  <si>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</si>
  <si>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</si>
  <si>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</si>
  <si>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</si>
  <si>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</si>
  <si>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</si>
  <si>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</si>
  <si>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</si>
  <si>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</si>
  <si>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</si>
  <si>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</si>
  <si>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</si>
  <si>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</si>
  <si>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</si>
  <si>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</si>
  <si>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</si>
  <si>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</si>
  <si>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</si>
  <si>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</si>
  <si>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</si>
  <si>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</si>
  <si>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</si>
  <si>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</si>
  <si>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</si>
  <si>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</si>
  <si>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</si>
  <si>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</si>
  <si>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</si>
  <si>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</si>
  <si>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</si>
  <si>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</si>
  <si>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</si>
  <si>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</si>
  <si>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</si>
  <si>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</si>
  <si>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</si>
  <si>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</si>
  <si>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</si>
  <si>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</si>
  <si>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</si>
  <si>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</si>
  <si>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</si>
  <si>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</si>
  <si>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</si>
  <si>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</si>
  <si>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</si>
  <si>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</si>
  <si>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</si>
  <si>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</si>
  <si>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</si>
  <si>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</si>
  <si>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</si>
  <si>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</si>
  <si>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</si>
  <si>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</si>
  <si>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</si>
  <si>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</si>
  <si>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</si>
  <si>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</si>
  <si>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</si>
  <si>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</si>
  <si>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</si>
  <si>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</si>
  <si>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</si>
  <si>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</si>
  <si>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</si>
  <si>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</si>
  <si>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</si>
  <si>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</si>
  <si>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</si>
  <si>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</si>
  <si>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</si>
  <si>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</si>
  <si>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</si>
  <si>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</si>
  <si>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</si>
  <si>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</si>
  <si>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</si>
  <si>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</si>
  <si>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</si>
  <si>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</si>
  <si>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</si>
  <si>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</si>
  <si>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</si>
  <si>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</si>
  <si>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</si>
  <si>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</si>
  <si>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</si>
  <si>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</si>
  <si>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</si>
  <si>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</si>
  <si>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</si>
  <si>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</si>
  <si>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</si>
  <si>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</si>
  <si>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</si>
  <si>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</si>
  <si>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</si>
  <si>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</si>
  <si>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</si>
  <si>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</si>
  <si>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</si>
  <si>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</si>
  <si>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</si>
  <si>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</si>
  <si>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</si>
  <si>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</si>
  <si>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</si>
  <si>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</si>
  <si>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</si>
  <si>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</si>
  <si>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</si>
  <si>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</si>
  <si>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</si>
  <si>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</si>
  <si>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</si>
  <si>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</si>
  <si>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</si>
  <si>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</si>
  <si>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</si>
  <si>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</si>
  <si>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</si>
  <si>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</si>
  <si>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</si>
  <si>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</si>
  <si>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</si>
  <si>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</si>
  <si>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</si>
  <si>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</si>
  <si>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</si>
  <si>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</si>
  <si>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</si>
  <si>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</si>
  <si>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</si>
  <si>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</si>
  <si>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</si>
  <si>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</si>
  <si>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</si>
  <si>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</si>
  <si>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</si>
  <si>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</si>
  <si>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</si>
  <si>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</si>
  <si>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</si>
  <si>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</si>
  <si>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</si>
  <si>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</si>
  <si>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</si>
  <si>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</si>
  <si>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</si>
  <si>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</si>
  <si>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</si>
  <si>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</si>
  <si>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</si>
  <si>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</si>
  <si>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</si>
  <si>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</si>
  <si>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</si>
  <si>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</si>
  <si>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</si>
  <si>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</si>
  <si>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</si>
  <si>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</si>
  <si>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</si>
  <si>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</si>
  <si>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</si>
  <si>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</si>
  <si>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</si>
  <si>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</si>
  <si>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</si>
  <si>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</si>
  <si>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</si>
  <si>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</si>
  <si>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</si>
  <si>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</si>
  <si>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</si>
  <si>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</si>
  <si>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</si>
  <si>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</si>
  <si>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</si>
  <si>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</si>
  <si>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</si>
  <si>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</si>
  <si>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</si>
  <si>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</si>
  <si>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</si>
  <si>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</si>
  <si>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</si>
  <si>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</si>
  <si>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</si>
  <si>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</si>
  <si>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</si>
  <si>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</si>
  <si>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</si>
  <si>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</si>
  <si>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</si>
  <si>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</si>
  <si>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</si>
  <si>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</si>
  <si>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</si>
  <si>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</si>
  <si>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</si>
  <si>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</si>
  <si>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</si>
  <si>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</si>
  <si>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</si>
  <si>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</si>
  <si>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</si>
  <si>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</si>
  <si>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</si>
  <si>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</si>
  <si>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</si>
  <si>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</si>
  <si>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</si>
  <si>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</si>
  <si>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</si>
  <si>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</si>
  <si>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</si>
  <si>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</si>
  <si>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</si>
  <si>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</si>
  <si>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</si>
  <si>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</si>
  <si>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</si>
  <si>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</si>
  <si>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</si>
  <si>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</si>
  <si>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</si>
  <si>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</si>
  <si>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</si>
  <si>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</si>
  <si>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</si>
  <si>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</si>
  <si>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</si>
  <si>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</si>
  <si>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</si>
  <si>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</si>
  <si>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</si>
  <si>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</si>
  <si>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</si>
  <si>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</si>
  <si>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</si>
  <si>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</si>
  <si>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</si>
  <si>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</si>
  <si>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</si>
  <si>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</si>
  <si>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</si>
  <si>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</si>
  <si>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</si>
  <si>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</si>
  <si>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</si>
  <si>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</si>
  <si>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</si>
  <si>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</si>
  <si>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</si>
  <si>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</si>
  <si>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</si>
  <si>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</si>
  <si>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</si>
  <si>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</si>
  <si>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</si>
  <si>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</si>
  <si>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</si>
  <si>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</si>
  <si>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</si>
  <si>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</si>
  <si>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</si>
  <si>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</si>
  <si>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</si>
  <si>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</si>
  <si>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</si>
  <si>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</si>
  <si>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</si>
  <si>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</si>
  <si>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</si>
  <si>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</si>
  <si>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</si>
  <si>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</si>
  <si>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</si>
  <si>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</si>
  <si>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</si>
  <si>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</si>
  <si>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</si>
  <si>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</si>
  <si>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</si>
  <si>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</si>
  <si>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</si>
  <si>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</si>
  <si>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</si>
  <si>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</si>
  <si>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</si>
  <si>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</si>
  <si>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</si>
  <si>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</si>
  <si>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</si>
  <si>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</si>
  <si>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</si>
  <si>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</si>
  <si>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</si>
  <si>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</si>
  <si>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</si>
  <si>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</si>
  <si>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</si>
  <si>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</si>
  <si>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</si>
  <si>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</si>
  <si>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</si>
  <si>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</si>
  <si>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</si>
  <si>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</si>
  <si>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</si>
  <si>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</si>
  <si>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</si>
  <si>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</si>
  <si>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</si>
  <si>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</si>
  <si>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</si>
  <si>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</si>
  <si>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</si>
  <si>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</si>
  <si>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</si>
  <si>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</si>
  <si>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</si>
  <si>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</si>
  <si>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</si>
  <si>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</si>
  <si>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</si>
  <si>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</si>
  <si>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</si>
  <si>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</si>
  <si>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</si>
  <si>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</si>
  <si>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</si>
  <si>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</si>
  <si>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</si>
  <si>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</si>
  <si>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</si>
  <si>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</si>
  <si>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</si>
  <si>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</si>
  <si>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</si>
  <si>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</si>
  <si>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</si>
  <si>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</si>
  <si>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</si>
  <si>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</si>
  <si>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</si>
  <si>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</si>
  <si>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</si>
  <si>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</si>
  <si>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</si>
  <si>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</si>
  <si>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</si>
  <si>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</si>
  <si>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</si>
  <si>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</si>
  <si>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</si>
  <si>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</si>
  <si>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</si>
  <si>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</si>
  <si>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</si>
  <si>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</si>
  <si>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</si>
  <si>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</si>
  <si>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</si>
  <si>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</si>
  <si>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</si>
  <si>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</si>
  <si>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</si>
  <si>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</si>
  <si>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</si>
  <si>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</si>
  <si>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</si>
  <si>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</si>
  <si>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</si>
  <si>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</si>
  <si>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</si>
  <si>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</si>
  <si>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</si>
  <si>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</si>
  <si>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</si>
  <si>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</si>
  <si>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</si>
  <si>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</si>
  <si>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</si>
  <si>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</si>
  <si>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</si>
  <si>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</si>
  <si>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</si>
  <si>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</si>
  <si>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</si>
  <si>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</si>
  <si>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</si>
  <si>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</si>
  <si>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</si>
  <si>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</si>
  <si>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</si>
  <si>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</si>
  <si>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</si>
  <si>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</si>
  <si>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</si>
  <si>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</si>
  <si>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</si>
  <si>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</si>
  <si>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</si>
  <si>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</si>
  <si>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</si>
  <si>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</si>
  <si>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</si>
  <si>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</si>
  <si>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</si>
  <si>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</si>
  <si>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</si>
  <si>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</si>
  <si>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</si>
  <si>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</si>
  <si>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</si>
  <si>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</si>
  <si>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</si>
  <si>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</si>
  <si>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</si>
  <si>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</si>
  <si>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</si>
  <si>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</si>
  <si>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</si>
  <si>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</si>
  <si>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</si>
  <si>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</si>
  <si>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</si>
  <si>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</si>
  <si>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</si>
  <si>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</si>
  <si>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</si>
  <si>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</si>
  <si>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</si>
  <si>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</si>
  <si>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</si>
  <si>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</si>
  <si>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</si>
  <si>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</si>
  <si>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</si>
  <si>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</si>
  <si>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</si>
  <si>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</si>
  <si>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</si>
  <si>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</si>
  <si>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</si>
  <si>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</si>
  <si>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</si>
  <si>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</si>
  <si>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</si>
  <si>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</si>
  <si>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</si>
  <si>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</si>
  <si>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</si>
  <si>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</si>
  <si>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</si>
  <si>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</si>
  <si>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</si>
  <si>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</si>
  <si>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</si>
  <si>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</si>
  <si>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</si>
  <si>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</si>
  <si>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</si>
  <si>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</si>
  <si>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</si>
  <si>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</si>
  <si>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</si>
  <si>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</si>
  <si>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</si>
  <si>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</si>
  <si>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</si>
  <si>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</si>
  <si>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</si>
  <si>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</si>
  <si>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</si>
  <si>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</si>
  <si>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</si>
  <si>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</si>
  <si>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</si>
  <si>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</si>
  <si>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</si>
  <si>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</si>
  <si>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</si>
  <si>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</si>
  <si>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</si>
  <si>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</si>
  <si>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</si>
  <si>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</si>
  <si>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</si>
  <si>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</si>
  <si>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</si>
  <si>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</si>
  <si>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</si>
  <si>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</si>
  <si>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</si>
  <si>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</si>
  <si>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</si>
  <si>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</si>
  <si>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</si>
  <si>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</si>
  <si>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</si>
  <si>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</si>
  <si>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</si>
  <si>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</si>
  <si>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</si>
  <si>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</si>
  <si>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</si>
  <si>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</si>
  <si>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</si>
  <si>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</si>
  <si>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</si>
  <si>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</si>
  <si>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</si>
  <si>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</si>
  <si>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</si>
  <si>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</si>
  <si>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</si>
  <si>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</si>
  <si>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</si>
  <si>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</si>
  <si>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</si>
  <si>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</si>
  <si>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</si>
  <si>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</si>
  <si>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</si>
  <si>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</si>
  <si>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</si>
  <si>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</si>
  <si>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</si>
  <si>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</si>
  <si>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</si>
  <si>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</si>
  <si>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</si>
  <si>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</si>
  <si>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</si>
  <si>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</si>
  <si>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</si>
  <si>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</si>
  <si>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</si>
  <si>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</si>
  <si>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</si>
  <si>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</si>
  <si>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</si>
  <si>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</si>
  <si>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</si>
  <si>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</si>
  <si>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</si>
  <si>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</si>
  <si>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</si>
  <si>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</si>
  <si>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</si>
  <si>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</si>
  <si>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</si>
  <si>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</si>
  <si>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</si>
  <si>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</si>
  <si>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</si>
  <si>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</si>
  <si>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</si>
  <si>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</si>
  <si>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</si>
  <si>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</si>
  <si>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</si>
  <si>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</si>
  <si>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</si>
  <si>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</si>
  <si>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</si>
  <si>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</si>
  <si>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</si>
  <si>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</si>
  <si>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</si>
  <si>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</si>
  <si>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</si>
  <si>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</si>
  <si>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</si>
  <si>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</si>
  <si>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</si>
  <si>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</si>
  <si>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</si>
  <si>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</si>
  <si>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</si>
  <si>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</si>
  <si>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</si>
  <si>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</si>
  <si>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</si>
  <si>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</si>
  <si>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</si>
  <si>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</si>
  <si>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</si>
  <si>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</si>
  <si>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</si>
  <si>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</si>
  <si>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</si>
  <si>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</si>
  <si>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</si>
  <si>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</si>
  <si>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</si>
  <si>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</si>
  <si>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</si>
  <si>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</si>
  <si>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</si>
  <si>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</si>
  <si>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</si>
  <si>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</si>
  <si>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</si>
  <si>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</si>
  <si>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</si>
  <si>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</si>
  <si>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</si>
  <si>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</si>
  <si>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</si>
  <si>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</si>
  <si>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</si>
  <si>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</si>
  <si>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</si>
  <si>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</si>
  <si>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</si>
  <si>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</si>
  <si>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</si>
  <si>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</si>
  <si>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</si>
  <si>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</si>
  <si>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</si>
  <si>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</si>
  <si>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</si>
  <si>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</si>
  <si>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</si>
  <si>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</si>
  <si>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</si>
  <si>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</si>
  <si>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</si>
  <si>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</si>
  <si>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</si>
  <si>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</si>
  <si>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</si>
  <si>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</si>
  <si>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</si>
  <si>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</si>
  <si>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</si>
  <si>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</si>
  <si>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</si>
  <si>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</si>
  <si>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</si>
  <si>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</si>
  <si>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</si>
  <si>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</si>
  <si>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</si>
  <si>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</si>
  <si>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</si>
  <si>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</si>
  <si>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</si>
  <si>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</si>
  <si>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</si>
  <si>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</si>
  <si>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</si>
  <si>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</si>
  <si>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</si>
  <si>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</si>
  <si>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</si>
  <si>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</si>
  <si>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</si>
  <si>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</si>
  <si>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</si>
  <si>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</si>
  <si>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</si>
  <si>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</si>
  <si>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</si>
  <si>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</si>
  <si>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</si>
  <si>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</si>
  <si>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</si>
  <si>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</si>
  <si>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</si>
  <si>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</si>
  <si>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</si>
  <si>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</si>
  <si>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</si>
  <si>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</si>
  <si>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</si>
  <si>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</si>
  <si>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</si>
  <si>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</si>
  <si>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</si>
  <si>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</si>
  <si>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</si>
  <si>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</si>
  <si>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</si>
  <si>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</si>
  <si>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</si>
  <si>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</si>
  <si>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</si>
  <si>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</si>
  <si>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</si>
  <si>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</si>
  <si>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</si>
  <si>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</si>
  <si>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</si>
  <si>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</si>
  <si>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</si>
  <si>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</si>
  <si>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</si>
  <si>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</si>
  <si>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</si>
  <si>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</si>
  <si>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</si>
  <si>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</si>
  <si>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</si>
  <si>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</si>
  <si>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</si>
  <si>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</si>
  <si>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</si>
  <si>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</si>
  <si>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</si>
  <si>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</si>
  <si>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</si>
  <si>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</si>
  <si>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</si>
  <si>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</si>
  <si>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</si>
  <si>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</si>
  <si>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</si>
  <si>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</si>
  <si>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</si>
  <si>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</si>
  <si>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</si>
  <si>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</si>
  <si>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</si>
  <si>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</si>
  <si>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</si>
  <si>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</si>
  <si>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</si>
  <si>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</si>
  <si>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</si>
  <si>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</si>
  <si>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</si>
  <si>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</si>
  <si>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</si>
  <si>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</si>
  <si>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</si>
  <si>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</si>
  <si>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</si>
  <si>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</si>
  <si>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</si>
  <si>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</si>
  <si>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</si>
  <si>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</si>
  <si>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</si>
  <si>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</si>
  <si>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</si>
  <si>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</si>
  <si>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</si>
  <si>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</si>
  <si>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</si>
  <si>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</si>
  <si>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</si>
  <si>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</si>
  <si>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</si>
  <si>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</si>
  <si>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</si>
  <si>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</si>
  <si>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</si>
  <si>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</si>
  <si>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</si>
  <si>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</si>
  <si>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</si>
  <si>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</si>
  <si>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</si>
  <si>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</si>
  <si>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</si>
  <si>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</si>
  <si>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</si>
  <si>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</si>
  <si>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</si>
  <si>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</si>
  <si>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</si>
  <si>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</si>
  <si>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</si>
  <si>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</si>
  <si>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</si>
  <si>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</si>
  <si>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</si>
  <si>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</si>
  <si>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</si>
  <si>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</si>
  <si>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</si>
  <si>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</si>
  <si>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</si>
  <si>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</si>
  <si>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</si>
  <si>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</si>
  <si>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</si>
  <si>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</si>
  <si>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</si>
  <si>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</si>
  <si>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</si>
  <si>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</si>
  <si>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</si>
  <si>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</si>
  <si>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</si>
  <si>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</si>
  <si>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</si>
  <si>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</si>
  <si>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</si>
  <si>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</si>
  <si>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</si>
  <si>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</si>
  <si>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</si>
  <si>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</si>
  <si>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</si>
  <si>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</si>
  <si>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</si>
  <si>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</si>
  <si>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</si>
  <si>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</si>
  <si>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</si>
  <si>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</si>
  <si>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</si>
  <si>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</si>
  <si>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</si>
  <si>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</si>
  <si>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</si>
  <si>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</si>
  <si>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</si>
  <si>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</si>
  <si>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</si>
  <si>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</si>
  <si>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</si>
  <si>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</si>
  <si>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</si>
  <si>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</si>
  <si>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</si>
  <si>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</si>
  <si>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</si>
  <si>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</si>
  <si>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</si>
  <si>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</si>
  <si>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</si>
  <si>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</si>
  <si>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</si>
  <si>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</si>
  <si>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</si>
  <si>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</si>
  <si>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</si>
  <si>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</si>
  <si>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</si>
  <si>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</si>
  <si>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</si>
  <si>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</si>
  <si>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</si>
  <si>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</si>
  <si>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</si>
  <si>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</si>
  <si>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</si>
  <si>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</si>
  <si>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</si>
  <si>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</si>
  <si>
    <t>Флорида - Тампа</t>
  </si>
  <si>
    <t>Нью Джерси - Тампа</t>
  </si>
  <si>
    <t>Вегас - Тампа</t>
  </si>
  <si>
    <t>Сан Хосе - Тампа</t>
  </si>
  <si>
    <t>Кингс - Тампа</t>
  </si>
  <si>
    <t>Питтсбург - Тампа</t>
  </si>
  <si>
    <t>Вегас - Миннесота</t>
  </si>
  <si>
    <t>Аризона -Миннесота</t>
  </si>
  <si>
    <t>Сент Луис - Миннесота</t>
  </si>
  <si>
    <t>Сан Хосе - Миннесота</t>
  </si>
  <si>
    <t>Кингс - Миннисота</t>
  </si>
  <si>
    <t>Филадельфия - Виннипег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</si>
</sst>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4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20" borderId="17" xfId="0" applyFill="1" applyBorder="1"/>
    <xf numFmtId="0" fontId="0" fillId="20" borderId="12" xfId="0" applyFill="1" applyBorder="1"/>
    <xf numFmtId="0" fontId="16" fillId="16" borderId="7" xfId="0" applyFont="1" applyFill="1" applyBorder="1"/>
    <xf numFmtId="0" fontId="16" fillId="37" borderId="1" xfId="0" applyFont="1" applyFill="1" applyBorder="1"/>
    <xf numFmtId="0" fontId="16" fillId="20" borderId="1" xfId="0" applyFont="1" applyFill="1" applyBorder="1"/>
    <xf numFmtId="0" fontId="0" fillId="20" borderId="8" xfId="0" applyFill="1" applyBorder="1"/>
    <xf numFmtId="0" fontId="16" fillId="20" borderId="7" xfId="0" applyFont="1" applyFill="1" applyBorder="1"/>
    <xf numFmtId="0" fontId="16" fillId="32" borderId="1" xfId="0" applyFont="1" applyFill="1" applyBorder="1"/>
    <xf numFmtId="0" fontId="16" fillId="21" borderId="7" xfId="0" applyFont="1" applyFill="1" applyBorder="1"/>
    <xf numFmtId="0" fontId="10" fillId="20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opLeftCell="BD19" zoomScale="85" zoomScaleNormal="85" workbookViewId="0">
      <selection activeCell="BT51" sqref="BT51:BX51"/>
    </sheetView>
  </sheetViews>
  <sheetFormatPr defaultColWidth="9" defaultRowHeight="1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K42*I52</f>
        <v>4290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>
        <v>-4.4000000000000004</v>
      </c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988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>
        <f>BG54*BI47</f>
        <v>2640</v>
      </c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>
        <f>BI48+SUM(BG45:BG54)</f>
        <v>150</v>
      </c>
      <c r="BJ49" s="73">
        <v>47</v>
      </c>
      <c r="BK49" s="73" t="s">
        <v>1065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73">
        <v>48</v>
      </c>
      <c r="BU50" s="73" t="s">
        <v>991</v>
      </c>
      <c r="BV50" s="73">
        <v>-65</v>
      </c>
      <c r="BW50" s="73"/>
      <c r="BX50" s="73"/>
      <c r="BY50" s="73">
        <v>48</v>
      </c>
      <c r="BZ50" s="73" t="s">
        <v>1045</v>
      </c>
      <c r="CA50" s="73">
        <v>-60</v>
      </c>
      <c r="CB50" s="73"/>
      <c r="CC50" s="73"/>
    </row>
    <row r="51" spans="2:81" ht="15.7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K43+SUM(I40:I52)</f>
        <v>120</v>
      </c>
      <c r="L51" s="73">
        <v>49</v>
      </c>
      <c r="M51" s="73" t="s">
        <v>547</v>
      </c>
      <c r="N51" s="73">
        <v>-215</v>
      </c>
      <c r="O51" s="73"/>
      <c r="P51" s="139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18">
        <v>49</v>
      </c>
      <c r="AL51" s="217" t="s">
        <v>897</v>
      </c>
      <c r="AM51" s="118">
        <v>-90</v>
      </c>
      <c r="AN51" s="118"/>
      <c r="AO51" s="118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73">
        <v>49</v>
      </c>
      <c r="BU51" s="73" t="s">
        <v>992</v>
      </c>
      <c r="BV51" s="73">
        <v>-75</v>
      </c>
      <c r="BW51" s="73"/>
      <c r="BX51" s="73"/>
      <c r="BY51" s="118">
        <v>49</v>
      </c>
      <c r="BZ51" s="217" t="s">
        <v>1046</v>
      </c>
      <c r="CA51" s="118">
        <v>-65</v>
      </c>
      <c r="CB51" s="118"/>
      <c r="CC51" s="118"/>
    </row>
    <row r="52" spans="2:81" ht="15.75">
      <c r="B52" s="73">
        <v>50</v>
      </c>
      <c r="C52" s="73" t="s">
        <v>552</v>
      </c>
      <c r="D52" s="73">
        <v>-65</v>
      </c>
      <c r="E52" s="73"/>
      <c r="F52" s="73"/>
      <c r="G52" s="73">
        <v>50</v>
      </c>
      <c r="H52" s="73" t="s">
        <v>553</v>
      </c>
      <c r="I52" s="73">
        <v>-975</v>
      </c>
      <c r="J52" s="73"/>
      <c r="K52" s="73"/>
      <c r="L52" s="118">
        <v>50</v>
      </c>
      <c r="M52" s="118" t="s">
        <v>554</v>
      </c>
      <c r="N52" s="118">
        <v>-298</v>
      </c>
      <c r="O52" s="118"/>
      <c r="P52" s="218"/>
      <c r="Q52" s="73">
        <v>50</v>
      </c>
      <c r="R52" s="73" t="s">
        <v>989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73">
        <v>50</v>
      </c>
      <c r="AB52" s="73" t="s">
        <v>1063</v>
      </c>
      <c r="AC52" s="73">
        <v>-60</v>
      </c>
      <c r="AD52" s="73"/>
      <c r="AE52" s="73"/>
      <c r="AF52" s="73">
        <v>50</v>
      </c>
      <c r="AG52" s="73" t="s">
        <v>1045</v>
      </c>
      <c r="AH52" s="73">
        <v>-60</v>
      </c>
      <c r="AI52" s="73"/>
      <c r="AJ52" s="73"/>
      <c r="AK52" s="153">
        <v>50</v>
      </c>
      <c r="AL52" s="153"/>
      <c r="AM52" s="153"/>
      <c r="AN52" s="153"/>
      <c r="AO52" s="153"/>
      <c r="AP52" s="73">
        <v>50</v>
      </c>
      <c r="AQ52" s="73" t="s">
        <v>991</v>
      </c>
      <c r="AR52" s="73">
        <v>-60</v>
      </c>
      <c r="AS52" s="73"/>
      <c r="AT52" s="73"/>
      <c r="AU52" s="130">
        <v>50</v>
      </c>
      <c r="AV52" s="130" t="s">
        <v>1019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 t="s">
        <v>263</v>
      </c>
      <c r="BV52" s="204"/>
      <c r="BW52" s="204"/>
      <c r="BX52" s="204"/>
      <c r="BY52" s="209">
        <v>50</v>
      </c>
      <c r="BZ52" s="216" t="s">
        <v>1047</v>
      </c>
      <c r="CA52" s="209"/>
      <c r="CB52" s="209"/>
      <c r="CC52" s="209"/>
    </row>
    <row r="53" spans="2:81" ht="15.75">
      <c r="B53" s="118">
        <v>51</v>
      </c>
      <c r="C53" s="118" t="s">
        <v>555</v>
      </c>
      <c r="D53" s="118">
        <v>-75</v>
      </c>
      <c r="E53" s="118"/>
      <c r="F53" s="118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18">
        <v>51</v>
      </c>
      <c r="AB53" s="217" t="s">
        <v>1046</v>
      </c>
      <c r="AC53" s="118">
        <v>-65</v>
      </c>
      <c r="AD53" s="118"/>
      <c r="AE53" s="118"/>
      <c r="AF53" s="162">
        <v>51</v>
      </c>
      <c r="AG53" s="162" t="s">
        <v>431</v>
      </c>
      <c r="AH53" s="162"/>
      <c r="AI53" s="162"/>
      <c r="AJ53" s="162"/>
      <c r="AK53" s="153">
        <v>51</v>
      </c>
      <c r="AL53" s="153"/>
      <c r="AM53" s="153"/>
      <c r="AN53" s="153"/>
      <c r="AO53" s="153"/>
      <c r="AP53" s="118">
        <v>51</v>
      </c>
      <c r="AQ53" s="118" t="s">
        <v>1004</v>
      </c>
      <c r="AR53" s="118">
        <v>-65</v>
      </c>
      <c r="AS53" s="118"/>
      <c r="AT53" s="118"/>
      <c r="AU53" s="73">
        <v>51</v>
      </c>
      <c r="AV53" s="73" t="s">
        <v>1020</v>
      </c>
      <c r="AW53" s="73">
        <v>-60</v>
      </c>
      <c r="AX53" s="73"/>
      <c r="AY53" s="73"/>
      <c r="AZ53" s="190">
        <v>51</v>
      </c>
      <c r="BA53" s="190"/>
      <c r="BB53" s="190"/>
      <c r="BC53" s="190"/>
      <c r="BD53" s="190"/>
      <c r="BE53" s="73">
        <v>51</v>
      </c>
      <c r="BF53" s="73" t="s">
        <v>1064</v>
      </c>
      <c r="BG53" s="73">
        <v>-465</v>
      </c>
      <c r="BH53" s="73"/>
      <c r="BI53" s="73"/>
      <c r="BJ53" s="198">
        <v>51</v>
      </c>
      <c r="BK53" s="198"/>
      <c r="BL53" s="198"/>
      <c r="BM53" s="198"/>
      <c r="BN53" s="198"/>
      <c r="BO53" s="73">
        <v>51</v>
      </c>
      <c r="BP53" s="73" t="s">
        <v>1020</v>
      </c>
      <c r="BQ53" s="73">
        <v>-298</v>
      </c>
      <c r="BR53" s="73"/>
      <c r="BS53" s="73"/>
      <c r="BT53" s="204">
        <v>51</v>
      </c>
      <c r="BU53" s="204" t="s">
        <v>993</v>
      </c>
      <c r="BV53" s="204"/>
      <c r="BW53" s="204"/>
      <c r="BX53" s="204"/>
      <c r="BY53" s="209">
        <v>51</v>
      </c>
      <c r="BZ53" s="216" t="s">
        <v>1048</v>
      </c>
      <c r="CA53" s="209"/>
      <c r="CB53" s="209"/>
      <c r="CC53" s="209"/>
    </row>
    <row r="54" spans="2:81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 t="s">
        <v>150</v>
      </c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 t="s">
        <v>902</v>
      </c>
      <c r="AR54" s="181"/>
      <c r="AS54" s="181"/>
      <c r="AT54" s="181"/>
      <c r="AU54" s="182">
        <v>52</v>
      </c>
      <c r="AV54" s="182" t="s">
        <v>903</v>
      </c>
      <c r="AW54" s="182"/>
      <c r="AX54" s="182"/>
      <c r="AY54" s="182"/>
      <c r="AZ54" s="190">
        <v>52</v>
      </c>
      <c r="BA54" s="190"/>
      <c r="BB54" s="190"/>
      <c r="BC54" s="190"/>
      <c r="BD54" s="190"/>
      <c r="BE54" s="118">
        <v>52</v>
      </c>
      <c r="BF54" s="217" t="s">
        <v>1078</v>
      </c>
      <c r="BG54" s="118">
        <v>-600</v>
      </c>
      <c r="BH54" s="118"/>
      <c r="BI54" s="118"/>
      <c r="BJ54" s="198">
        <v>52</v>
      </c>
      <c r="BK54" s="198"/>
      <c r="BL54" s="198"/>
      <c r="BM54" s="198"/>
      <c r="BN54" s="198"/>
      <c r="BO54" s="118">
        <v>52</v>
      </c>
      <c r="BP54" s="217" t="s">
        <v>1004</v>
      </c>
      <c r="BQ54" s="217">
        <v>-415</v>
      </c>
      <c r="BR54" s="118"/>
      <c r="BS54" s="118"/>
      <c r="BT54" s="204">
        <v>52</v>
      </c>
      <c r="BU54" s="204" t="s">
        <v>994</v>
      </c>
      <c r="BV54" s="204"/>
      <c r="BW54" s="204"/>
      <c r="BX54" s="204"/>
      <c r="BY54" s="209">
        <v>52</v>
      </c>
      <c r="BZ54" s="216" t="s">
        <v>907</v>
      </c>
      <c r="CA54" s="209"/>
      <c r="CB54" s="209"/>
      <c r="CC54" s="209"/>
    </row>
    <row r="55" spans="2:81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 t="s">
        <v>241</v>
      </c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 t="s">
        <v>1005</v>
      </c>
      <c r="AR55" s="181"/>
      <c r="AS55" s="181"/>
      <c r="AT55" s="181"/>
      <c r="AU55" s="182">
        <v>53</v>
      </c>
      <c r="AV55" s="182" t="s">
        <v>906</v>
      </c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220" t="s">
        <v>139</v>
      </c>
      <c r="BQ55" s="152"/>
      <c r="BR55" s="152"/>
      <c r="BS55" s="152"/>
      <c r="BT55" s="204">
        <v>53</v>
      </c>
      <c r="BU55" s="204" t="s">
        <v>908</v>
      </c>
      <c r="BV55" s="204"/>
      <c r="BW55" s="204"/>
      <c r="BX55" s="204"/>
      <c r="BY55" s="209">
        <v>53</v>
      </c>
      <c r="BZ55" s="216" t="s">
        <v>64</v>
      </c>
      <c r="CA55" s="209"/>
      <c r="CB55" s="209"/>
      <c r="CC55" s="209"/>
    </row>
    <row r="56" spans="2:81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1021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1006</v>
      </c>
      <c r="AR56" s="181"/>
      <c r="AS56" s="181"/>
      <c r="AT56" s="181"/>
      <c r="AU56" s="182">
        <v>54</v>
      </c>
      <c r="AV56" s="182" t="s">
        <v>1021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220" t="s">
        <v>438</v>
      </c>
      <c r="BQ56" s="152"/>
      <c r="BR56" s="152"/>
      <c r="BS56" s="152"/>
      <c r="BT56" s="204">
        <v>54</v>
      </c>
      <c r="BU56" s="204" t="s">
        <v>995</v>
      </c>
      <c r="BV56" s="204"/>
      <c r="BW56" s="204"/>
      <c r="BX56" s="204"/>
      <c r="BY56" s="209">
        <v>54</v>
      </c>
      <c r="BZ56" s="216" t="s">
        <v>428</v>
      </c>
      <c r="CA56" s="209"/>
      <c r="CB56" s="209"/>
      <c r="CC56" s="209"/>
    </row>
    <row r="57" spans="2:81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1045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1006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220" t="s">
        <v>278</v>
      </c>
      <c r="BQ57" s="152"/>
      <c r="BR57" s="152"/>
      <c r="BS57" s="152"/>
      <c r="BT57" s="204">
        <v>55</v>
      </c>
      <c r="BU57" s="204" t="s">
        <v>916</v>
      </c>
      <c r="BV57" s="204"/>
      <c r="BW57" s="204"/>
      <c r="BX57" s="204"/>
      <c r="BY57" s="209">
        <v>55</v>
      </c>
      <c r="BZ57" s="216" t="s">
        <v>1049</v>
      </c>
      <c r="CA57" s="209"/>
      <c r="CB57" s="209"/>
      <c r="CC57" s="209"/>
    </row>
    <row r="58" spans="2:81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1007</v>
      </c>
      <c r="AR58" s="181"/>
      <c r="AS58" s="181"/>
      <c r="AT58" s="181"/>
      <c r="AU58" s="182">
        <v>56</v>
      </c>
      <c r="AV58" s="182" t="s">
        <v>1022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220" t="s">
        <v>1067</v>
      </c>
      <c r="BQ58" s="152"/>
      <c r="BR58" s="152"/>
      <c r="BS58" s="152"/>
      <c r="BT58" s="204">
        <v>56</v>
      </c>
      <c r="BU58" s="204" t="s">
        <v>996</v>
      </c>
      <c r="BV58" s="204"/>
      <c r="BW58" s="204"/>
      <c r="BX58" s="204"/>
      <c r="BY58" s="209">
        <v>56</v>
      </c>
      <c r="BZ58" s="216" t="s">
        <v>1046</v>
      </c>
      <c r="CA58" s="209"/>
      <c r="CB58" s="209"/>
      <c r="CC58" s="209"/>
    </row>
    <row r="59" spans="2:81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1004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220" t="s">
        <v>53</v>
      </c>
      <c r="BQ59" s="152"/>
      <c r="BR59" s="152"/>
      <c r="BS59" s="152"/>
      <c r="BT59" s="204">
        <v>57</v>
      </c>
      <c r="BU59" s="204" t="s">
        <v>922</v>
      </c>
      <c r="BV59" s="204"/>
      <c r="BW59" s="204"/>
      <c r="BX59" s="204"/>
      <c r="BY59" s="209">
        <v>57</v>
      </c>
      <c r="BZ59" s="216" t="s">
        <v>1050</v>
      </c>
      <c r="CA59" s="209"/>
      <c r="CB59" s="209"/>
      <c r="CC59" s="209"/>
    </row>
    <row r="60" spans="2:81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1058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1008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220" t="s">
        <v>386</v>
      </c>
      <c r="BQ60" s="152"/>
      <c r="BR60" s="152"/>
      <c r="BS60" s="152"/>
      <c r="BT60" s="204">
        <v>58</v>
      </c>
      <c r="BU60" s="204" t="s">
        <v>997</v>
      </c>
      <c r="BV60" s="204"/>
      <c r="BW60" s="204"/>
      <c r="BX60" s="204"/>
      <c r="BY60" s="209">
        <v>58</v>
      </c>
      <c r="BZ60" s="216" t="s">
        <v>1051</v>
      </c>
      <c r="CA60" s="209"/>
      <c r="CB60" s="209"/>
      <c r="CC60" s="209"/>
    </row>
    <row r="61" spans="2:81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1009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220" t="s">
        <v>1004</v>
      </c>
      <c r="BQ61" s="152"/>
      <c r="BR61" s="152"/>
      <c r="BS61" s="152"/>
      <c r="BT61" s="204">
        <v>59</v>
      </c>
      <c r="BU61" s="204" t="s">
        <v>923</v>
      </c>
      <c r="BV61" s="204"/>
      <c r="BW61" s="204"/>
      <c r="BX61" s="204"/>
      <c r="BY61" s="209">
        <v>59</v>
      </c>
      <c r="BZ61" s="216" t="s">
        <v>1052</v>
      </c>
      <c r="CA61" s="209"/>
      <c r="CB61" s="209"/>
      <c r="CC61" s="209"/>
    </row>
    <row r="62" spans="2:81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220" t="s">
        <v>1068</v>
      </c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6" t="s">
        <v>931</v>
      </c>
      <c r="CA62" s="209"/>
      <c r="CB62" s="209"/>
      <c r="CC62" s="209"/>
    </row>
    <row r="63" spans="2:81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1010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220" t="s">
        <v>544</v>
      </c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6" t="s">
        <v>1053</v>
      </c>
      <c r="CA63" s="209"/>
      <c r="CB63" s="209"/>
      <c r="CC63" s="209"/>
    </row>
    <row r="64" spans="2:81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1059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1011</v>
      </c>
      <c r="AR64" s="181"/>
      <c r="AS64" s="181"/>
      <c r="AT64" s="181"/>
      <c r="AU64" s="182">
        <v>62</v>
      </c>
      <c r="AV64" s="182" t="s">
        <v>1023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220" t="s">
        <v>68</v>
      </c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6" t="s">
        <v>939</v>
      </c>
      <c r="CA64" s="209"/>
      <c r="CB64" s="209"/>
      <c r="CC64" s="209"/>
    </row>
    <row r="65" spans="2:81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936</v>
      </c>
      <c r="AR65" s="181"/>
      <c r="AS65" s="181"/>
      <c r="AT65" s="181"/>
      <c r="AU65" s="182">
        <v>63</v>
      </c>
      <c r="AV65" s="182" t="s">
        <v>1024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220" t="s">
        <v>160</v>
      </c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6" t="s">
        <v>1054</v>
      </c>
      <c r="CA65" s="209"/>
      <c r="CB65" s="209"/>
      <c r="CC65" s="209"/>
    </row>
    <row r="66" spans="2:81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1012</v>
      </c>
      <c r="AR66" s="181"/>
      <c r="AS66" s="181"/>
      <c r="AT66" s="181"/>
      <c r="AU66" s="182">
        <v>64</v>
      </c>
      <c r="AV66" s="182" t="s">
        <v>1025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220" t="s">
        <v>396</v>
      </c>
      <c r="BQ66" s="152"/>
      <c r="BR66" s="152"/>
      <c r="BS66" s="152"/>
      <c r="BT66" s="204">
        <v>64</v>
      </c>
      <c r="BU66" s="204" t="s">
        <v>998</v>
      </c>
      <c r="BV66" s="204"/>
      <c r="BW66" s="204"/>
      <c r="BX66" s="204"/>
      <c r="BY66" s="209">
        <v>64</v>
      </c>
      <c r="BZ66" s="216" t="s">
        <v>1055</v>
      </c>
      <c r="CA66" s="209"/>
      <c r="CB66" s="209"/>
      <c r="CC66" s="209"/>
    </row>
    <row r="67" spans="2:81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220" t="s">
        <v>544</v>
      </c>
      <c r="BQ67" s="152"/>
      <c r="BR67" s="152"/>
      <c r="BS67" s="152"/>
      <c r="BT67" s="204">
        <v>65</v>
      </c>
      <c r="BU67" s="204" t="s">
        <v>999</v>
      </c>
      <c r="BV67" s="204"/>
      <c r="BW67" s="204"/>
      <c r="BX67" s="204"/>
      <c r="BY67" s="209">
        <v>65</v>
      </c>
      <c r="BZ67" s="216" t="s">
        <v>1056</v>
      </c>
      <c r="CA67" s="209"/>
      <c r="CB67" s="209"/>
      <c r="CC67" s="209"/>
    </row>
    <row r="68" spans="2:81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220" t="s">
        <v>1020</v>
      </c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6" t="s">
        <v>1057</v>
      </c>
      <c r="CA68" s="209"/>
      <c r="CB68" s="209"/>
      <c r="CC68" s="209"/>
    </row>
    <row r="69" spans="2:81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947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1013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220" t="s">
        <v>1067</v>
      </c>
      <c r="BQ69" s="152"/>
      <c r="BR69" s="152"/>
      <c r="BS69" s="152"/>
      <c r="BT69" s="204">
        <v>67</v>
      </c>
      <c r="BU69" s="204" t="s">
        <v>999</v>
      </c>
      <c r="BV69" s="204"/>
      <c r="BW69" s="204"/>
      <c r="BX69" s="204"/>
      <c r="BY69" s="209">
        <v>67</v>
      </c>
      <c r="BZ69" s="216" t="s">
        <v>952</v>
      </c>
      <c r="CA69" s="209"/>
      <c r="CB69" s="209"/>
      <c r="CC69" s="209"/>
    </row>
    <row r="70" spans="2:81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1060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1013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220" t="s">
        <v>1069</v>
      </c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6" t="s">
        <v>83</v>
      </c>
      <c r="CA70" s="209"/>
      <c r="CB70" s="209"/>
      <c r="CC70" s="209"/>
    </row>
    <row r="71" spans="2:81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1061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1009</v>
      </c>
      <c r="AR71" s="181"/>
      <c r="AS71" s="181"/>
      <c r="AT71" s="181"/>
      <c r="AU71" s="182">
        <v>69</v>
      </c>
      <c r="AV71" s="182" t="s">
        <v>1026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220" t="s">
        <v>1070</v>
      </c>
      <c r="BQ71" s="152"/>
      <c r="BR71" s="152"/>
      <c r="BS71" s="152"/>
      <c r="BT71" s="204">
        <v>69</v>
      </c>
      <c r="BU71" s="204" t="s">
        <v>1000</v>
      </c>
      <c r="BV71" s="204"/>
      <c r="BW71" s="204"/>
      <c r="BX71" s="204"/>
      <c r="BY71" s="209">
        <v>69</v>
      </c>
      <c r="BZ71" s="216" t="s">
        <v>437</v>
      </c>
      <c r="CA71" s="209"/>
      <c r="CB71" s="209"/>
      <c r="CC71" s="209"/>
    </row>
    <row r="72" spans="2:81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1062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1014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220" t="s">
        <v>1071</v>
      </c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6" t="s">
        <v>1054</v>
      </c>
      <c r="CA72" s="209"/>
      <c r="CB72" s="209"/>
      <c r="CC72" s="209"/>
    </row>
    <row r="73" spans="2:81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968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1023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220" t="s">
        <v>961</v>
      </c>
      <c r="BQ73" s="152"/>
      <c r="BR73" s="152"/>
      <c r="BS73" s="152"/>
      <c r="BT73" s="204">
        <v>71</v>
      </c>
      <c r="BU73" s="204" t="s">
        <v>1001</v>
      </c>
      <c r="BV73" s="204"/>
      <c r="BW73" s="204"/>
      <c r="BX73" s="204"/>
      <c r="BY73" s="209">
        <v>71</v>
      </c>
      <c r="BZ73" s="216" t="s">
        <v>1051</v>
      </c>
      <c r="CA73" s="209"/>
      <c r="CB73" s="209"/>
      <c r="CC73" s="209"/>
    </row>
    <row r="74" spans="2:81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1027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220" t="s">
        <v>438</v>
      </c>
      <c r="BQ74" s="152"/>
      <c r="BR74" s="152"/>
      <c r="BS74" s="152"/>
      <c r="BT74" s="204">
        <v>72</v>
      </c>
      <c r="BU74" s="204" t="s">
        <v>1002</v>
      </c>
      <c r="BV74" s="204"/>
      <c r="BW74" s="204"/>
      <c r="BX74" s="204"/>
      <c r="BY74" s="209">
        <v>72</v>
      </c>
      <c r="BZ74" s="216" t="s">
        <v>1002</v>
      </c>
      <c r="CA74" s="209"/>
      <c r="CB74" s="209"/>
      <c r="CC74" s="209"/>
    </row>
    <row r="75" spans="2:81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1015</v>
      </c>
      <c r="AR75" s="181"/>
      <c r="AS75" s="181"/>
      <c r="AT75" s="181"/>
      <c r="AU75" s="182">
        <v>73</v>
      </c>
      <c r="AV75" s="182" t="s">
        <v>1028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220" t="s">
        <v>1004</v>
      </c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6" t="s">
        <v>1047</v>
      </c>
      <c r="CA75" s="209"/>
      <c r="CB75" s="209"/>
      <c r="CC75" s="209"/>
    </row>
    <row r="76" spans="2:81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1016</v>
      </c>
      <c r="AR76" s="181"/>
      <c r="AS76" s="181"/>
      <c r="AT76" s="181"/>
      <c r="AU76" s="182">
        <v>74</v>
      </c>
      <c r="AV76" s="182" t="s">
        <v>972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220" t="s">
        <v>36</v>
      </c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6" t="s">
        <v>606</v>
      </c>
      <c r="CA76" s="209"/>
      <c r="CB76" s="209"/>
      <c r="CC76" s="209"/>
    </row>
    <row r="77" spans="2:81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978</v>
      </c>
      <c r="AR77" s="181"/>
      <c r="AS77" s="181"/>
      <c r="AT77" s="181"/>
      <c r="AU77" s="182">
        <v>75</v>
      </c>
      <c r="AV77" s="182" t="s">
        <v>1029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220" t="s">
        <v>167</v>
      </c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6" t="s">
        <v>1053</v>
      </c>
      <c r="CA77" s="209"/>
      <c r="CB77" s="209"/>
      <c r="CC77" s="209"/>
    </row>
    <row r="78" spans="2:81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1025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220" t="s">
        <v>160</v>
      </c>
      <c r="BQ78" s="152"/>
      <c r="BR78" s="152"/>
      <c r="BS78" s="152"/>
      <c r="BT78" s="204">
        <v>76</v>
      </c>
      <c r="BU78" s="204" t="s">
        <v>998</v>
      </c>
      <c r="BV78" s="204"/>
      <c r="BW78" s="204"/>
      <c r="BX78" s="204"/>
      <c r="BY78" s="209">
        <v>76</v>
      </c>
      <c r="BZ78" s="216" t="s">
        <v>353</v>
      </c>
      <c r="CA78" s="209"/>
      <c r="CB78" s="209"/>
      <c r="CC78" s="209"/>
    </row>
    <row r="79" spans="2:81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1021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1017</v>
      </c>
      <c r="AR79" s="181"/>
      <c r="AS79" s="181"/>
      <c r="AT79" s="181"/>
      <c r="AU79" s="182">
        <v>77</v>
      </c>
      <c r="AV79" s="182" t="s">
        <v>1030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220" t="s">
        <v>1072</v>
      </c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6" t="s">
        <v>57</v>
      </c>
      <c r="CA79" s="209"/>
      <c r="CB79" s="209"/>
      <c r="CC79" s="209"/>
    </row>
    <row r="80" spans="2:81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1006</v>
      </c>
      <c r="AR80" s="181"/>
      <c r="AS80" s="181"/>
      <c r="AT80" s="181"/>
      <c r="AU80" s="182">
        <v>78</v>
      </c>
      <c r="AV80" s="182" t="s">
        <v>1021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220" t="s">
        <v>139</v>
      </c>
      <c r="BQ80" s="152"/>
      <c r="BR80" s="152"/>
      <c r="BS80" s="152"/>
      <c r="BT80" s="204">
        <v>78</v>
      </c>
      <c r="BU80" s="204" t="s">
        <v>1003</v>
      </c>
      <c r="BV80" s="204"/>
      <c r="BW80" s="204"/>
      <c r="BX80" s="204"/>
      <c r="BY80" s="209">
        <v>78</v>
      </c>
      <c r="BZ80" s="216" t="s">
        <v>1051</v>
      </c>
      <c r="CA80" s="209"/>
      <c r="CB80" s="209"/>
      <c r="CC80" s="209"/>
    </row>
    <row r="81" spans="2:81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1018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1018</v>
      </c>
      <c r="AR81" s="181"/>
      <c r="AS81" s="181"/>
      <c r="AT81" s="181"/>
      <c r="AU81" s="182">
        <v>79</v>
      </c>
      <c r="AV81" s="182" t="s">
        <v>1006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220" t="s">
        <v>53</v>
      </c>
      <c r="BQ81" s="152"/>
      <c r="BR81" s="152"/>
      <c r="BS81" s="152"/>
      <c r="BT81" s="204">
        <v>79</v>
      </c>
      <c r="BU81" s="204" t="s">
        <v>1001</v>
      </c>
      <c r="BV81" s="204"/>
      <c r="BW81" s="204"/>
      <c r="BX81" s="204"/>
      <c r="BY81" s="209">
        <v>79</v>
      </c>
      <c r="BZ81" s="216" t="s">
        <v>606</v>
      </c>
      <c r="CA81" s="209"/>
      <c r="CB81" s="209"/>
      <c r="CC81" s="209"/>
    </row>
    <row r="82" spans="2:81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1013</v>
      </c>
      <c r="AR82" s="181"/>
      <c r="AS82" s="181"/>
      <c r="AT82" s="181"/>
      <c r="AU82" s="182">
        <v>80</v>
      </c>
      <c r="AV82" s="182" t="s">
        <v>1023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220" t="s">
        <v>386</v>
      </c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6" t="s">
        <v>1049</v>
      </c>
      <c r="CA82" s="209"/>
      <c r="CB82" s="209"/>
      <c r="CC82" s="209"/>
    </row>
    <row r="83" spans="2:81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1013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220" t="s">
        <v>68</v>
      </c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6" t="s">
        <v>1047</v>
      </c>
      <c r="CA83" s="209"/>
      <c r="CB83" s="209"/>
      <c r="CC83" s="209"/>
    </row>
    <row r="84" spans="2:81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1031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220" t="s">
        <v>167</v>
      </c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6" t="s">
        <v>329</v>
      </c>
      <c r="CA84" s="209"/>
      <c r="CB84" s="209"/>
      <c r="CC84" s="209"/>
    </row>
    <row r="85" spans="2:81">
      <c r="B85" s="211" t="s">
        <v>612</v>
      </c>
      <c r="C85" s="212"/>
      <c r="D85" s="212">
        <f>SUM(D3:D84)</f>
        <v>-4896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-9079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-5739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-5986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-5224</v>
      </c>
      <c r="Y85" s="118">
        <f t="shared" si="3"/>
        <v>2347</v>
      </c>
      <c r="Z85" s="212"/>
      <c r="AA85" s="211" t="s">
        <v>612</v>
      </c>
      <c r="AB85" s="212"/>
      <c r="AC85" s="212">
        <f t="shared" ref="AC85:AD85" si="4">SUM(AC3:AC84)</f>
        <v>-23057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-5164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-13221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-3606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-10957</v>
      </c>
      <c r="AX85" s="118">
        <f t="shared" si="8"/>
        <v>1987</v>
      </c>
      <c r="AY85" s="212"/>
      <c r="AZ85" s="211" t="s">
        <v>612</v>
      </c>
      <c r="BA85" s="212"/>
      <c r="BB85" s="212">
        <f t="shared" ref="BB85:BC85" si="9">SUM(BB3:BB84)</f>
        <v>-14320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-7607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-6412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-5936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-3714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-6854</v>
      </c>
      <c r="CB85" s="118">
        <f t="shared" si="14"/>
        <v>2038</v>
      </c>
      <c r="CC85" s="212"/>
    </row>
    <row r="92" spans="2:81">
      <c r="H92" s="222" t="s">
        <v>613</v>
      </c>
      <c r="I92" s="222">
        <f>SUM(E85,J85,O85,T85,Y85,AD85,AI85,AN85,AS85,AX85,BC85,BH85,BM85,BR85,BW85,CB85)</f>
        <v>32323</v>
      </c>
      <c r="J92" s="222"/>
    </row>
    <row r="93" spans="2:81">
      <c r="H93" s="222"/>
      <c r="I93" s="222"/>
      <c r="J93" s="222"/>
    </row>
    <row r="94" spans="2:81">
      <c r="H94" s="222"/>
      <c r="I94" s="222"/>
      <c r="J94" s="222"/>
    </row>
    <row r="95" spans="2:81">
      <c r="H95" s="222"/>
      <c r="I95" s="222"/>
      <c r="J95" s="222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abSelected="1" topLeftCell="A31" zoomScale="86" zoomScaleNormal="86" workbookViewId="0">
      <selection activeCell="AD59" sqref="AD59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1066</v>
      </c>
      <c r="AG48" s="17">
        <v>-215</v>
      </c>
      <c r="AH48" s="17"/>
      <c r="AI48" s="1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1065</v>
      </c>
      <c r="BU50" s="17">
        <v>-65</v>
      </c>
      <c r="BV50" s="17"/>
      <c r="BW50" s="17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>
      <c r="A51" s="17">
        <v>49</v>
      </c>
      <c r="B51" s="17" t="s">
        <v>890</v>
      </c>
      <c r="C51" s="17">
        <v>-60</v>
      </c>
      <c r="D51" s="17"/>
      <c r="E51" s="17"/>
      <c r="F51" s="86">
        <v>49</v>
      </c>
      <c r="G51" s="86" t="s">
        <v>891</v>
      </c>
      <c r="H51" s="86">
        <v>-215</v>
      </c>
      <c r="I51" s="86"/>
      <c r="J51" s="214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989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86">
        <v>49</v>
      </c>
      <c r="BT51" s="219" t="s">
        <v>1078</v>
      </c>
      <c r="BU51" s="86">
        <v>-75</v>
      </c>
      <c r="BV51" s="86"/>
      <c r="BW51" s="86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9">
        <v>50</v>
      </c>
      <c r="G52" s="19" t="s">
        <v>712</v>
      </c>
      <c r="H52" s="19"/>
      <c r="I52" s="19"/>
      <c r="J52" s="36"/>
      <c r="K52" s="17">
        <v>50</v>
      </c>
      <c r="L52" s="17" t="s">
        <v>894</v>
      </c>
      <c r="M52" s="17">
        <v>-155</v>
      </c>
      <c r="N52" s="17"/>
      <c r="O52" s="31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553</v>
      </c>
      <c r="AB52" s="17">
        <v>-60</v>
      </c>
      <c r="AC52" s="17"/>
      <c r="AD52" s="17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17">
        <v>50</v>
      </c>
      <c r="AP52" s="17" t="s">
        <v>898</v>
      </c>
      <c r="AQ52" s="17">
        <v>-415</v>
      </c>
      <c r="AR52" s="17"/>
      <c r="AS52" s="17"/>
      <c r="AT52" s="16">
        <v>50</v>
      </c>
      <c r="AU52" s="16" t="s">
        <v>988</v>
      </c>
      <c r="AV52" s="16">
        <v>-1000</v>
      </c>
      <c r="AW52" s="16">
        <v>167</v>
      </c>
      <c r="AX52" s="16"/>
      <c r="AY52" s="17">
        <v>50</v>
      </c>
      <c r="AZ52" s="17" t="s">
        <v>990</v>
      </c>
      <c r="BA52" s="17">
        <v>-65</v>
      </c>
      <c r="BB52" s="17"/>
      <c r="BC52" s="17"/>
      <c r="BD52" s="87">
        <v>50</v>
      </c>
      <c r="BE52" s="87"/>
      <c r="BF52" s="87"/>
      <c r="BG52" s="87"/>
      <c r="BH52" s="87"/>
      <c r="BI52" s="17">
        <v>50</v>
      </c>
      <c r="BJ52" s="17" t="s">
        <v>547</v>
      </c>
      <c r="BK52" s="17">
        <v>-60</v>
      </c>
      <c r="BL52" s="17"/>
      <c r="BM52" s="17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86">
        <v>51</v>
      </c>
      <c r="L53" s="86" t="s">
        <v>897</v>
      </c>
      <c r="M53" s="86">
        <v>-215</v>
      </c>
      <c r="N53" s="86"/>
      <c r="O53" s="214"/>
      <c r="P53" s="32">
        <v>51</v>
      </c>
      <c r="Q53" s="32" t="s">
        <v>898</v>
      </c>
      <c r="R53" s="32">
        <v>-112</v>
      </c>
      <c r="S53" s="32"/>
      <c r="T53" s="32"/>
      <c r="U53" s="46">
        <v>51</v>
      </c>
      <c r="V53" s="17" t="s">
        <v>899</v>
      </c>
      <c r="W53" s="17">
        <v>-60</v>
      </c>
      <c r="X53" s="17"/>
      <c r="Y53" s="17"/>
      <c r="Z53" s="17">
        <v>51</v>
      </c>
      <c r="AA53" s="17" t="s">
        <v>992</v>
      </c>
      <c r="AB53" s="17">
        <v>-65</v>
      </c>
      <c r="AC53" s="17"/>
      <c r="AD53" s="17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221" t="s">
        <v>370</v>
      </c>
      <c r="AQ53" s="74"/>
      <c r="AR53" s="74"/>
      <c r="AS53" s="74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87">
        <v>51</v>
      </c>
      <c r="BE53" s="87"/>
      <c r="BF53" s="87"/>
      <c r="BG53" s="87"/>
      <c r="BH53" s="87"/>
      <c r="BI53" s="86">
        <v>51</v>
      </c>
      <c r="BJ53" s="219" t="s">
        <v>555</v>
      </c>
      <c r="BK53" s="86">
        <v>-65</v>
      </c>
      <c r="BL53" s="86"/>
      <c r="BM53" s="86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990</v>
      </c>
      <c r="BZ53" s="17">
        <v>-65</v>
      </c>
      <c r="CA53" s="17"/>
      <c r="CB53" s="17"/>
    </row>
    <row r="54" spans="1:80" ht="15.75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213">
        <v>52</v>
      </c>
      <c r="V54" s="86" t="s">
        <v>904</v>
      </c>
      <c r="W54" s="86">
        <v>-65</v>
      </c>
      <c r="X54" s="86"/>
      <c r="Y54" s="86"/>
      <c r="Z54" s="49">
        <v>52</v>
      </c>
      <c r="AA54" s="215" t="s">
        <v>1032</v>
      </c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221" t="s">
        <v>1073</v>
      </c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17">
        <v>52</v>
      </c>
      <c r="BO54" s="17" t="s">
        <v>1066</v>
      </c>
      <c r="BP54" s="17">
        <v>-90</v>
      </c>
      <c r="BQ54" s="17"/>
      <c r="BR54" s="17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215" t="s">
        <v>559</v>
      </c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221" t="s">
        <v>1074</v>
      </c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86">
        <v>53</v>
      </c>
      <c r="BO55" s="219" t="s">
        <v>891</v>
      </c>
      <c r="BP55" s="86">
        <v>-112</v>
      </c>
      <c r="BQ55" s="86"/>
      <c r="BR55" s="86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215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221" t="s">
        <v>178</v>
      </c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5" t="s">
        <v>1033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221" t="s">
        <v>777</v>
      </c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5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221" t="s">
        <v>830</v>
      </c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215" t="s">
        <v>1022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221" t="s">
        <v>784</v>
      </c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215" t="s">
        <v>1034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221" t="s">
        <v>790</v>
      </c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215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221" t="s">
        <v>513</v>
      </c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215" t="s">
        <v>1035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221" t="s">
        <v>760</v>
      </c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5" t="s">
        <v>926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221" t="s">
        <v>1075</v>
      </c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5" t="s">
        <v>1036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221" t="s">
        <v>1076</v>
      </c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5" t="s">
        <v>1037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221" t="s">
        <v>1074</v>
      </c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215" t="s">
        <v>1038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221" t="s">
        <v>943</v>
      </c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215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221" t="s">
        <v>760</v>
      </c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215" t="s">
        <v>1039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221" t="s">
        <v>1074</v>
      </c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215" t="s">
        <v>1040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221" t="s">
        <v>955</v>
      </c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215" t="s">
        <v>1041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221" t="s">
        <v>1075</v>
      </c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5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221" t="s">
        <v>955</v>
      </c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215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221" t="s">
        <v>1077</v>
      </c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215" t="s">
        <v>1042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221" t="s">
        <v>1075</v>
      </c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215" t="s">
        <v>962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221" t="s">
        <v>1076</v>
      </c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215" t="s">
        <v>1038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221" t="s">
        <v>1073</v>
      </c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215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221" t="s">
        <v>197</v>
      </c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215" t="s">
        <v>1043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221" t="s">
        <v>943</v>
      </c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5" t="s">
        <v>1033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221" t="s">
        <v>830</v>
      </c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215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221" t="s">
        <v>898</v>
      </c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215" t="s">
        <v>926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221" t="s">
        <v>943</v>
      </c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215" t="s">
        <v>1044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221" t="s">
        <v>1073</v>
      </c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5" t="s">
        <v>1036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221" t="s">
        <v>1076</v>
      </c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5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221" t="s">
        <v>1077</v>
      </c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215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221" t="s">
        <v>790</v>
      </c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>
      <c r="A85" s="116" t="s">
        <v>612</v>
      </c>
      <c r="B85" s="117"/>
      <c r="C85" s="117">
        <f>SUM(C3:C84)</f>
        <v>-10711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-6929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-9737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-7238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-24119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-5985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-7363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-4578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-5901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-10965</v>
      </c>
      <c r="AW85" s="118">
        <f t="shared" si="8"/>
        <v>1246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-38014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-11110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-7744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-8357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-5970</v>
      </c>
      <c r="CA85" s="118">
        <f t="shared" si="14"/>
        <v>2080</v>
      </c>
      <c r="CB85" s="117"/>
      <c r="CC85" s="116" t="s">
        <v>612</v>
      </c>
    </row>
    <row r="95" spans="1:81">
      <c r="G95" s="222" t="s">
        <v>613</v>
      </c>
      <c r="H95" s="222">
        <f>SUM(D85,I85,N85,S85,X85,AC86,AC85,AC86,AH85,AM85,AR85,AW85,BB85,BG85,BL85,BQ85,BV85,CA85)</f>
        <v>25407</v>
      </c>
      <c r="I95" s="222"/>
    </row>
    <row r="96" spans="1:81">
      <c r="G96" s="222"/>
      <c r="H96" s="222"/>
      <c r="I96" s="222"/>
    </row>
    <row r="97" spans="7:9">
      <c r="G97" s="222"/>
      <c r="H97" s="222"/>
      <c r="I97" s="222"/>
    </row>
    <row r="98" spans="7:9">
      <c r="G98" s="222"/>
      <c r="H98" s="222"/>
      <c r="I98" s="222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B39" sqref="B38:B39"/>
    </sheetView>
  </sheetViews>
  <sheetFormatPr defaultColWidth="9" defaultRowHeight="15"/>
  <sheetData>
    <row r="1" spans="5:8" ht="15.75">
      <c r="E1" s="223" t="s">
        <v>984</v>
      </c>
      <c r="F1" s="223"/>
      <c r="G1" s="223"/>
      <c r="H1" s="2">
        <v>3.6</v>
      </c>
    </row>
    <row r="2" spans="5:8" ht="15.75">
      <c r="E2" s="1" t="s">
        <v>985</v>
      </c>
      <c r="F2" s="1" t="s">
        <v>2</v>
      </c>
      <c r="G2" s="1" t="s">
        <v>986</v>
      </c>
      <c r="H2" s="1" t="s">
        <v>987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2024-02-08T12:21:38Z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