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 l="1"/>
  <c r="H25" i="1"/>
  <c r="H24" i="1"/>
  <c r="F20" i="1"/>
  <c r="F21" i="1"/>
  <c r="F22" i="1"/>
  <c r="F23" i="1"/>
  <c r="F19" i="1"/>
  <c r="E20" i="1"/>
  <c r="E21" i="1"/>
  <c r="E22" i="1"/>
  <c r="E23" i="1"/>
  <c r="E19" i="1"/>
  <c r="C20" i="1"/>
  <c r="C21" i="1"/>
  <c r="C22" i="1"/>
  <c r="C23" i="1"/>
  <c r="C19" i="1"/>
  <c r="H21" i="1"/>
  <c r="H20" i="1"/>
  <c r="H23" i="1"/>
  <c r="H22" i="1"/>
  <c r="H19" i="1"/>
  <c r="B19" i="1"/>
  <c r="D23" i="1"/>
  <c r="D22" i="1"/>
  <c r="D21" i="1"/>
  <c r="D20" i="1"/>
  <c r="D19" i="1"/>
  <c r="B23" i="1"/>
  <c r="B22" i="1"/>
  <c r="B21" i="1"/>
  <c r="B20" i="1"/>
</calcChain>
</file>

<file path=xl/sharedStrings.xml><?xml version="1.0" encoding="utf-8"?>
<sst xmlns="http://schemas.openxmlformats.org/spreadsheetml/2006/main" count="41" uniqueCount="37">
  <si>
    <t xml:space="preserve">Таблица 1. </t>
  </si>
  <si>
    <t>Возраст</t>
  </si>
  <si>
    <t>Пол</t>
  </si>
  <si>
    <t>Муж</t>
  </si>
  <si>
    <t>Жен</t>
  </si>
  <si>
    <t>Имя</t>
  </si>
  <si>
    <t>Диана</t>
  </si>
  <si>
    <t>Анна</t>
  </si>
  <si>
    <t>Ольга</t>
  </si>
  <si>
    <t>Евгений</t>
  </si>
  <si>
    <t>Адольф</t>
  </si>
  <si>
    <t>Таблица 2</t>
  </si>
  <si>
    <t>Испытуемые</t>
  </si>
  <si>
    <t>Результаты измерений</t>
  </si>
  <si>
    <t>№ испытуемого</t>
  </si>
  <si>
    <t>Тест</t>
  </si>
  <si>
    <t>Ретест</t>
  </si>
  <si>
    <t>Таблица 3</t>
  </si>
  <si>
    <t>Вспомогательная таблица для расчета коэф.надежности</t>
  </si>
  <si>
    <t>№ испыт.</t>
  </si>
  <si>
    <t>Хi</t>
  </si>
  <si>
    <r>
      <t>Y</t>
    </r>
    <r>
      <rPr>
        <vertAlign val="subscript"/>
        <sz val="14"/>
        <color theme="1"/>
        <rFont val="Times New Roman"/>
        <family val="1"/>
        <charset val="204"/>
      </rPr>
      <t>i</t>
    </r>
  </si>
  <si>
    <t>(Xi-Xср )2</t>
  </si>
  <si>
    <t>(Yi-Y ср)2</t>
  </si>
  <si>
    <t>(Xi-Xср )(Yi-Yср )</t>
  </si>
  <si>
    <t xml:space="preserve">n = </t>
  </si>
  <si>
    <t xml:space="preserve">Xср = </t>
  </si>
  <si>
    <t xml:space="preserve">Yср = </t>
  </si>
  <si>
    <t>Показатель</t>
  </si>
  <si>
    <t>Значение показателя</t>
  </si>
  <si>
    <t xml:space="preserve">∑X = </t>
  </si>
  <si>
    <t xml:space="preserve">∑Y = </t>
  </si>
  <si>
    <t xml:space="preserve">∑(Xi - Xср)^2 = </t>
  </si>
  <si>
    <t xml:space="preserve">∑(Yi - Yср)^2 = </t>
  </si>
  <si>
    <t>∑(Xi-Xср )(Yi-Yср )=</t>
  </si>
  <si>
    <r>
      <t>r</t>
    </r>
    <r>
      <rPr>
        <sz val="8"/>
        <color theme="1"/>
        <rFont val="Calibri"/>
        <family val="2"/>
        <charset val="204"/>
        <scheme val="minor"/>
      </rPr>
      <t xml:space="preserve">tt = </t>
    </r>
  </si>
  <si>
    <t>Следовательно: присутствует прямая сильная корреляционная взаимосвязь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</si>
</sst>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96</xdr:row>
          <xdr:rowOff>0</xdr:rowOff>
        </xdr:from>
        <xdr:to>
          <xdr:col>0</xdr:col>
          <xdr:colOff>171450</xdr:colOff>
          <xdr:row>96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96</xdr:row>
          <xdr:rowOff>0</xdr:rowOff>
        </xdr:from>
        <xdr:to>
          <xdr:col>0</xdr:col>
          <xdr:colOff>171450</xdr:colOff>
          <xdr:row>96</xdr:row>
          <xdr:rowOff>228600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"/>
  <sheetViews>
    <sheetView tabSelected="1" topLeftCell="A4" workbookViewId="0">
      <selection activeCell="H27" sqref="H27"/>
    </sheetView>
  </sheetViews>
  <sheetFormatPr defaultRowHeight="15" x14ac:dyDescent="0.25"/>
  <cols>
    <col min="1" max="1" width="17.85546875" customWidth="1"/>
    <col min="3" max="3" width="13.42578125" customWidth="1"/>
    <col min="5" max="5" width="10.7109375" customWidth="1"/>
    <col min="6" max="6" width="15" customWidth="1"/>
    <col min="7" max="7" width="17.42578125" customWidth="1"/>
    <col min="8" max="8" width="20" customWidth="1"/>
  </cols>
  <sheetData>
    <row r="1" spans="1:6" x14ac:dyDescent="0.25">
      <c r="A1" s="8" t="s">
        <v>0</v>
      </c>
      <c r="B1" s="8"/>
      <c r="C1" s="8"/>
      <c r="D1" s="8"/>
      <c r="E1" s="2"/>
      <c r="F1" s="2"/>
    </row>
    <row r="2" spans="1:6" x14ac:dyDescent="0.25">
      <c r="A2" s="8" t="s">
        <v>12</v>
      </c>
      <c r="B2" s="8"/>
      <c r="C2" s="8"/>
      <c r="D2" s="8"/>
      <c r="E2" s="2"/>
      <c r="F2" s="2"/>
    </row>
    <row r="3" spans="1:6" x14ac:dyDescent="0.25">
      <c r="A3" t="s">
        <v>14</v>
      </c>
      <c r="B3" t="s">
        <v>1</v>
      </c>
      <c r="C3" t="s">
        <v>2</v>
      </c>
      <c r="D3" t="s">
        <v>5</v>
      </c>
    </row>
    <row r="4" spans="1:6" x14ac:dyDescent="0.25">
      <c r="A4">
        <v>1</v>
      </c>
      <c r="B4">
        <v>15</v>
      </c>
      <c r="C4" t="s">
        <v>3</v>
      </c>
      <c r="D4" t="s">
        <v>6</v>
      </c>
    </row>
    <row r="5" spans="1:6" x14ac:dyDescent="0.25">
      <c r="A5">
        <v>2</v>
      </c>
      <c r="B5">
        <v>33</v>
      </c>
      <c r="C5" t="s">
        <v>4</v>
      </c>
      <c r="D5" t="s">
        <v>7</v>
      </c>
    </row>
    <row r="6" spans="1:6" x14ac:dyDescent="0.25">
      <c r="A6">
        <v>3</v>
      </c>
      <c r="B6">
        <v>22</v>
      </c>
      <c r="C6" t="s">
        <v>4</v>
      </c>
      <c r="D6" t="s">
        <v>8</v>
      </c>
    </row>
    <row r="7" spans="1:6" x14ac:dyDescent="0.25">
      <c r="A7">
        <v>4</v>
      </c>
      <c r="B7">
        <v>24</v>
      </c>
      <c r="C7" t="s">
        <v>3</v>
      </c>
      <c r="D7" t="s">
        <v>9</v>
      </c>
    </row>
    <row r="8" spans="1:6" x14ac:dyDescent="0.25">
      <c r="A8">
        <v>5</v>
      </c>
      <c r="B8">
        <v>25</v>
      </c>
      <c r="C8" t="s">
        <v>3</v>
      </c>
      <c r="D8" t="s">
        <v>10</v>
      </c>
    </row>
    <row r="10" spans="1:6" x14ac:dyDescent="0.25">
      <c r="A10" s="8" t="s">
        <v>11</v>
      </c>
      <c r="B10" s="8"/>
      <c r="C10" s="8"/>
      <c r="D10" s="8"/>
    </row>
    <row r="11" spans="1:6" x14ac:dyDescent="0.25">
      <c r="A11" s="8" t="s">
        <v>13</v>
      </c>
      <c r="B11" s="8"/>
      <c r="C11" s="8"/>
      <c r="D11" s="8"/>
    </row>
    <row r="12" spans="1:6" x14ac:dyDescent="0.25">
      <c r="A12" t="s">
        <v>14</v>
      </c>
      <c r="B12">
        <v>1</v>
      </c>
      <c r="C12">
        <v>2</v>
      </c>
      <c r="D12">
        <v>3</v>
      </c>
      <c r="E12">
        <v>4</v>
      </c>
      <c r="F12">
        <v>5</v>
      </c>
    </row>
    <row r="13" spans="1:6" x14ac:dyDescent="0.25">
      <c r="A13" t="s">
        <v>15</v>
      </c>
      <c r="B13">
        <v>35</v>
      </c>
      <c r="C13">
        <v>46</v>
      </c>
      <c r="D13">
        <v>40</v>
      </c>
      <c r="E13">
        <v>68</v>
      </c>
      <c r="F13">
        <v>50</v>
      </c>
    </row>
    <row r="14" spans="1:6" x14ac:dyDescent="0.25">
      <c r="A14" t="s">
        <v>16</v>
      </c>
      <c r="B14">
        <v>40</v>
      </c>
      <c r="C14">
        <v>44</v>
      </c>
      <c r="D14">
        <v>42</v>
      </c>
      <c r="E14">
        <v>75</v>
      </c>
      <c r="F14">
        <v>52</v>
      </c>
    </row>
    <row r="16" spans="1:6" x14ac:dyDescent="0.25">
      <c r="A16" s="8" t="s">
        <v>17</v>
      </c>
      <c r="B16" s="8"/>
      <c r="C16" s="8"/>
      <c r="D16" s="8"/>
      <c r="E16" s="8"/>
      <c r="F16" s="8"/>
    </row>
    <row r="17" spans="1:8" x14ac:dyDescent="0.25">
      <c r="A17" s="8" t="s">
        <v>18</v>
      </c>
      <c r="B17" s="8"/>
      <c r="C17" s="8"/>
      <c r="D17" s="8"/>
      <c r="E17" s="8"/>
      <c r="F17" s="8"/>
    </row>
    <row r="18" spans="1:8" ht="20.25" x14ac:dyDescent="0.35">
      <c r="A18" t="s">
        <v>19</v>
      </c>
      <c r="B18" t="s">
        <v>20</v>
      </c>
      <c r="C18" t="s">
        <v>22</v>
      </c>
      <c r="D18" s="3" t="s">
        <v>21</v>
      </c>
      <c r="E18" t="s">
        <v>23</v>
      </c>
      <c r="F18" t="s">
        <v>24</v>
      </c>
      <c r="G18" t="s">
        <v>28</v>
      </c>
      <c r="H18" t="s">
        <v>29</v>
      </c>
    </row>
    <row r="19" spans="1:8" x14ac:dyDescent="0.25">
      <c r="A19">
        <v>1</v>
      </c>
      <c r="B19">
        <f>B13</f>
        <v>35</v>
      </c>
      <c r="C19">
        <f>(B19-$H$20)^2</f>
        <v>163.83999999999992</v>
      </c>
      <c r="D19">
        <f>B14</f>
        <v>40</v>
      </c>
      <c r="E19">
        <f>(D19-$H$21)^2</f>
        <v>112.36000000000003</v>
      </c>
      <c r="F19">
        <f>(B19-$H$20)*(D19-$H$21)</f>
        <v>135.67999999999998</v>
      </c>
      <c r="G19" s="4" t="s">
        <v>25</v>
      </c>
      <c r="H19" s="7">
        <f>COUNT(A19:A23)</f>
        <v>5</v>
      </c>
    </row>
    <row r="20" spans="1:8" x14ac:dyDescent="0.25">
      <c r="A20">
        <v>2</v>
      </c>
      <c r="B20">
        <f>C13</f>
        <v>46</v>
      </c>
      <c r="C20">
        <f t="shared" ref="C20:C23" si="0">(B20-$H$20)^2</f>
        <v>3.2399999999999896</v>
      </c>
      <c r="D20">
        <f>C14</f>
        <v>44</v>
      </c>
      <c r="E20">
        <f t="shared" ref="E20:E23" si="1">(D20-$H$21)^2</f>
        <v>43.560000000000016</v>
      </c>
      <c r="F20">
        <f t="shared" ref="F20:F23" si="2">(B20-$H$20)*(D20-$H$21)</f>
        <v>11.879999999999983</v>
      </c>
      <c r="G20" s="4" t="s">
        <v>26</v>
      </c>
      <c r="H20" s="7">
        <f>H22/H19</f>
        <v>47.8</v>
      </c>
    </row>
    <row r="21" spans="1:8" x14ac:dyDescent="0.25">
      <c r="A21">
        <v>3</v>
      </c>
      <c r="B21">
        <f>D13</f>
        <v>40</v>
      </c>
      <c r="C21">
        <f t="shared" si="0"/>
        <v>60.839999999999954</v>
      </c>
      <c r="D21">
        <f>D14</f>
        <v>42</v>
      </c>
      <c r="E21">
        <f t="shared" si="1"/>
        <v>73.960000000000022</v>
      </c>
      <c r="F21">
        <f t="shared" si="2"/>
        <v>67.079999999999984</v>
      </c>
      <c r="G21" s="4" t="s">
        <v>27</v>
      </c>
      <c r="H21" s="7">
        <f>H23/H19</f>
        <v>50.6</v>
      </c>
    </row>
    <row r="22" spans="1:8" x14ac:dyDescent="0.25">
      <c r="A22">
        <v>4</v>
      </c>
      <c r="B22">
        <f>E13</f>
        <v>68</v>
      </c>
      <c r="C22">
        <f t="shared" si="0"/>
        <v>408.04000000000013</v>
      </c>
      <c r="D22">
        <f>E14</f>
        <v>75</v>
      </c>
      <c r="E22">
        <f t="shared" si="1"/>
        <v>595.3599999999999</v>
      </c>
      <c r="F22">
        <f t="shared" si="2"/>
        <v>492.88000000000005</v>
      </c>
      <c r="G22" s="5" t="s">
        <v>30</v>
      </c>
      <c r="H22" s="7">
        <f>SUM(B19:B23)</f>
        <v>239</v>
      </c>
    </row>
    <row r="23" spans="1:8" x14ac:dyDescent="0.25">
      <c r="A23">
        <v>5</v>
      </c>
      <c r="B23">
        <f>F13</f>
        <v>50</v>
      </c>
      <c r="C23">
        <f t="shared" si="0"/>
        <v>4.8400000000000123</v>
      </c>
      <c r="D23">
        <f>F14</f>
        <v>52</v>
      </c>
      <c r="E23">
        <f t="shared" si="1"/>
        <v>1.959999999999996</v>
      </c>
      <c r="F23">
        <f t="shared" si="2"/>
        <v>3.080000000000001</v>
      </c>
      <c r="G23" s="5" t="s">
        <v>31</v>
      </c>
      <c r="H23" s="7">
        <f>SUM(D19:D23)</f>
        <v>253</v>
      </c>
    </row>
    <row r="24" spans="1:8" x14ac:dyDescent="0.25">
      <c r="A24" s="1"/>
      <c r="G24" s="6" t="s">
        <v>32</v>
      </c>
      <c r="H24" s="7">
        <f>SUM(C19:C23)</f>
        <v>640.80000000000007</v>
      </c>
    </row>
    <row r="25" spans="1:8" x14ac:dyDescent="0.25">
      <c r="G25" s="6" t="s">
        <v>33</v>
      </c>
      <c r="H25" s="7">
        <f>SUM(E19:E23)</f>
        <v>827.2</v>
      </c>
    </row>
    <row r="26" spans="1:8" x14ac:dyDescent="0.25">
      <c r="G26" t="s">
        <v>34</v>
      </c>
      <c r="H26" s="7">
        <f>SUM(F19:F23)</f>
        <v>710.6</v>
      </c>
    </row>
    <row r="27" spans="1:8" x14ac:dyDescent="0.25">
      <c r="A27" s="2"/>
      <c r="B27" s="2"/>
      <c r="C27" s="2"/>
      <c r="D27" s="2"/>
      <c r="E27" s="2"/>
      <c r="F27" s="2"/>
      <c r="G27" s="9" t="s">
        <v>35</v>
      </c>
      <c r="H27" s="2">
        <f>CORREL(B19:B23,D19:D23)</f>
        <v>0.97601993637178408</v>
      </c>
    </row>
    <row r="28" spans="1:8" x14ac:dyDescent="0.25">
      <c r="A28" s="8" t="s">
        <v>36</v>
      </c>
      <c r="B28" s="8"/>
      <c r="C28" s="8"/>
      <c r="D28" s="8"/>
      <c r="E28" s="8"/>
      <c r="F28" s="8"/>
      <c r="G28" s="8"/>
      <c r="H28" s="8"/>
    </row>
    <row r="97" spans="1:1" ht="18.75" x14ac:dyDescent="0.3">
      <c r="A97" s="3"/>
    </row>
  </sheetData>
  <mergeCells count="7">
    <mergeCell ref="A28:H28"/>
    <mergeCell ref="A16:F16"/>
    <mergeCell ref="A17:F17"/>
    <mergeCell ref="A1:D1"/>
    <mergeCell ref="A2:D2"/>
    <mergeCell ref="A10:D10"/>
    <mergeCell ref="A11:D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171450</xdr:colOff>
                <xdr:row>96</xdr:row>
                <xdr:rowOff>228600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171450</xdr:colOff>
                <xdr:row>96</xdr:row>
                <xdr:rowOff>228600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2024-04-04T20:06:20Z</dcterms:modified>
</cp:coreProperties>
</file>