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<sst xmlns="http://schemas.openxmlformats.org/spreadsheetml/2006/main" count="2015" uniqueCount="988">
  <si>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</si>
  <si>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</si>
  <si>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</si>
  <si>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</si>
  <si>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</si>
  <si>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</si>
  <si>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</si>
  <si>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</si>
  <si>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</si>
  <si>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</si>
  <si>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</si>
  <si>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</si>
  <si>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</si>
  <si>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</si>
  <si>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</si>
  <si>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</si>
  <si>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</si>
  <si>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</si>
  <si>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</si>
  <si>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</si>
  <si>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</si>
  <si>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</si>
  <si>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</si>
  <si>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</si>
  <si>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</si>
  <si>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</si>
  <si>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</si>
  <si>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</si>
  <si>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</si>
  <si>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</si>
  <si>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</si>
  <si>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</si>
  <si>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</si>
  <si>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</si>
  <si>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</si>
  <si>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</si>
  <si>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</si>
  <si>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</si>
  <si>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</si>
  <si>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</si>
  <si>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</si>
  <si>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</si>
  <si>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</si>
  <si>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</si>
  <si>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</si>
  <si>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</si>
  <si>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</si>
  <si>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</si>
  <si>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</si>
  <si>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</si>
  <si>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</si>
  <si>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</si>
  <si>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</si>
  <si>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</si>
  <si>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</si>
  <si>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</si>
  <si>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</si>
  <si>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</si>
  <si>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</si>
  <si>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</si>
  <si>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</si>
  <si>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</si>
  <si>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</si>
  <si>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</si>
  <si>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</si>
  <si>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</si>
  <si>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</si>
  <si>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</si>
  <si>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</si>
  <si>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</si>
  <si>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</si>
  <si>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</si>
  <si>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</si>
  <si>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</si>
  <si>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</si>
  <si>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</si>
  <si>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</si>
  <si>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</si>
  <si>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</si>
  <si>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</si>
  <si>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</si>
  <si>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</si>
  <si>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</si>
  <si>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</si>
  <si>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</si>
  <si>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</si>
  <si>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</si>
  <si>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</si>
  <si>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</si>
  <si>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</si>
  <si>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</si>
  <si>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</si>
  <si>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</si>
  <si>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</si>
  <si>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</si>
  <si>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</si>
  <si>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</si>
  <si>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</si>
  <si>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</si>
  <si>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</si>
  <si>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</si>
  <si>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</si>
  <si>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</si>
  <si>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</si>
  <si>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</si>
  <si>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</si>
  <si>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</si>
  <si>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</si>
  <si>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</si>
  <si>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</si>
  <si>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</si>
  <si>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</si>
  <si>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</si>
  <si>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</si>
  <si>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</si>
  <si>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</si>
  <si>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</si>
  <si>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</si>
  <si>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</si>
  <si>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</si>
  <si>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</si>
  <si>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</si>
  <si>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</si>
  <si>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</si>
  <si>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</si>
  <si>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</si>
  <si>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</si>
  <si>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</si>
  <si>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</si>
  <si>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</si>
  <si>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</si>
  <si>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</si>
  <si>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</si>
  <si>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</si>
  <si>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</si>
  <si>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</si>
  <si>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</si>
  <si>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</si>
  <si>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</si>
  <si>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</si>
  <si>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</si>
  <si>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</si>
  <si>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</si>
  <si>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</si>
  <si>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</si>
  <si>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</si>
  <si>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</si>
  <si>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</si>
  <si>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</si>
  <si>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</si>
  <si>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</si>
  <si>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</si>
  <si>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</si>
  <si>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</si>
  <si>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</si>
  <si>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</si>
  <si>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</si>
  <si>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</si>
  <si>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</si>
  <si>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</si>
  <si>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</si>
  <si>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</si>
  <si>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</si>
  <si>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</si>
  <si>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</si>
  <si>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</si>
  <si>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</si>
  <si>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</si>
  <si>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</si>
  <si>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</si>
  <si>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</si>
  <si>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</si>
  <si>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</si>
  <si>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</si>
  <si>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</si>
  <si>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</si>
  <si>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</si>
  <si>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</si>
  <si>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</si>
  <si>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</si>
  <si>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</si>
  <si>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</si>
  <si>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</si>
  <si>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</si>
  <si>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</si>
  <si>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</si>
  <si>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</si>
  <si>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</si>
  <si>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</si>
  <si>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</si>
  <si>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</si>
  <si>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</si>
  <si>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</si>
  <si>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</si>
  <si>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</si>
  <si>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</si>
  <si>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</si>
  <si>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</si>
  <si>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</si>
  <si>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</si>
  <si>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</si>
  <si>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</si>
  <si>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</si>
  <si>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</si>
  <si>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</si>
  <si>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</si>
  <si>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</si>
  <si>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</si>
  <si>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</si>
  <si>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</si>
  <si>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</si>
  <si>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</si>
  <si>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</si>
  <si>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</si>
  <si>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</si>
  <si>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</si>
  <si>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</si>
  <si>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</si>
  <si>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</si>
  <si>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</si>
  <si>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</si>
  <si>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</si>
  <si>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</si>
  <si>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</si>
  <si>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</si>
  <si>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</si>
  <si>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</si>
  <si>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</si>
  <si>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</si>
  <si>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</si>
  <si>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</si>
  <si>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</si>
  <si>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</si>
  <si>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</si>
  <si>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</si>
  <si>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</si>
  <si>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</si>
  <si>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</si>
  <si>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</si>
  <si>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</si>
  <si>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</si>
  <si>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</si>
  <si>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</si>
  <si>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</si>
  <si>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</si>
  <si>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</si>
  <si>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</si>
  <si>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</si>
  <si>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</si>
  <si>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</si>
  <si>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</si>
  <si>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</si>
  <si>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</si>
  <si>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</si>
  <si>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</si>
  <si>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</si>
  <si>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</si>
  <si>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</si>
  <si>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</si>
  <si>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</si>
  <si>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</si>
  <si>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</si>
  <si>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</si>
  <si>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</si>
  <si>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</si>
  <si>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</si>
  <si>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</si>
  <si>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</si>
  <si>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</si>
  <si>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</si>
  <si>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</si>
  <si>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</si>
  <si>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</si>
  <si>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</si>
  <si>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</si>
  <si>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</si>
  <si>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</si>
  <si>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</si>
  <si>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</si>
  <si>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</si>
  <si>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</si>
  <si>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</si>
  <si>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</si>
  <si>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</si>
  <si>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</si>
  <si>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</si>
  <si>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</si>
  <si>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</si>
  <si>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</si>
  <si>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</si>
  <si>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</si>
  <si>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</si>
  <si>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</si>
  <si>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</si>
  <si>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</si>
  <si>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</si>
  <si>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</si>
  <si>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</si>
  <si>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</si>
  <si>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</si>
  <si>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</si>
  <si>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</si>
  <si>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</si>
  <si>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</si>
  <si>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</si>
  <si>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</si>
  <si>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</si>
  <si>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</si>
  <si>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</si>
  <si>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</si>
  <si>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</si>
  <si>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</si>
  <si>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</si>
  <si>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</si>
  <si>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</si>
  <si>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</si>
  <si>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</si>
  <si>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</si>
  <si>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</si>
  <si>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</si>
  <si>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</si>
  <si>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</si>
  <si>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</si>
  <si>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</si>
  <si>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</si>
  <si>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</si>
  <si>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</si>
  <si>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</si>
  <si>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</si>
  <si>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</si>
  <si>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</si>
  <si>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</si>
  <si>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</si>
  <si>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</si>
  <si>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</si>
  <si>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</si>
  <si>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</si>
  <si>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</si>
  <si>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</si>
  <si>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</si>
  <si>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</si>
  <si>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</si>
  <si>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</si>
  <si>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</si>
  <si>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</si>
  <si>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</si>
  <si>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</si>
  <si>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</si>
  <si>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</si>
  <si>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</si>
  <si>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</si>
  <si>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</si>
  <si>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</si>
  <si>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</si>
  <si>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</si>
  <si>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</si>
  <si>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</si>
  <si>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</si>
  <si>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</si>
  <si>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</si>
  <si>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</si>
  <si>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</si>
  <si>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</si>
  <si>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</si>
  <si>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</si>
  <si>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</si>
  <si>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</si>
  <si>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</si>
  <si>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</si>
  <si>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</si>
  <si>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</si>
  <si>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</si>
  <si>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</si>
  <si>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</si>
  <si>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</si>
  <si>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</si>
  <si>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</si>
  <si>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</si>
  <si>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</si>
  <si>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</si>
  <si>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</si>
  <si>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</si>
  <si>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</si>
  <si>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</si>
  <si>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</si>
  <si>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</si>
  <si>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</si>
  <si>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</si>
  <si>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</si>
  <si>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</si>
  <si>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</si>
  <si>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</si>
  <si>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</si>
  <si>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</si>
  <si>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</si>
  <si>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</si>
  <si>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</si>
  <si>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</si>
  <si>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</si>
  <si>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</si>
  <si>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</si>
  <si>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</si>
  <si>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</si>
  <si>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</si>
  <si>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</si>
  <si>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</si>
  <si>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</si>
  <si>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</si>
  <si>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</si>
  <si>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</si>
  <si>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</si>
  <si>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</si>
  <si>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</si>
  <si>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</si>
  <si>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</si>
  <si>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</si>
  <si>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</si>
  <si>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</si>
  <si>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</si>
  <si>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</si>
  <si>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</si>
  <si>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</si>
  <si>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</si>
  <si>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</si>
  <si>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</si>
  <si>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</si>
  <si>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</si>
  <si>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</si>
  <si>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</si>
  <si>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</si>
  <si>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</si>
  <si>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</si>
  <si>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</si>
  <si>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</si>
  <si>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</si>
  <si>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</si>
  <si>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</si>
  <si>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</si>
  <si>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</si>
  <si>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</si>
  <si>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</si>
  <si>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</si>
  <si>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</si>
  <si>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</si>
  <si>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</si>
  <si>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</si>
  <si>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</si>
  <si>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</si>
  <si>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</si>
  <si>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</si>
  <si>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</si>
  <si>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</si>
  <si>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</si>
  <si>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</si>
  <si>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</si>
  <si>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</si>
  <si>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</si>
  <si>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</si>
  <si>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</si>
  <si>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</si>
  <si>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</si>
  <si>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</si>
  <si>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</si>
  <si>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</si>
  <si>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</si>
  <si>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</si>
  <si>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</si>
  <si>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</si>
  <si>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</si>
  <si>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</si>
  <si>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</si>
  <si>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</si>
  <si>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</si>
  <si>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</si>
  <si>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</si>
  <si>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</si>
  <si>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</si>
  <si>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</si>
  <si>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</si>
  <si>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</si>
  <si>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</si>
  <si>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</si>
  <si>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</si>
  <si>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</si>
  <si>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</si>
  <si>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</si>
  <si>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</si>
  <si>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</si>
  <si>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</si>
  <si>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</si>
  <si>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</si>
  <si>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</si>
  <si>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</si>
  <si>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</si>
  <si>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</si>
  <si>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</si>
  <si>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</si>
  <si>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</si>
  <si>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</si>
  <si>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</si>
  <si>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</si>
  <si>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</si>
  <si>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</si>
  <si>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</si>
  <si>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</si>
  <si>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</si>
  <si>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</si>
  <si>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</si>
  <si>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</si>
  <si>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</si>
  <si>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</si>
  <si>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</si>
  <si>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</si>
  <si>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</si>
  <si>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</si>
  <si>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</si>
  <si>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</si>
  <si>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</si>
  <si>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</si>
  <si>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</si>
  <si>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</si>
  <si>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</si>
  <si>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</si>
  <si>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</si>
  <si>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</si>
  <si>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</si>
  <si>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</si>
  <si>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</si>
  <si>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</si>
  <si>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</si>
  <si>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</si>
  <si>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</si>
  <si>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</si>
  <si>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</si>
  <si>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</si>
  <si>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</si>
  <si>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</si>
  <si>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</si>
  <si>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</si>
  <si>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</si>
  <si>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</si>
  <si>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</si>
  <si>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</si>
  <si>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</si>
  <si>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</si>
  <si>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</si>
  <si>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</si>
  <si>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</si>
  <si>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</si>
  <si>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</si>
  <si>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</si>
  <si>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</si>
  <si>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</si>
  <si>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</si>
  <si>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</si>
  <si>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</si>
  <si>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</si>
  <si>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</si>
  <si>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</si>
  <si>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</si>
  <si>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</si>
  <si>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</si>
  <si>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</si>
  <si>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</si>
  <si>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</si>
  <si>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</si>
  <si>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</si>
  <si>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</si>
  <si>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</si>
  <si>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</si>
  <si>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</si>
  <si>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</si>
  <si>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</si>
  <si>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</si>
  <si>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</si>
  <si>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</si>
  <si>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</si>
  <si>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</si>
  <si>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</si>
  <si>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</si>
  <si>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</si>
  <si>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</si>
  <si>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</si>
  <si>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</si>
  <si>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</si>
  <si>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</si>
  <si>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</si>
  <si>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</si>
  <si>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</si>
  <si>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</si>
  <si>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</si>
  <si>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</si>
  <si>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</si>
  <si>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</si>
  <si>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</si>
  <si>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</si>
  <si>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</si>
  <si>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</si>
  <si>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</si>
  <si>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</si>
  <si>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</si>
  <si>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</si>
  <si>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</si>
  <si>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</si>
  <si>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</si>
  <si>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</si>
  <si>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</si>
  <si>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</si>
  <si>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</si>
  <si>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</si>
  <si>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</si>
  <si>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</si>
  <si>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</si>
  <si>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</si>
  <si>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</si>
  <si>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</si>
  <si>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</si>
  <si>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</si>
  <si>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</si>
  <si>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</si>
  <si>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</si>
  <si>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</si>
  <si>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</si>
  <si>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</si>
  <si>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</si>
  <si>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</si>
  <si>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</si>
  <si>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</si>
  <si>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</si>
  <si>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</si>
  <si>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</si>
  <si>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</si>
  <si>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</si>
  <si>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</si>
  <si>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</si>
  <si>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</si>
  <si>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</si>
  <si>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</si>
  <si>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</si>
  <si>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</si>
  <si>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</si>
  <si>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</si>
  <si>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</si>
  <si>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</si>
  <si>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</si>
  <si>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</si>
  <si>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</si>
  <si>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</si>
  <si>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</si>
  <si>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</si>
  <si>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</si>
  <si>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</si>
  <si>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</si>
  <si>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</si>
  <si>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</si>
  <si>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</si>
  <si>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</si>
  <si>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</si>
  <si>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</si>
  <si>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</si>
  <si>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</si>
  <si>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</si>
  <si>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</si>
  <si>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</si>
  <si>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</si>
  <si>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</si>
  <si>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</si>
  <si>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</si>
  <si>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</si>
  <si>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</si>
  <si>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</si>
  <si>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</si>
  <si>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</si>
  <si>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</si>
  <si>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</si>
  <si>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</si>
  <si>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</si>
  <si>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</si>
  <si>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</si>
  <si>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</si>
  <si>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</si>
  <si>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</si>
  <si>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</si>
  <si>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</si>
  <si>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</si>
  <si>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</si>
  <si>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</si>
  <si>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</si>
  <si>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</si>
  <si>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</si>
  <si>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</si>
  <si>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</si>
  <si>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</si>
  <si>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</si>
  <si>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</si>
  <si>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</si>
  <si>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</si>
  <si>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</si>
  <si>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</si>
  <si>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</si>
  <si>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</si>
  <si>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</si>
  <si>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</si>
  <si>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</si>
  <si>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</si>
  <si>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</si>
  <si>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</si>
  <si>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</si>
  <si>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</si>
  <si>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</si>
  <si>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</si>
  <si>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</si>
  <si>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</si>
  <si>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</si>
  <si>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</si>
  <si>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</si>
  <si>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</si>
  <si>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</si>
  <si>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</si>
  <si>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</si>
  <si>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</si>
  <si>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</si>
  <si>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</si>
  <si>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</si>
  <si>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</si>
  <si>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</si>
  <si>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</si>
  <si>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</si>
  <si>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</si>
  <si>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</si>
  <si>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</si>
  <si>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</si>
  <si>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</si>
  <si>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</si>
  <si>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</si>
  <si>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</si>
  <si>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</si>
  <si>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</si>
  <si>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</si>
  <si>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</si>
  <si>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</si>
  <si>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</si>
  <si>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</si>
  <si>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</si>
  <si>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</si>
  <si>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</si>
  <si>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</si>
  <si>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</si>
  <si>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</si>
  <si>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</si>
  <si>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</si>
  <si>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</si>
  <si>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</si>
  <si>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</si>
  <si>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</si>
  <si>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</si>
  <si>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</si>
  <si>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</si>
  <si>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</si>
  <si>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</si>
  <si>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</si>
  <si>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</si>
  <si>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</si>
  <si>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</si>
  <si>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</si>
  <si>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</si>
  <si>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</si>
  <si>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</si>
  <si>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</si>
  <si>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</si>
  <si>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</si>
  <si>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</si>
  <si>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</si>
  <si>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</si>
  <si>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</si>
  <si>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</si>
  <si>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</si>
  <si>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</si>
  <si>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</si>
  <si>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</si>
  <si>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</si>
  <si>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</si>
  <si>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</si>
  <si>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</si>
  <si>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</si>
  <si>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</si>
  <si>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</si>
  <si>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</si>
  <si>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</si>
  <si>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</si>
  <si>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</si>
  <si>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</si>
  <si>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</si>
  <si>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</si>
  <si>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</si>
  <si>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</si>
  <si>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</si>
  <si>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</si>
  <si>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</si>
  <si>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</si>
  <si>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</si>
  <si>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</si>
  <si>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</si>
  <si>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</si>
  <si>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</si>
  <si>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</si>
  <si>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</si>
  <si>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</si>
  <si>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</si>
  <si>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</si>
  <si>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</si>
  <si>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</si>
  <si>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</si>
  <si>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</si>
  <si>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</si>
  <si>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</si>
  <si>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</si>
  <si>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</si>
  <si>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</si>
  <si>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</si>
  <si>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</si>
  <si>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</si>
  <si>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</si>
  <si>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</si>
  <si>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</si>
  <si>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</si>
  <si>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</si>
  <si>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</si>
  <si>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</si>
  <si>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</si>
  <si>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</si>
  <si>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</si>
  <si>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</si>
  <si>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</si>
  <si>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</si>
  <si>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</si>
  <si>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</si>
  <si>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</si>
  <si>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</si>
  <si>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</si>
  <si>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</si>
  <si>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</si>
  <si>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</si>
  <si>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</si>
  <si>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</si>
  <si>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</si>
  <si>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</si>
  <si>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</si>
  <si>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</si>
  <si>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</si>
  <si>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</si>
  <si>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</si>
  <si>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</si>
  <si>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</si>
  <si>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</si>
  <si>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</si>
  <si>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</si>
  <si>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</si>
  <si>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</si>
  <si>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</si>
  <si>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</si>
  <si>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</si>
  <si>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</si>
  <si>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</si>
  <si>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</si>
  <si>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</si>
  <si>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</si>
  <si>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</si>
  <si>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</si>
  <si>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</si>
  <si>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</si>
  <si>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</si>
  <si>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</si>
  <si>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</si>
  <si>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</si>
  <si>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</si>
  <si>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</si>
  <si>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</si>
  <si>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</si>
  <si>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</si>
  <si>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</si>
  <si>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</si>
  <si>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</si>
  <si>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</si>
  <si>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</si>
  <si>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</si>
  <si>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</si>
  <si>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</si>
  <si>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</si>
  <si>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</si>
  <si>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</si>
  <si>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</si>
  <si>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</si>
  <si>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</si>
  <si>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</si>
  <si>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</si>
  <si>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</si>
  <si>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</si>
  <si>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</si>
  <si>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</si>
  <si>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</si>
  <si>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</si>
  <si>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</si>
  <si>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</si>
  <si>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Флорида  - Колорадо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</si>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</sst>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5">
    <fill>
      <patternFill patternType="none"/>
    </fill>
    <fill>
      <patternFill patternType="gray125"/>
    </fill>
    <fill>
      <patternFill patternType="solid">
        <fgColor theme="7" tint="0.79964598529007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4069643238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517807550279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523911252174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609363078707"/>
      </left>
      <right style="thick">
        <color theme="4" tint="0.399609363078707"/>
      </right>
      <top style="thick">
        <color theme="4" tint="0.399609363078707"/>
      </top>
      <bottom style="thick">
        <color theme="4" tint="0.39960936307870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0" borderId="6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1" borderId="65" applyNumberFormat="0" applyAlignment="0" applyProtection="0">
      <alignment vertical="center"/>
    </xf>
    <xf numFmtId="0" fontId="25" fillId="42" borderId="19" applyNumberFormat="0" applyAlignment="0" applyProtection="0">
      <alignment vertical="center"/>
    </xf>
    <xf numFmtId="0" fontId="26" fillId="42" borderId="65" applyNumberFormat="0" applyAlignment="0" applyProtection="0">
      <alignment vertical="center"/>
    </xf>
    <xf numFmtId="0" fontId="27" fillId="43" borderId="66" applyNumberFormat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</cellStyleXfs>
  <cellXfs count="215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2" fillId="6" borderId="8" xfId="0" applyFont="1" applyFill="1" applyBorder="1"/>
    <xf numFmtId="0" fontId="6" fillId="11" borderId="9" xfId="0" applyFont="1" applyFill="1" applyBorder="1"/>
    <xf numFmtId="0" fontId="6" fillId="11" borderId="9" xfId="0" applyFont="1" applyFill="1" applyBorder="1" applyAlignment="1">
      <alignment horizontal="center"/>
    </xf>
    <xf numFmtId="0" fontId="3" fillId="12" borderId="10" xfId="0" applyFont="1" applyFill="1" applyBorder="1"/>
    <xf numFmtId="0" fontId="2" fillId="6" borderId="11" xfId="0" applyFont="1" applyFill="1" applyBorder="1"/>
    <xf numFmtId="0" fontId="6" fillId="11" borderId="9" xfId="0" applyFont="1" applyFill="1" applyBorder="1" applyAlignment="1">
      <alignment horizontal="right"/>
    </xf>
    <xf numFmtId="0" fontId="3" fillId="12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3" fillId="12" borderId="16" xfId="0" applyFont="1" applyFill="1" applyBorder="1" applyAlignment="1">
      <alignment horizontal="center"/>
    </xf>
    <xf numFmtId="0" fontId="3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6" borderId="7" xfId="0" applyFont="1" applyFill="1" applyBorder="1"/>
    <xf numFmtId="0" fontId="2" fillId="16" borderId="7" xfId="0" applyFont="1" applyFill="1" applyBorder="1" applyAlignment="1">
      <alignment horizontal="center"/>
    </xf>
    <xf numFmtId="0" fontId="2" fillId="16" borderId="12" xfId="0" applyFont="1" applyFill="1" applyBorder="1"/>
    <xf numFmtId="0" fontId="2" fillId="17" borderId="18" xfId="0" applyFont="1" applyFill="1" applyBorder="1"/>
    <xf numFmtId="0" fontId="2" fillId="17" borderId="18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right"/>
    </xf>
    <xf numFmtId="0" fontId="2" fillId="17" borderId="18" xfId="0" applyFont="1" applyFill="1" applyBorder="1" applyAlignment="1">
      <alignment horizontal="right"/>
    </xf>
    <xf numFmtId="0" fontId="4" fillId="7" borderId="19" xfId="23" applyBorder="1"/>
    <xf numFmtId="0" fontId="0" fillId="18" borderId="7" xfId="0" applyFill="1" applyBorder="1"/>
    <xf numFmtId="0" fontId="2" fillId="19" borderId="17" xfId="0" applyFont="1" applyFill="1" applyBorder="1"/>
    <xf numFmtId="0" fontId="2" fillId="19" borderId="7" xfId="0" applyFont="1" applyFill="1" applyBorder="1" applyAlignment="1">
      <alignment horizontal="center"/>
    </xf>
    <xf numFmtId="0" fontId="2" fillId="19" borderId="7" xfId="0" applyFont="1" applyFill="1" applyBorder="1"/>
    <xf numFmtId="0" fontId="2" fillId="19" borderId="12" xfId="0" applyFont="1" applyFill="1" applyBorder="1"/>
    <xf numFmtId="0" fontId="2" fillId="19" borderId="17" xfId="0" applyFont="1" applyFill="1" applyBorder="1" applyAlignment="1">
      <alignment horizontal="right"/>
    </xf>
    <xf numFmtId="0" fontId="0" fillId="20" borderId="7" xfId="0" applyFont="1" applyFill="1" applyBorder="1"/>
    <xf numFmtId="0" fontId="7" fillId="19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20" borderId="20" xfId="0" applyFont="1" applyFill="1" applyBorder="1"/>
    <xf numFmtId="0" fontId="8" fillId="20" borderId="21" xfId="0" applyFont="1" applyFill="1" applyBorder="1" applyAlignment="1">
      <alignment horizontal="center"/>
    </xf>
    <xf numFmtId="0" fontId="8" fillId="20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20" borderId="22" xfId="0" applyFont="1" applyFill="1" applyBorder="1" applyAlignment="1">
      <alignment horizontal="right"/>
    </xf>
    <xf numFmtId="0" fontId="8" fillId="20" borderId="23" xfId="0" applyFont="1" applyFill="1" applyBorder="1" applyAlignment="1">
      <alignment horizontal="center"/>
    </xf>
    <xf numFmtId="0" fontId="8" fillId="17" borderId="16" xfId="0" applyFont="1" applyFill="1" applyBorder="1"/>
    <xf numFmtId="0" fontId="4" fillId="7" borderId="1" xfId="23" applyBorder="1"/>
    <xf numFmtId="0" fontId="0" fillId="21" borderId="7" xfId="0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22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7" borderId="35" xfId="0" applyFont="1" applyFill="1" applyBorder="1"/>
    <xf numFmtId="0" fontId="2" fillId="17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7" borderId="35" xfId="0" applyFont="1" applyFill="1" applyBorder="1" applyAlignment="1">
      <alignment horizontal="right"/>
    </xf>
    <xf numFmtId="0" fontId="0" fillId="0" borderId="7" xfId="0" applyBorder="1"/>
    <xf numFmtId="0" fontId="2" fillId="17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7" borderId="42" xfId="0" applyFont="1" applyFill="1" applyBorder="1"/>
    <xf numFmtId="0" fontId="2" fillId="17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7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5" fillId="8" borderId="0" xfId="22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10" fillId="20" borderId="1" xfId="0" applyFont="1" applyFill="1" applyBorder="1" applyAlignment="1">
      <alignment horizontal="center"/>
    </xf>
    <xf numFmtId="0" fontId="3" fillId="20" borderId="44" xfId="0" applyFont="1" applyFill="1" applyBorder="1"/>
    <xf numFmtId="0" fontId="3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9" fillId="17" borderId="16" xfId="0" applyFont="1" applyFill="1" applyBorder="1"/>
    <xf numFmtId="0" fontId="9" fillId="17" borderId="16" xfId="0" applyFont="1" applyFill="1" applyBorder="1" applyAlignment="1">
      <alignment horizontal="center"/>
    </xf>
    <xf numFmtId="0" fontId="3" fillId="20" borderId="44" xfId="0" applyFont="1" applyFill="1" applyBorder="1" applyAlignment="1">
      <alignment horizontal="right"/>
    </xf>
    <xf numFmtId="0" fontId="9" fillId="17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8" borderId="1" xfId="0" applyFill="1" applyBorder="1"/>
    <xf numFmtId="0" fontId="0" fillId="29" borderId="1" xfId="0" applyFill="1" applyBorder="1"/>
    <xf numFmtId="0" fontId="11" fillId="17" borderId="16" xfId="0" applyFont="1" applyFill="1" applyBorder="1"/>
    <xf numFmtId="0" fontId="2" fillId="12" borderId="16" xfId="0" applyFont="1" applyFill="1" applyBorder="1"/>
    <xf numFmtId="0" fontId="2" fillId="12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30" borderId="1" xfId="0" applyFill="1" applyBorder="1"/>
    <xf numFmtId="0" fontId="0" fillId="30" borderId="8" xfId="0" applyFill="1" applyBorder="1"/>
    <xf numFmtId="0" fontId="7" fillId="31" borderId="48" xfId="0" applyFont="1" applyFill="1" applyBorder="1"/>
    <xf numFmtId="0" fontId="7" fillId="31" borderId="49" xfId="0" applyFont="1" applyFill="1" applyBorder="1" applyAlignment="1">
      <alignment horizontal="center"/>
    </xf>
    <xf numFmtId="0" fontId="7" fillId="31" borderId="49" xfId="0" applyFont="1" applyFill="1" applyBorder="1"/>
    <xf numFmtId="0" fontId="7" fillId="31" borderId="50" xfId="0" applyFont="1" applyFill="1" applyBorder="1"/>
    <xf numFmtId="0" fontId="7" fillId="31" borderId="51" xfId="0" applyFont="1" applyFill="1" applyBorder="1" applyAlignment="1">
      <alignment horizontal="right"/>
    </xf>
    <xf numFmtId="0" fontId="7" fillId="31" borderId="52" xfId="0" applyFont="1" applyFill="1" applyBorder="1" applyAlignment="1">
      <alignment horizontal="center"/>
    </xf>
    <xf numFmtId="0" fontId="7" fillId="31" borderId="52" xfId="0" applyFont="1" applyFill="1" applyBorder="1"/>
    <xf numFmtId="0" fontId="7" fillId="31" borderId="53" xfId="0" applyFont="1" applyFill="1" applyBorder="1"/>
    <xf numFmtId="0" fontId="2" fillId="12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2" borderId="1" xfId="0" applyFill="1" applyBorder="1"/>
    <xf numFmtId="0" fontId="0" fillId="33" borderId="1" xfId="0" applyFill="1" applyBorder="1"/>
    <xf numFmtId="0" fontId="2" fillId="12" borderId="54" xfId="0" applyFont="1" applyFill="1" applyBorder="1"/>
    <xf numFmtId="0" fontId="12" fillId="9" borderId="9" xfId="0" applyFont="1" applyFill="1" applyBorder="1"/>
    <xf numFmtId="0" fontId="12" fillId="9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9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4" borderId="1" xfId="0" applyFill="1" applyBorder="1"/>
    <xf numFmtId="0" fontId="0" fillId="35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2" borderId="57" xfId="0" applyFont="1" applyFill="1" applyBorder="1"/>
    <xf numFmtId="0" fontId="13" fillId="12" borderId="35" xfId="0" applyFont="1" applyFill="1" applyBorder="1" applyAlignment="1">
      <alignment horizontal="center"/>
    </xf>
    <xf numFmtId="0" fontId="2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2" fillId="12" borderId="35" xfId="0" applyFont="1" applyFill="1" applyBorder="1" applyAlignment="1">
      <alignment horizontal="center"/>
    </xf>
    <xf numFmtId="0" fontId="14" fillId="36" borderId="58" xfId="0" applyFont="1" applyFill="1" applyBorder="1"/>
    <xf numFmtId="0" fontId="14" fillId="36" borderId="2" xfId="0" applyFont="1" applyFill="1" applyBorder="1" applyAlignment="1">
      <alignment horizontal="center"/>
    </xf>
    <xf numFmtId="0" fontId="14" fillId="36" borderId="2" xfId="0" applyFont="1" applyFill="1" applyBorder="1"/>
    <xf numFmtId="0" fontId="7" fillId="18" borderId="48" xfId="0" applyFont="1" applyFill="1" applyBorder="1"/>
    <xf numFmtId="0" fontId="7" fillId="18" borderId="49" xfId="0" applyFont="1" applyFill="1" applyBorder="1" applyAlignment="1">
      <alignment horizontal="center"/>
    </xf>
    <xf numFmtId="0" fontId="14" fillId="36" borderId="59" xfId="0" applyFont="1" applyFill="1" applyBorder="1" applyAlignment="1">
      <alignment horizontal="right"/>
    </xf>
    <xf numFmtId="0" fontId="14" fillId="36" borderId="60" xfId="0" applyFont="1" applyFill="1" applyBorder="1" applyAlignment="1">
      <alignment horizontal="center"/>
    </xf>
    <xf numFmtId="0" fontId="14" fillId="36" borderId="60" xfId="0" applyFont="1" applyFill="1" applyBorder="1"/>
    <xf numFmtId="0" fontId="7" fillId="18" borderId="51" xfId="0" applyFont="1" applyFill="1" applyBorder="1" applyAlignment="1">
      <alignment horizontal="right"/>
    </xf>
    <xf numFmtId="0" fontId="7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7" fillId="18" borderId="49" xfId="0" applyFont="1" applyFill="1" applyBorder="1"/>
    <xf numFmtId="0" fontId="7" fillId="18" borderId="50" xfId="0" applyFont="1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7" fillId="18" borderId="52" xfId="0" applyFont="1" applyFill="1" applyBorder="1"/>
    <xf numFmtId="0" fontId="7" fillId="18" borderId="53" xfId="0" applyFont="1" applyFill="1" applyBorder="1"/>
    <xf numFmtId="0" fontId="3" fillId="37" borderId="16" xfId="0" applyFont="1" applyFill="1" applyBorder="1" applyAlignment="1">
      <alignment horizontal="right"/>
    </xf>
    <xf numFmtId="0" fontId="0" fillId="9" borderId="1" xfId="0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8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2" fillId="31" borderId="10" xfId="0" applyFont="1" applyFill="1" applyBorder="1"/>
    <xf numFmtId="0" fontId="2" fillId="31" borderId="16" xfId="0" applyFont="1" applyFill="1" applyBorder="1" applyAlignment="1">
      <alignment horizontal="center"/>
    </xf>
    <xf numFmtId="0" fontId="2" fillId="31" borderId="16" xfId="0" applyFont="1" applyFill="1" applyBorder="1"/>
    <xf numFmtId="0" fontId="2" fillId="31" borderId="10" xfId="0" applyFont="1" applyFill="1" applyBorder="1" applyAlignment="1">
      <alignment horizontal="right"/>
    </xf>
    <xf numFmtId="0" fontId="0" fillId="39" borderId="1" xfId="0" applyFill="1" applyBorder="1"/>
    <xf numFmtId="0" fontId="2" fillId="31" borderId="54" xfId="0" applyFont="1" applyFill="1" applyBorder="1"/>
    <xf numFmtId="0" fontId="8" fillId="37" borderId="16" xfId="0" applyFont="1" applyFill="1" applyBorder="1"/>
    <xf numFmtId="0" fontId="8" fillId="37" borderId="16" xfId="0" applyFont="1" applyFill="1" applyBorder="1" applyAlignment="1">
      <alignment horizontal="center"/>
    </xf>
    <xf numFmtId="0" fontId="8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64040"/>
      <color rgb="00FF330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A75" workbookViewId="0">
      <selection activeCell="Q51" sqref="Q51:U51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7"/>
      <c r="BY1" s="208" t="s">
        <v>0</v>
      </c>
      <c r="BZ1" s="209" t="s">
        <v>1</v>
      </c>
      <c r="CA1" s="208" t="s">
        <v>2</v>
      </c>
      <c r="CB1" s="208"/>
      <c r="CC1" s="208"/>
    </row>
    <row r="2" ht="17.25" customHeight="1" spans="2:81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7"/>
      <c r="BY2" s="210" t="s">
        <v>4</v>
      </c>
      <c r="BZ2" s="209" t="s">
        <v>20</v>
      </c>
      <c r="CA2" s="208"/>
      <c r="CB2" s="208"/>
      <c r="CC2" s="208"/>
    </row>
    <row r="3" ht="15.75" spans="2:81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ht="15" spans="2:81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ht="15" spans="2:81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ht="15" spans="2:81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ht="15" spans="2:81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ht="15" spans="2:81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ht="15" spans="2:81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ht="15" spans="2:81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ht="15" spans="2:81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ht="15" spans="2:81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ht="15" spans="2:81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ht="15" spans="2:81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115">
        <v>12</v>
      </c>
      <c r="BK14" s="115" t="s">
        <v>166</v>
      </c>
      <c r="BL14" s="115">
        <v>-630</v>
      </c>
      <c r="BM14" s="115">
        <f>2835+SUM(BL3:BL14)</f>
        <v>0</v>
      </c>
      <c r="BN14" s="11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ht="15" spans="2:81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ht="15" spans="2:81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ht="15" spans="2:81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ht="15" spans="2:81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ht="15" spans="2:81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ht="15" spans="2:81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ht="15" spans="2:81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ht="15" spans="2:81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ht="15" spans="2:81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115">
        <v>21</v>
      </c>
      <c r="BK23" s="115" t="s">
        <v>264</v>
      </c>
      <c r="BL23" s="115">
        <v>-295</v>
      </c>
      <c r="BM23" s="115">
        <f>1328+SUM(BL15:BL23)</f>
        <v>26</v>
      </c>
      <c r="BN23" s="11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ht="15" spans="2:81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ht="15" spans="2:81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ht="15" spans="2:81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ht="15" spans="2:81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ht="15" spans="2:81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ht="15" spans="2:81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ht="15" spans="2:81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ht="15" spans="2:81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ht="15" spans="2:81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ht="15" spans="2:81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ht="15" spans="2:81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ht="15" spans="2:81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ht="15" spans="2:81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ht="15" spans="2:81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ht="15" spans="2:81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ht="15" spans="2:81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ht="15" spans="2:81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ht="15" spans="2:81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ht="15" spans="2:81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-4.7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ht="15" spans="2:81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K42*I51</f>
        <v>3290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ht="15" spans="2:81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/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ht="15" spans="2:81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ht="15" spans="2:81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ht="15" spans="2:81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ht="15" spans="2:81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92">
        <v>46</v>
      </c>
      <c r="BA48" s="192"/>
      <c r="BB48" s="192"/>
      <c r="BC48" s="192"/>
      <c r="BD48" s="192"/>
      <c r="BE48" s="74">
        <v>46</v>
      </c>
      <c r="BF48" s="74" t="s">
        <v>528</v>
      </c>
      <c r="BG48" s="74">
        <v>-112</v>
      </c>
      <c r="BH48" s="74"/>
      <c r="BI48" s="74"/>
      <c r="BJ48" s="132">
        <v>46</v>
      </c>
      <c r="BK48" s="132" t="s">
        <v>529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530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531</v>
      </c>
      <c r="CA48" s="74">
        <v>-675</v>
      </c>
      <c r="CB48" s="74"/>
      <c r="CC48" s="74"/>
    </row>
    <row r="49" ht="15" spans="2:81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532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533</v>
      </c>
      <c r="S49" s="74">
        <v>-75</v>
      </c>
      <c r="T49" s="74"/>
      <c r="U49" s="74"/>
      <c r="V49" s="74">
        <v>47</v>
      </c>
      <c r="W49" s="74" t="s">
        <v>534</v>
      </c>
      <c r="X49" s="74">
        <v>-75</v>
      </c>
      <c r="Y49" s="74"/>
      <c r="Z49" s="74"/>
      <c r="AA49" s="74">
        <v>47</v>
      </c>
      <c r="AB49" s="74" t="s">
        <v>535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536</v>
      </c>
      <c r="AR49" s="74">
        <v>-65</v>
      </c>
      <c r="AS49" s="74"/>
      <c r="AT49" s="74"/>
      <c r="AU49" s="132">
        <v>47</v>
      </c>
      <c r="AV49" s="132" t="s">
        <v>537</v>
      </c>
      <c r="AW49" s="132">
        <v>-415</v>
      </c>
      <c r="AX49" s="132">
        <f>2158+SUM(AW41:AW49)</f>
        <v>673</v>
      </c>
      <c r="AY49" s="132"/>
      <c r="AZ49" s="192">
        <v>47</v>
      </c>
      <c r="BA49" s="192"/>
      <c r="BB49" s="192"/>
      <c r="BC49" s="192"/>
      <c r="BD49" s="192"/>
      <c r="BE49" s="74">
        <v>47</v>
      </c>
      <c r="BF49" s="74" t="s">
        <v>482</v>
      </c>
      <c r="BG49" s="74">
        <v>-155</v>
      </c>
      <c r="BH49" s="74"/>
      <c r="BI49" s="74"/>
      <c r="BJ49" s="200">
        <v>47</v>
      </c>
      <c r="BK49" s="200"/>
      <c r="BL49" s="200"/>
      <c r="BM49" s="200"/>
      <c r="BN49" s="200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538</v>
      </c>
      <c r="BV49" s="74">
        <v>-60</v>
      </c>
      <c r="BW49" s="74"/>
      <c r="BX49" s="74"/>
      <c r="BY49" s="132">
        <v>47</v>
      </c>
      <c r="BZ49" s="132" t="s">
        <v>539</v>
      </c>
      <c r="CA49" s="132">
        <v>-900</v>
      </c>
      <c r="CB49" s="132">
        <f>120</f>
        <v>120</v>
      </c>
      <c r="CC49" s="132"/>
    </row>
    <row r="50" ht="15" spans="2:81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540</v>
      </c>
      <c r="I50" s="74">
        <v>-550</v>
      </c>
      <c r="J50" s="74"/>
      <c r="K50" s="74"/>
      <c r="L50" s="74">
        <v>48</v>
      </c>
      <c r="M50" s="74" t="s">
        <v>541</v>
      </c>
      <c r="N50" s="74">
        <v>-155</v>
      </c>
      <c r="O50" s="74"/>
      <c r="P50" s="141"/>
      <c r="Q50" s="132">
        <v>48</v>
      </c>
      <c r="R50" s="132" t="s">
        <v>542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155">
        <v>48</v>
      </c>
      <c r="AL50" s="155"/>
      <c r="AM50" s="155"/>
      <c r="AN50" s="155"/>
      <c r="AO50" s="155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543</v>
      </c>
      <c r="AW50" s="74">
        <v>-60</v>
      </c>
      <c r="AX50" s="74"/>
      <c r="AY50" s="74"/>
      <c r="AZ50" s="192">
        <v>48</v>
      </c>
      <c r="BA50" s="192"/>
      <c r="BB50" s="192"/>
      <c r="BC50" s="192"/>
      <c r="BD50" s="192"/>
      <c r="BE50" s="74">
        <v>48</v>
      </c>
      <c r="BF50" s="74" t="s">
        <v>544</v>
      </c>
      <c r="BG50" s="74">
        <v>-215</v>
      </c>
      <c r="BH50" s="74"/>
      <c r="BI50" s="74"/>
      <c r="BJ50" s="200">
        <v>48</v>
      </c>
      <c r="BK50" s="200"/>
      <c r="BL50" s="200"/>
      <c r="BM50" s="200"/>
      <c r="BN50" s="200"/>
      <c r="BO50" s="74">
        <v>48</v>
      </c>
      <c r="BP50" s="74" t="s">
        <v>544</v>
      </c>
      <c r="BQ50" s="74">
        <v>-112</v>
      </c>
      <c r="BR50" s="74"/>
      <c r="BS50" s="74"/>
      <c r="BT50" s="206">
        <v>48</v>
      </c>
      <c r="BU50" s="206"/>
      <c r="BV50" s="206"/>
      <c r="BW50" s="206"/>
      <c r="BX50" s="206"/>
      <c r="BY50" s="211">
        <v>48</v>
      </c>
      <c r="BZ50" s="211"/>
      <c r="CA50" s="211"/>
      <c r="CB50" s="211"/>
      <c r="CC50" s="211"/>
    </row>
    <row r="51" ht="15" spans="2:81">
      <c r="B51" s="74">
        <v>49</v>
      </c>
      <c r="C51" s="74" t="s">
        <v>545</v>
      </c>
      <c r="D51" s="74">
        <v>-60</v>
      </c>
      <c r="E51" s="74"/>
      <c r="F51" s="74"/>
      <c r="G51" s="74">
        <v>49</v>
      </c>
      <c r="H51" s="74" t="s">
        <v>546</v>
      </c>
      <c r="I51" s="74">
        <v>-700</v>
      </c>
      <c r="J51" s="74"/>
      <c r="K51" s="74">
        <f>K43+SUM(I40:I51)</f>
        <v>95</v>
      </c>
      <c r="L51" s="142">
        <v>49</v>
      </c>
      <c r="M51" s="142" t="s">
        <v>547</v>
      </c>
      <c r="N51" s="142"/>
      <c r="O51" s="142"/>
      <c r="P51" s="143"/>
      <c r="Q51" s="119">
        <v>49</v>
      </c>
      <c r="R51" s="119" t="s">
        <v>548</v>
      </c>
      <c r="S51" s="119">
        <v>-60</v>
      </c>
      <c r="T51" s="119"/>
      <c r="U51" s="119"/>
      <c r="V51" s="74">
        <v>49</v>
      </c>
      <c r="W51" s="74" t="s">
        <v>549</v>
      </c>
      <c r="X51" s="74">
        <v>-112</v>
      </c>
      <c r="Y51" s="74"/>
      <c r="Z51" s="74"/>
      <c r="AA51" s="132">
        <v>49</v>
      </c>
      <c r="AB51" s="132" t="s">
        <v>550</v>
      </c>
      <c r="AC51" s="132">
        <v>-60</v>
      </c>
      <c r="AD51" s="132">
        <f>204</f>
        <v>204</v>
      </c>
      <c r="AE51" s="132"/>
      <c r="AF51" s="132">
        <v>49</v>
      </c>
      <c r="AG51" s="132" t="s">
        <v>529</v>
      </c>
      <c r="AH51" s="132">
        <v>-215</v>
      </c>
      <c r="AI51" s="132">
        <f>1032+SUM(AH45:AH51)</f>
        <v>260</v>
      </c>
      <c r="AJ51" s="132"/>
      <c r="AK51" s="155">
        <v>49</v>
      </c>
      <c r="AL51" s="155"/>
      <c r="AM51" s="155"/>
      <c r="AN51" s="155"/>
      <c r="AO51" s="155"/>
      <c r="AP51" s="132">
        <v>49</v>
      </c>
      <c r="AQ51" s="132" t="s">
        <v>550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192">
        <v>49</v>
      </c>
      <c r="BA51" s="192"/>
      <c r="BB51" s="192"/>
      <c r="BC51" s="192"/>
      <c r="BD51" s="192"/>
      <c r="BE51" s="74">
        <v>49</v>
      </c>
      <c r="BF51" s="74" t="s">
        <v>400</v>
      </c>
      <c r="BG51" s="74">
        <v>-298</v>
      </c>
      <c r="BH51" s="74"/>
      <c r="BI51" s="74"/>
      <c r="BJ51" s="200">
        <v>49</v>
      </c>
      <c r="BK51" s="200"/>
      <c r="BL51" s="200"/>
      <c r="BM51" s="200"/>
      <c r="BN51" s="200"/>
      <c r="BO51" s="74">
        <v>49</v>
      </c>
      <c r="BP51" s="74" t="s">
        <v>551</v>
      </c>
      <c r="BQ51" s="74">
        <v>-155</v>
      </c>
      <c r="BR51" s="74"/>
      <c r="BS51" s="74"/>
      <c r="BT51" s="206">
        <v>49</v>
      </c>
      <c r="BU51" s="206"/>
      <c r="BV51" s="206"/>
      <c r="BW51" s="206"/>
      <c r="BX51" s="206"/>
      <c r="BY51" s="211">
        <v>49</v>
      </c>
      <c r="BZ51" s="211"/>
      <c r="CA51" s="211"/>
      <c r="CB51" s="211"/>
      <c r="CC51" s="211"/>
    </row>
    <row r="52" ht="15" spans="2:81">
      <c r="B52" s="134">
        <v>50</v>
      </c>
      <c r="C52" s="134" t="s">
        <v>552</v>
      </c>
      <c r="D52" s="134"/>
      <c r="E52" s="134"/>
      <c r="F52" s="134"/>
      <c r="G52" s="135">
        <v>50</v>
      </c>
      <c r="H52" s="135" t="s">
        <v>553</v>
      </c>
      <c r="I52" s="135"/>
      <c r="J52" s="135"/>
      <c r="K52" s="135"/>
      <c r="L52" s="142">
        <v>50</v>
      </c>
      <c r="M52" s="142" t="s">
        <v>554</v>
      </c>
      <c r="N52" s="142"/>
      <c r="O52" s="142"/>
      <c r="P52" s="143"/>
      <c r="Q52" s="154">
        <v>50</v>
      </c>
      <c r="R52" s="154"/>
      <c r="S52" s="154"/>
      <c r="T52" s="154"/>
      <c r="U52" s="154"/>
      <c r="V52" s="155">
        <v>50</v>
      </c>
      <c r="W52" s="155"/>
      <c r="X52" s="155"/>
      <c r="Y52" s="155"/>
      <c r="Z52" s="155"/>
      <c r="AA52" s="163">
        <v>50</v>
      </c>
      <c r="AB52" s="163"/>
      <c r="AC52" s="163"/>
      <c r="AD52" s="163"/>
      <c r="AE52" s="163"/>
      <c r="AF52" s="164">
        <v>50</v>
      </c>
      <c r="AG52" s="164"/>
      <c r="AH52" s="164"/>
      <c r="AI52" s="164"/>
      <c r="AJ52" s="164"/>
      <c r="AK52" s="155">
        <v>50</v>
      </c>
      <c r="AL52" s="155"/>
      <c r="AM52" s="155"/>
      <c r="AN52" s="155"/>
      <c r="AO52" s="155"/>
      <c r="AP52" s="183">
        <v>50</v>
      </c>
      <c r="AQ52" s="183"/>
      <c r="AR52" s="183"/>
      <c r="AS52" s="183"/>
      <c r="AT52" s="183"/>
      <c r="AU52" s="184">
        <v>50</v>
      </c>
      <c r="AV52" s="184"/>
      <c r="AW52" s="184"/>
      <c r="AX52" s="184"/>
      <c r="AY52" s="184"/>
      <c r="AZ52" s="192">
        <v>50</v>
      </c>
      <c r="BA52" s="192"/>
      <c r="BB52" s="192"/>
      <c r="BC52" s="192"/>
      <c r="BD52" s="192"/>
      <c r="BE52" s="74">
        <v>50</v>
      </c>
      <c r="BF52" s="74" t="s">
        <v>545</v>
      </c>
      <c r="BG52" s="74">
        <v>-415</v>
      </c>
      <c r="BH52" s="74"/>
      <c r="BI52" s="74"/>
      <c r="BJ52" s="200">
        <v>50</v>
      </c>
      <c r="BK52" s="200"/>
      <c r="BL52" s="200"/>
      <c r="BM52" s="200"/>
      <c r="BN52" s="200"/>
      <c r="BO52" s="74">
        <v>50</v>
      </c>
      <c r="BP52" s="74" t="s">
        <v>450</v>
      </c>
      <c r="BQ52" s="74">
        <v>-215</v>
      </c>
      <c r="BR52" s="74"/>
      <c r="BS52" s="74"/>
      <c r="BT52" s="206">
        <v>50</v>
      </c>
      <c r="BU52" s="206"/>
      <c r="BV52" s="206"/>
      <c r="BW52" s="206"/>
      <c r="BX52" s="206"/>
      <c r="BY52" s="211">
        <v>50</v>
      </c>
      <c r="BZ52" s="211"/>
      <c r="CA52" s="211"/>
      <c r="CB52" s="211"/>
      <c r="CC52" s="211"/>
    </row>
    <row r="53" spans="2:81">
      <c r="B53" s="134">
        <v>51</v>
      </c>
      <c r="C53" s="134" t="s">
        <v>555</v>
      </c>
      <c r="D53" s="134"/>
      <c r="E53" s="134"/>
      <c r="F53" s="134"/>
      <c r="G53" s="135">
        <v>51</v>
      </c>
      <c r="H53" s="135" t="s">
        <v>556</v>
      </c>
      <c r="I53" s="135"/>
      <c r="J53" s="135"/>
      <c r="K53" s="135"/>
      <c r="L53" s="142">
        <v>51</v>
      </c>
      <c r="M53" s="142" t="s">
        <v>526</v>
      </c>
      <c r="N53" s="142"/>
      <c r="O53" s="142"/>
      <c r="P53" s="143"/>
      <c r="Q53" s="154">
        <v>51</v>
      </c>
      <c r="R53" s="154"/>
      <c r="S53" s="154"/>
      <c r="T53" s="154"/>
      <c r="U53" s="154"/>
      <c r="V53" s="155">
        <v>51</v>
      </c>
      <c r="W53" s="155"/>
      <c r="X53" s="155"/>
      <c r="Y53" s="155"/>
      <c r="Z53" s="155"/>
      <c r="AA53" s="163">
        <v>51</v>
      </c>
      <c r="AB53" s="163"/>
      <c r="AC53" s="163"/>
      <c r="AD53" s="163"/>
      <c r="AE53" s="163"/>
      <c r="AF53" s="164">
        <v>51</v>
      </c>
      <c r="AG53" s="164"/>
      <c r="AH53" s="164"/>
      <c r="AI53" s="164"/>
      <c r="AJ53" s="164"/>
      <c r="AK53" s="155">
        <v>51</v>
      </c>
      <c r="AL53" s="155"/>
      <c r="AM53" s="155"/>
      <c r="AN53" s="155"/>
      <c r="AO53" s="155"/>
      <c r="AP53" s="183">
        <v>51</v>
      </c>
      <c r="AQ53" s="183"/>
      <c r="AR53" s="183"/>
      <c r="AS53" s="183"/>
      <c r="AT53" s="183"/>
      <c r="AU53" s="184">
        <v>51</v>
      </c>
      <c r="AV53" s="184"/>
      <c r="AW53" s="184"/>
      <c r="AX53" s="184"/>
      <c r="AY53" s="184"/>
      <c r="AZ53" s="192">
        <v>51</v>
      </c>
      <c r="BA53" s="192"/>
      <c r="BB53" s="192"/>
      <c r="BC53" s="192"/>
      <c r="BD53" s="192"/>
      <c r="BE53" s="201">
        <v>51</v>
      </c>
      <c r="BF53" s="201"/>
      <c r="BG53" s="201"/>
      <c r="BH53" s="201"/>
      <c r="BI53" s="201"/>
      <c r="BJ53" s="200">
        <v>51</v>
      </c>
      <c r="BK53" s="200"/>
      <c r="BL53" s="200"/>
      <c r="BM53" s="200"/>
      <c r="BN53" s="200"/>
      <c r="BO53" s="154">
        <v>51</v>
      </c>
      <c r="BP53" s="154"/>
      <c r="BQ53" s="154"/>
      <c r="BR53" s="154"/>
      <c r="BS53" s="154"/>
      <c r="BT53" s="206">
        <v>51</v>
      </c>
      <c r="BU53" s="206"/>
      <c r="BV53" s="206"/>
      <c r="BW53" s="206"/>
      <c r="BX53" s="206"/>
      <c r="BY53" s="211">
        <v>51</v>
      </c>
      <c r="BZ53" s="211"/>
      <c r="CA53" s="211"/>
      <c r="CB53" s="211"/>
      <c r="CC53" s="211"/>
    </row>
    <row r="54" spans="2:81">
      <c r="B54" s="134">
        <v>52</v>
      </c>
      <c r="C54" s="134" t="s">
        <v>557</v>
      </c>
      <c r="D54" s="134"/>
      <c r="E54" s="134"/>
      <c r="F54" s="134"/>
      <c r="G54" s="135">
        <v>52</v>
      </c>
      <c r="H54" s="135" t="s">
        <v>558</v>
      </c>
      <c r="I54" s="135"/>
      <c r="J54" s="135"/>
      <c r="K54" s="135"/>
      <c r="L54" s="142">
        <v>52</v>
      </c>
      <c r="M54" s="142" t="s">
        <v>559</v>
      </c>
      <c r="N54" s="142"/>
      <c r="O54" s="142"/>
      <c r="P54" s="143"/>
      <c r="Q54" s="154">
        <v>52</v>
      </c>
      <c r="R54" s="154"/>
      <c r="S54" s="154"/>
      <c r="T54" s="154"/>
      <c r="U54" s="154"/>
      <c r="V54" s="155">
        <v>52</v>
      </c>
      <c r="W54" s="155"/>
      <c r="X54" s="155"/>
      <c r="Y54" s="155"/>
      <c r="Z54" s="155"/>
      <c r="AA54" s="163">
        <v>52</v>
      </c>
      <c r="AB54" s="163"/>
      <c r="AC54" s="163"/>
      <c r="AD54" s="163"/>
      <c r="AE54" s="163"/>
      <c r="AF54" s="164">
        <v>52</v>
      </c>
      <c r="AG54" s="164"/>
      <c r="AH54" s="164"/>
      <c r="AI54" s="164"/>
      <c r="AJ54" s="164"/>
      <c r="AK54" s="155">
        <v>52</v>
      </c>
      <c r="AL54" s="155"/>
      <c r="AM54" s="155"/>
      <c r="AN54" s="155"/>
      <c r="AO54" s="155"/>
      <c r="AP54" s="183">
        <v>52</v>
      </c>
      <c r="AQ54" s="183"/>
      <c r="AR54" s="183"/>
      <c r="AS54" s="183"/>
      <c r="AT54" s="183"/>
      <c r="AU54" s="184">
        <v>52</v>
      </c>
      <c r="AV54" s="184"/>
      <c r="AW54" s="184"/>
      <c r="AX54" s="184"/>
      <c r="AY54" s="184"/>
      <c r="AZ54" s="192">
        <v>52</v>
      </c>
      <c r="BA54" s="192"/>
      <c r="BB54" s="192"/>
      <c r="BC54" s="192"/>
      <c r="BD54" s="192"/>
      <c r="BE54" s="201">
        <v>52</v>
      </c>
      <c r="BF54" s="201"/>
      <c r="BG54" s="201"/>
      <c r="BH54" s="201"/>
      <c r="BI54" s="201"/>
      <c r="BJ54" s="200">
        <v>52</v>
      </c>
      <c r="BK54" s="200"/>
      <c r="BL54" s="200"/>
      <c r="BM54" s="200"/>
      <c r="BN54" s="200"/>
      <c r="BO54" s="154">
        <v>52</v>
      </c>
      <c r="BP54" s="154"/>
      <c r="BQ54" s="154"/>
      <c r="BR54" s="154"/>
      <c r="BS54" s="154"/>
      <c r="BT54" s="206">
        <v>52</v>
      </c>
      <c r="BU54" s="206"/>
      <c r="BV54" s="206"/>
      <c r="BW54" s="206"/>
      <c r="BX54" s="206"/>
      <c r="BY54" s="211">
        <v>52</v>
      </c>
      <c r="BZ54" s="211"/>
      <c r="CA54" s="211"/>
      <c r="CB54" s="211"/>
      <c r="CC54" s="211"/>
    </row>
    <row r="55" spans="2:81">
      <c r="B55" s="134">
        <v>53</v>
      </c>
      <c r="C55" s="134" t="s">
        <v>438</v>
      </c>
      <c r="D55" s="134"/>
      <c r="E55" s="134"/>
      <c r="F55" s="134"/>
      <c r="G55" s="135">
        <v>53</v>
      </c>
      <c r="H55" s="135" t="s">
        <v>560</v>
      </c>
      <c r="I55" s="135"/>
      <c r="J55" s="135"/>
      <c r="K55" s="135"/>
      <c r="L55" s="142">
        <v>53</v>
      </c>
      <c r="M55" s="142" t="s">
        <v>561</v>
      </c>
      <c r="N55" s="142"/>
      <c r="O55" s="142"/>
      <c r="P55" s="143"/>
      <c r="Q55" s="154">
        <v>53</v>
      </c>
      <c r="R55" s="154"/>
      <c r="S55" s="154"/>
      <c r="T55" s="154"/>
      <c r="U55" s="154"/>
      <c r="V55" s="155">
        <v>53</v>
      </c>
      <c r="W55" s="155"/>
      <c r="X55" s="155"/>
      <c r="Y55" s="155"/>
      <c r="Z55" s="155"/>
      <c r="AA55" s="163">
        <v>53</v>
      </c>
      <c r="AB55" s="163"/>
      <c r="AC55" s="163"/>
      <c r="AD55" s="163"/>
      <c r="AE55" s="163"/>
      <c r="AF55" s="164">
        <v>53</v>
      </c>
      <c r="AG55" s="164"/>
      <c r="AH55" s="164"/>
      <c r="AI55" s="164"/>
      <c r="AJ55" s="164"/>
      <c r="AK55" s="155">
        <v>53</v>
      </c>
      <c r="AL55" s="155"/>
      <c r="AM55" s="155"/>
      <c r="AN55" s="155"/>
      <c r="AO55" s="155"/>
      <c r="AP55" s="183">
        <v>53</v>
      </c>
      <c r="AQ55" s="183"/>
      <c r="AR55" s="183"/>
      <c r="AS55" s="183"/>
      <c r="AT55" s="183"/>
      <c r="AU55" s="184">
        <v>53</v>
      </c>
      <c r="AV55" s="184"/>
      <c r="AW55" s="184"/>
      <c r="AX55" s="184"/>
      <c r="AY55" s="184"/>
      <c r="AZ55" s="192">
        <v>53</v>
      </c>
      <c r="BA55" s="192"/>
      <c r="BB55" s="192"/>
      <c r="BC55" s="192"/>
      <c r="BD55" s="192"/>
      <c r="BE55" s="201">
        <v>53</v>
      </c>
      <c r="BF55" s="201"/>
      <c r="BG55" s="201"/>
      <c r="BH55" s="201"/>
      <c r="BI55" s="201"/>
      <c r="BJ55" s="200">
        <v>53</v>
      </c>
      <c r="BK55" s="200"/>
      <c r="BL55" s="200"/>
      <c r="BM55" s="200"/>
      <c r="BN55" s="200"/>
      <c r="BO55" s="154">
        <v>53</v>
      </c>
      <c r="BP55" s="154"/>
      <c r="BQ55" s="154"/>
      <c r="BR55" s="154"/>
      <c r="BS55" s="154"/>
      <c r="BT55" s="206">
        <v>53</v>
      </c>
      <c r="BU55" s="206"/>
      <c r="BV55" s="206"/>
      <c r="BW55" s="206"/>
      <c r="BX55" s="206"/>
      <c r="BY55" s="211">
        <v>53</v>
      </c>
      <c r="BZ55" s="211"/>
      <c r="CA55" s="211"/>
      <c r="CB55" s="211"/>
      <c r="CC55" s="211"/>
    </row>
    <row r="56" spans="2:81">
      <c r="B56" s="134">
        <v>54</v>
      </c>
      <c r="C56" s="134" t="s">
        <v>562</v>
      </c>
      <c r="D56" s="134"/>
      <c r="E56" s="134"/>
      <c r="F56" s="134"/>
      <c r="G56" s="135">
        <v>54</v>
      </c>
      <c r="H56" s="135" t="s">
        <v>563</v>
      </c>
      <c r="I56" s="135"/>
      <c r="J56" s="135"/>
      <c r="K56" s="135"/>
      <c r="L56" s="142">
        <v>54</v>
      </c>
      <c r="M56" s="142" t="s">
        <v>564</v>
      </c>
      <c r="N56" s="142"/>
      <c r="O56" s="142"/>
      <c r="P56" s="143"/>
      <c r="Q56" s="154">
        <v>54</v>
      </c>
      <c r="R56" s="154"/>
      <c r="S56" s="154"/>
      <c r="T56" s="154"/>
      <c r="U56" s="154"/>
      <c r="V56" s="155">
        <v>54</v>
      </c>
      <c r="W56" s="155"/>
      <c r="X56" s="155"/>
      <c r="Y56" s="155"/>
      <c r="Z56" s="155"/>
      <c r="AA56" s="163">
        <v>54</v>
      </c>
      <c r="AB56" s="163"/>
      <c r="AC56" s="163"/>
      <c r="AD56" s="163"/>
      <c r="AE56" s="163"/>
      <c r="AF56" s="164">
        <v>54</v>
      </c>
      <c r="AG56" s="164"/>
      <c r="AH56" s="164"/>
      <c r="AI56" s="164"/>
      <c r="AJ56" s="164"/>
      <c r="AK56" s="155">
        <v>54</v>
      </c>
      <c r="AL56" s="155"/>
      <c r="AM56" s="155"/>
      <c r="AN56" s="155"/>
      <c r="AO56" s="155"/>
      <c r="AP56" s="183">
        <v>54</v>
      </c>
      <c r="AQ56" s="183"/>
      <c r="AR56" s="183"/>
      <c r="AS56" s="183"/>
      <c r="AT56" s="183"/>
      <c r="AU56" s="184">
        <v>54</v>
      </c>
      <c r="AV56" s="184"/>
      <c r="AW56" s="184"/>
      <c r="AX56" s="184"/>
      <c r="AY56" s="184"/>
      <c r="AZ56" s="192">
        <v>54</v>
      </c>
      <c r="BA56" s="192"/>
      <c r="BB56" s="192"/>
      <c r="BC56" s="192"/>
      <c r="BD56" s="192"/>
      <c r="BE56" s="201">
        <v>54</v>
      </c>
      <c r="BF56" s="201"/>
      <c r="BG56" s="201"/>
      <c r="BH56" s="201"/>
      <c r="BI56" s="201"/>
      <c r="BJ56" s="200">
        <v>54</v>
      </c>
      <c r="BK56" s="200"/>
      <c r="BL56" s="200"/>
      <c r="BM56" s="200"/>
      <c r="BN56" s="200"/>
      <c r="BO56" s="154">
        <v>54</v>
      </c>
      <c r="BP56" s="154"/>
      <c r="BQ56" s="154"/>
      <c r="BR56" s="154"/>
      <c r="BS56" s="154"/>
      <c r="BT56" s="206">
        <v>54</v>
      </c>
      <c r="BU56" s="206"/>
      <c r="BV56" s="206"/>
      <c r="BW56" s="206"/>
      <c r="BX56" s="206"/>
      <c r="BY56" s="211">
        <v>54</v>
      </c>
      <c r="BZ56" s="211"/>
      <c r="CA56" s="211"/>
      <c r="CB56" s="211"/>
      <c r="CC56" s="211"/>
    </row>
    <row r="57" spans="2:81">
      <c r="B57" s="134">
        <v>55</v>
      </c>
      <c r="C57" s="134" t="s">
        <v>565</v>
      </c>
      <c r="D57" s="134"/>
      <c r="E57" s="134"/>
      <c r="F57" s="134"/>
      <c r="G57" s="135">
        <v>55</v>
      </c>
      <c r="H57" s="135" t="s">
        <v>566</v>
      </c>
      <c r="I57" s="135"/>
      <c r="J57" s="135"/>
      <c r="K57" s="135"/>
      <c r="L57" s="142">
        <v>55</v>
      </c>
      <c r="M57" s="142" t="s">
        <v>567</v>
      </c>
      <c r="N57" s="142"/>
      <c r="O57" s="142"/>
      <c r="P57" s="143"/>
      <c r="Q57" s="154">
        <v>55</v>
      </c>
      <c r="R57" s="154"/>
      <c r="S57" s="154"/>
      <c r="T57" s="154"/>
      <c r="U57" s="154"/>
      <c r="V57" s="155">
        <v>55</v>
      </c>
      <c r="W57" s="155"/>
      <c r="X57" s="155"/>
      <c r="Y57" s="155"/>
      <c r="Z57" s="155"/>
      <c r="AA57" s="163">
        <v>55</v>
      </c>
      <c r="AB57" s="163"/>
      <c r="AC57" s="163"/>
      <c r="AD57" s="163"/>
      <c r="AE57" s="163"/>
      <c r="AF57" s="164">
        <v>55</v>
      </c>
      <c r="AG57" s="164"/>
      <c r="AH57" s="164"/>
      <c r="AI57" s="164"/>
      <c r="AJ57" s="164"/>
      <c r="AK57" s="155">
        <v>55</v>
      </c>
      <c r="AL57" s="155"/>
      <c r="AM57" s="155"/>
      <c r="AN57" s="155"/>
      <c r="AO57" s="155"/>
      <c r="AP57" s="183">
        <v>55</v>
      </c>
      <c r="AQ57" s="183"/>
      <c r="AR57" s="183"/>
      <c r="AS57" s="183"/>
      <c r="AT57" s="183"/>
      <c r="AU57" s="184">
        <v>55</v>
      </c>
      <c r="AV57" s="184"/>
      <c r="AW57" s="184"/>
      <c r="AX57" s="184"/>
      <c r="AY57" s="184"/>
      <c r="AZ57" s="192">
        <v>55</v>
      </c>
      <c r="BA57" s="192"/>
      <c r="BB57" s="192"/>
      <c r="BC57" s="192"/>
      <c r="BD57" s="192"/>
      <c r="BE57" s="201">
        <v>55</v>
      </c>
      <c r="BF57" s="201"/>
      <c r="BG57" s="201"/>
      <c r="BH57" s="201"/>
      <c r="BI57" s="201"/>
      <c r="BJ57" s="200">
        <v>55</v>
      </c>
      <c r="BK57" s="200"/>
      <c r="BL57" s="200"/>
      <c r="BM57" s="200"/>
      <c r="BN57" s="200"/>
      <c r="BO57" s="154">
        <v>55</v>
      </c>
      <c r="BP57" s="154"/>
      <c r="BQ57" s="154"/>
      <c r="BR57" s="154"/>
      <c r="BS57" s="154"/>
      <c r="BT57" s="206">
        <v>55</v>
      </c>
      <c r="BU57" s="206"/>
      <c r="BV57" s="206"/>
      <c r="BW57" s="206"/>
      <c r="BX57" s="206"/>
      <c r="BY57" s="211">
        <v>55</v>
      </c>
      <c r="BZ57" s="211"/>
      <c r="CA57" s="211"/>
      <c r="CB57" s="211"/>
      <c r="CC57" s="211"/>
    </row>
    <row r="58" spans="2:81">
      <c r="B58" s="134">
        <v>56</v>
      </c>
      <c r="C58" s="134" t="s">
        <v>568</v>
      </c>
      <c r="D58" s="134"/>
      <c r="E58" s="134"/>
      <c r="F58" s="134"/>
      <c r="G58" s="135">
        <v>56</v>
      </c>
      <c r="H58" s="135" t="s">
        <v>447</v>
      </c>
      <c r="I58" s="135"/>
      <c r="J58" s="135"/>
      <c r="K58" s="135"/>
      <c r="L58" s="142">
        <v>56</v>
      </c>
      <c r="M58" s="142" t="s">
        <v>569</v>
      </c>
      <c r="N58" s="142"/>
      <c r="O58" s="142"/>
      <c r="P58" s="143"/>
      <c r="Q58" s="154">
        <v>56</v>
      </c>
      <c r="R58" s="154"/>
      <c r="S58" s="154"/>
      <c r="T58" s="154"/>
      <c r="U58" s="154"/>
      <c r="V58" s="155">
        <v>56</v>
      </c>
      <c r="W58" s="155"/>
      <c r="X58" s="155"/>
      <c r="Y58" s="155"/>
      <c r="Z58" s="155"/>
      <c r="AA58" s="163">
        <v>56</v>
      </c>
      <c r="AB58" s="163"/>
      <c r="AC58" s="163"/>
      <c r="AD58" s="163"/>
      <c r="AE58" s="163"/>
      <c r="AF58" s="164">
        <v>56</v>
      </c>
      <c r="AG58" s="164"/>
      <c r="AH58" s="164"/>
      <c r="AI58" s="164"/>
      <c r="AJ58" s="164"/>
      <c r="AK58" s="155">
        <v>56</v>
      </c>
      <c r="AL58" s="155"/>
      <c r="AM58" s="155"/>
      <c r="AN58" s="155"/>
      <c r="AO58" s="155"/>
      <c r="AP58" s="183">
        <v>56</v>
      </c>
      <c r="AQ58" s="183"/>
      <c r="AR58" s="183"/>
      <c r="AS58" s="183"/>
      <c r="AT58" s="183"/>
      <c r="AU58" s="184">
        <v>56</v>
      </c>
      <c r="AV58" s="184"/>
      <c r="AW58" s="184"/>
      <c r="AX58" s="184"/>
      <c r="AY58" s="184"/>
      <c r="AZ58" s="192">
        <v>56</v>
      </c>
      <c r="BA58" s="192"/>
      <c r="BB58" s="192"/>
      <c r="BC58" s="192"/>
      <c r="BD58" s="192"/>
      <c r="BE58" s="201">
        <v>56</v>
      </c>
      <c r="BF58" s="201"/>
      <c r="BG58" s="201"/>
      <c r="BH58" s="201"/>
      <c r="BI58" s="201"/>
      <c r="BJ58" s="200">
        <v>56</v>
      </c>
      <c r="BK58" s="200"/>
      <c r="BL58" s="200"/>
      <c r="BM58" s="200"/>
      <c r="BN58" s="200"/>
      <c r="BO58" s="154">
        <v>56</v>
      </c>
      <c r="BP58" s="154"/>
      <c r="BQ58" s="154"/>
      <c r="BR58" s="154"/>
      <c r="BS58" s="154"/>
      <c r="BT58" s="206">
        <v>56</v>
      </c>
      <c r="BU58" s="206"/>
      <c r="BV58" s="206"/>
      <c r="BW58" s="206"/>
      <c r="BX58" s="206"/>
      <c r="BY58" s="211">
        <v>56</v>
      </c>
      <c r="BZ58" s="211"/>
      <c r="CA58" s="211"/>
      <c r="CB58" s="211"/>
      <c r="CC58" s="211"/>
    </row>
    <row r="59" spans="2:81">
      <c r="B59" s="134">
        <v>57</v>
      </c>
      <c r="C59" s="134" t="s">
        <v>570</v>
      </c>
      <c r="D59" s="134"/>
      <c r="E59" s="134"/>
      <c r="F59" s="134"/>
      <c r="G59" s="135">
        <v>57</v>
      </c>
      <c r="H59" s="135" t="s">
        <v>571</v>
      </c>
      <c r="I59" s="135"/>
      <c r="J59" s="135"/>
      <c r="K59" s="135"/>
      <c r="L59" s="142">
        <v>57</v>
      </c>
      <c r="M59" s="142" t="s">
        <v>572</v>
      </c>
      <c r="N59" s="142"/>
      <c r="O59" s="142"/>
      <c r="P59" s="143"/>
      <c r="Q59" s="154">
        <v>57</v>
      </c>
      <c r="R59" s="154"/>
      <c r="S59" s="154"/>
      <c r="T59" s="154"/>
      <c r="U59" s="154"/>
      <c r="V59" s="155">
        <v>57</v>
      </c>
      <c r="W59" s="155"/>
      <c r="X59" s="155"/>
      <c r="Y59" s="155"/>
      <c r="Z59" s="155"/>
      <c r="AA59" s="163">
        <v>57</v>
      </c>
      <c r="AB59" s="163"/>
      <c r="AC59" s="163"/>
      <c r="AD59" s="163"/>
      <c r="AE59" s="163"/>
      <c r="AF59" s="164">
        <v>57</v>
      </c>
      <c r="AG59" s="164"/>
      <c r="AH59" s="164"/>
      <c r="AI59" s="164"/>
      <c r="AJ59" s="164"/>
      <c r="AK59" s="155">
        <v>57</v>
      </c>
      <c r="AL59" s="155"/>
      <c r="AM59" s="155"/>
      <c r="AN59" s="155"/>
      <c r="AO59" s="155"/>
      <c r="AP59" s="183">
        <v>57</v>
      </c>
      <c r="AQ59" s="183"/>
      <c r="AR59" s="183"/>
      <c r="AS59" s="183"/>
      <c r="AT59" s="183"/>
      <c r="AU59" s="184">
        <v>57</v>
      </c>
      <c r="AV59" s="184"/>
      <c r="AW59" s="184"/>
      <c r="AX59" s="184"/>
      <c r="AY59" s="184"/>
      <c r="AZ59" s="192">
        <v>57</v>
      </c>
      <c r="BA59" s="192"/>
      <c r="BB59" s="192"/>
      <c r="BC59" s="192"/>
      <c r="BD59" s="192"/>
      <c r="BE59" s="201">
        <v>57</v>
      </c>
      <c r="BF59" s="201"/>
      <c r="BG59" s="201"/>
      <c r="BH59" s="201"/>
      <c r="BI59" s="201"/>
      <c r="BJ59" s="200">
        <v>57</v>
      </c>
      <c r="BK59" s="200"/>
      <c r="BL59" s="200"/>
      <c r="BM59" s="200"/>
      <c r="BN59" s="200"/>
      <c r="BO59" s="154">
        <v>57</v>
      </c>
      <c r="BP59" s="154"/>
      <c r="BQ59" s="154"/>
      <c r="BR59" s="154"/>
      <c r="BS59" s="154"/>
      <c r="BT59" s="206">
        <v>57</v>
      </c>
      <c r="BU59" s="206"/>
      <c r="BV59" s="206"/>
      <c r="BW59" s="206"/>
      <c r="BX59" s="206"/>
      <c r="BY59" s="211">
        <v>57</v>
      </c>
      <c r="BZ59" s="211"/>
      <c r="CA59" s="211"/>
      <c r="CB59" s="211"/>
      <c r="CC59" s="211"/>
    </row>
    <row r="60" spans="2:81">
      <c r="B60" s="134">
        <v>58</v>
      </c>
      <c r="C60" s="134" t="s">
        <v>573</v>
      </c>
      <c r="D60" s="134"/>
      <c r="E60" s="134"/>
      <c r="F60" s="134"/>
      <c r="G60" s="135">
        <v>58</v>
      </c>
      <c r="H60" s="135" t="s">
        <v>574</v>
      </c>
      <c r="I60" s="135"/>
      <c r="J60" s="135"/>
      <c r="K60" s="135"/>
      <c r="L60" s="142">
        <v>58</v>
      </c>
      <c r="M60" s="142" t="s">
        <v>574</v>
      </c>
      <c r="N60" s="142"/>
      <c r="O60" s="142"/>
      <c r="P60" s="143"/>
      <c r="Q60" s="154">
        <v>58</v>
      </c>
      <c r="R60" s="154"/>
      <c r="S60" s="154"/>
      <c r="T60" s="154"/>
      <c r="U60" s="154"/>
      <c r="V60" s="155">
        <v>58</v>
      </c>
      <c r="W60" s="155"/>
      <c r="X60" s="155"/>
      <c r="Y60" s="155"/>
      <c r="Z60" s="155"/>
      <c r="AA60" s="163">
        <v>58</v>
      </c>
      <c r="AB60" s="163"/>
      <c r="AC60" s="163"/>
      <c r="AD60" s="163"/>
      <c r="AE60" s="163"/>
      <c r="AF60" s="164">
        <v>58</v>
      </c>
      <c r="AG60" s="164"/>
      <c r="AH60" s="164"/>
      <c r="AI60" s="164"/>
      <c r="AJ60" s="164"/>
      <c r="AK60" s="155">
        <v>58</v>
      </c>
      <c r="AL60" s="155"/>
      <c r="AM60" s="155"/>
      <c r="AN60" s="155"/>
      <c r="AO60" s="155"/>
      <c r="AP60" s="183">
        <v>58</v>
      </c>
      <c r="AQ60" s="183"/>
      <c r="AR60" s="183"/>
      <c r="AS60" s="183"/>
      <c r="AT60" s="183"/>
      <c r="AU60" s="184">
        <v>58</v>
      </c>
      <c r="AV60" s="184"/>
      <c r="AW60" s="184"/>
      <c r="AX60" s="184"/>
      <c r="AY60" s="184"/>
      <c r="AZ60" s="192">
        <v>58</v>
      </c>
      <c r="BA60" s="192"/>
      <c r="BB60" s="192"/>
      <c r="BC60" s="192"/>
      <c r="BD60" s="192"/>
      <c r="BE60" s="201">
        <v>58</v>
      </c>
      <c r="BF60" s="201"/>
      <c r="BG60" s="201"/>
      <c r="BH60" s="201"/>
      <c r="BI60" s="201"/>
      <c r="BJ60" s="200">
        <v>58</v>
      </c>
      <c r="BK60" s="200"/>
      <c r="BL60" s="200"/>
      <c r="BM60" s="200"/>
      <c r="BN60" s="200"/>
      <c r="BO60" s="154">
        <v>58</v>
      </c>
      <c r="BP60" s="154"/>
      <c r="BQ60" s="154"/>
      <c r="BR60" s="154"/>
      <c r="BS60" s="154"/>
      <c r="BT60" s="206">
        <v>58</v>
      </c>
      <c r="BU60" s="206"/>
      <c r="BV60" s="206"/>
      <c r="BW60" s="206"/>
      <c r="BX60" s="206"/>
      <c r="BY60" s="211">
        <v>58</v>
      </c>
      <c r="BZ60" s="211"/>
      <c r="CA60" s="211"/>
      <c r="CB60" s="211"/>
      <c r="CC60" s="211"/>
    </row>
    <row r="61" spans="2:81">
      <c r="B61" s="134">
        <v>59</v>
      </c>
      <c r="C61" s="134" t="s">
        <v>575</v>
      </c>
      <c r="D61" s="134"/>
      <c r="E61" s="134"/>
      <c r="F61" s="134"/>
      <c r="G61" s="135">
        <v>59</v>
      </c>
      <c r="H61" s="135" t="s">
        <v>576</v>
      </c>
      <c r="I61" s="135"/>
      <c r="J61" s="135"/>
      <c r="K61" s="135"/>
      <c r="L61" s="142">
        <v>59</v>
      </c>
      <c r="M61" s="142" t="s">
        <v>577</v>
      </c>
      <c r="N61" s="142"/>
      <c r="O61" s="142"/>
      <c r="P61" s="143"/>
      <c r="Q61" s="154">
        <v>59</v>
      </c>
      <c r="R61" s="154"/>
      <c r="S61" s="154"/>
      <c r="T61" s="154"/>
      <c r="U61" s="154"/>
      <c r="V61" s="155">
        <v>59</v>
      </c>
      <c r="W61" s="155"/>
      <c r="X61" s="155"/>
      <c r="Y61" s="155"/>
      <c r="Z61" s="155"/>
      <c r="AA61" s="163">
        <v>59</v>
      </c>
      <c r="AB61" s="163"/>
      <c r="AC61" s="163"/>
      <c r="AD61" s="163"/>
      <c r="AE61" s="163"/>
      <c r="AF61" s="164">
        <v>59</v>
      </c>
      <c r="AG61" s="164"/>
      <c r="AH61" s="164"/>
      <c r="AI61" s="164"/>
      <c r="AJ61" s="164"/>
      <c r="AK61" s="155">
        <v>59</v>
      </c>
      <c r="AL61" s="155"/>
      <c r="AM61" s="155"/>
      <c r="AN61" s="155"/>
      <c r="AO61" s="155"/>
      <c r="AP61" s="183">
        <v>59</v>
      </c>
      <c r="AQ61" s="183"/>
      <c r="AR61" s="183"/>
      <c r="AS61" s="183"/>
      <c r="AT61" s="183"/>
      <c r="AU61" s="184">
        <v>59</v>
      </c>
      <c r="AV61" s="184"/>
      <c r="AW61" s="184"/>
      <c r="AX61" s="184"/>
      <c r="AY61" s="184"/>
      <c r="AZ61" s="192">
        <v>59</v>
      </c>
      <c r="BA61" s="192"/>
      <c r="BB61" s="192"/>
      <c r="BC61" s="192"/>
      <c r="BD61" s="192"/>
      <c r="BE61" s="201">
        <v>59</v>
      </c>
      <c r="BF61" s="201"/>
      <c r="BG61" s="201"/>
      <c r="BH61" s="201"/>
      <c r="BI61" s="201"/>
      <c r="BJ61" s="200">
        <v>59</v>
      </c>
      <c r="BK61" s="200"/>
      <c r="BL61" s="200"/>
      <c r="BM61" s="200"/>
      <c r="BN61" s="200"/>
      <c r="BO61" s="154">
        <v>59</v>
      </c>
      <c r="BP61" s="154"/>
      <c r="BQ61" s="154"/>
      <c r="BR61" s="154"/>
      <c r="BS61" s="154"/>
      <c r="BT61" s="206">
        <v>59</v>
      </c>
      <c r="BU61" s="206"/>
      <c r="BV61" s="206"/>
      <c r="BW61" s="206"/>
      <c r="BX61" s="206"/>
      <c r="BY61" s="211">
        <v>59</v>
      </c>
      <c r="BZ61" s="211"/>
      <c r="CA61" s="211"/>
      <c r="CB61" s="211"/>
      <c r="CC61" s="211"/>
    </row>
    <row r="62" spans="2:81">
      <c r="B62" s="134">
        <v>60</v>
      </c>
      <c r="C62" s="134" t="s">
        <v>578</v>
      </c>
      <c r="D62" s="134"/>
      <c r="E62" s="134"/>
      <c r="F62" s="134"/>
      <c r="G62" s="135">
        <v>60</v>
      </c>
      <c r="H62" s="135" t="s">
        <v>579</v>
      </c>
      <c r="I62" s="135"/>
      <c r="J62" s="135"/>
      <c r="K62" s="135"/>
      <c r="L62" s="142">
        <v>60</v>
      </c>
      <c r="M62" s="142" t="s">
        <v>580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/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/>
      <c r="AR62" s="183"/>
      <c r="AS62" s="183"/>
      <c r="AT62" s="183"/>
      <c r="AU62" s="184">
        <v>60</v>
      </c>
      <c r="AV62" s="184"/>
      <c r="AW62" s="184"/>
      <c r="AX62" s="184"/>
      <c r="AY62" s="184"/>
      <c r="AZ62" s="192">
        <v>60</v>
      </c>
      <c r="BA62" s="192"/>
      <c r="BB62" s="192"/>
      <c r="BC62" s="192"/>
      <c r="BD62" s="192"/>
      <c r="BE62" s="201">
        <v>60</v>
      </c>
      <c r="BF62" s="201"/>
      <c r="BG62" s="201"/>
      <c r="BH62" s="201"/>
      <c r="BI62" s="201"/>
      <c r="BJ62" s="200">
        <v>60</v>
      </c>
      <c r="BK62" s="200"/>
      <c r="BL62" s="200"/>
      <c r="BM62" s="200"/>
      <c r="BN62" s="200"/>
      <c r="BO62" s="154">
        <v>60</v>
      </c>
      <c r="BP62" s="154"/>
      <c r="BQ62" s="154"/>
      <c r="BR62" s="154"/>
      <c r="BS62" s="154"/>
      <c r="BT62" s="206">
        <v>60</v>
      </c>
      <c r="BU62" s="206"/>
      <c r="BV62" s="206"/>
      <c r="BW62" s="206"/>
      <c r="BX62" s="206"/>
      <c r="BY62" s="211">
        <v>60</v>
      </c>
      <c r="BZ62" s="211"/>
      <c r="CA62" s="211"/>
      <c r="CB62" s="211"/>
      <c r="CC62" s="211"/>
    </row>
    <row r="63" spans="2:81">
      <c r="B63" s="134">
        <v>61</v>
      </c>
      <c r="C63" s="134" t="s">
        <v>581</v>
      </c>
      <c r="D63" s="134"/>
      <c r="E63" s="134"/>
      <c r="F63" s="134"/>
      <c r="G63" s="135">
        <v>61</v>
      </c>
      <c r="H63" s="135" t="s">
        <v>582</v>
      </c>
      <c r="I63" s="135"/>
      <c r="J63" s="135"/>
      <c r="K63" s="135"/>
      <c r="L63" s="142">
        <v>61</v>
      </c>
      <c r="M63" s="142" t="s">
        <v>583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/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/>
      <c r="AR63" s="183"/>
      <c r="AS63" s="183"/>
      <c r="AT63" s="183"/>
      <c r="AU63" s="184">
        <v>61</v>
      </c>
      <c r="AV63" s="184"/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154">
        <v>61</v>
      </c>
      <c r="BP63" s="154"/>
      <c r="BQ63" s="154"/>
      <c r="BR63" s="154"/>
      <c r="BS63" s="154"/>
      <c r="BT63" s="206">
        <v>61</v>
      </c>
      <c r="BU63" s="206"/>
      <c r="BV63" s="206"/>
      <c r="BW63" s="206"/>
      <c r="BX63" s="206"/>
      <c r="BY63" s="211">
        <v>61</v>
      </c>
      <c r="BZ63" s="211"/>
      <c r="CA63" s="211"/>
      <c r="CB63" s="211"/>
      <c r="CC63" s="211"/>
    </row>
    <row r="64" spans="2:81">
      <c r="B64" s="134">
        <v>62</v>
      </c>
      <c r="C64" s="134" t="s">
        <v>341</v>
      </c>
      <c r="D64" s="134"/>
      <c r="E64" s="134"/>
      <c r="F64" s="134"/>
      <c r="G64" s="135">
        <v>62</v>
      </c>
      <c r="H64" s="135" t="s">
        <v>584</v>
      </c>
      <c r="I64" s="135"/>
      <c r="J64" s="135"/>
      <c r="K64" s="135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/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/>
      <c r="AR64" s="183"/>
      <c r="AS64" s="183"/>
      <c r="AT64" s="183"/>
      <c r="AU64" s="184">
        <v>62</v>
      </c>
      <c r="AV64" s="184"/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154"/>
      <c r="BQ64" s="154"/>
      <c r="BR64" s="154"/>
      <c r="BS64" s="154"/>
      <c r="BT64" s="206">
        <v>62</v>
      </c>
      <c r="BU64" s="206"/>
      <c r="BV64" s="206"/>
      <c r="BW64" s="206"/>
      <c r="BX64" s="206"/>
      <c r="BY64" s="211">
        <v>62</v>
      </c>
      <c r="BZ64" s="211"/>
      <c r="CA64" s="211"/>
      <c r="CB64" s="211"/>
      <c r="CC64" s="211"/>
    </row>
    <row r="65" spans="2:81">
      <c r="B65" s="134">
        <v>63</v>
      </c>
      <c r="C65" s="134" t="s">
        <v>279</v>
      </c>
      <c r="D65" s="134"/>
      <c r="E65" s="134"/>
      <c r="F65" s="134"/>
      <c r="G65" s="135">
        <v>63</v>
      </c>
      <c r="H65" s="135" t="s">
        <v>159</v>
      </c>
      <c r="I65" s="135"/>
      <c r="J65" s="135"/>
      <c r="K65" s="135"/>
      <c r="L65" s="142">
        <v>63</v>
      </c>
      <c r="M65" s="142" t="s">
        <v>585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/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/>
      <c r="AR65" s="183"/>
      <c r="AS65" s="183"/>
      <c r="AT65" s="183"/>
      <c r="AU65" s="184">
        <v>63</v>
      </c>
      <c r="AV65" s="184"/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154"/>
      <c r="BQ65" s="154"/>
      <c r="BR65" s="154"/>
      <c r="BS65" s="154"/>
      <c r="BT65" s="206">
        <v>63</v>
      </c>
      <c r="BU65" s="206"/>
      <c r="BV65" s="206"/>
      <c r="BW65" s="206"/>
      <c r="BX65" s="206"/>
      <c r="BY65" s="211">
        <v>63</v>
      </c>
      <c r="BZ65" s="211"/>
      <c r="CA65" s="211"/>
      <c r="CB65" s="211"/>
      <c r="CC65" s="211"/>
    </row>
    <row r="66" spans="2:81">
      <c r="B66" s="134">
        <v>64</v>
      </c>
      <c r="C66" s="134" t="s">
        <v>586</v>
      </c>
      <c r="D66" s="134"/>
      <c r="E66" s="134"/>
      <c r="F66" s="134"/>
      <c r="G66" s="135">
        <v>64</v>
      </c>
      <c r="H66" s="135" t="s">
        <v>587</v>
      </c>
      <c r="I66" s="135"/>
      <c r="J66" s="135"/>
      <c r="K66" s="135"/>
      <c r="L66" s="142">
        <v>64</v>
      </c>
      <c r="M66" s="142" t="s">
        <v>588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/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/>
      <c r="AR66" s="183"/>
      <c r="AS66" s="183"/>
      <c r="AT66" s="183"/>
      <c r="AU66" s="184">
        <v>64</v>
      </c>
      <c r="AV66" s="184"/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154"/>
      <c r="BQ66" s="154"/>
      <c r="BR66" s="154"/>
      <c r="BS66" s="154"/>
      <c r="BT66" s="206">
        <v>64</v>
      </c>
      <c r="BU66" s="206"/>
      <c r="BV66" s="206"/>
      <c r="BW66" s="206"/>
      <c r="BX66" s="206"/>
      <c r="BY66" s="211">
        <v>64</v>
      </c>
      <c r="BZ66" s="211"/>
      <c r="CA66" s="211"/>
      <c r="CB66" s="211"/>
      <c r="CC66" s="211"/>
    </row>
    <row r="67" spans="2:81">
      <c r="B67" s="134">
        <v>65</v>
      </c>
      <c r="C67" s="134" t="s">
        <v>136</v>
      </c>
      <c r="D67" s="134"/>
      <c r="E67" s="134"/>
      <c r="F67" s="134"/>
      <c r="G67" s="135">
        <v>65</v>
      </c>
      <c r="H67" s="135" t="s">
        <v>589</v>
      </c>
      <c r="I67" s="135"/>
      <c r="J67" s="135"/>
      <c r="K67" s="135"/>
      <c r="L67" s="142">
        <v>65</v>
      </c>
      <c r="M67" s="142" t="s">
        <v>590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/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/>
      <c r="AR67" s="183"/>
      <c r="AS67" s="183"/>
      <c r="AT67" s="183"/>
      <c r="AU67" s="184">
        <v>65</v>
      </c>
      <c r="AV67" s="184"/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154"/>
      <c r="BQ67" s="154"/>
      <c r="BR67" s="154"/>
      <c r="BS67" s="154"/>
      <c r="BT67" s="206">
        <v>65</v>
      </c>
      <c r="BU67" s="206"/>
      <c r="BV67" s="206"/>
      <c r="BW67" s="206"/>
      <c r="BX67" s="206"/>
      <c r="BY67" s="211">
        <v>65</v>
      </c>
      <c r="BZ67" s="211"/>
      <c r="CA67" s="211"/>
      <c r="CB67" s="211"/>
      <c r="CC67" s="211"/>
    </row>
    <row r="68" spans="2:81">
      <c r="B68" s="134">
        <v>66</v>
      </c>
      <c r="C68" s="134" t="s">
        <v>429</v>
      </c>
      <c r="D68" s="134"/>
      <c r="E68" s="134"/>
      <c r="F68" s="134"/>
      <c r="G68" s="135">
        <v>66</v>
      </c>
      <c r="H68" s="135" t="s">
        <v>317</v>
      </c>
      <c r="I68" s="135"/>
      <c r="J68" s="135"/>
      <c r="K68" s="135"/>
      <c r="L68" s="142">
        <v>66</v>
      </c>
      <c r="M68" s="142" t="s">
        <v>591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/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/>
      <c r="AR68" s="183"/>
      <c r="AS68" s="183"/>
      <c r="AT68" s="183"/>
      <c r="AU68" s="184">
        <v>66</v>
      </c>
      <c r="AV68" s="184"/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154"/>
      <c r="BQ68" s="154"/>
      <c r="BR68" s="154"/>
      <c r="BS68" s="154"/>
      <c r="BT68" s="206">
        <v>66</v>
      </c>
      <c r="BU68" s="206"/>
      <c r="BV68" s="206"/>
      <c r="BW68" s="206"/>
      <c r="BX68" s="206"/>
      <c r="BY68" s="211">
        <v>66</v>
      </c>
      <c r="BZ68" s="211"/>
      <c r="CA68" s="211"/>
      <c r="CB68" s="211"/>
      <c r="CC68" s="211"/>
    </row>
    <row r="69" spans="2:81">
      <c r="B69" s="134">
        <v>67</v>
      </c>
      <c r="C69" s="134" t="s">
        <v>592</v>
      </c>
      <c r="D69" s="134"/>
      <c r="E69" s="134"/>
      <c r="F69" s="134"/>
      <c r="G69" s="135">
        <v>67</v>
      </c>
      <c r="H69" s="135" t="s">
        <v>593</v>
      </c>
      <c r="I69" s="135"/>
      <c r="J69" s="135"/>
      <c r="K69" s="135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/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/>
      <c r="AR69" s="183"/>
      <c r="AS69" s="183"/>
      <c r="AT69" s="183"/>
      <c r="AU69" s="184">
        <v>67</v>
      </c>
      <c r="AV69" s="184"/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154"/>
      <c r="BQ69" s="154"/>
      <c r="BR69" s="154"/>
      <c r="BS69" s="154"/>
      <c r="BT69" s="206">
        <v>67</v>
      </c>
      <c r="BU69" s="206"/>
      <c r="BV69" s="206"/>
      <c r="BW69" s="206"/>
      <c r="BX69" s="206"/>
      <c r="BY69" s="211">
        <v>67</v>
      </c>
      <c r="BZ69" s="211"/>
      <c r="CA69" s="211"/>
      <c r="CB69" s="211"/>
      <c r="CC69" s="211"/>
    </row>
    <row r="70" spans="2:81">
      <c r="B70" s="134">
        <v>68</v>
      </c>
      <c r="C70" s="134" t="s">
        <v>177</v>
      </c>
      <c r="D70" s="134"/>
      <c r="E70" s="134"/>
      <c r="F70" s="134"/>
      <c r="G70" s="135">
        <v>68</v>
      </c>
      <c r="H70" s="135" t="s">
        <v>594</v>
      </c>
      <c r="I70" s="135"/>
      <c r="J70" s="135"/>
      <c r="K70" s="135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/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/>
      <c r="AR70" s="183"/>
      <c r="AS70" s="183"/>
      <c r="AT70" s="183"/>
      <c r="AU70" s="184">
        <v>68</v>
      </c>
      <c r="AV70" s="184"/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154"/>
      <c r="BQ70" s="154"/>
      <c r="BR70" s="154"/>
      <c r="BS70" s="154"/>
      <c r="BT70" s="206">
        <v>68</v>
      </c>
      <c r="BU70" s="206"/>
      <c r="BV70" s="206"/>
      <c r="BW70" s="206"/>
      <c r="BX70" s="206"/>
      <c r="BY70" s="211">
        <v>68</v>
      </c>
      <c r="BZ70" s="211"/>
      <c r="CA70" s="211"/>
      <c r="CB70" s="211"/>
      <c r="CC70" s="211"/>
    </row>
    <row r="71" spans="2:81">
      <c r="B71" s="134">
        <v>69</v>
      </c>
      <c r="C71" s="134" t="s">
        <v>595</v>
      </c>
      <c r="D71" s="134"/>
      <c r="E71" s="134"/>
      <c r="F71" s="134"/>
      <c r="G71" s="135">
        <v>69</v>
      </c>
      <c r="H71" s="135" t="s">
        <v>596</v>
      </c>
      <c r="I71" s="135"/>
      <c r="J71" s="135"/>
      <c r="K71" s="135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/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/>
      <c r="AR71" s="183"/>
      <c r="AS71" s="183"/>
      <c r="AT71" s="183"/>
      <c r="AU71" s="184">
        <v>69</v>
      </c>
      <c r="AV71" s="184"/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154"/>
      <c r="BQ71" s="154"/>
      <c r="BR71" s="154"/>
      <c r="BS71" s="154"/>
      <c r="BT71" s="206">
        <v>69</v>
      </c>
      <c r="BU71" s="206"/>
      <c r="BV71" s="206"/>
      <c r="BW71" s="206"/>
      <c r="BX71" s="206"/>
      <c r="BY71" s="211">
        <v>69</v>
      </c>
      <c r="BZ71" s="211"/>
      <c r="CA71" s="211"/>
      <c r="CB71" s="211"/>
      <c r="CC71" s="211"/>
    </row>
    <row r="72" spans="2:81">
      <c r="B72" s="134">
        <v>70</v>
      </c>
      <c r="C72" s="134" t="s">
        <v>597</v>
      </c>
      <c r="D72" s="134"/>
      <c r="E72" s="134"/>
      <c r="F72" s="134"/>
      <c r="G72" s="135">
        <v>70</v>
      </c>
      <c r="H72" s="135" t="s">
        <v>598</v>
      </c>
      <c r="I72" s="135"/>
      <c r="J72" s="135"/>
      <c r="K72" s="135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/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/>
      <c r="AR72" s="183"/>
      <c r="AS72" s="183"/>
      <c r="AT72" s="183"/>
      <c r="AU72" s="184">
        <v>70</v>
      </c>
      <c r="AV72" s="184"/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154"/>
      <c r="BQ72" s="154"/>
      <c r="BR72" s="154"/>
      <c r="BS72" s="154"/>
      <c r="BT72" s="206">
        <v>70</v>
      </c>
      <c r="BU72" s="206"/>
      <c r="BV72" s="206"/>
      <c r="BW72" s="206"/>
      <c r="BX72" s="206"/>
      <c r="BY72" s="211">
        <v>70</v>
      </c>
      <c r="BZ72" s="211"/>
      <c r="CA72" s="211"/>
      <c r="CB72" s="211"/>
      <c r="CC72" s="211"/>
    </row>
    <row r="73" spans="2:81">
      <c r="B73" s="134">
        <v>71</v>
      </c>
      <c r="C73" s="134" t="s">
        <v>354</v>
      </c>
      <c r="D73" s="134"/>
      <c r="E73" s="134"/>
      <c r="F73" s="134"/>
      <c r="G73" s="135">
        <v>71</v>
      </c>
      <c r="H73" s="135" t="s">
        <v>599</v>
      </c>
      <c r="I73" s="135"/>
      <c r="J73" s="135"/>
      <c r="K73" s="135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/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/>
      <c r="AR73" s="183"/>
      <c r="AS73" s="183"/>
      <c r="AT73" s="183"/>
      <c r="AU73" s="184">
        <v>71</v>
      </c>
      <c r="AV73" s="184"/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154"/>
      <c r="BQ73" s="154"/>
      <c r="BR73" s="154"/>
      <c r="BS73" s="154"/>
      <c r="BT73" s="206">
        <v>71</v>
      </c>
      <c r="BU73" s="206"/>
      <c r="BV73" s="206"/>
      <c r="BW73" s="206"/>
      <c r="BX73" s="206"/>
      <c r="BY73" s="211">
        <v>71</v>
      </c>
      <c r="BZ73" s="211"/>
      <c r="CA73" s="211"/>
      <c r="CB73" s="211"/>
      <c r="CC73" s="211"/>
    </row>
    <row r="74" spans="2:81">
      <c r="B74" s="134">
        <v>72</v>
      </c>
      <c r="C74" s="134" t="s">
        <v>545</v>
      </c>
      <c r="D74" s="134"/>
      <c r="E74" s="134"/>
      <c r="F74" s="134"/>
      <c r="G74" s="135">
        <v>72</v>
      </c>
      <c r="H74" s="135" t="s">
        <v>600</v>
      </c>
      <c r="I74" s="135"/>
      <c r="J74" s="135"/>
      <c r="K74" s="135"/>
      <c r="L74" s="142">
        <v>72</v>
      </c>
      <c r="M74" s="142" t="s">
        <v>601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/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/>
      <c r="AR74" s="183"/>
      <c r="AS74" s="183"/>
      <c r="AT74" s="183"/>
      <c r="AU74" s="184">
        <v>72</v>
      </c>
      <c r="AV74" s="184"/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154"/>
      <c r="BQ74" s="154"/>
      <c r="BR74" s="154"/>
      <c r="BS74" s="154"/>
      <c r="BT74" s="206">
        <v>72</v>
      </c>
      <c r="BU74" s="206"/>
      <c r="BV74" s="206"/>
      <c r="BW74" s="206"/>
      <c r="BX74" s="206"/>
      <c r="BY74" s="211">
        <v>72</v>
      </c>
      <c r="BZ74" s="211"/>
      <c r="CA74" s="211"/>
      <c r="CB74" s="211"/>
      <c r="CC74" s="211"/>
    </row>
    <row r="75" spans="2:81">
      <c r="B75" s="134">
        <v>73</v>
      </c>
      <c r="C75" s="134" t="s">
        <v>226</v>
      </c>
      <c r="D75" s="134"/>
      <c r="E75" s="134"/>
      <c r="F75" s="134"/>
      <c r="G75" s="135">
        <v>73</v>
      </c>
      <c r="H75" s="135" t="s">
        <v>434</v>
      </c>
      <c r="I75" s="135"/>
      <c r="J75" s="135"/>
      <c r="K75" s="135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/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/>
      <c r="AR75" s="183"/>
      <c r="AS75" s="183"/>
      <c r="AT75" s="183"/>
      <c r="AU75" s="184">
        <v>73</v>
      </c>
      <c r="AV75" s="184"/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154"/>
      <c r="BQ75" s="154"/>
      <c r="BR75" s="154"/>
      <c r="BS75" s="154"/>
      <c r="BT75" s="206">
        <v>73</v>
      </c>
      <c r="BU75" s="206"/>
      <c r="BV75" s="206"/>
      <c r="BW75" s="206"/>
      <c r="BX75" s="206"/>
      <c r="BY75" s="211">
        <v>73</v>
      </c>
      <c r="BZ75" s="211"/>
      <c r="CA75" s="211"/>
      <c r="CB75" s="211"/>
      <c r="CC75" s="211"/>
    </row>
    <row r="76" spans="2:81">
      <c r="B76" s="134">
        <v>74</v>
      </c>
      <c r="C76" s="134" t="s">
        <v>212</v>
      </c>
      <c r="D76" s="134"/>
      <c r="E76" s="134"/>
      <c r="F76" s="134"/>
      <c r="G76" s="135">
        <v>74</v>
      </c>
      <c r="H76" s="135" t="s">
        <v>602</v>
      </c>
      <c r="I76" s="135"/>
      <c r="J76" s="135"/>
      <c r="K76" s="135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/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/>
      <c r="AR76" s="183"/>
      <c r="AS76" s="183"/>
      <c r="AT76" s="183"/>
      <c r="AU76" s="184">
        <v>74</v>
      </c>
      <c r="AV76" s="184"/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154"/>
      <c r="BQ76" s="154"/>
      <c r="BR76" s="154"/>
      <c r="BS76" s="154"/>
      <c r="BT76" s="206">
        <v>74</v>
      </c>
      <c r="BU76" s="206"/>
      <c r="BV76" s="206"/>
      <c r="BW76" s="206"/>
      <c r="BX76" s="206"/>
      <c r="BY76" s="211">
        <v>74</v>
      </c>
      <c r="BZ76" s="211"/>
      <c r="CA76" s="211"/>
      <c r="CB76" s="211"/>
      <c r="CC76" s="211"/>
    </row>
    <row r="77" spans="2:81">
      <c r="B77" s="134">
        <v>75</v>
      </c>
      <c r="C77" s="134" t="s">
        <v>603</v>
      </c>
      <c r="D77" s="134"/>
      <c r="E77" s="134"/>
      <c r="F77" s="134"/>
      <c r="G77" s="135">
        <v>75</v>
      </c>
      <c r="H77" s="135" t="s">
        <v>372</v>
      </c>
      <c r="I77" s="135"/>
      <c r="J77" s="135"/>
      <c r="K77" s="135"/>
      <c r="L77" s="142">
        <v>75</v>
      </c>
      <c r="M77" s="142" t="s">
        <v>604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/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/>
      <c r="AR77" s="183"/>
      <c r="AS77" s="183"/>
      <c r="AT77" s="183"/>
      <c r="AU77" s="184">
        <v>75</v>
      </c>
      <c r="AV77" s="184"/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154"/>
      <c r="BQ77" s="154"/>
      <c r="BR77" s="154"/>
      <c r="BS77" s="154"/>
      <c r="BT77" s="206">
        <v>75</v>
      </c>
      <c r="BU77" s="206"/>
      <c r="BV77" s="206"/>
      <c r="BW77" s="206"/>
      <c r="BX77" s="206"/>
      <c r="BY77" s="211">
        <v>75</v>
      </c>
      <c r="BZ77" s="211"/>
      <c r="CA77" s="211"/>
      <c r="CB77" s="211"/>
      <c r="CC77" s="211"/>
    </row>
    <row r="78" spans="2:81">
      <c r="B78" s="134">
        <v>76</v>
      </c>
      <c r="C78" s="134" t="s">
        <v>605</v>
      </c>
      <c r="D78" s="134"/>
      <c r="E78" s="134"/>
      <c r="F78" s="134"/>
      <c r="G78" s="135">
        <v>76</v>
      </c>
      <c r="H78" s="135" t="s">
        <v>606</v>
      </c>
      <c r="I78" s="135"/>
      <c r="J78" s="135"/>
      <c r="K78" s="135"/>
      <c r="L78" s="142">
        <v>76</v>
      </c>
      <c r="M78" s="142" t="s">
        <v>607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/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/>
      <c r="AR78" s="183"/>
      <c r="AS78" s="183"/>
      <c r="AT78" s="183"/>
      <c r="AU78" s="184">
        <v>76</v>
      </c>
      <c r="AV78" s="184"/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154"/>
      <c r="BQ78" s="154"/>
      <c r="BR78" s="154"/>
      <c r="BS78" s="154"/>
      <c r="BT78" s="206">
        <v>76</v>
      </c>
      <c r="BU78" s="206"/>
      <c r="BV78" s="206"/>
      <c r="BW78" s="206"/>
      <c r="BX78" s="206"/>
      <c r="BY78" s="211">
        <v>76</v>
      </c>
      <c r="BZ78" s="211"/>
      <c r="CA78" s="211"/>
      <c r="CB78" s="211"/>
      <c r="CC78" s="211"/>
    </row>
    <row r="79" spans="2:81">
      <c r="B79" s="134">
        <v>77</v>
      </c>
      <c r="C79" s="134" t="s">
        <v>607</v>
      </c>
      <c r="D79" s="134"/>
      <c r="E79" s="134"/>
      <c r="F79" s="134"/>
      <c r="G79" s="135">
        <v>77</v>
      </c>
      <c r="H79" s="135" t="s">
        <v>148</v>
      </c>
      <c r="I79" s="135"/>
      <c r="J79" s="135"/>
      <c r="K79" s="135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/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/>
      <c r="AR79" s="183"/>
      <c r="AS79" s="183"/>
      <c r="AT79" s="183"/>
      <c r="AU79" s="184">
        <v>77</v>
      </c>
      <c r="AV79" s="184"/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154"/>
      <c r="BQ79" s="154"/>
      <c r="BR79" s="154"/>
      <c r="BS79" s="154"/>
      <c r="BT79" s="206">
        <v>77</v>
      </c>
      <c r="BU79" s="206"/>
      <c r="BV79" s="206"/>
      <c r="BW79" s="206"/>
      <c r="BX79" s="206"/>
      <c r="BY79" s="211">
        <v>77</v>
      </c>
      <c r="BZ79" s="211"/>
      <c r="CA79" s="211"/>
      <c r="CB79" s="211"/>
      <c r="CC79" s="211"/>
    </row>
    <row r="80" spans="2:81">
      <c r="B80" s="134">
        <v>78</v>
      </c>
      <c r="C80" s="134" t="s">
        <v>113</v>
      </c>
      <c r="D80" s="134"/>
      <c r="E80" s="134"/>
      <c r="F80" s="134"/>
      <c r="G80" s="135">
        <v>78</v>
      </c>
      <c r="H80" s="135" t="s">
        <v>594</v>
      </c>
      <c r="I80" s="135"/>
      <c r="J80" s="135"/>
      <c r="K80" s="135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/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/>
      <c r="AR80" s="183"/>
      <c r="AS80" s="183"/>
      <c r="AT80" s="183"/>
      <c r="AU80" s="184">
        <v>78</v>
      </c>
      <c r="AV80" s="184"/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154"/>
      <c r="BQ80" s="154"/>
      <c r="BR80" s="154"/>
      <c r="BS80" s="154"/>
      <c r="BT80" s="206">
        <v>78</v>
      </c>
      <c r="BU80" s="206"/>
      <c r="BV80" s="206"/>
      <c r="BW80" s="206"/>
      <c r="BX80" s="206"/>
      <c r="BY80" s="211">
        <v>78</v>
      </c>
      <c r="BZ80" s="211"/>
      <c r="CA80" s="211"/>
      <c r="CB80" s="211"/>
      <c r="CC80" s="211"/>
    </row>
    <row r="81" spans="2:81">
      <c r="B81" s="134">
        <v>79</v>
      </c>
      <c r="C81" s="134" t="s">
        <v>523</v>
      </c>
      <c r="D81" s="134"/>
      <c r="E81" s="134"/>
      <c r="F81" s="134"/>
      <c r="G81" s="135">
        <v>79</v>
      </c>
      <c r="H81" s="135" t="s">
        <v>608</v>
      </c>
      <c r="I81" s="135"/>
      <c r="J81" s="135"/>
      <c r="K81" s="135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/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/>
      <c r="AR81" s="183"/>
      <c r="AS81" s="183"/>
      <c r="AT81" s="183"/>
      <c r="AU81" s="184">
        <v>79</v>
      </c>
      <c r="AV81" s="184"/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154"/>
      <c r="BQ81" s="154"/>
      <c r="BR81" s="154"/>
      <c r="BS81" s="154"/>
      <c r="BT81" s="206">
        <v>79</v>
      </c>
      <c r="BU81" s="206"/>
      <c r="BV81" s="206"/>
      <c r="BW81" s="206"/>
      <c r="BX81" s="206"/>
      <c r="BY81" s="211">
        <v>79</v>
      </c>
      <c r="BZ81" s="211"/>
      <c r="CA81" s="211"/>
      <c r="CB81" s="211"/>
      <c r="CC81" s="211"/>
    </row>
    <row r="82" spans="2:81">
      <c r="B82" s="134">
        <v>80</v>
      </c>
      <c r="C82" s="134" t="s">
        <v>609</v>
      </c>
      <c r="D82" s="134"/>
      <c r="E82" s="134"/>
      <c r="F82" s="134"/>
      <c r="G82" s="135">
        <v>80</v>
      </c>
      <c r="H82" s="135" t="s">
        <v>606</v>
      </c>
      <c r="I82" s="135"/>
      <c r="J82" s="135"/>
      <c r="K82" s="135"/>
      <c r="L82" s="142">
        <v>80</v>
      </c>
      <c r="M82" s="142" t="s">
        <v>610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/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/>
      <c r="AR82" s="183"/>
      <c r="AS82" s="183"/>
      <c r="AT82" s="183"/>
      <c r="AU82" s="184">
        <v>80</v>
      </c>
      <c r="AV82" s="184"/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154"/>
      <c r="BQ82" s="154"/>
      <c r="BR82" s="154"/>
      <c r="BS82" s="154"/>
      <c r="BT82" s="206">
        <v>80</v>
      </c>
      <c r="BU82" s="206"/>
      <c r="BV82" s="206"/>
      <c r="BW82" s="206"/>
      <c r="BX82" s="206"/>
      <c r="BY82" s="211">
        <v>80</v>
      </c>
      <c r="BZ82" s="211"/>
      <c r="CA82" s="211"/>
      <c r="CB82" s="211"/>
      <c r="CC82" s="211"/>
    </row>
    <row r="83" spans="2:81">
      <c r="B83" s="134">
        <v>81</v>
      </c>
      <c r="C83" s="134" t="s">
        <v>603</v>
      </c>
      <c r="D83" s="134"/>
      <c r="E83" s="134"/>
      <c r="F83" s="134"/>
      <c r="G83" s="135">
        <v>81</v>
      </c>
      <c r="H83" s="135" t="s">
        <v>576</v>
      </c>
      <c r="I83" s="135"/>
      <c r="J83" s="135"/>
      <c r="K83" s="135"/>
      <c r="L83" s="142">
        <v>81</v>
      </c>
      <c r="M83" s="142" t="s">
        <v>611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/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/>
      <c r="AR83" s="183"/>
      <c r="AS83" s="183"/>
      <c r="AT83" s="183"/>
      <c r="AU83" s="184">
        <v>81</v>
      </c>
      <c r="AV83" s="184"/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154"/>
      <c r="BQ83" s="154"/>
      <c r="BR83" s="154"/>
      <c r="BS83" s="154"/>
      <c r="BT83" s="206">
        <v>81</v>
      </c>
      <c r="BU83" s="206"/>
      <c r="BV83" s="206"/>
      <c r="BW83" s="206"/>
      <c r="BX83" s="206"/>
      <c r="BY83" s="211">
        <v>81</v>
      </c>
      <c r="BZ83" s="211"/>
      <c r="CA83" s="211"/>
      <c r="CB83" s="211"/>
      <c r="CC83" s="211"/>
    </row>
    <row r="84" spans="2:81">
      <c r="B84" s="212">
        <v>82</v>
      </c>
      <c r="C84" s="212" t="s">
        <v>597</v>
      </c>
      <c r="D84" s="212"/>
      <c r="E84" s="212"/>
      <c r="F84" s="212"/>
      <c r="G84" s="135">
        <v>82</v>
      </c>
      <c r="H84" s="135" t="s">
        <v>579</v>
      </c>
      <c r="I84" s="135"/>
      <c r="J84" s="135"/>
      <c r="K84" s="135"/>
      <c r="L84" s="142">
        <v>82</v>
      </c>
      <c r="M84" s="142" t="s">
        <v>580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/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/>
      <c r="AR84" s="183"/>
      <c r="AS84" s="183"/>
      <c r="AT84" s="183"/>
      <c r="AU84" s="184">
        <v>82</v>
      </c>
      <c r="AV84" s="184"/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154"/>
      <c r="BQ84" s="154"/>
      <c r="BR84" s="154"/>
      <c r="BS84" s="154"/>
      <c r="BT84" s="206">
        <v>82</v>
      </c>
      <c r="BU84" s="206"/>
      <c r="BV84" s="206"/>
      <c r="BW84" s="206"/>
      <c r="BX84" s="206"/>
      <c r="BY84" s="211">
        <v>82</v>
      </c>
      <c r="BZ84" s="211"/>
      <c r="CA84" s="211"/>
      <c r="CB84" s="211"/>
      <c r="CC84" s="211"/>
    </row>
    <row r="85" spans="2:81">
      <c r="B85" s="213" t="s">
        <v>612</v>
      </c>
      <c r="C85" s="214"/>
      <c r="D85" s="214">
        <f>SUM(D3:D84)</f>
        <v>-4756</v>
      </c>
      <c r="E85" s="119">
        <f>SUM(E3:E84)</f>
        <v>2959</v>
      </c>
      <c r="F85" s="214"/>
      <c r="G85" s="213" t="s">
        <v>612</v>
      </c>
      <c r="H85" s="214"/>
      <c r="I85" s="214">
        <f t="shared" ref="I85:J85" si="0">SUM(I3:I84)</f>
        <v>-8104</v>
      </c>
      <c r="J85" s="119">
        <f t="shared" si="0"/>
        <v>1268</v>
      </c>
      <c r="K85" s="214"/>
      <c r="L85" s="213" t="s">
        <v>612</v>
      </c>
      <c r="M85" s="214"/>
      <c r="N85" s="214">
        <f t="shared" ref="N85:O85" si="1">SUM(N3:N84)</f>
        <v>-5226</v>
      </c>
      <c r="O85" s="119">
        <f t="shared" si="1"/>
        <v>2105</v>
      </c>
      <c r="P85" s="214"/>
      <c r="Q85" s="213" t="s">
        <v>612</v>
      </c>
      <c r="R85" s="214"/>
      <c r="S85" s="214">
        <f t="shared" ref="S85:T85" si="2">SUM(S3:S84)</f>
        <v>-5921</v>
      </c>
      <c r="T85" s="119">
        <f t="shared" si="2"/>
        <v>2611</v>
      </c>
      <c r="U85" s="214"/>
      <c r="V85" s="213" t="s">
        <v>612</v>
      </c>
      <c r="W85" s="214"/>
      <c r="X85" s="214">
        <f t="shared" ref="X85:Y85" si="3">SUM(X3:X84)</f>
        <v>-5069</v>
      </c>
      <c r="Y85" s="119">
        <f t="shared" si="3"/>
        <v>2191</v>
      </c>
      <c r="Z85" s="214"/>
      <c r="AA85" s="213" t="s">
        <v>612</v>
      </c>
      <c r="AB85" s="214"/>
      <c r="AC85" s="214">
        <f t="shared" ref="AC85:AD85" si="4">SUM(AC3:AC84)</f>
        <v>-22932</v>
      </c>
      <c r="AD85" s="119">
        <f t="shared" si="4"/>
        <v>300</v>
      </c>
      <c r="AE85" s="214"/>
      <c r="AF85" s="213" t="s">
        <v>612</v>
      </c>
      <c r="AG85" s="214"/>
      <c r="AH85" s="214">
        <f t="shared" ref="AH85:AI85" si="5">SUM(AH3:AH84)</f>
        <v>-5104</v>
      </c>
      <c r="AI85" s="119">
        <f t="shared" si="5"/>
        <v>3017</v>
      </c>
      <c r="AJ85" s="214"/>
      <c r="AK85" s="213" t="s">
        <v>612</v>
      </c>
      <c r="AL85" s="214"/>
      <c r="AM85" s="214">
        <f t="shared" ref="AM85:AN85" si="6">SUM(AM3:AM84)</f>
        <v>-13056</v>
      </c>
      <c r="AN85" s="119">
        <f t="shared" si="6"/>
        <v>1627</v>
      </c>
      <c r="AO85" s="214"/>
      <c r="AP85" s="213" t="s">
        <v>612</v>
      </c>
      <c r="AQ85" s="214"/>
      <c r="AR85" s="214">
        <f t="shared" ref="AR85:AS85" si="7">SUM(AR3:AR84)</f>
        <v>-3481</v>
      </c>
      <c r="AS85" s="119">
        <f t="shared" si="7"/>
        <v>2764</v>
      </c>
      <c r="AT85" s="214"/>
      <c r="AU85" s="213" t="s">
        <v>612</v>
      </c>
      <c r="AV85" s="214"/>
      <c r="AW85" s="214">
        <f t="shared" ref="AW85:AX85" si="8">SUM(AW3:AW84)</f>
        <v>-10822</v>
      </c>
      <c r="AX85" s="119">
        <f t="shared" si="8"/>
        <v>1857</v>
      </c>
      <c r="AY85" s="214"/>
      <c r="AZ85" s="213" t="s">
        <v>612</v>
      </c>
      <c r="BA85" s="214"/>
      <c r="BB85" s="214">
        <f t="shared" ref="BB85:BC85" si="9">SUM(BB3:BB84)</f>
        <v>-14195</v>
      </c>
      <c r="BC85" s="119">
        <f t="shared" si="9"/>
        <v>570</v>
      </c>
      <c r="BD85" s="214"/>
      <c r="BE85" s="213" t="s">
        <v>612</v>
      </c>
      <c r="BF85" s="214"/>
      <c r="BG85" s="214">
        <f t="shared" ref="BG85:BH85" si="10">SUM(BG3:BG84)</f>
        <v>-6542</v>
      </c>
      <c r="BH85" s="119">
        <f t="shared" si="10"/>
        <v>2138</v>
      </c>
      <c r="BI85" s="214"/>
      <c r="BJ85" s="213" t="s">
        <v>612</v>
      </c>
      <c r="BK85" s="214"/>
      <c r="BL85" s="214">
        <f t="shared" ref="BL85:BM85" si="11">SUM(BL3:BL84)</f>
        <v>-6352</v>
      </c>
      <c r="BM85" s="119">
        <f t="shared" si="11"/>
        <v>1665</v>
      </c>
      <c r="BN85" s="214"/>
      <c r="BO85" s="213" t="s">
        <v>612</v>
      </c>
      <c r="BP85" s="214"/>
      <c r="BQ85" s="214">
        <f t="shared" ref="BQ85:BR85" si="12">SUM(BQ3:BQ84)</f>
        <v>-5223</v>
      </c>
      <c r="BR85" s="119">
        <f t="shared" si="12"/>
        <v>1806</v>
      </c>
      <c r="BS85" s="214"/>
      <c r="BT85" s="213" t="s">
        <v>612</v>
      </c>
      <c r="BU85" s="214"/>
      <c r="BV85" s="214">
        <f t="shared" ref="BV85:BW85" si="13">SUM(BV3:BV84)</f>
        <v>-3574</v>
      </c>
      <c r="BW85" s="119">
        <f t="shared" si="13"/>
        <v>3030</v>
      </c>
      <c r="BX85" s="214"/>
      <c r="BY85" s="213" t="s">
        <v>612</v>
      </c>
      <c r="BZ85" s="214"/>
      <c r="CA85" s="214">
        <f t="shared" ref="CA85:CB85" si="14">SUM(CA3:CA84)</f>
        <v>-6729</v>
      </c>
      <c r="CB85" s="119">
        <f t="shared" si="14"/>
        <v>2038</v>
      </c>
      <c r="CC85" s="214"/>
    </row>
    <row r="92" spans="8:10">
      <c r="H92" s="120" t="s">
        <v>613</v>
      </c>
      <c r="I92" s="120">
        <f>SUM(E85,J85,O85,T85,Y85,AD85,AI85,AN85,AS85,AX85,BC85,BH85,BM85,BR85,BW85,CB85)</f>
        <v>31946</v>
      </c>
      <c r="J92" s="120"/>
    </row>
    <row r="93" spans="8:10">
      <c r="H93" s="120"/>
      <c r="I93" s="120"/>
      <c r="J93" s="120"/>
    </row>
    <row r="94" spans="8:10">
      <c r="H94" s="120"/>
      <c r="I94" s="120"/>
      <c r="J94" s="120"/>
    </row>
    <row r="95" spans="8:10">
      <c r="H95" s="120"/>
      <c r="I95" s="120"/>
      <c r="J95" s="120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workbookViewId="0">
      <selection activeCell="BX52" sqref="BX52:CB52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6" t="s">
        <v>0</v>
      </c>
      <c r="AZ1" s="77" t="s">
        <v>1</v>
      </c>
      <c r="BA1" s="78" t="s">
        <v>2</v>
      </c>
      <c r="BB1" s="78"/>
      <c r="BC1" s="79"/>
      <c r="BD1" s="80" t="s">
        <v>0</v>
      </c>
      <c r="BE1" s="90" t="s">
        <v>1</v>
      </c>
      <c r="BF1" s="80" t="s">
        <v>2</v>
      </c>
      <c r="BG1" s="91"/>
      <c r="BH1" s="92"/>
      <c r="BI1" s="93" t="s">
        <v>0</v>
      </c>
      <c r="BJ1" s="94" t="s">
        <v>1</v>
      </c>
      <c r="BK1" s="93" t="s">
        <v>2</v>
      </c>
      <c r="BL1" s="93"/>
      <c r="BM1" s="101"/>
      <c r="BN1" s="102" t="s">
        <v>0</v>
      </c>
      <c r="BO1" s="103" t="s">
        <v>1</v>
      </c>
      <c r="BP1" s="102" t="s">
        <v>2</v>
      </c>
      <c r="BQ1" s="102"/>
      <c r="BR1" s="104"/>
      <c r="BS1" s="105" t="s">
        <v>0</v>
      </c>
      <c r="BT1" s="106" t="s">
        <v>1</v>
      </c>
      <c r="BU1" s="105" t="s">
        <v>2</v>
      </c>
      <c r="BV1" s="105"/>
      <c r="BW1" s="105"/>
      <c r="BX1" s="112" t="s">
        <v>0</v>
      </c>
      <c r="BY1" s="113" t="s">
        <v>1</v>
      </c>
      <c r="BZ1" s="89" t="s">
        <v>2</v>
      </c>
      <c r="CA1" s="89"/>
      <c r="CB1" s="89"/>
    </row>
    <row r="2" ht="15.75" spans="1:80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70" t="s">
        <v>4</v>
      </c>
      <c r="AP2" s="66" t="s">
        <v>622</v>
      </c>
      <c r="AQ2" s="65"/>
      <c r="AR2" s="65"/>
      <c r="AS2" s="65"/>
      <c r="AT2" s="71" t="s">
        <v>4</v>
      </c>
      <c r="AU2" s="72" t="s">
        <v>623</v>
      </c>
      <c r="AV2" s="73"/>
      <c r="AW2" s="69"/>
      <c r="AX2" s="73"/>
      <c r="AY2" s="81" t="s">
        <v>4</v>
      </c>
      <c r="AZ2" s="82" t="s">
        <v>624</v>
      </c>
      <c r="BA2" s="83"/>
      <c r="BB2" s="83"/>
      <c r="BC2" s="84"/>
      <c r="BD2" s="85" t="s">
        <v>4</v>
      </c>
      <c r="BE2" s="95" t="s">
        <v>625</v>
      </c>
      <c r="BF2" s="96"/>
      <c r="BG2" s="97"/>
      <c r="BH2" s="98"/>
      <c r="BI2" s="99" t="s">
        <v>4</v>
      </c>
      <c r="BJ2" s="94" t="s">
        <v>626</v>
      </c>
      <c r="BK2" s="93"/>
      <c r="BL2" s="93"/>
      <c r="BM2" s="101"/>
      <c r="BN2" s="107" t="s">
        <v>4</v>
      </c>
      <c r="BO2" s="103" t="s">
        <v>627</v>
      </c>
      <c r="BP2" s="102"/>
      <c r="BQ2" s="102"/>
      <c r="BR2" s="104"/>
      <c r="BS2" s="108" t="s">
        <v>4</v>
      </c>
      <c r="BT2" s="106" t="s">
        <v>628</v>
      </c>
      <c r="BU2" s="105"/>
      <c r="BV2" s="105"/>
      <c r="BW2" s="105"/>
      <c r="BX2" s="114" t="s">
        <v>4</v>
      </c>
      <c r="BY2" s="113" t="s">
        <v>629</v>
      </c>
      <c r="BZ2" s="89"/>
      <c r="CA2" s="89"/>
      <c r="CB2" s="89"/>
    </row>
    <row r="3" ht="16.5" spans="1:80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6">
        <v>1</v>
      </c>
      <c r="BE3" s="86" t="s">
        <v>633</v>
      </c>
      <c r="BF3" s="86">
        <v>-60</v>
      </c>
      <c r="BG3" s="86">
        <f>270+BF3</f>
        <v>210</v>
      </c>
      <c r="BH3" s="86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ht="15.75" spans="1:80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5"/>
    </row>
    <row r="6" ht="15.75" spans="1:80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9">
        <v>4</v>
      </c>
      <c r="BO6" s="109" t="s">
        <v>641</v>
      </c>
      <c r="BP6" s="109">
        <v>-90</v>
      </c>
      <c r="BQ6" s="109">
        <f>387+SUM(BP3:BP6)</f>
        <v>97</v>
      </c>
      <c r="BR6" s="109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1840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ht="15.75" spans="1:80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ht="15.75" spans="1:80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5">
        <v>18</v>
      </c>
      <c r="BY20" s="115" t="s">
        <v>205</v>
      </c>
      <c r="BZ20" s="115">
        <v>-60</v>
      </c>
      <c r="CA20" s="115">
        <f>270+BZ20</f>
        <v>210</v>
      </c>
      <c r="CB20" s="115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ht="15.75" spans="1:80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5">
        <v>20</v>
      </c>
      <c r="BY22" s="115" t="s">
        <v>706</v>
      </c>
      <c r="BZ22" s="115">
        <v>-65</v>
      </c>
      <c r="CA22" s="115">
        <f>286+SUM(BZ21:BZ22)</f>
        <v>161</v>
      </c>
      <c r="CB22" s="115"/>
    </row>
    <row r="23" ht="15.75" spans="1:80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ht="15.75" spans="1:80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ht="15.75" spans="1:80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ht="15.75" spans="1:80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ht="15.75" spans="1:80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ht="15.75" spans="1:80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ht="15.75" spans="1:80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>
        <v>-4.8</v>
      </c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>
        <f>AV51*AX43</f>
        <v>3480</v>
      </c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57">
        <v>46</v>
      </c>
      <c r="AF48" s="57"/>
      <c r="AG48" s="57"/>
      <c r="AH48" s="57"/>
      <c r="AI48" s="5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ht="15.75" spans="1:80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57">
        <v>47</v>
      </c>
      <c r="AF49" s="57"/>
      <c r="AG49" s="57"/>
      <c r="AH49" s="57"/>
      <c r="AI49" s="57"/>
      <c r="AJ49" s="63">
        <v>47</v>
      </c>
      <c r="AK49" s="63" t="s">
        <v>884</v>
      </c>
      <c r="AL49" s="63">
        <v>-75</v>
      </c>
      <c r="AM49" s="63"/>
      <c r="AN49" s="63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ht="15.75" spans="1:80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57">
        <v>48</v>
      </c>
      <c r="AF50" s="57"/>
      <c r="AG50" s="57"/>
      <c r="AH50" s="57"/>
      <c r="AI50" s="57"/>
      <c r="AJ50" s="64">
        <v>48</v>
      </c>
      <c r="AK50" s="64"/>
      <c r="AL50" s="64"/>
      <c r="AM50" s="64"/>
      <c r="AN50" s="64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87">
        <v>48</v>
      </c>
      <c r="BE50" s="87" t="s">
        <v>884</v>
      </c>
      <c r="BF50" s="87">
        <v>-60</v>
      </c>
      <c r="BG50" s="87"/>
      <c r="BH50" s="87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10">
        <v>48</v>
      </c>
      <c r="BT50" s="100"/>
      <c r="BU50" s="100"/>
      <c r="BV50" s="100"/>
      <c r="BW50" s="100"/>
      <c r="BX50" s="17">
        <v>48</v>
      </c>
      <c r="BY50" s="17" t="s">
        <v>801</v>
      </c>
      <c r="BZ50" s="17">
        <v>-550</v>
      </c>
      <c r="CA50" s="17"/>
      <c r="CB50" s="17"/>
    </row>
    <row r="51" ht="15.75" spans="1:80">
      <c r="A51" s="17">
        <v>49</v>
      </c>
      <c r="B51" s="17" t="s">
        <v>890</v>
      </c>
      <c r="C51" s="17">
        <v>-60</v>
      </c>
      <c r="D51" s="17"/>
      <c r="E51" s="17"/>
      <c r="F51" s="19">
        <v>49</v>
      </c>
      <c r="G51" s="19" t="s">
        <v>891</v>
      </c>
      <c r="H51" s="19"/>
      <c r="I51" s="19"/>
      <c r="J51" s="36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64">
        <v>49</v>
      </c>
      <c r="AK51" s="64"/>
      <c r="AL51" s="64"/>
      <c r="AM51" s="64"/>
      <c r="AN51" s="64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>
        <f>AX44+SUM(AV40:AV51)</f>
        <v>147</v>
      </c>
      <c r="AY51" s="17">
        <v>49</v>
      </c>
      <c r="AZ51" s="17" t="s">
        <v>546</v>
      </c>
      <c r="BA51" s="17">
        <v>-60</v>
      </c>
      <c r="BB51" s="17"/>
      <c r="BC51" s="17"/>
      <c r="BD51" s="88">
        <v>49</v>
      </c>
      <c r="BE51" s="88"/>
      <c r="BF51" s="88"/>
      <c r="BG51" s="88"/>
      <c r="BH51" s="88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10">
        <v>49</v>
      </c>
      <c r="BT51" s="100"/>
      <c r="BU51" s="100"/>
      <c r="BV51" s="100"/>
      <c r="BW51" s="100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ht="15.75" spans="1:80">
      <c r="A52" s="20">
        <v>50</v>
      </c>
      <c r="B52" s="20" t="s">
        <v>893</v>
      </c>
      <c r="C52" s="20"/>
      <c r="D52" s="20"/>
      <c r="E52" s="20"/>
      <c r="F52" s="19">
        <v>50</v>
      </c>
      <c r="G52" s="19" t="s">
        <v>712</v>
      </c>
      <c r="H52" s="19"/>
      <c r="I52" s="19"/>
      <c r="J52" s="36"/>
      <c r="K52" s="37">
        <v>50</v>
      </c>
      <c r="L52" s="37" t="s">
        <v>894</v>
      </c>
      <c r="M52" s="37"/>
      <c r="N52" s="37"/>
      <c r="O52" s="38"/>
      <c r="P52" s="32">
        <v>50</v>
      </c>
      <c r="Q52" s="32" t="s">
        <v>892</v>
      </c>
      <c r="R52" s="32">
        <v>-90</v>
      </c>
      <c r="S52" s="32"/>
      <c r="T52" s="32"/>
      <c r="U52" s="42">
        <v>50</v>
      </c>
      <c r="V52" s="44" t="s">
        <v>895</v>
      </c>
      <c r="W52" s="44"/>
      <c r="X52" s="44"/>
      <c r="Y52" s="44"/>
      <c r="Z52" s="49">
        <v>50</v>
      </c>
      <c r="AA52" s="49"/>
      <c r="AB52" s="49"/>
      <c r="AC52" s="49"/>
      <c r="AD52" s="49"/>
      <c r="AE52" s="57">
        <v>50</v>
      </c>
      <c r="AF52" s="57"/>
      <c r="AG52" s="57"/>
      <c r="AH52" s="57"/>
      <c r="AI52" s="57"/>
      <c r="AJ52" s="64">
        <v>50</v>
      </c>
      <c r="AK52" s="64"/>
      <c r="AL52" s="64"/>
      <c r="AM52" s="64"/>
      <c r="AN52" s="64"/>
      <c r="AO52" s="75">
        <v>50</v>
      </c>
      <c r="AP52" s="75"/>
      <c r="AQ52" s="75"/>
      <c r="AR52" s="75"/>
      <c r="AS52" s="75"/>
      <c r="AT52" s="57">
        <v>50</v>
      </c>
      <c r="AU52" s="57"/>
      <c r="AV52" s="57"/>
      <c r="AW52" s="57"/>
      <c r="AX52" s="57"/>
      <c r="AY52" s="89">
        <v>50</v>
      </c>
      <c r="AZ52" s="89"/>
      <c r="BA52" s="89"/>
      <c r="BB52" s="89"/>
      <c r="BC52" s="89"/>
      <c r="BD52" s="88">
        <v>50</v>
      </c>
      <c r="BE52" s="88"/>
      <c r="BF52" s="88"/>
      <c r="BG52" s="88"/>
      <c r="BH52" s="88"/>
      <c r="BI52" s="100">
        <v>50</v>
      </c>
      <c r="BJ52" s="100"/>
      <c r="BK52" s="100"/>
      <c r="BL52" s="100"/>
      <c r="BM52" s="100"/>
      <c r="BN52" s="17">
        <v>50</v>
      </c>
      <c r="BO52" s="17" t="s">
        <v>543</v>
      </c>
      <c r="BP52" s="17">
        <v>-65</v>
      </c>
      <c r="BQ52" s="17"/>
      <c r="BR52" s="17"/>
      <c r="BS52" s="110">
        <v>50</v>
      </c>
      <c r="BT52" s="100"/>
      <c r="BU52" s="100"/>
      <c r="BV52" s="100"/>
      <c r="BW52" s="100"/>
      <c r="BX52" s="87">
        <v>50</v>
      </c>
      <c r="BY52" s="87" t="s">
        <v>548</v>
      </c>
      <c r="BZ52" s="87">
        <v>-60</v>
      </c>
      <c r="CA52" s="87"/>
      <c r="CB52" s="87"/>
    </row>
    <row r="53" ht="15.75" spans="1:80">
      <c r="A53" s="20">
        <v>51</v>
      </c>
      <c r="B53" s="20" t="s">
        <v>839</v>
      </c>
      <c r="C53" s="20"/>
      <c r="D53" s="20"/>
      <c r="E53" s="20"/>
      <c r="F53" s="19">
        <v>51</v>
      </c>
      <c r="G53" s="19" t="s">
        <v>896</v>
      </c>
      <c r="H53" s="19"/>
      <c r="I53" s="19"/>
      <c r="J53" s="36"/>
      <c r="K53" s="37">
        <v>51</v>
      </c>
      <c r="L53" s="37" t="s">
        <v>897</v>
      </c>
      <c r="M53" s="37"/>
      <c r="N53" s="37"/>
      <c r="O53" s="38"/>
      <c r="P53" s="39">
        <v>51</v>
      </c>
      <c r="Q53" s="39" t="s">
        <v>898</v>
      </c>
      <c r="R53" s="39"/>
      <c r="S53" s="39"/>
      <c r="T53" s="39"/>
      <c r="U53" s="42">
        <v>51</v>
      </c>
      <c r="V53" s="44" t="s">
        <v>899</v>
      </c>
      <c r="W53" s="44"/>
      <c r="X53" s="44"/>
      <c r="Y53" s="44"/>
      <c r="Z53" s="49">
        <v>51</v>
      </c>
      <c r="AA53" s="49"/>
      <c r="AB53" s="49"/>
      <c r="AC53" s="49"/>
      <c r="AD53" s="49"/>
      <c r="AE53" s="57">
        <v>51</v>
      </c>
      <c r="AF53" s="57"/>
      <c r="AG53" s="57"/>
      <c r="AH53" s="57"/>
      <c r="AI53" s="57"/>
      <c r="AJ53" s="64">
        <v>51</v>
      </c>
      <c r="AK53" s="64"/>
      <c r="AL53" s="64"/>
      <c r="AM53" s="64"/>
      <c r="AN53" s="64"/>
      <c r="AO53" s="75">
        <v>51</v>
      </c>
      <c r="AP53" s="75"/>
      <c r="AQ53" s="75"/>
      <c r="AR53" s="75"/>
      <c r="AS53" s="75"/>
      <c r="AT53" s="57">
        <v>51</v>
      </c>
      <c r="AU53" s="57"/>
      <c r="AV53" s="57"/>
      <c r="AW53" s="57"/>
      <c r="AX53" s="57"/>
      <c r="AY53" s="89">
        <v>51</v>
      </c>
      <c r="AZ53" s="89"/>
      <c r="BA53" s="89"/>
      <c r="BB53" s="89"/>
      <c r="BC53" s="89"/>
      <c r="BD53" s="88">
        <v>51</v>
      </c>
      <c r="BE53" s="88"/>
      <c r="BF53" s="88"/>
      <c r="BG53" s="88"/>
      <c r="BH53" s="88"/>
      <c r="BI53" s="100">
        <v>51</v>
      </c>
      <c r="BJ53" s="100"/>
      <c r="BK53" s="100"/>
      <c r="BL53" s="100"/>
      <c r="BM53" s="100"/>
      <c r="BN53" s="17">
        <v>51</v>
      </c>
      <c r="BO53" s="17" t="s">
        <v>549</v>
      </c>
      <c r="BP53" s="17">
        <v>-75</v>
      </c>
      <c r="BQ53" s="17"/>
      <c r="BR53" s="17"/>
      <c r="BS53" s="110">
        <v>51</v>
      </c>
      <c r="BT53" s="100"/>
      <c r="BU53" s="100"/>
      <c r="BV53" s="100"/>
      <c r="BW53" s="100"/>
      <c r="BX53" s="89">
        <v>51</v>
      </c>
      <c r="BY53" s="89"/>
      <c r="BZ53" s="89"/>
      <c r="CA53" s="89"/>
      <c r="CB53" s="89"/>
    </row>
    <row r="54" ht="15" spans="1:80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37">
        <v>52</v>
      </c>
      <c r="L54" s="37" t="s">
        <v>902</v>
      </c>
      <c r="M54" s="37"/>
      <c r="N54" s="37"/>
      <c r="O54" s="38"/>
      <c r="P54" s="39">
        <v>52</v>
      </c>
      <c r="Q54" s="39" t="s">
        <v>903</v>
      </c>
      <c r="R54" s="39"/>
      <c r="S54" s="39"/>
      <c r="T54" s="39"/>
      <c r="U54" s="42">
        <v>52</v>
      </c>
      <c r="V54" s="44" t="s">
        <v>904</v>
      </c>
      <c r="W54" s="44"/>
      <c r="X54" s="44"/>
      <c r="Y54" s="44"/>
      <c r="Z54" s="49">
        <v>52</v>
      </c>
      <c r="AA54" s="49"/>
      <c r="AB54" s="49"/>
      <c r="AC54" s="49"/>
      <c r="AD54" s="49"/>
      <c r="AE54" s="57">
        <v>52</v>
      </c>
      <c r="AF54" s="57"/>
      <c r="AG54" s="57"/>
      <c r="AH54" s="57"/>
      <c r="AI54" s="57"/>
      <c r="AJ54" s="64">
        <v>52</v>
      </c>
      <c r="AK54" s="64"/>
      <c r="AL54" s="64"/>
      <c r="AM54" s="64"/>
      <c r="AN54" s="64"/>
      <c r="AO54" s="75">
        <v>52</v>
      </c>
      <c r="AP54" s="75"/>
      <c r="AQ54" s="75"/>
      <c r="AR54" s="75"/>
      <c r="AS54" s="75"/>
      <c r="AT54" s="57">
        <v>52</v>
      </c>
      <c r="AU54" s="57"/>
      <c r="AV54" s="57"/>
      <c r="AW54" s="57"/>
      <c r="AX54" s="57"/>
      <c r="AY54" s="89">
        <v>52</v>
      </c>
      <c r="AZ54" s="89"/>
      <c r="BA54" s="89"/>
      <c r="BB54" s="89"/>
      <c r="BC54" s="89"/>
      <c r="BD54" s="88">
        <v>52</v>
      </c>
      <c r="BE54" s="88"/>
      <c r="BF54" s="88"/>
      <c r="BG54" s="88"/>
      <c r="BH54" s="88"/>
      <c r="BI54" s="100">
        <v>52</v>
      </c>
      <c r="BJ54" s="100"/>
      <c r="BK54" s="100"/>
      <c r="BL54" s="100"/>
      <c r="BM54" s="100"/>
      <c r="BN54" s="111">
        <v>52</v>
      </c>
      <c r="BO54" s="111"/>
      <c r="BP54" s="111"/>
      <c r="BQ54" s="111"/>
      <c r="BR54" s="111"/>
      <c r="BS54" s="110">
        <v>52</v>
      </c>
      <c r="BT54" s="100"/>
      <c r="BU54" s="100"/>
      <c r="BV54" s="100"/>
      <c r="BW54" s="100"/>
      <c r="BX54" s="89">
        <v>52</v>
      </c>
      <c r="BY54" s="89"/>
      <c r="BZ54" s="89"/>
      <c r="CA54" s="89"/>
      <c r="CB54" s="89"/>
    </row>
    <row r="55" ht="15" spans="1:80">
      <c r="A55" s="20">
        <v>53</v>
      </c>
      <c r="B55" s="20" t="s">
        <v>905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37">
        <v>53</v>
      </c>
      <c r="L55" s="37" t="s">
        <v>906</v>
      </c>
      <c r="M55" s="37"/>
      <c r="N55" s="37"/>
      <c r="O55" s="38"/>
      <c r="P55" s="39">
        <v>53</v>
      </c>
      <c r="Q55" s="39" t="s">
        <v>809</v>
      </c>
      <c r="R55" s="39"/>
      <c r="S55" s="39"/>
      <c r="T55" s="39"/>
      <c r="U55" s="42">
        <v>53</v>
      </c>
      <c r="V55" s="44" t="s">
        <v>907</v>
      </c>
      <c r="W55" s="44"/>
      <c r="X55" s="44"/>
      <c r="Y55" s="44"/>
      <c r="Z55" s="49">
        <v>53</v>
      </c>
      <c r="AA55" s="49"/>
      <c r="AB55" s="49"/>
      <c r="AC55" s="49"/>
      <c r="AD55" s="49"/>
      <c r="AE55" s="57">
        <v>53</v>
      </c>
      <c r="AF55" s="57"/>
      <c r="AG55" s="57"/>
      <c r="AH55" s="57"/>
      <c r="AI55" s="57"/>
      <c r="AJ55" s="64">
        <v>53</v>
      </c>
      <c r="AK55" s="64"/>
      <c r="AL55" s="64"/>
      <c r="AM55" s="64"/>
      <c r="AN55" s="64"/>
      <c r="AO55" s="75">
        <v>53</v>
      </c>
      <c r="AP55" s="75"/>
      <c r="AQ55" s="75"/>
      <c r="AR55" s="75"/>
      <c r="AS55" s="75"/>
      <c r="AT55" s="57">
        <v>53</v>
      </c>
      <c r="AU55" s="57"/>
      <c r="AV55" s="57"/>
      <c r="AW55" s="57"/>
      <c r="AX55" s="57"/>
      <c r="AY55" s="89">
        <v>53</v>
      </c>
      <c r="AZ55" s="89"/>
      <c r="BA55" s="89"/>
      <c r="BB55" s="89"/>
      <c r="BC55" s="89"/>
      <c r="BD55" s="88">
        <v>53</v>
      </c>
      <c r="BE55" s="88"/>
      <c r="BF55" s="88"/>
      <c r="BG55" s="88"/>
      <c r="BH55" s="88"/>
      <c r="BI55" s="100">
        <v>53</v>
      </c>
      <c r="BJ55" s="100"/>
      <c r="BK55" s="100"/>
      <c r="BL55" s="100"/>
      <c r="BM55" s="100"/>
      <c r="BN55" s="111">
        <v>53</v>
      </c>
      <c r="BO55" s="111"/>
      <c r="BP55" s="111"/>
      <c r="BQ55" s="111"/>
      <c r="BR55" s="111"/>
      <c r="BS55" s="110">
        <v>53</v>
      </c>
      <c r="BT55" s="100"/>
      <c r="BU55" s="100"/>
      <c r="BV55" s="100"/>
      <c r="BW55" s="100"/>
      <c r="BX55" s="89">
        <v>53</v>
      </c>
      <c r="BY55" s="89"/>
      <c r="BZ55" s="89"/>
      <c r="CA55" s="89"/>
      <c r="CB55" s="89"/>
    </row>
    <row r="56" ht="15" spans="1:80">
      <c r="A56" s="20">
        <v>54</v>
      </c>
      <c r="B56" s="20" t="s">
        <v>908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909</v>
      </c>
      <c r="M56" s="37"/>
      <c r="N56" s="37"/>
      <c r="O56" s="38"/>
      <c r="P56" s="39">
        <v>54</v>
      </c>
      <c r="Q56" s="39" t="s">
        <v>910</v>
      </c>
      <c r="R56" s="39"/>
      <c r="S56" s="39"/>
      <c r="T56" s="39"/>
      <c r="U56" s="42">
        <v>54</v>
      </c>
      <c r="V56" s="44" t="s">
        <v>911</v>
      </c>
      <c r="W56" s="44"/>
      <c r="X56" s="44"/>
      <c r="Y56" s="44"/>
      <c r="Z56" s="49">
        <v>54</v>
      </c>
      <c r="AA56" s="49"/>
      <c r="AB56" s="49"/>
      <c r="AC56" s="49"/>
      <c r="AD56" s="49"/>
      <c r="AE56" s="57">
        <v>54</v>
      </c>
      <c r="AF56" s="57"/>
      <c r="AG56" s="57"/>
      <c r="AH56" s="57"/>
      <c r="AI56" s="57"/>
      <c r="AJ56" s="64">
        <v>54</v>
      </c>
      <c r="AK56" s="64"/>
      <c r="AL56" s="64"/>
      <c r="AM56" s="64"/>
      <c r="AN56" s="64"/>
      <c r="AO56" s="75">
        <v>54</v>
      </c>
      <c r="AP56" s="75"/>
      <c r="AQ56" s="75"/>
      <c r="AR56" s="75"/>
      <c r="AS56" s="75"/>
      <c r="AT56" s="57">
        <v>54</v>
      </c>
      <c r="AU56" s="57"/>
      <c r="AV56" s="57"/>
      <c r="AW56" s="57"/>
      <c r="AX56" s="57"/>
      <c r="AY56" s="89">
        <v>54</v>
      </c>
      <c r="AZ56" s="89"/>
      <c r="BA56" s="89"/>
      <c r="BB56" s="89"/>
      <c r="BC56" s="89"/>
      <c r="BD56" s="88">
        <v>54</v>
      </c>
      <c r="BE56" s="88"/>
      <c r="BF56" s="88"/>
      <c r="BG56" s="88"/>
      <c r="BH56" s="88"/>
      <c r="BI56" s="100">
        <v>54</v>
      </c>
      <c r="BJ56" s="100"/>
      <c r="BK56" s="100"/>
      <c r="BL56" s="100"/>
      <c r="BM56" s="100"/>
      <c r="BN56" s="111">
        <v>54</v>
      </c>
      <c r="BO56" s="111"/>
      <c r="BP56" s="111"/>
      <c r="BQ56" s="111"/>
      <c r="BR56" s="111"/>
      <c r="BS56" s="110">
        <v>54</v>
      </c>
      <c r="BT56" s="100"/>
      <c r="BU56" s="100"/>
      <c r="BV56" s="100"/>
      <c r="BW56" s="100"/>
      <c r="BX56" s="89">
        <v>54</v>
      </c>
      <c r="BY56" s="89"/>
      <c r="BZ56" s="89"/>
      <c r="CA56" s="89"/>
      <c r="CB56" s="89"/>
    </row>
    <row r="57" ht="15" spans="1:80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912</v>
      </c>
      <c r="H57" s="19"/>
      <c r="I57" s="19"/>
      <c r="J57" s="36"/>
      <c r="K57" s="37">
        <v>55</v>
      </c>
      <c r="L57" s="37" t="s">
        <v>913</v>
      </c>
      <c r="M57" s="37"/>
      <c r="N57" s="37"/>
      <c r="O57" s="38"/>
      <c r="P57" s="39">
        <v>55</v>
      </c>
      <c r="Q57" s="39" t="s">
        <v>914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49"/>
      <c r="AB57" s="49"/>
      <c r="AC57" s="49"/>
      <c r="AD57" s="49"/>
      <c r="AE57" s="57">
        <v>55</v>
      </c>
      <c r="AF57" s="57"/>
      <c r="AG57" s="57"/>
      <c r="AH57" s="57"/>
      <c r="AI57" s="57"/>
      <c r="AJ57" s="64">
        <v>55</v>
      </c>
      <c r="AK57" s="64"/>
      <c r="AL57" s="64"/>
      <c r="AM57" s="64"/>
      <c r="AN57" s="64"/>
      <c r="AO57" s="75">
        <v>55</v>
      </c>
      <c r="AP57" s="75"/>
      <c r="AQ57" s="75"/>
      <c r="AR57" s="75"/>
      <c r="AS57" s="75"/>
      <c r="AT57" s="57">
        <v>55</v>
      </c>
      <c r="AU57" s="57"/>
      <c r="AV57" s="57"/>
      <c r="AW57" s="57"/>
      <c r="AX57" s="57"/>
      <c r="AY57" s="89">
        <v>55</v>
      </c>
      <c r="AZ57" s="89"/>
      <c r="BA57" s="89"/>
      <c r="BB57" s="89"/>
      <c r="BC57" s="89"/>
      <c r="BD57" s="88">
        <v>55</v>
      </c>
      <c r="BE57" s="88"/>
      <c r="BF57" s="88"/>
      <c r="BG57" s="88"/>
      <c r="BH57" s="88"/>
      <c r="BI57" s="100">
        <v>55</v>
      </c>
      <c r="BJ57" s="100"/>
      <c r="BK57" s="100"/>
      <c r="BL57" s="100"/>
      <c r="BM57" s="100"/>
      <c r="BN57" s="111">
        <v>55</v>
      </c>
      <c r="BO57" s="111"/>
      <c r="BP57" s="111"/>
      <c r="BQ57" s="111"/>
      <c r="BR57" s="111"/>
      <c r="BS57" s="110">
        <v>55</v>
      </c>
      <c r="BT57" s="100"/>
      <c r="BU57" s="100"/>
      <c r="BV57" s="100"/>
      <c r="BW57" s="100"/>
      <c r="BX57" s="89">
        <v>55</v>
      </c>
      <c r="BY57" s="89"/>
      <c r="BZ57" s="89"/>
      <c r="CA57" s="89"/>
      <c r="CB57" s="89"/>
    </row>
    <row r="58" ht="15" spans="1:80">
      <c r="A58" s="20">
        <v>56</v>
      </c>
      <c r="B58" s="20" t="s">
        <v>915</v>
      </c>
      <c r="C58" s="20"/>
      <c r="D58" s="20"/>
      <c r="E58" s="20"/>
      <c r="F58" s="19">
        <v>56</v>
      </c>
      <c r="G58" s="19" t="s">
        <v>916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49"/>
      <c r="AB58" s="49"/>
      <c r="AC58" s="49"/>
      <c r="AD58" s="49"/>
      <c r="AE58" s="57">
        <v>56</v>
      </c>
      <c r="AF58" s="57"/>
      <c r="AG58" s="57"/>
      <c r="AH58" s="57"/>
      <c r="AI58" s="57"/>
      <c r="AJ58" s="64">
        <v>56</v>
      </c>
      <c r="AK58" s="64"/>
      <c r="AL58" s="64"/>
      <c r="AM58" s="64"/>
      <c r="AN58" s="64"/>
      <c r="AO58" s="75">
        <v>56</v>
      </c>
      <c r="AP58" s="75"/>
      <c r="AQ58" s="75"/>
      <c r="AR58" s="75"/>
      <c r="AS58" s="75"/>
      <c r="AT58" s="57">
        <v>56</v>
      </c>
      <c r="AU58" s="57"/>
      <c r="AV58" s="57"/>
      <c r="AW58" s="57"/>
      <c r="AX58" s="57"/>
      <c r="AY58" s="89">
        <v>56</v>
      </c>
      <c r="AZ58" s="89"/>
      <c r="BA58" s="89"/>
      <c r="BB58" s="89"/>
      <c r="BC58" s="89"/>
      <c r="BD58" s="88">
        <v>56</v>
      </c>
      <c r="BE58" s="88"/>
      <c r="BF58" s="88"/>
      <c r="BG58" s="88"/>
      <c r="BH58" s="88"/>
      <c r="BI58" s="100">
        <v>56</v>
      </c>
      <c r="BJ58" s="100"/>
      <c r="BK58" s="100"/>
      <c r="BL58" s="100"/>
      <c r="BM58" s="100"/>
      <c r="BN58" s="111">
        <v>56</v>
      </c>
      <c r="BO58" s="111"/>
      <c r="BP58" s="111"/>
      <c r="BQ58" s="111"/>
      <c r="BR58" s="111"/>
      <c r="BS58" s="110">
        <v>56</v>
      </c>
      <c r="BT58" s="100"/>
      <c r="BU58" s="100"/>
      <c r="BV58" s="100"/>
      <c r="BW58" s="100"/>
      <c r="BX58" s="89">
        <v>56</v>
      </c>
      <c r="BY58" s="89"/>
      <c r="BZ58" s="89"/>
      <c r="CA58" s="89"/>
      <c r="CB58" s="89"/>
    </row>
    <row r="59" ht="15" spans="1:80">
      <c r="A59" s="20">
        <v>57</v>
      </c>
      <c r="B59" s="20" t="s">
        <v>917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918</v>
      </c>
      <c r="R59" s="39"/>
      <c r="S59" s="39"/>
      <c r="T59" s="39"/>
      <c r="U59" s="42">
        <v>57</v>
      </c>
      <c r="V59" s="44" t="s">
        <v>919</v>
      </c>
      <c r="W59" s="44"/>
      <c r="X59" s="44"/>
      <c r="Y59" s="44"/>
      <c r="Z59" s="49">
        <v>57</v>
      </c>
      <c r="AA59" s="49"/>
      <c r="AB59" s="49"/>
      <c r="AC59" s="49"/>
      <c r="AD59" s="49"/>
      <c r="AE59" s="57">
        <v>57</v>
      </c>
      <c r="AF59" s="57"/>
      <c r="AG59" s="57"/>
      <c r="AH59" s="57"/>
      <c r="AI59" s="57"/>
      <c r="AJ59" s="64">
        <v>57</v>
      </c>
      <c r="AK59" s="64"/>
      <c r="AL59" s="64"/>
      <c r="AM59" s="64"/>
      <c r="AN59" s="64"/>
      <c r="AO59" s="75">
        <v>57</v>
      </c>
      <c r="AP59" s="75"/>
      <c r="AQ59" s="75"/>
      <c r="AR59" s="75"/>
      <c r="AS59" s="75"/>
      <c r="AT59" s="57">
        <v>57</v>
      </c>
      <c r="AU59" s="57"/>
      <c r="AV59" s="57"/>
      <c r="AW59" s="57"/>
      <c r="AX59" s="57"/>
      <c r="AY59" s="89">
        <v>57</v>
      </c>
      <c r="AZ59" s="89"/>
      <c r="BA59" s="89"/>
      <c r="BB59" s="89"/>
      <c r="BC59" s="89"/>
      <c r="BD59" s="88">
        <v>57</v>
      </c>
      <c r="BE59" s="88"/>
      <c r="BF59" s="88"/>
      <c r="BG59" s="88"/>
      <c r="BH59" s="88"/>
      <c r="BI59" s="100">
        <v>57</v>
      </c>
      <c r="BJ59" s="100"/>
      <c r="BK59" s="100"/>
      <c r="BL59" s="100"/>
      <c r="BM59" s="100"/>
      <c r="BN59" s="111">
        <v>57</v>
      </c>
      <c r="BO59" s="111"/>
      <c r="BP59" s="111"/>
      <c r="BQ59" s="111"/>
      <c r="BR59" s="111"/>
      <c r="BS59" s="110">
        <v>57</v>
      </c>
      <c r="BT59" s="100"/>
      <c r="BU59" s="100"/>
      <c r="BV59" s="100"/>
      <c r="BW59" s="100"/>
      <c r="BX59" s="89">
        <v>57</v>
      </c>
      <c r="BY59" s="89"/>
      <c r="BZ59" s="89"/>
      <c r="CA59" s="89"/>
      <c r="CB59" s="89"/>
    </row>
    <row r="60" ht="15" spans="1:80">
      <c r="A60" s="20">
        <v>58</v>
      </c>
      <c r="B60" s="20" t="s">
        <v>920</v>
      </c>
      <c r="C60" s="20"/>
      <c r="D60" s="20"/>
      <c r="E60" s="20"/>
      <c r="F60" s="19">
        <v>58</v>
      </c>
      <c r="G60" s="19" t="s">
        <v>921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922</v>
      </c>
      <c r="W60" s="44"/>
      <c r="X60" s="44"/>
      <c r="Y60" s="44"/>
      <c r="Z60" s="49">
        <v>58</v>
      </c>
      <c r="AA60" s="49"/>
      <c r="AB60" s="49"/>
      <c r="AC60" s="49"/>
      <c r="AD60" s="49"/>
      <c r="AE60" s="57">
        <v>58</v>
      </c>
      <c r="AF60" s="57"/>
      <c r="AG60" s="57"/>
      <c r="AH60" s="57"/>
      <c r="AI60" s="57"/>
      <c r="AJ60" s="64">
        <v>58</v>
      </c>
      <c r="AK60" s="64"/>
      <c r="AL60" s="64"/>
      <c r="AM60" s="64"/>
      <c r="AN60" s="64"/>
      <c r="AO60" s="75">
        <v>58</v>
      </c>
      <c r="AP60" s="75"/>
      <c r="AQ60" s="75"/>
      <c r="AR60" s="75"/>
      <c r="AS60" s="75"/>
      <c r="AT60" s="57">
        <v>58</v>
      </c>
      <c r="AU60" s="57"/>
      <c r="AV60" s="57"/>
      <c r="AW60" s="57"/>
      <c r="AX60" s="57"/>
      <c r="AY60" s="89">
        <v>58</v>
      </c>
      <c r="AZ60" s="89"/>
      <c r="BA60" s="89"/>
      <c r="BB60" s="89"/>
      <c r="BC60" s="89"/>
      <c r="BD60" s="88">
        <v>58</v>
      </c>
      <c r="BE60" s="88"/>
      <c r="BF60" s="88"/>
      <c r="BG60" s="88"/>
      <c r="BH60" s="88"/>
      <c r="BI60" s="100">
        <v>58</v>
      </c>
      <c r="BJ60" s="100"/>
      <c r="BK60" s="100"/>
      <c r="BL60" s="100"/>
      <c r="BM60" s="100"/>
      <c r="BN60" s="111">
        <v>58</v>
      </c>
      <c r="BO60" s="111"/>
      <c r="BP60" s="111"/>
      <c r="BQ60" s="111"/>
      <c r="BR60" s="111"/>
      <c r="BS60" s="110">
        <v>58</v>
      </c>
      <c r="BT60" s="100"/>
      <c r="BU60" s="100"/>
      <c r="BV60" s="100"/>
      <c r="BW60" s="100"/>
      <c r="BX60" s="89">
        <v>58</v>
      </c>
      <c r="BY60" s="89"/>
      <c r="BZ60" s="89"/>
      <c r="CA60" s="89"/>
      <c r="CB60" s="89"/>
    </row>
    <row r="61" ht="15" spans="1:80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923</v>
      </c>
      <c r="H61" s="19"/>
      <c r="I61" s="19"/>
      <c r="J61" s="36"/>
      <c r="K61" s="37">
        <v>59</v>
      </c>
      <c r="L61" s="37" t="s">
        <v>924</v>
      </c>
      <c r="M61" s="37"/>
      <c r="N61" s="37"/>
      <c r="O61" s="38"/>
      <c r="P61" s="39">
        <v>59</v>
      </c>
      <c r="Q61" s="39" t="s">
        <v>925</v>
      </c>
      <c r="R61" s="39"/>
      <c r="S61" s="39"/>
      <c r="T61" s="39"/>
      <c r="U61" s="42">
        <v>59</v>
      </c>
      <c r="V61" s="44" t="s">
        <v>926</v>
      </c>
      <c r="W61" s="44"/>
      <c r="X61" s="44"/>
      <c r="Y61" s="44"/>
      <c r="Z61" s="49">
        <v>59</v>
      </c>
      <c r="AA61" s="49"/>
      <c r="AB61" s="49"/>
      <c r="AC61" s="49"/>
      <c r="AD61" s="49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75">
        <v>59</v>
      </c>
      <c r="AP61" s="75"/>
      <c r="AQ61" s="75"/>
      <c r="AR61" s="75"/>
      <c r="AS61" s="75"/>
      <c r="AT61" s="57">
        <v>59</v>
      </c>
      <c r="AU61" s="57"/>
      <c r="AV61" s="57"/>
      <c r="AW61" s="57"/>
      <c r="AX61" s="57"/>
      <c r="AY61" s="89">
        <v>59</v>
      </c>
      <c r="AZ61" s="89"/>
      <c r="BA61" s="89"/>
      <c r="BB61" s="89"/>
      <c r="BC61" s="89"/>
      <c r="BD61" s="88">
        <v>59</v>
      </c>
      <c r="BE61" s="88"/>
      <c r="BF61" s="88"/>
      <c r="BG61" s="88"/>
      <c r="BH61" s="88"/>
      <c r="BI61" s="100">
        <v>59</v>
      </c>
      <c r="BJ61" s="100"/>
      <c r="BK61" s="100"/>
      <c r="BL61" s="100"/>
      <c r="BM61" s="100"/>
      <c r="BN61" s="111">
        <v>59</v>
      </c>
      <c r="BO61" s="111"/>
      <c r="BP61" s="111"/>
      <c r="BQ61" s="111"/>
      <c r="BR61" s="111"/>
      <c r="BS61" s="110">
        <v>59</v>
      </c>
      <c r="BT61" s="100"/>
      <c r="BU61" s="100"/>
      <c r="BV61" s="100"/>
      <c r="BW61" s="100"/>
      <c r="BX61" s="89">
        <v>59</v>
      </c>
      <c r="BY61" s="89"/>
      <c r="BZ61" s="89"/>
      <c r="CA61" s="89"/>
      <c r="CB61" s="89"/>
    </row>
    <row r="62" ht="15" spans="1:80">
      <c r="A62" s="20">
        <v>60</v>
      </c>
      <c r="B62" s="20" t="s">
        <v>927</v>
      </c>
      <c r="C62" s="20"/>
      <c r="D62" s="20"/>
      <c r="E62" s="20"/>
      <c r="F62" s="19">
        <v>60</v>
      </c>
      <c r="G62" s="19" t="s">
        <v>928</v>
      </c>
      <c r="H62" s="19"/>
      <c r="I62" s="19"/>
      <c r="J62" s="36"/>
      <c r="K62" s="37">
        <v>60</v>
      </c>
      <c r="L62" s="37" t="s">
        <v>929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926</v>
      </c>
      <c r="W62" s="44"/>
      <c r="X62" s="44"/>
      <c r="Y62" s="44"/>
      <c r="Z62" s="49">
        <v>60</v>
      </c>
      <c r="AA62" s="49"/>
      <c r="AB62" s="49"/>
      <c r="AC62" s="49"/>
      <c r="AD62" s="49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5">
        <v>60</v>
      </c>
      <c r="AP62" s="75"/>
      <c r="AQ62" s="75"/>
      <c r="AR62" s="75"/>
      <c r="AS62" s="75"/>
      <c r="AT62" s="57">
        <v>60</v>
      </c>
      <c r="AU62" s="57"/>
      <c r="AV62" s="57"/>
      <c r="AW62" s="57"/>
      <c r="AX62" s="57"/>
      <c r="AY62" s="89">
        <v>60</v>
      </c>
      <c r="AZ62" s="89"/>
      <c r="BA62" s="89"/>
      <c r="BB62" s="89"/>
      <c r="BC62" s="89"/>
      <c r="BD62" s="88">
        <v>60</v>
      </c>
      <c r="BE62" s="88"/>
      <c r="BF62" s="88"/>
      <c r="BG62" s="88"/>
      <c r="BH62" s="88"/>
      <c r="BI62" s="100">
        <v>60</v>
      </c>
      <c r="BJ62" s="100"/>
      <c r="BK62" s="100"/>
      <c r="BL62" s="100"/>
      <c r="BM62" s="100"/>
      <c r="BN62" s="111">
        <v>60</v>
      </c>
      <c r="BO62" s="111"/>
      <c r="BP62" s="111"/>
      <c r="BQ62" s="111"/>
      <c r="BR62" s="111"/>
      <c r="BS62" s="110">
        <v>60</v>
      </c>
      <c r="BT62" s="100"/>
      <c r="BU62" s="100"/>
      <c r="BV62" s="100"/>
      <c r="BW62" s="100"/>
      <c r="BX62" s="89">
        <v>60</v>
      </c>
      <c r="BY62" s="89"/>
      <c r="BZ62" s="89"/>
      <c r="CA62" s="89"/>
      <c r="CB62" s="89"/>
    </row>
    <row r="63" ht="15" spans="1:80">
      <c r="A63" s="20">
        <v>61</v>
      </c>
      <c r="B63" s="20" t="s">
        <v>930</v>
      </c>
      <c r="C63" s="20"/>
      <c r="D63" s="20"/>
      <c r="E63" s="20"/>
      <c r="F63" s="19">
        <v>61</v>
      </c>
      <c r="G63" s="19" t="s">
        <v>931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932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49"/>
      <c r="AB63" s="49"/>
      <c r="AC63" s="49"/>
      <c r="AD63" s="4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5">
        <v>61</v>
      </c>
      <c r="AP63" s="75"/>
      <c r="AQ63" s="75"/>
      <c r="AR63" s="75"/>
      <c r="AS63" s="75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88">
        <v>61</v>
      </c>
      <c r="BE63" s="88"/>
      <c r="BF63" s="88"/>
      <c r="BG63" s="88"/>
      <c r="BH63" s="88"/>
      <c r="BI63" s="100">
        <v>61</v>
      </c>
      <c r="BJ63" s="100"/>
      <c r="BK63" s="100"/>
      <c r="BL63" s="100"/>
      <c r="BM63" s="100"/>
      <c r="BN63" s="111">
        <v>61</v>
      </c>
      <c r="BO63" s="111"/>
      <c r="BP63" s="111"/>
      <c r="BQ63" s="111"/>
      <c r="BR63" s="111"/>
      <c r="BS63" s="110">
        <v>61</v>
      </c>
      <c r="BT63" s="100"/>
      <c r="BU63" s="100"/>
      <c r="BV63" s="100"/>
      <c r="BW63" s="100"/>
      <c r="BX63" s="89">
        <v>61</v>
      </c>
      <c r="BY63" s="89"/>
      <c r="BZ63" s="89"/>
      <c r="CA63" s="89"/>
      <c r="CB63" s="89"/>
    </row>
    <row r="64" ht="15" spans="1:80">
      <c r="A64" s="20">
        <v>62</v>
      </c>
      <c r="B64" s="20" t="s">
        <v>933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934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49"/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5">
        <v>62</v>
      </c>
      <c r="AP64" s="75"/>
      <c r="AQ64" s="75"/>
      <c r="AR64" s="75"/>
      <c r="AS64" s="75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88">
        <v>62</v>
      </c>
      <c r="BE64" s="88"/>
      <c r="BF64" s="88"/>
      <c r="BG64" s="88"/>
      <c r="BH64" s="88"/>
      <c r="BI64" s="100">
        <v>62</v>
      </c>
      <c r="BJ64" s="100"/>
      <c r="BK64" s="100"/>
      <c r="BL64" s="100"/>
      <c r="BM64" s="100"/>
      <c r="BN64" s="111">
        <v>62</v>
      </c>
      <c r="BO64" s="111"/>
      <c r="BP64" s="111"/>
      <c r="BQ64" s="111"/>
      <c r="BR64" s="111"/>
      <c r="BS64" s="110">
        <v>62</v>
      </c>
      <c r="BT64" s="100"/>
      <c r="BU64" s="100"/>
      <c r="BV64" s="100"/>
      <c r="BW64" s="100"/>
      <c r="BX64" s="89">
        <v>62</v>
      </c>
      <c r="BY64" s="89"/>
      <c r="BZ64" s="89"/>
      <c r="CA64" s="89"/>
      <c r="CB64" s="89"/>
    </row>
    <row r="65" ht="15" spans="1:80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935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49"/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5">
        <v>63</v>
      </c>
      <c r="AP65" s="75"/>
      <c r="AQ65" s="75"/>
      <c r="AR65" s="75"/>
      <c r="AS65" s="75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88">
        <v>63</v>
      </c>
      <c r="BE65" s="88"/>
      <c r="BF65" s="88"/>
      <c r="BG65" s="88"/>
      <c r="BH65" s="88"/>
      <c r="BI65" s="100">
        <v>63</v>
      </c>
      <c r="BJ65" s="100"/>
      <c r="BK65" s="100"/>
      <c r="BL65" s="100"/>
      <c r="BM65" s="100"/>
      <c r="BN65" s="111">
        <v>63</v>
      </c>
      <c r="BO65" s="111"/>
      <c r="BP65" s="111"/>
      <c r="BQ65" s="111"/>
      <c r="BR65" s="111"/>
      <c r="BS65" s="110">
        <v>63</v>
      </c>
      <c r="BT65" s="100"/>
      <c r="BU65" s="100"/>
      <c r="BV65" s="100"/>
      <c r="BW65" s="100"/>
      <c r="BX65" s="89">
        <v>63</v>
      </c>
      <c r="BY65" s="89"/>
      <c r="BZ65" s="89"/>
      <c r="CA65" s="89"/>
      <c r="CB65" s="89"/>
    </row>
    <row r="66" ht="15" spans="1:80">
      <c r="A66" s="20">
        <v>64</v>
      </c>
      <c r="B66" s="20" t="s">
        <v>936</v>
      </c>
      <c r="C66" s="20"/>
      <c r="D66" s="20"/>
      <c r="E66" s="20"/>
      <c r="F66" s="19">
        <v>64</v>
      </c>
      <c r="G66" s="19" t="s">
        <v>937</v>
      </c>
      <c r="H66" s="19"/>
      <c r="I66" s="19"/>
      <c r="J66" s="36"/>
      <c r="K66" s="37">
        <v>64</v>
      </c>
      <c r="L66" s="37" t="s">
        <v>938</v>
      </c>
      <c r="M66" s="37"/>
      <c r="N66" s="37"/>
      <c r="O66" s="38"/>
      <c r="P66" s="39">
        <v>64</v>
      </c>
      <c r="Q66" s="39" t="s">
        <v>939</v>
      </c>
      <c r="R66" s="39"/>
      <c r="S66" s="39"/>
      <c r="T66" s="39"/>
      <c r="U66" s="42">
        <v>64</v>
      </c>
      <c r="V66" s="44" t="s">
        <v>940</v>
      </c>
      <c r="W66" s="44"/>
      <c r="X66" s="44"/>
      <c r="Y66" s="44"/>
      <c r="Z66" s="49">
        <v>64</v>
      </c>
      <c r="AA66" s="49"/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5">
        <v>64</v>
      </c>
      <c r="AP66" s="75"/>
      <c r="AQ66" s="75"/>
      <c r="AR66" s="75"/>
      <c r="AS66" s="75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88">
        <v>64</v>
      </c>
      <c r="BE66" s="88"/>
      <c r="BF66" s="88"/>
      <c r="BG66" s="88"/>
      <c r="BH66" s="88"/>
      <c r="BI66" s="100">
        <v>64</v>
      </c>
      <c r="BJ66" s="100"/>
      <c r="BK66" s="100"/>
      <c r="BL66" s="100"/>
      <c r="BM66" s="100"/>
      <c r="BN66" s="111">
        <v>64</v>
      </c>
      <c r="BO66" s="111"/>
      <c r="BP66" s="111"/>
      <c r="BQ66" s="111"/>
      <c r="BR66" s="111"/>
      <c r="BS66" s="110">
        <v>64</v>
      </c>
      <c r="BT66" s="100"/>
      <c r="BU66" s="100"/>
      <c r="BV66" s="100"/>
      <c r="BW66" s="100"/>
      <c r="BX66" s="89">
        <v>64</v>
      </c>
      <c r="BY66" s="89"/>
      <c r="BZ66" s="89"/>
      <c r="CA66" s="89"/>
      <c r="CB66" s="89"/>
    </row>
    <row r="67" ht="15" spans="1:80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941</v>
      </c>
      <c r="H67" s="19"/>
      <c r="I67" s="19"/>
      <c r="J67" s="36"/>
      <c r="K67" s="37">
        <v>65</v>
      </c>
      <c r="L67" s="37" t="s">
        <v>942</v>
      </c>
      <c r="M67" s="37"/>
      <c r="N67" s="37"/>
      <c r="O67" s="38"/>
      <c r="P67" s="39">
        <v>65</v>
      </c>
      <c r="Q67" s="39" t="s">
        <v>941</v>
      </c>
      <c r="R67" s="39"/>
      <c r="S67" s="39"/>
      <c r="T67" s="39"/>
      <c r="U67" s="42">
        <v>65</v>
      </c>
      <c r="V67" s="44" t="s">
        <v>943</v>
      </c>
      <c r="W67" s="44"/>
      <c r="X67" s="44"/>
      <c r="Y67" s="44"/>
      <c r="Z67" s="49">
        <v>65</v>
      </c>
      <c r="AA67" s="49"/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5">
        <v>65</v>
      </c>
      <c r="AP67" s="75"/>
      <c r="AQ67" s="75"/>
      <c r="AR67" s="75"/>
      <c r="AS67" s="75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88">
        <v>65</v>
      </c>
      <c r="BE67" s="88"/>
      <c r="BF67" s="88"/>
      <c r="BG67" s="88"/>
      <c r="BH67" s="88"/>
      <c r="BI67" s="100">
        <v>65</v>
      </c>
      <c r="BJ67" s="100"/>
      <c r="BK67" s="100"/>
      <c r="BL67" s="100"/>
      <c r="BM67" s="100"/>
      <c r="BN67" s="111">
        <v>65</v>
      </c>
      <c r="BO67" s="111"/>
      <c r="BP67" s="111"/>
      <c r="BQ67" s="111"/>
      <c r="BR67" s="111"/>
      <c r="BS67" s="110">
        <v>65</v>
      </c>
      <c r="BT67" s="100"/>
      <c r="BU67" s="100"/>
      <c r="BV67" s="100"/>
      <c r="BW67" s="100"/>
      <c r="BX67" s="89">
        <v>65</v>
      </c>
      <c r="BY67" s="89"/>
      <c r="BZ67" s="89"/>
      <c r="CA67" s="89"/>
      <c r="CB67" s="89"/>
    </row>
    <row r="68" ht="15" spans="1:80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944</v>
      </c>
      <c r="W68" s="44"/>
      <c r="X68" s="44"/>
      <c r="Y68" s="44"/>
      <c r="Z68" s="49">
        <v>66</v>
      </c>
      <c r="AA68" s="49"/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5">
        <v>66</v>
      </c>
      <c r="AP68" s="75"/>
      <c r="AQ68" s="75"/>
      <c r="AR68" s="75"/>
      <c r="AS68" s="75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88">
        <v>66</v>
      </c>
      <c r="BE68" s="88"/>
      <c r="BF68" s="88"/>
      <c r="BG68" s="88"/>
      <c r="BH68" s="88"/>
      <c r="BI68" s="100">
        <v>66</v>
      </c>
      <c r="BJ68" s="100"/>
      <c r="BK68" s="100"/>
      <c r="BL68" s="100"/>
      <c r="BM68" s="100"/>
      <c r="BN68" s="111">
        <v>66</v>
      </c>
      <c r="BO68" s="111"/>
      <c r="BP68" s="111"/>
      <c r="BQ68" s="111"/>
      <c r="BR68" s="111"/>
      <c r="BS68" s="110">
        <v>66</v>
      </c>
      <c r="BT68" s="100"/>
      <c r="BU68" s="100"/>
      <c r="BV68" s="100"/>
      <c r="BW68" s="100"/>
      <c r="BX68" s="89">
        <v>66</v>
      </c>
      <c r="BY68" s="89"/>
      <c r="BZ68" s="89"/>
      <c r="CA68" s="89"/>
      <c r="CB68" s="89"/>
    </row>
    <row r="69" ht="15" spans="1:80">
      <c r="A69" s="20">
        <v>67</v>
      </c>
      <c r="B69" s="20" t="s">
        <v>945</v>
      </c>
      <c r="C69" s="20"/>
      <c r="D69" s="20"/>
      <c r="E69" s="20"/>
      <c r="F69" s="19">
        <v>67</v>
      </c>
      <c r="G69" s="19" t="s">
        <v>946</v>
      </c>
      <c r="H69" s="19"/>
      <c r="I69" s="19"/>
      <c r="J69" s="36"/>
      <c r="K69" s="37">
        <v>67</v>
      </c>
      <c r="L69" s="37" t="s">
        <v>947</v>
      </c>
      <c r="M69" s="37"/>
      <c r="N69" s="37"/>
      <c r="O69" s="38"/>
      <c r="P69" s="39">
        <v>67</v>
      </c>
      <c r="Q69" s="39" t="s">
        <v>948</v>
      </c>
      <c r="R69" s="39"/>
      <c r="S69" s="39"/>
      <c r="T69" s="39"/>
      <c r="U69" s="42">
        <v>67</v>
      </c>
      <c r="V69" s="44" t="s">
        <v>949</v>
      </c>
      <c r="W69" s="44"/>
      <c r="X69" s="44"/>
      <c r="Y69" s="44"/>
      <c r="Z69" s="49">
        <v>67</v>
      </c>
      <c r="AA69" s="49"/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5">
        <v>67</v>
      </c>
      <c r="AP69" s="75"/>
      <c r="AQ69" s="75"/>
      <c r="AR69" s="75"/>
      <c r="AS69" s="75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88">
        <v>67</v>
      </c>
      <c r="BE69" s="88"/>
      <c r="BF69" s="88"/>
      <c r="BG69" s="88"/>
      <c r="BH69" s="88"/>
      <c r="BI69" s="100">
        <v>67</v>
      </c>
      <c r="BJ69" s="100"/>
      <c r="BK69" s="100"/>
      <c r="BL69" s="100"/>
      <c r="BM69" s="100"/>
      <c r="BN69" s="111">
        <v>67</v>
      </c>
      <c r="BO69" s="111"/>
      <c r="BP69" s="111"/>
      <c r="BQ69" s="111"/>
      <c r="BR69" s="111"/>
      <c r="BS69" s="110">
        <v>67</v>
      </c>
      <c r="BT69" s="100"/>
      <c r="BU69" s="100"/>
      <c r="BV69" s="100"/>
      <c r="BW69" s="100"/>
      <c r="BX69" s="89">
        <v>67</v>
      </c>
      <c r="BY69" s="89"/>
      <c r="BZ69" s="89"/>
      <c r="CA69" s="89"/>
      <c r="CB69" s="89"/>
    </row>
    <row r="70" ht="15" spans="1:80">
      <c r="A70" s="20">
        <v>68</v>
      </c>
      <c r="B70" s="20" t="s">
        <v>950</v>
      </c>
      <c r="C70" s="20"/>
      <c r="D70" s="20"/>
      <c r="E70" s="20"/>
      <c r="F70" s="19">
        <v>68</v>
      </c>
      <c r="G70" s="19" t="s">
        <v>951</v>
      </c>
      <c r="H70" s="19"/>
      <c r="I70" s="19"/>
      <c r="J70" s="36"/>
      <c r="K70" s="37">
        <v>68</v>
      </c>
      <c r="L70" s="37" t="s">
        <v>952</v>
      </c>
      <c r="M70" s="37"/>
      <c r="N70" s="37"/>
      <c r="O70" s="38"/>
      <c r="P70" s="39">
        <v>68</v>
      </c>
      <c r="Q70" s="39" t="s">
        <v>953</v>
      </c>
      <c r="R70" s="39"/>
      <c r="S70" s="39"/>
      <c r="T70" s="39"/>
      <c r="U70" s="42">
        <v>68</v>
      </c>
      <c r="V70" s="44" t="s">
        <v>954</v>
      </c>
      <c r="W70" s="44"/>
      <c r="X70" s="44"/>
      <c r="Y70" s="44"/>
      <c r="Z70" s="49">
        <v>68</v>
      </c>
      <c r="AA70" s="49"/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5">
        <v>68</v>
      </c>
      <c r="AP70" s="75"/>
      <c r="AQ70" s="75"/>
      <c r="AR70" s="75"/>
      <c r="AS70" s="75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88">
        <v>68</v>
      </c>
      <c r="BE70" s="88"/>
      <c r="BF70" s="88"/>
      <c r="BG70" s="88"/>
      <c r="BH70" s="88"/>
      <c r="BI70" s="100">
        <v>68</v>
      </c>
      <c r="BJ70" s="100"/>
      <c r="BK70" s="100"/>
      <c r="BL70" s="100"/>
      <c r="BM70" s="100"/>
      <c r="BN70" s="111">
        <v>68</v>
      </c>
      <c r="BO70" s="111"/>
      <c r="BP70" s="111"/>
      <c r="BQ70" s="111"/>
      <c r="BR70" s="111"/>
      <c r="BS70" s="110">
        <v>68</v>
      </c>
      <c r="BT70" s="100"/>
      <c r="BU70" s="100"/>
      <c r="BV70" s="100"/>
      <c r="BW70" s="100"/>
      <c r="BX70" s="89">
        <v>68</v>
      </c>
      <c r="BY70" s="89"/>
      <c r="BZ70" s="89"/>
      <c r="CA70" s="89"/>
      <c r="CB70" s="89"/>
    </row>
    <row r="71" ht="15" spans="1:80">
      <c r="A71" s="20">
        <v>69</v>
      </c>
      <c r="B71" s="20" t="s">
        <v>955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956</v>
      </c>
      <c r="M71" s="37"/>
      <c r="N71" s="37"/>
      <c r="O71" s="38"/>
      <c r="P71" s="39">
        <v>69</v>
      </c>
      <c r="Q71" s="39" t="s">
        <v>957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49"/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5">
        <v>69</v>
      </c>
      <c r="AP71" s="75"/>
      <c r="AQ71" s="75"/>
      <c r="AR71" s="75"/>
      <c r="AS71" s="75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88">
        <v>69</v>
      </c>
      <c r="BE71" s="88"/>
      <c r="BF71" s="88"/>
      <c r="BG71" s="88"/>
      <c r="BH71" s="88"/>
      <c r="BI71" s="100">
        <v>69</v>
      </c>
      <c r="BJ71" s="100"/>
      <c r="BK71" s="100"/>
      <c r="BL71" s="100"/>
      <c r="BM71" s="100"/>
      <c r="BN71" s="111">
        <v>69</v>
      </c>
      <c r="BO71" s="111"/>
      <c r="BP71" s="111"/>
      <c r="BQ71" s="111"/>
      <c r="BR71" s="111"/>
      <c r="BS71" s="110">
        <v>69</v>
      </c>
      <c r="BT71" s="100"/>
      <c r="BU71" s="100"/>
      <c r="BV71" s="100"/>
      <c r="BW71" s="100"/>
      <c r="BX71" s="89">
        <v>69</v>
      </c>
      <c r="BY71" s="89"/>
      <c r="BZ71" s="89"/>
      <c r="CA71" s="89"/>
      <c r="CB71" s="89"/>
    </row>
    <row r="72" ht="15" spans="1:80">
      <c r="A72" s="20">
        <v>70</v>
      </c>
      <c r="B72" s="20" t="s">
        <v>958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959</v>
      </c>
      <c r="M72" s="37"/>
      <c r="N72" s="37"/>
      <c r="O72" s="38"/>
      <c r="P72" s="39">
        <v>70</v>
      </c>
      <c r="Q72" s="39" t="s">
        <v>958</v>
      </c>
      <c r="R72" s="39"/>
      <c r="S72" s="39"/>
      <c r="T72" s="39"/>
      <c r="U72" s="42">
        <v>70</v>
      </c>
      <c r="V72" s="44" t="s">
        <v>960</v>
      </c>
      <c r="W72" s="44"/>
      <c r="X72" s="44"/>
      <c r="Y72" s="44"/>
      <c r="Z72" s="49">
        <v>70</v>
      </c>
      <c r="AA72" s="49"/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5">
        <v>70</v>
      </c>
      <c r="AP72" s="75"/>
      <c r="AQ72" s="75"/>
      <c r="AR72" s="75"/>
      <c r="AS72" s="75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88">
        <v>70</v>
      </c>
      <c r="BE72" s="88"/>
      <c r="BF72" s="88"/>
      <c r="BG72" s="88"/>
      <c r="BH72" s="88"/>
      <c r="BI72" s="100">
        <v>70</v>
      </c>
      <c r="BJ72" s="100"/>
      <c r="BK72" s="100"/>
      <c r="BL72" s="100"/>
      <c r="BM72" s="100"/>
      <c r="BN72" s="111">
        <v>70</v>
      </c>
      <c r="BO72" s="111"/>
      <c r="BP72" s="111"/>
      <c r="BQ72" s="111"/>
      <c r="BR72" s="111"/>
      <c r="BS72" s="110">
        <v>70</v>
      </c>
      <c r="BT72" s="100"/>
      <c r="BU72" s="100"/>
      <c r="BV72" s="100"/>
      <c r="BW72" s="100"/>
      <c r="BX72" s="89">
        <v>70</v>
      </c>
      <c r="BY72" s="89"/>
      <c r="BZ72" s="89"/>
      <c r="CA72" s="89"/>
      <c r="CB72" s="89"/>
    </row>
    <row r="73" ht="15" spans="1:80">
      <c r="A73" s="20">
        <v>71</v>
      </c>
      <c r="B73" s="20" t="s">
        <v>961</v>
      </c>
      <c r="C73" s="20"/>
      <c r="D73" s="20"/>
      <c r="E73" s="20"/>
      <c r="F73" s="19">
        <v>71</v>
      </c>
      <c r="G73" s="19" t="s">
        <v>962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963</v>
      </c>
      <c r="R73" s="39"/>
      <c r="S73" s="39"/>
      <c r="T73" s="39"/>
      <c r="U73" s="42">
        <v>71</v>
      </c>
      <c r="V73" s="44" t="s">
        <v>964</v>
      </c>
      <c r="W73" s="44"/>
      <c r="X73" s="44"/>
      <c r="Y73" s="44"/>
      <c r="Z73" s="49">
        <v>71</v>
      </c>
      <c r="AA73" s="49"/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5">
        <v>71</v>
      </c>
      <c r="AP73" s="75"/>
      <c r="AQ73" s="75"/>
      <c r="AR73" s="75"/>
      <c r="AS73" s="75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88">
        <v>71</v>
      </c>
      <c r="BE73" s="88"/>
      <c r="BF73" s="88"/>
      <c r="BG73" s="88"/>
      <c r="BH73" s="88"/>
      <c r="BI73" s="100">
        <v>71</v>
      </c>
      <c r="BJ73" s="100"/>
      <c r="BK73" s="100"/>
      <c r="BL73" s="100"/>
      <c r="BM73" s="100"/>
      <c r="BN73" s="111">
        <v>71</v>
      </c>
      <c r="BO73" s="111"/>
      <c r="BP73" s="111"/>
      <c r="BQ73" s="111"/>
      <c r="BR73" s="111"/>
      <c r="BS73" s="110">
        <v>71</v>
      </c>
      <c r="BT73" s="100"/>
      <c r="BU73" s="100"/>
      <c r="BV73" s="100"/>
      <c r="BW73" s="100"/>
      <c r="BX73" s="89">
        <v>71</v>
      </c>
      <c r="BY73" s="89"/>
      <c r="BZ73" s="89"/>
      <c r="CA73" s="89"/>
      <c r="CB73" s="89"/>
    </row>
    <row r="74" ht="15" spans="1:80">
      <c r="A74" s="20">
        <v>72</v>
      </c>
      <c r="B74" s="20" t="s">
        <v>965</v>
      </c>
      <c r="C74" s="20"/>
      <c r="D74" s="20"/>
      <c r="E74" s="20"/>
      <c r="F74" s="19">
        <v>72</v>
      </c>
      <c r="G74" s="19" t="s">
        <v>966</v>
      </c>
      <c r="H74" s="19"/>
      <c r="I74" s="19"/>
      <c r="J74" s="36"/>
      <c r="K74" s="37">
        <v>72</v>
      </c>
      <c r="L74" s="37" t="s">
        <v>967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968</v>
      </c>
      <c r="W74" s="44"/>
      <c r="X74" s="44"/>
      <c r="Y74" s="44"/>
      <c r="Z74" s="49">
        <v>72</v>
      </c>
      <c r="AA74" s="49"/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5">
        <v>72</v>
      </c>
      <c r="AP74" s="75"/>
      <c r="AQ74" s="75"/>
      <c r="AR74" s="75"/>
      <c r="AS74" s="75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88">
        <v>72</v>
      </c>
      <c r="BE74" s="88"/>
      <c r="BF74" s="88"/>
      <c r="BG74" s="88"/>
      <c r="BH74" s="88"/>
      <c r="BI74" s="100">
        <v>72</v>
      </c>
      <c r="BJ74" s="100"/>
      <c r="BK74" s="100"/>
      <c r="BL74" s="100"/>
      <c r="BM74" s="100"/>
      <c r="BN74" s="111">
        <v>72</v>
      </c>
      <c r="BO74" s="111"/>
      <c r="BP74" s="111"/>
      <c r="BQ74" s="111"/>
      <c r="BR74" s="111"/>
      <c r="BS74" s="110">
        <v>72</v>
      </c>
      <c r="BT74" s="100"/>
      <c r="BU74" s="100"/>
      <c r="BV74" s="100"/>
      <c r="BW74" s="100"/>
      <c r="BX74" s="89">
        <v>72</v>
      </c>
      <c r="BY74" s="89"/>
      <c r="BZ74" s="89"/>
      <c r="CA74" s="89"/>
      <c r="CB74" s="89"/>
    </row>
    <row r="75" ht="15" spans="1:80">
      <c r="A75" s="20">
        <v>73</v>
      </c>
      <c r="B75" s="20" t="s">
        <v>965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969</v>
      </c>
      <c r="M75" s="37"/>
      <c r="N75" s="37"/>
      <c r="O75" s="38"/>
      <c r="P75" s="39">
        <v>73</v>
      </c>
      <c r="Q75" s="39" t="s">
        <v>970</v>
      </c>
      <c r="R75" s="39"/>
      <c r="S75" s="39"/>
      <c r="T75" s="39"/>
      <c r="U75" s="42">
        <v>73</v>
      </c>
      <c r="V75" s="44" t="s">
        <v>971</v>
      </c>
      <c r="W75" s="44"/>
      <c r="X75" s="44"/>
      <c r="Y75" s="44"/>
      <c r="Z75" s="49">
        <v>73</v>
      </c>
      <c r="AA75" s="49"/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5">
        <v>73</v>
      </c>
      <c r="AP75" s="75"/>
      <c r="AQ75" s="75"/>
      <c r="AR75" s="75"/>
      <c r="AS75" s="75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88">
        <v>73</v>
      </c>
      <c r="BE75" s="88"/>
      <c r="BF75" s="88"/>
      <c r="BG75" s="88"/>
      <c r="BH75" s="88"/>
      <c r="BI75" s="100">
        <v>73</v>
      </c>
      <c r="BJ75" s="100"/>
      <c r="BK75" s="100"/>
      <c r="BL75" s="100"/>
      <c r="BM75" s="100"/>
      <c r="BN75" s="111">
        <v>73</v>
      </c>
      <c r="BO75" s="111"/>
      <c r="BP75" s="111"/>
      <c r="BQ75" s="111"/>
      <c r="BR75" s="111"/>
      <c r="BS75" s="110">
        <v>73</v>
      </c>
      <c r="BT75" s="100"/>
      <c r="BU75" s="100"/>
      <c r="BV75" s="100"/>
      <c r="BW75" s="100"/>
      <c r="BX75" s="89">
        <v>73</v>
      </c>
      <c r="BY75" s="89"/>
      <c r="BZ75" s="89"/>
      <c r="CA75" s="89"/>
      <c r="CB75" s="89"/>
    </row>
    <row r="76" ht="15" spans="1:80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972</v>
      </c>
      <c r="H76" s="19"/>
      <c r="I76" s="19"/>
      <c r="J76" s="36"/>
      <c r="K76" s="37">
        <v>74</v>
      </c>
      <c r="L76" s="37" t="s">
        <v>973</v>
      </c>
      <c r="M76" s="37"/>
      <c r="N76" s="37"/>
      <c r="O76" s="38"/>
      <c r="P76" s="39">
        <v>74</v>
      </c>
      <c r="Q76" s="39" t="s">
        <v>974</v>
      </c>
      <c r="R76" s="39"/>
      <c r="S76" s="39"/>
      <c r="T76" s="39"/>
      <c r="U76" s="42">
        <v>74</v>
      </c>
      <c r="V76" s="44" t="s">
        <v>975</v>
      </c>
      <c r="W76" s="44"/>
      <c r="X76" s="44"/>
      <c r="Y76" s="44"/>
      <c r="Z76" s="49">
        <v>74</v>
      </c>
      <c r="AA76" s="49"/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5">
        <v>74</v>
      </c>
      <c r="AP76" s="75"/>
      <c r="AQ76" s="75"/>
      <c r="AR76" s="75"/>
      <c r="AS76" s="75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88">
        <v>74</v>
      </c>
      <c r="BE76" s="88"/>
      <c r="BF76" s="88"/>
      <c r="BG76" s="88"/>
      <c r="BH76" s="88"/>
      <c r="BI76" s="100">
        <v>74</v>
      </c>
      <c r="BJ76" s="100"/>
      <c r="BK76" s="100"/>
      <c r="BL76" s="100"/>
      <c r="BM76" s="100"/>
      <c r="BN76" s="111">
        <v>74</v>
      </c>
      <c r="BO76" s="111"/>
      <c r="BP76" s="111"/>
      <c r="BQ76" s="111"/>
      <c r="BR76" s="111"/>
      <c r="BS76" s="110">
        <v>74</v>
      </c>
      <c r="BT76" s="100"/>
      <c r="BU76" s="100"/>
      <c r="BV76" s="100"/>
      <c r="BW76" s="100"/>
      <c r="BX76" s="89">
        <v>74</v>
      </c>
      <c r="BY76" s="89"/>
      <c r="BZ76" s="89"/>
      <c r="CA76" s="89"/>
      <c r="CB76" s="89"/>
    </row>
    <row r="77" ht="15" spans="1:80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976</v>
      </c>
      <c r="H77" s="19"/>
      <c r="I77" s="19"/>
      <c r="J77" s="36"/>
      <c r="K77" s="37">
        <v>75</v>
      </c>
      <c r="L77" s="37" t="s">
        <v>977</v>
      </c>
      <c r="M77" s="37"/>
      <c r="N77" s="37"/>
      <c r="O77" s="38"/>
      <c r="P77" s="39">
        <v>75</v>
      </c>
      <c r="Q77" s="39" t="s">
        <v>978</v>
      </c>
      <c r="R77" s="39"/>
      <c r="S77" s="39"/>
      <c r="T77" s="39"/>
      <c r="U77" s="42">
        <v>75</v>
      </c>
      <c r="V77" s="44" t="s">
        <v>979</v>
      </c>
      <c r="W77" s="44"/>
      <c r="X77" s="44"/>
      <c r="Y77" s="44"/>
      <c r="Z77" s="49">
        <v>75</v>
      </c>
      <c r="AA77" s="49"/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5">
        <v>75</v>
      </c>
      <c r="AP77" s="75"/>
      <c r="AQ77" s="75"/>
      <c r="AR77" s="75"/>
      <c r="AS77" s="75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88">
        <v>75</v>
      </c>
      <c r="BE77" s="88"/>
      <c r="BF77" s="88"/>
      <c r="BG77" s="88"/>
      <c r="BH77" s="88"/>
      <c r="BI77" s="100">
        <v>75</v>
      </c>
      <c r="BJ77" s="100"/>
      <c r="BK77" s="100"/>
      <c r="BL77" s="100"/>
      <c r="BM77" s="100"/>
      <c r="BN77" s="111">
        <v>75</v>
      </c>
      <c r="BO77" s="111"/>
      <c r="BP77" s="111"/>
      <c r="BQ77" s="111"/>
      <c r="BR77" s="111"/>
      <c r="BS77" s="110">
        <v>75</v>
      </c>
      <c r="BT77" s="100"/>
      <c r="BU77" s="100"/>
      <c r="BV77" s="100"/>
      <c r="BW77" s="100"/>
      <c r="BX77" s="89">
        <v>75</v>
      </c>
      <c r="BY77" s="89"/>
      <c r="BZ77" s="89"/>
      <c r="CA77" s="89"/>
      <c r="CB77" s="89"/>
    </row>
    <row r="78" ht="15" spans="1:80">
      <c r="A78" s="20">
        <v>76</v>
      </c>
      <c r="B78" s="20" t="s">
        <v>973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49"/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5">
        <v>76</v>
      </c>
      <c r="AP78" s="75"/>
      <c r="AQ78" s="75"/>
      <c r="AR78" s="75"/>
      <c r="AS78" s="75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88">
        <v>76</v>
      </c>
      <c r="BE78" s="88"/>
      <c r="BF78" s="88"/>
      <c r="BG78" s="88"/>
      <c r="BH78" s="88"/>
      <c r="BI78" s="100">
        <v>76</v>
      </c>
      <c r="BJ78" s="100"/>
      <c r="BK78" s="100"/>
      <c r="BL78" s="100"/>
      <c r="BM78" s="100"/>
      <c r="BN78" s="111">
        <v>76</v>
      </c>
      <c r="BO78" s="111"/>
      <c r="BP78" s="111"/>
      <c r="BQ78" s="111"/>
      <c r="BR78" s="111"/>
      <c r="BS78" s="110">
        <v>76</v>
      </c>
      <c r="BT78" s="100"/>
      <c r="BU78" s="100"/>
      <c r="BV78" s="100"/>
      <c r="BW78" s="100"/>
      <c r="BX78" s="89">
        <v>76</v>
      </c>
      <c r="BY78" s="89"/>
      <c r="BZ78" s="89"/>
      <c r="CA78" s="89"/>
      <c r="CB78" s="89"/>
    </row>
    <row r="79" ht="15" spans="1:80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980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954</v>
      </c>
      <c r="W79" s="44"/>
      <c r="X79" s="44"/>
      <c r="Y79" s="44"/>
      <c r="Z79" s="49">
        <v>77</v>
      </c>
      <c r="AA79" s="49"/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5">
        <v>77</v>
      </c>
      <c r="AP79" s="75"/>
      <c r="AQ79" s="75"/>
      <c r="AR79" s="75"/>
      <c r="AS79" s="75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88">
        <v>77</v>
      </c>
      <c r="BE79" s="88"/>
      <c r="BF79" s="88"/>
      <c r="BG79" s="88"/>
      <c r="BH79" s="88"/>
      <c r="BI79" s="100">
        <v>77</v>
      </c>
      <c r="BJ79" s="100"/>
      <c r="BK79" s="100"/>
      <c r="BL79" s="100"/>
      <c r="BM79" s="100"/>
      <c r="BN79" s="111">
        <v>77</v>
      </c>
      <c r="BO79" s="111"/>
      <c r="BP79" s="111"/>
      <c r="BQ79" s="111"/>
      <c r="BR79" s="111"/>
      <c r="BS79" s="110">
        <v>77</v>
      </c>
      <c r="BT79" s="100"/>
      <c r="BU79" s="100"/>
      <c r="BV79" s="100"/>
      <c r="BW79" s="100"/>
      <c r="BX79" s="89">
        <v>77</v>
      </c>
      <c r="BY79" s="89"/>
      <c r="BZ79" s="89"/>
      <c r="CA79" s="89"/>
      <c r="CB79" s="89"/>
    </row>
    <row r="80" ht="15" spans="1:80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981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926</v>
      </c>
      <c r="W80" s="44"/>
      <c r="X80" s="44"/>
      <c r="Y80" s="44"/>
      <c r="Z80" s="49">
        <v>78</v>
      </c>
      <c r="AA80" s="49"/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5">
        <v>78</v>
      </c>
      <c r="AP80" s="75"/>
      <c r="AQ80" s="75"/>
      <c r="AR80" s="75"/>
      <c r="AS80" s="75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88">
        <v>78</v>
      </c>
      <c r="BE80" s="88"/>
      <c r="BF80" s="88"/>
      <c r="BG80" s="88"/>
      <c r="BH80" s="88"/>
      <c r="BI80" s="100">
        <v>78</v>
      </c>
      <c r="BJ80" s="100"/>
      <c r="BK80" s="100"/>
      <c r="BL80" s="100"/>
      <c r="BM80" s="100"/>
      <c r="BN80" s="111">
        <v>78</v>
      </c>
      <c r="BO80" s="111"/>
      <c r="BP80" s="111"/>
      <c r="BQ80" s="111"/>
      <c r="BR80" s="111"/>
      <c r="BS80" s="110">
        <v>78</v>
      </c>
      <c r="BT80" s="100"/>
      <c r="BU80" s="100"/>
      <c r="BV80" s="100"/>
      <c r="BW80" s="100"/>
      <c r="BX80" s="89">
        <v>78</v>
      </c>
      <c r="BY80" s="89"/>
      <c r="BZ80" s="89"/>
      <c r="CA80" s="89"/>
      <c r="CB80" s="89"/>
    </row>
    <row r="81" ht="15" spans="1:80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943</v>
      </c>
      <c r="W81" s="44"/>
      <c r="X81" s="44"/>
      <c r="Y81" s="44"/>
      <c r="Z81" s="49">
        <v>79</v>
      </c>
      <c r="AA81" s="49"/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5">
        <v>79</v>
      </c>
      <c r="AP81" s="75"/>
      <c r="AQ81" s="75"/>
      <c r="AR81" s="75"/>
      <c r="AS81" s="75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88">
        <v>79</v>
      </c>
      <c r="BE81" s="88"/>
      <c r="BF81" s="88"/>
      <c r="BG81" s="88"/>
      <c r="BH81" s="88"/>
      <c r="BI81" s="100">
        <v>79</v>
      </c>
      <c r="BJ81" s="100"/>
      <c r="BK81" s="100"/>
      <c r="BL81" s="100"/>
      <c r="BM81" s="100"/>
      <c r="BN81" s="111">
        <v>79</v>
      </c>
      <c r="BO81" s="111"/>
      <c r="BP81" s="111"/>
      <c r="BQ81" s="111"/>
      <c r="BR81" s="111"/>
      <c r="BS81" s="110">
        <v>79</v>
      </c>
      <c r="BT81" s="100"/>
      <c r="BU81" s="100"/>
      <c r="BV81" s="100"/>
      <c r="BW81" s="100"/>
      <c r="BX81" s="89">
        <v>79</v>
      </c>
      <c r="BY81" s="89"/>
      <c r="BZ81" s="89"/>
      <c r="CA81" s="89"/>
      <c r="CB81" s="89"/>
    </row>
    <row r="82" ht="15" spans="1:80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982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49"/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5">
        <v>80</v>
      </c>
      <c r="AP82" s="75"/>
      <c r="AQ82" s="75"/>
      <c r="AR82" s="75"/>
      <c r="AS82" s="75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88">
        <v>80</v>
      </c>
      <c r="BE82" s="88"/>
      <c r="BF82" s="88"/>
      <c r="BG82" s="88"/>
      <c r="BH82" s="88"/>
      <c r="BI82" s="100">
        <v>80</v>
      </c>
      <c r="BJ82" s="100"/>
      <c r="BK82" s="100"/>
      <c r="BL82" s="100"/>
      <c r="BM82" s="100"/>
      <c r="BN82" s="111">
        <v>80</v>
      </c>
      <c r="BO82" s="111"/>
      <c r="BP82" s="111"/>
      <c r="BQ82" s="111"/>
      <c r="BR82" s="111"/>
      <c r="BS82" s="110">
        <v>80</v>
      </c>
      <c r="BT82" s="100"/>
      <c r="BU82" s="100"/>
      <c r="BV82" s="100"/>
      <c r="BW82" s="100"/>
      <c r="BX82" s="89">
        <v>80</v>
      </c>
      <c r="BY82" s="89"/>
      <c r="BZ82" s="89"/>
      <c r="CA82" s="89"/>
      <c r="CB82" s="89"/>
    </row>
    <row r="83" ht="15" spans="1:80">
      <c r="A83" s="20">
        <v>81</v>
      </c>
      <c r="B83" s="20" t="s">
        <v>917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956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49"/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5">
        <v>81</v>
      </c>
      <c r="AP83" s="75"/>
      <c r="AQ83" s="75"/>
      <c r="AR83" s="75"/>
      <c r="AS83" s="75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88">
        <v>81</v>
      </c>
      <c r="BE83" s="88"/>
      <c r="BF83" s="88"/>
      <c r="BG83" s="88"/>
      <c r="BH83" s="88"/>
      <c r="BI83" s="100">
        <v>81</v>
      </c>
      <c r="BJ83" s="100"/>
      <c r="BK83" s="100"/>
      <c r="BL83" s="100"/>
      <c r="BM83" s="100"/>
      <c r="BN83" s="111">
        <v>81</v>
      </c>
      <c r="BO83" s="111"/>
      <c r="BP83" s="111"/>
      <c r="BQ83" s="111"/>
      <c r="BR83" s="111"/>
      <c r="BS83" s="110">
        <v>81</v>
      </c>
      <c r="BT83" s="100"/>
      <c r="BU83" s="100"/>
      <c r="BV83" s="100"/>
      <c r="BW83" s="100"/>
      <c r="BX83" s="89">
        <v>81</v>
      </c>
      <c r="BY83" s="89"/>
      <c r="BZ83" s="89"/>
      <c r="CA83" s="89"/>
      <c r="CB83" s="89"/>
    </row>
    <row r="84" ht="15" spans="1:80">
      <c r="A84" s="116">
        <v>82</v>
      </c>
      <c r="B84" s="116" t="s">
        <v>630</v>
      </c>
      <c r="C84" s="116"/>
      <c r="D84" s="116"/>
      <c r="E84" s="116"/>
      <c r="F84" s="19">
        <v>82</v>
      </c>
      <c r="G84" s="19" t="s">
        <v>912</v>
      </c>
      <c r="H84" s="19"/>
      <c r="I84" s="19"/>
      <c r="J84" s="36"/>
      <c r="K84" s="37">
        <v>82</v>
      </c>
      <c r="L84" s="37" t="s">
        <v>909</v>
      </c>
      <c r="M84" s="37"/>
      <c r="N84" s="37"/>
      <c r="O84" s="38"/>
      <c r="P84" s="39">
        <v>82</v>
      </c>
      <c r="Q84" s="39" t="s">
        <v>957</v>
      </c>
      <c r="R84" s="39"/>
      <c r="S84" s="39"/>
      <c r="T84" s="39"/>
      <c r="U84" s="42">
        <v>82</v>
      </c>
      <c r="V84" s="44" t="s">
        <v>983</v>
      </c>
      <c r="W84" s="44"/>
      <c r="X84" s="44"/>
      <c r="Y84" s="44"/>
      <c r="Z84" s="49">
        <v>82</v>
      </c>
      <c r="AA84" s="49"/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5">
        <v>82</v>
      </c>
      <c r="AP84" s="75"/>
      <c r="AQ84" s="75"/>
      <c r="AR84" s="75"/>
      <c r="AS84" s="75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88">
        <v>82</v>
      </c>
      <c r="BE84" s="88"/>
      <c r="BF84" s="88"/>
      <c r="BG84" s="88"/>
      <c r="BH84" s="88"/>
      <c r="BI84" s="100">
        <v>82</v>
      </c>
      <c r="BJ84" s="100"/>
      <c r="BK84" s="100"/>
      <c r="BL84" s="100"/>
      <c r="BM84" s="100"/>
      <c r="BN84" s="111">
        <v>82</v>
      </c>
      <c r="BO84" s="111"/>
      <c r="BP84" s="111"/>
      <c r="BQ84" s="111"/>
      <c r="BR84" s="111"/>
      <c r="BS84" s="110">
        <v>82</v>
      </c>
      <c r="BT84" s="100"/>
      <c r="BU84" s="100"/>
      <c r="BV84" s="100"/>
      <c r="BW84" s="100"/>
      <c r="BX84" s="89">
        <v>82</v>
      </c>
      <c r="BY84" s="89"/>
      <c r="BZ84" s="89"/>
      <c r="CA84" s="89"/>
      <c r="CB84" s="89"/>
    </row>
    <row r="85" spans="1:81">
      <c r="A85" s="117" t="s">
        <v>612</v>
      </c>
      <c r="B85" s="118"/>
      <c r="C85" s="118">
        <f>SUM(C3:C84)</f>
        <v>-10646</v>
      </c>
      <c r="D85" s="119">
        <f>SUM(D3:D84)</f>
        <v>1204</v>
      </c>
      <c r="E85" s="118"/>
      <c r="F85" s="117" t="s">
        <v>612</v>
      </c>
      <c r="G85" s="118"/>
      <c r="H85" s="118">
        <f t="shared" ref="H85:I85" si="0">SUM(H3:H84)</f>
        <v>-6714</v>
      </c>
      <c r="I85" s="119">
        <f t="shared" si="0"/>
        <v>1403</v>
      </c>
      <c r="J85" s="118"/>
      <c r="K85" s="117" t="s">
        <v>612</v>
      </c>
      <c r="L85" s="118"/>
      <c r="M85" s="118">
        <f t="shared" ref="M85:N85" si="1">SUM(M3:M84)</f>
        <v>-9367</v>
      </c>
      <c r="N85" s="119">
        <f t="shared" si="1"/>
        <v>1258</v>
      </c>
      <c r="O85" s="118"/>
      <c r="P85" s="117" t="s">
        <v>612</v>
      </c>
      <c r="Q85" s="118"/>
      <c r="R85" s="118">
        <f t="shared" ref="R85:S85" si="2">SUM(R3:R84)</f>
        <v>-7126</v>
      </c>
      <c r="S85" s="119">
        <f t="shared" si="2"/>
        <v>1406</v>
      </c>
      <c r="T85" s="118"/>
      <c r="U85" s="117" t="s">
        <v>612</v>
      </c>
      <c r="V85" s="118"/>
      <c r="W85" s="118">
        <f t="shared" ref="W85:X85" si="3">SUM(W3:W84)</f>
        <v>-23579</v>
      </c>
      <c r="X85" s="119">
        <f t="shared" si="3"/>
        <v>1108</v>
      </c>
      <c r="Y85" s="118"/>
      <c r="Z85" s="117" t="s">
        <v>612</v>
      </c>
      <c r="AA85" s="118"/>
      <c r="AB85" s="118">
        <f t="shared" ref="AB85:AC85" si="4">SUM(AB3:AB84)</f>
        <v>-5860</v>
      </c>
      <c r="AC85" s="119">
        <f t="shared" si="4"/>
        <v>2587</v>
      </c>
      <c r="AD85" s="118"/>
      <c r="AE85" s="117" t="s">
        <v>612</v>
      </c>
      <c r="AF85" s="118"/>
      <c r="AG85" s="118">
        <f t="shared" ref="AG85:AH85" si="5">SUM(AG3:AG84)</f>
        <v>-7148</v>
      </c>
      <c r="AH85" s="119">
        <f t="shared" si="5"/>
        <v>1271</v>
      </c>
      <c r="AI85" s="118"/>
      <c r="AJ85" s="117" t="s">
        <v>612</v>
      </c>
      <c r="AK85" s="118"/>
      <c r="AL85" s="118">
        <f t="shared" ref="AL85:AM85" si="6">SUM(AL3:AL84)</f>
        <v>-4518</v>
      </c>
      <c r="AM85" s="119">
        <f t="shared" si="6"/>
        <v>2208</v>
      </c>
      <c r="AN85" s="118"/>
      <c r="AO85" s="117" t="s">
        <v>612</v>
      </c>
      <c r="AP85" s="118"/>
      <c r="AQ85" s="118">
        <f t="shared" ref="AQ85:AR85" si="7">SUM(AQ3:AQ84)</f>
        <v>-5486</v>
      </c>
      <c r="AR85" s="119">
        <f t="shared" si="7"/>
        <v>1415</v>
      </c>
      <c r="AS85" s="118"/>
      <c r="AT85" s="117" t="s">
        <v>612</v>
      </c>
      <c r="AU85" s="118"/>
      <c r="AV85" s="118">
        <f t="shared" ref="AV85:AW85" si="8">SUM(AV3:AV84)</f>
        <v>-9905</v>
      </c>
      <c r="AW85" s="119">
        <f t="shared" si="8"/>
        <v>1079</v>
      </c>
      <c r="AX85" s="118"/>
      <c r="AY85" s="117" t="s">
        <v>612</v>
      </c>
      <c r="AZ85" s="118"/>
      <c r="BA85" s="118">
        <f t="shared" ref="BA85:BB85" si="9">SUM(BA3:BA84)</f>
        <v>-19514</v>
      </c>
      <c r="BB85" s="119">
        <f t="shared" si="9"/>
        <v>1611</v>
      </c>
      <c r="BC85" s="118"/>
      <c r="BD85" s="117" t="s">
        <v>612</v>
      </c>
      <c r="BE85" s="118"/>
      <c r="BF85" s="118">
        <f t="shared" ref="BF85:BG85" si="10">SUM(BF3:BF84)</f>
        <v>-37954</v>
      </c>
      <c r="BG85" s="119">
        <f t="shared" si="10"/>
        <v>588</v>
      </c>
      <c r="BH85" s="118"/>
      <c r="BI85" s="117" t="s">
        <v>612</v>
      </c>
      <c r="BJ85" s="118"/>
      <c r="BK85" s="118">
        <f t="shared" ref="BK85:BL85" si="11">SUM(BK3:BK84)</f>
        <v>-10985</v>
      </c>
      <c r="BL85" s="119">
        <f t="shared" si="11"/>
        <v>1386</v>
      </c>
      <c r="BM85" s="118"/>
      <c r="BN85" s="117" t="s">
        <v>612</v>
      </c>
      <c r="BO85" s="118"/>
      <c r="BP85" s="118">
        <f t="shared" ref="BP85:BQ85" si="12">SUM(BP3:BP84)</f>
        <v>-7542</v>
      </c>
      <c r="BQ85" s="119">
        <f t="shared" si="12"/>
        <v>2365</v>
      </c>
      <c r="BR85" s="118"/>
      <c r="BS85" s="117" t="s">
        <v>612</v>
      </c>
      <c r="BT85" s="118"/>
      <c r="BU85" s="118">
        <f t="shared" ref="BU85:BV85" si="13">SUM(BU3:BU84)</f>
        <v>-8217</v>
      </c>
      <c r="BV85" s="119">
        <f t="shared" si="13"/>
        <v>1290</v>
      </c>
      <c r="BW85" s="118"/>
      <c r="BX85" s="117" t="s">
        <v>612</v>
      </c>
      <c r="BY85" s="118"/>
      <c r="BZ85" s="118">
        <f t="shared" ref="BZ85:CA85" si="14">SUM(BZ3:BZ84)</f>
        <v>-5905</v>
      </c>
      <c r="CA85" s="119">
        <f t="shared" si="14"/>
        <v>2080</v>
      </c>
      <c r="CB85" s="118"/>
      <c r="CC85" s="117" t="s">
        <v>612</v>
      </c>
    </row>
    <row r="95" spans="7:9">
      <c r="G95" s="120" t="s">
        <v>613</v>
      </c>
      <c r="H95" s="120">
        <f>SUM(D85,I85,N85,S85,X85,AC86,AC85,AC86,AH85,AM85,AR85,AW85,BB85,BG85,BL85,BQ85,BV85,CA85)</f>
        <v>24259</v>
      </c>
      <c r="I95" s="120"/>
    </row>
    <row r="96" spans="7:9">
      <c r="G96" s="120"/>
      <c r="H96" s="120"/>
      <c r="I96" s="120"/>
    </row>
    <row r="97" spans="7:9">
      <c r="G97" s="120"/>
      <c r="H97" s="120"/>
      <c r="I97" s="120"/>
    </row>
    <row r="98" spans="7:9">
      <c r="G98" s="120"/>
      <c r="H98" s="120"/>
      <c r="I98" s="120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B39" sqref="B38:B39"/>
    </sheetView>
  </sheetViews>
  <sheetFormatPr defaultColWidth="9" defaultRowHeight="14.25" outlineLevelCol="7"/>
  <sheetData>
    <row r="1" ht="15" spans="5:8">
      <c r="E1" s="1" t="s">
        <v>984</v>
      </c>
      <c r="F1" s="1"/>
      <c r="G1" s="1"/>
      <c r="H1" s="2">
        <v>3.6</v>
      </c>
    </row>
    <row r="2" ht="15" spans="5:8">
      <c r="E2" s="1" t="s">
        <v>985</v>
      </c>
      <c r="F2" s="1" t="s">
        <v>2</v>
      </c>
      <c r="G2" s="1" t="s">
        <v>986</v>
      </c>
      <c r="H2" s="1" t="s">
        <v>987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2024-01-28T07:17:46Z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