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A35"/>
  <c r="AB35"/>
  <c r="C35"/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4" l="1"/>
  <c r="AD34" s="1"/>
  <c r="AC35" i="2"/>
  <c r="Z35"/>
  <c r="AD35" l="1"/>
</calcChain>
</file>

<file path=xl/comments1.xml><?xml version="1.0" encoding="utf-8"?>
<comments xmlns="http://schemas.openxmlformats.org/spreadsheetml/2006/main">
  <authors>
    <author>Собянин Евгений Андреевич</author>
  </authors>
  <commentList>
    <comment ref="AB25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Спор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<sst xmlns="http://schemas.openxmlformats.org/spreadsheetml/2006/main" count="137" uniqueCount="43">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</sst>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/>
    <xf numFmtId="0" fontId="4" fillId="10" borderId="0" applyNumberFormat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1" applyBorder="1" applyAlignment="1"/>
    <xf numFmtId="0" fontId="0" fillId="2" borderId="1" xfId="0" applyFill="1" applyBorder="1"/>
    <xf numFmtId="0" fontId="3" fillId="5" borderId="1" xfId="2" applyBorder="1"/>
    <xf numFmtId="0" fontId="0" fillId="3" borderId="1" xfId="0" applyFill="1" applyBorder="1"/>
    <xf numFmtId="0" fontId="0" fillId="6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7" borderId="0" xfId="0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10" borderId="1" xfId="3" applyBorder="1"/>
    <xf numFmtId="0" fontId="0" fillId="9" borderId="1" xfId="0" applyFill="1" applyBorder="1"/>
    <xf numFmtId="0" fontId="0" fillId="11" borderId="0" xfId="0" applyFill="1"/>
    <xf numFmtId="0" fontId="0" fillId="9" borderId="1" xfId="0" applyNumberFormat="1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/>
    <xf numFmtId="0" fontId="0" fillId="12" borderId="4" xfId="0" applyNumberFormat="1" applyFill="1" applyBorder="1"/>
    <xf numFmtId="0" fontId="0" fillId="13" borderId="1" xfId="0" applyNumberFormat="1" applyFill="1" applyBorder="1"/>
    <xf numFmtId="0" fontId="0" fillId="12" borderId="1" xfId="0" applyNumberFormat="1" applyFill="1" applyBorder="1"/>
    <xf numFmtId="0" fontId="0" fillId="14" borderId="1" xfId="0" applyFill="1" applyBorder="1"/>
    <xf numFmtId="0" fontId="5" fillId="6" borderId="1" xfId="1" applyFont="1" applyFill="1" applyBorder="1" applyAlignment="1"/>
    <xf numFmtId="0" fontId="6" fillId="11" borderId="1" xfId="3" applyFont="1" applyFill="1" applyBorder="1"/>
    <xf numFmtId="0" fontId="5" fillId="11" borderId="1" xfId="0" applyFont="1" applyFill="1" applyBorder="1"/>
    <xf numFmtId="0" fontId="5" fillId="11" borderId="0" xfId="0" applyFont="1" applyFill="1"/>
    <xf numFmtId="0" fontId="6" fillId="6" borderId="1" xfId="3" applyFont="1" applyFill="1" applyBorder="1"/>
    <xf numFmtId="0" fontId="5" fillId="6" borderId="0" xfId="0" applyFont="1" applyFill="1"/>
    <xf numFmtId="0" fontId="5" fillId="15" borderId="1" xfId="1" applyFont="1" applyFill="1" applyBorder="1" applyAlignment="1"/>
    <xf numFmtId="0" fontId="5" fillId="15" borderId="1" xfId="0" applyFont="1" applyFill="1" applyBorder="1"/>
    <xf numFmtId="0" fontId="5" fillId="16" borderId="1" xfId="1" applyFont="1" applyFill="1" applyBorder="1" applyAlignment="1"/>
    <xf numFmtId="0" fontId="6" fillId="16" borderId="1" xfId="2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8" borderId="1" xfId="0" applyFont="1" applyFill="1" applyBorder="1"/>
    <xf numFmtId="0" fontId="6" fillId="8" borderId="1" xfId="3" applyFont="1" applyFill="1" applyBorder="1"/>
    <xf numFmtId="0" fontId="5" fillId="12" borderId="4" xfId="0" applyNumberFormat="1" applyFont="1" applyFill="1" applyBorder="1"/>
    <xf numFmtId="0" fontId="5" fillId="18" borderId="1" xfId="0" applyFont="1" applyFill="1" applyBorder="1"/>
    <xf numFmtId="0" fontId="5" fillId="18" borderId="1" xfId="0" applyNumberFormat="1" applyFont="1" applyFill="1" applyBorder="1"/>
    <xf numFmtId="0" fontId="6" fillId="15" borderId="1" xfId="2" applyFont="1" applyFill="1" applyBorder="1"/>
    <xf numFmtId="0" fontId="5" fillId="8" borderId="1" xfId="1" applyFont="1" applyFill="1" applyBorder="1" applyAlignment="1"/>
    <xf numFmtId="0" fontId="5" fillId="17" borderId="0" xfId="0" applyFont="1" applyFill="1"/>
    <xf numFmtId="0" fontId="5" fillId="17" borderId="1" xfId="1" applyFont="1" applyFill="1" applyBorder="1" applyAlignment="1"/>
    <xf numFmtId="0" fontId="6" fillId="8" borderId="1" xfId="2" applyFont="1" applyFill="1" applyBorder="1"/>
    <xf numFmtId="0" fontId="6" fillId="17" borderId="1" xfId="2" applyFont="1" applyFill="1" applyBorder="1"/>
    <xf numFmtId="0" fontId="5" fillId="6" borderId="1" xfId="0" applyFont="1" applyFill="1" applyBorder="1"/>
    <xf numFmtId="0" fontId="6" fillId="6" borderId="1" xfId="2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3" fillId="5" borderId="1" xfId="2" applyBorder="1" applyAlignme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P34" sqref="P34:Y3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34</v>
      </c>
      <c r="B4" s="7">
        <v>45383</v>
      </c>
      <c r="C4" s="8">
        <v>248</v>
      </c>
      <c r="D4" s="9"/>
      <c r="E4" s="9"/>
      <c r="F4" s="9"/>
      <c r="G4" s="8">
        <v>500</v>
      </c>
      <c r="H4" s="10">
        <v>103</v>
      </c>
      <c r="I4" s="11"/>
      <c r="J4" s="17"/>
      <c r="K4" s="17"/>
      <c r="L4" s="17"/>
      <c r="M4" s="17"/>
      <c r="N4" s="17"/>
      <c r="O4" s="17"/>
      <c r="P4" s="18"/>
      <c r="Q4" s="18"/>
      <c r="R4" s="25">
        <v>5000</v>
      </c>
      <c r="S4" s="18"/>
      <c r="T4" s="18"/>
      <c r="U4" s="25">
        <v>17600</v>
      </c>
      <c r="V4" s="25">
        <v>6635</v>
      </c>
      <c r="W4" s="26"/>
      <c r="X4" s="26"/>
      <c r="Y4" s="26"/>
      <c r="Z4" s="32">
        <f>SUM(C4:Y4)</f>
        <v>30086</v>
      </c>
      <c r="AA4" s="31"/>
      <c r="AB4" s="31"/>
      <c r="AC4" s="33">
        <f>SUM(AA4:AB4)</f>
        <v>0</v>
      </c>
      <c r="AD4" s="12"/>
    </row>
    <row r="5" spans="1:30">
      <c r="A5" s="3" t="s">
        <v>35</v>
      </c>
      <c r="B5" s="7">
        <v>45384</v>
      </c>
      <c r="C5" s="8">
        <v>130</v>
      </c>
      <c r="D5" s="8">
        <v>858</v>
      </c>
      <c r="E5" s="9"/>
      <c r="F5" s="9"/>
      <c r="G5" s="11"/>
      <c r="H5" s="11"/>
      <c r="I5" s="11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27"/>
      <c r="V5" s="26"/>
      <c r="W5" s="26"/>
      <c r="X5" s="26"/>
      <c r="Y5" s="26"/>
      <c r="Z5" s="32">
        <f t="shared" ref="Z5:Z33" si="0">SUM(C5:Y5)</f>
        <v>988</v>
      </c>
      <c r="AA5" s="31"/>
      <c r="AB5" s="31"/>
      <c r="AC5" s="33">
        <f t="shared" ref="AC5:AC33" si="1">SUM(AA5:AB5)</f>
        <v>0</v>
      </c>
      <c r="AD5" s="12"/>
    </row>
    <row r="6" spans="1:30">
      <c r="A6" s="3" t="s">
        <v>36</v>
      </c>
      <c r="B6" s="7">
        <v>45385</v>
      </c>
      <c r="C6" s="8">
        <v>309</v>
      </c>
      <c r="D6" s="9"/>
      <c r="E6" s="9"/>
      <c r="F6" s="9"/>
      <c r="G6" s="11"/>
      <c r="H6" s="11"/>
      <c r="I6" s="11"/>
      <c r="J6" s="17"/>
      <c r="K6" s="17"/>
      <c r="L6" s="17"/>
      <c r="M6" s="17"/>
      <c r="N6" s="17"/>
      <c r="O6" s="17"/>
      <c r="P6" s="18"/>
      <c r="Q6" s="18"/>
      <c r="R6" s="18"/>
      <c r="S6" s="18"/>
      <c r="T6" s="18"/>
      <c r="U6" s="26"/>
      <c r="V6" s="26"/>
      <c r="W6" s="26"/>
      <c r="X6" s="26"/>
      <c r="Y6" s="26"/>
      <c r="Z6" s="32">
        <f t="shared" si="0"/>
        <v>309</v>
      </c>
      <c r="AA6" s="31"/>
      <c r="AB6" s="31"/>
      <c r="AC6" s="33">
        <f t="shared" si="1"/>
        <v>0</v>
      </c>
      <c r="AD6" s="12"/>
    </row>
    <row r="7" spans="1:30" ht="15.75">
      <c r="A7" s="3" t="s">
        <v>37</v>
      </c>
      <c r="B7" s="7">
        <v>45386</v>
      </c>
      <c r="C7" s="8">
        <v>298</v>
      </c>
      <c r="D7" s="10">
        <v>158</v>
      </c>
      <c r="E7" s="9"/>
      <c r="F7" s="9"/>
      <c r="G7" s="11"/>
      <c r="H7" s="11"/>
      <c r="I7" s="11"/>
      <c r="J7" s="17"/>
      <c r="K7" s="17"/>
      <c r="L7" s="17"/>
      <c r="M7" s="17"/>
      <c r="N7" s="17"/>
      <c r="O7" s="17"/>
      <c r="P7" s="18"/>
      <c r="Q7" s="18"/>
      <c r="R7" s="8">
        <f>SUM(1871+407)</f>
        <v>2278</v>
      </c>
      <c r="S7" s="18"/>
      <c r="T7" s="18"/>
      <c r="U7" s="26"/>
      <c r="V7" s="26"/>
      <c r="W7" s="26"/>
      <c r="X7" s="26"/>
      <c r="Y7" s="26"/>
      <c r="Z7" s="32">
        <f t="shared" si="0"/>
        <v>2734</v>
      </c>
      <c r="AA7" s="31"/>
      <c r="AB7" s="31"/>
      <c r="AC7" s="33">
        <f t="shared" si="1"/>
        <v>0</v>
      </c>
      <c r="AD7" s="12"/>
    </row>
    <row r="8" spans="1:30">
      <c r="A8" s="3" t="s">
        <v>38</v>
      </c>
      <c r="B8" s="7">
        <v>45387</v>
      </c>
      <c r="C8" s="8">
        <v>0</v>
      </c>
      <c r="D8" s="9"/>
      <c r="E8" s="9"/>
      <c r="F8" s="9"/>
      <c r="G8" s="11"/>
      <c r="H8" s="8">
        <v>0</v>
      </c>
      <c r="I8" s="11"/>
      <c r="J8" s="17"/>
      <c r="K8" s="19"/>
      <c r="L8" s="8">
        <v>0</v>
      </c>
      <c r="M8" s="17"/>
      <c r="N8" s="17"/>
      <c r="O8" s="17"/>
      <c r="P8" s="18"/>
      <c r="Q8" s="18"/>
      <c r="R8" s="18"/>
      <c r="S8" s="18"/>
      <c r="T8" s="18"/>
      <c r="U8" s="26"/>
      <c r="V8" s="26"/>
      <c r="W8" s="26"/>
      <c r="X8" s="26"/>
      <c r="Y8" s="26"/>
      <c r="Z8" s="32">
        <f t="shared" si="0"/>
        <v>0</v>
      </c>
      <c r="AA8" s="8">
        <f>28701.52+15727</f>
        <v>44428.52</v>
      </c>
      <c r="AB8" s="31"/>
      <c r="AC8" s="33">
        <f t="shared" si="1"/>
        <v>44428.52</v>
      </c>
      <c r="AD8" s="12"/>
    </row>
    <row r="9" spans="1:30">
      <c r="A9" s="3" t="s">
        <v>39</v>
      </c>
      <c r="B9" s="7">
        <v>45388</v>
      </c>
      <c r="C9" s="9"/>
      <c r="D9" s="9"/>
      <c r="E9" s="9"/>
      <c r="F9" s="9"/>
      <c r="G9" s="11"/>
      <c r="H9" s="11"/>
      <c r="I9" s="11"/>
      <c r="J9" s="17"/>
      <c r="K9" s="17"/>
      <c r="L9" s="17"/>
      <c r="M9" s="17"/>
      <c r="N9" s="17"/>
      <c r="O9" s="17"/>
      <c r="P9" s="18"/>
      <c r="Q9" s="18"/>
      <c r="R9" s="18"/>
      <c r="S9" s="18"/>
      <c r="T9" s="18"/>
      <c r="U9" s="26"/>
      <c r="V9" s="26"/>
      <c r="W9" s="26"/>
      <c r="X9" s="26"/>
      <c r="Y9" s="26"/>
      <c r="Z9" s="32">
        <f t="shared" si="0"/>
        <v>0</v>
      </c>
      <c r="AA9" s="31"/>
      <c r="AB9" s="31"/>
      <c r="AC9" s="33">
        <f t="shared" si="1"/>
        <v>0</v>
      </c>
      <c r="AD9" s="12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1"/>
      <c r="H10" s="11"/>
      <c r="I10" s="11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26"/>
      <c r="V10" s="26"/>
      <c r="W10" s="27"/>
      <c r="X10" s="26"/>
      <c r="Y10" s="26"/>
      <c r="Z10" s="32">
        <f t="shared" si="0"/>
        <v>0</v>
      </c>
      <c r="AA10" s="31"/>
      <c r="AB10" s="31"/>
      <c r="AC10" s="33">
        <f t="shared" si="1"/>
        <v>0</v>
      </c>
      <c r="AD10" s="12"/>
    </row>
    <row r="11" spans="1:30" ht="15.75">
      <c r="A11" s="3" t="s">
        <v>34</v>
      </c>
      <c r="B11" s="7">
        <v>45390</v>
      </c>
      <c r="C11" s="8">
        <v>298</v>
      </c>
      <c r="D11" s="9"/>
      <c r="E11" s="9"/>
      <c r="F11" s="9"/>
      <c r="G11" s="8">
        <v>0</v>
      </c>
      <c r="H11" s="11"/>
      <c r="I11" s="11"/>
      <c r="J11" s="17"/>
      <c r="K11" s="17"/>
      <c r="L11" s="17"/>
      <c r="M11" s="17"/>
      <c r="N11" s="17"/>
      <c r="O11" s="17"/>
      <c r="P11" s="18"/>
      <c r="Q11" s="18"/>
      <c r="R11" s="10">
        <v>300</v>
      </c>
      <c r="S11" s="18"/>
      <c r="T11" s="18"/>
      <c r="U11" s="26"/>
      <c r="V11" s="26"/>
      <c r="W11" s="25">
        <v>10001</v>
      </c>
      <c r="X11" s="26"/>
      <c r="Y11" s="26"/>
      <c r="Z11" s="32">
        <f t="shared" si="0"/>
        <v>10599</v>
      </c>
      <c r="AA11" s="31"/>
      <c r="AB11" s="31"/>
      <c r="AC11" s="33">
        <f t="shared" si="1"/>
        <v>0</v>
      </c>
      <c r="AD11" s="12"/>
    </row>
    <row r="12" spans="1:30" ht="15.75">
      <c r="A12" s="3" t="s">
        <v>35</v>
      </c>
      <c r="B12" s="7">
        <v>45391</v>
      </c>
      <c r="C12" s="8">
        <v>30</v>
      </c>
      <c r="D12" s="9"/>
      <c r="E12" s="9"/>
      <c r="F12" s="9"/>
      <c r="G12" s="11"/>
      <c r="H12" s="11"/>
      <c r="I12" s="11"/>
      <c r="J12" s="17"/>
      <c r="K12" s="17"/>
      <c r="L12" s="17"/>
      <c r="M12" s="17"/>
      <c r="N12" s="17"/>
      <c r="O12" s="17"/>
      <c r="P12" s="18"/>
      <c r="Q12" s="18"/>
      <c r="R12" s="18"/>
      <c r="S12" s="10">
        <f>298+600+152</f>
        <v>1050</v>
      </c>
      <c r="T12" s="18"/>
      <c r="U12" s="26"/>
      <c r="V12" s="26"/>
      <c r="W12" s="26"/>
      <c r="X12" s="26"/>
      <c r="Y12" s="26"/>
      <c r="Z12" s="32">
        <f t="shared" si="0"/>
        <v>1080</v>
      </c>
      <c r="AA12" s="31"/>
      <c r="AB12" s="31"/>
      <c r="AC12" s="33">
        <f t="shared" si="1"/>
        <v>0</v>
      </c>
      <c r="AD12" s="12"/>
    </row>
    <row r="13" spans="1:30" ht="15.75">
      <c r="A13" s="3" t="s">
        <v>36</v>
      </c>
      <c r="B13" s="7">
        <v>45392</v>
      </c>
      <c r="C13" s="8">
        <v>360</v>
      </c>
      <c r="D13" s="10">
        <v>161</v>
      </c>
      <c r="E13" s="9"/>
      <c r="F13" s="9"/>
      <c r="G13" s="11"/>
      <c r="H13" s="11"/>
      <c r="I13" s="11"/>
      <c r="J13" s="17"/>
      <c r="K13" s="17"/>
      <c r="L13" s="10">
        <v>350</v>
      </c>
      <c r="M13" s="17"/>
      <c r="N13" s="17"/>
      <c r="O13" s="17"/>
      <c r="P13" s="18"/>
      <c r="Q13" s="18"/>
      <c r="R13" s="18"/>
      <c r="S13" s="18"/>
      <c r="T13" s="18"/>
      <c r="U13" s="26"/>
      <c r="V13" s="26"/>
      <c r="W13" s="26"/>
      <c r="X13" s="26"/>
      <c r="Y13" s="26"/>
      <c r="Z13" s="32">
        <f t="shared" si="0"/>
        <v>871</v>
      </c>
      <c r="AA13" s="31"/>
      <c r="AB13" s="31"/>
      <c r="AC13" s="33">
        <f t="shared" si="1"/>
        <v>0</v>
      </c>
      <c r="AD13" s="12"/>
    </row>
    <row r="14" spans="1:30">
      <c r="A14" s="3" t="s">
        <v>37</v>
      </c>
      <c r="B14" s="7">
        <v>45393</v>
      </c>
      <c r="C14" s="8">
        <f>290+155</f>
        <v>445</v>
      </c>
      <c r="D14" s="9"/>
      <c r="E14" s="9"/>
      <c r="F14" s="9"/>
      <c r="G14" s="11"/>
      <c r="H14" s="11"/>
      <c r="I14" s="11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26"/>
      <c r="V14" s="26"/>
      <c r="W14" s="26"/>
      <c r="X14" s="26"/>
      <c r="Y14" s="26"/>
      <c r="Z14" s="32">
        <f t="shared" si="0"/>
        <v>445</v>
      </c>
      <c r="AA14" s="31"/>
      <c r="AB14" s="31"/>
      <c r="AC14" s="33">
        <f t="shared" si="1"/>
        <v>0</v>
      </c>
      <c r="AD14" s="12"/>
    </row>
    <row r="15" spans="1:30" ht="15.75">
      <c r="A15" s="3" t="s">
        <v>38</v>
      </c>
      <c r="B15" s="7">
        <v>45394</v>
      </c>
      <c r="C15" s="8">
        <f>255-90+310</f>
        <v>475</v>
      </c>
      <c r="D15" s="10">
        <v>291</v>
      </c>
      <c r="E15" s="9"/>
      <c r="F15" s="9"/>
      <c r="G15" s="11"/>
      <c r="H15" s="8">
        <v>0</v>
      </c>
      <c r="I15" s="11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26"/>
      <c r="V15" s="26"/>
      <c r="W15" s="26"/>
      <c r="X15" s="26"/>
      <c r="Y15" s="26"/>
      <c r="Z15" s="32">
        <f t="shared" si="0"/>
        <v>766</v>
      </c>
      <c r="AA15" s="31"/>
      <c r="AB15" s="31"/>
      <c r="AC15" s="33">
        <f t="shared" si="1"/>
        <v>0</v>
      </c>
      <c r="AD15" s="12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1"/>
      <c r="H16" s="11"/>
      <c r="I16" s="11"/>
      <c r="J16" s="17"/>
      <c r="K16" s="17"/>
      <c r="L16" s="17"/>
      <c r="M16" s="17"/>
      <c r="N16" s="17"/>
      <c r="O16" s="17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32">
        <f t="shared" si="0"/>
        <v>0</v>
      </c>
      <c r="AA16" s="31"/>
      <c r="AB16" s="31"/>
      <c r="AC16" s="33">
        <f t="shared" si="1"/>
        <v>0</v>
      </c>
      <c r="AD16" s="12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1"/>
      <c r="H17" s="11"/>
      <c r="I17" s="11"/>
      <c r="J17" s="17"/>
      <c r="K17" s="17"/>
      <c r="L17" s="17"/>
      <c r="M17" s="17"/>
      <c r="N17" s="17"/>
      <c r="O17" s="17"/>
      <c r="P17" s="18"/>
      <c r="Q17" s="18"/>
      <c r="R17" s="18"/>
      <c r="S17" s="18"/>
      <c r="T17" s="18"/>
      <c r="U17" s="26"/>
      <c r="V17" s="26"/>
      <c r="W17" s="26"/>
      <c r="X17" s="26"/>
      <c r="Y17" s="26"/>
      <c r="Z17" s="32">
        <f t="shared" si="0"/>
        <v>0</v>
      </c>
      <c r="AA17" s="31"/>
      <c r="AB17" s="31"/>
      <c r="AC17" s="33">
        <f t="shared" si="1"/>
        <v>0</v>
      </c>
      <c r="AD17" s="12"/>
    </row>
    <row r="18" spans="1:30">
      <c r="A18" s="3" t="s">
        <v>34</v>
      </c>
      <c r="B18" s="7">
        <v>45397</v>
      </c>
      <c r="C18" s="8">
        <v>550</v>
      </c>
      <c r="D18" s="9"/>
      <c r="E18" s="9"/>
      <c r="F18" s="9"/>
      <c r="G18" s="8">
        <v>0</v>
      </c>
      <c r="H18" s="11"/>
      <c r="I18" s="11"/>
      <c r="J18" s="17"/>
      <c r="K18" s="17"/>
      <c r="L18" s="17"/>
      <c r="M18" s="17"/>
      <c r="N18" s="17"/>
      <c r="O18" s="17"/>
      <c r="P18" s="18"/>
      <c r="Q18" s="18"/>
      <c r="R18" s="18"/>
      <c r="S18" s="18"/>
      <c r="T18" s="18"/>
      <c r="U18" s="26"/>
      <c r="V18" s="26"/>
      <c r="W18" s="26"/>
      <c r="X18" s="26"/>
      <c r="Y18" s="26"/>
      <c r="Z18" s="32">
        <f t="shared" si="0"/>
        <v>550</v>
      </c>
      <c r="AA18" s="31"/>
      <c r="AB18" s="31"/>
      <c r="AC18" s="33">
        <f t="shared" si="1"/>
        <v>0</v>
      </c>
      <c r="AD18" s="12"/>
    </row>
    <row r="19" spans="1:30" ht="15.75">
      <c r="A19" s="3" t="s">
        <v>35</v>
      </c>
      <c r="B19" s="7">
        <v>45398</v>
      </c>
      <c r="C19" s="10">
        <f>1152-292</f>
        <v>860</v>
      </c>
      <c r="D19" s="10">
        <v>1555</v>
      </c>
      <c r="E19" s="9"/>
      <c r="F19" s="9"/>
      <c r="G19" s="11"/>
      <c r="H19" s="11"/>
      <c r="I19" s="11"/>
      <c r="J19" s="17"/>
      <c r="K19" s="17"/>
      <c r="L19" s="17"/>
      <c r="M19" s="17"/>
      <c r="N19" s="17"/>
      <c r="O19" s="17"/>
      <c r="P19" s="18"/>
      <c r="Q19" s="18"/>
      <c r="R19" s="18"/>
      <c r="S19" s="18"/>
      <c r="T19" s="18"/>
      <c r="U19" s="26"/>
      <c r="V19" s="26"/>
      <c r="W19" s="26"/>
      <c r="X19" s="26"/>
      <c r="Y19" s="26"/>
      <c r="Z19" s="32">
        <f t="shared" si="0"/>
        <v>2415</v>
      </c>
      <c r="AA19" s="31"/>
      <c r="AB19" s="31"/>
      <c r="AC19" s="33">
        <f t="shared" si="1"/>
        <v>0</v>
      </c>
      <c r="AD19" s="12"/>
    </row>
    <row r="20" spans="1:30" ht="15.75">
      <c r="A20" s="3" t="s">
        <v>36</v>
      </c>
      <c r="B20" s="7">
        <v>45399</v>
      </c>
      <c r="C20" s="8">
        <v>0</v>
      </c>
      <c r="D20" s="10">
        <v>90</v>
      </c>
      <c r="E20" s="9"/>
      <c r="F20" s="9"/>
      <c r="G20" s="11"/>
      <c r="H20" s="11"/>
      <c r="I20" s="11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26"/>
      <c r="V20" s="26"/>
      <c r="W20" s="26"/>
      <c r="X20" s="26"/>
      <c r="Y20" s="26"/>
      <c r="Z20" s="32">
        <f t="shared" si="0"/>
        <v>90</v>
      </c>
      <c r="AA20" s="31"/>
      <c r="AB20" s="31"/>
      <c r="AC20" s="33">
        <f t="shared" si="1"/>
        <v>0</v>
      </c>
      <c r="AD20" s="12"/>
    </row>
    <row r="21" spans="1:30">
      <c r="A21" s="3" t="s">
        <v>37</v>
      </c>
      <c r="B21" s="7">
        <v>45400</v>
      </c>
      <c r="C21" s="8">
        <v>0</v>
      </c>
      <c r="D21" s="9"/>
      <c r="E21" s="9"/>
      <c r="F21" s="9"/>
      <c r="G21" s="11"/>
      <c r="H21" s="11"/>
      <c r="I21" s="11"/>
      <c r="J21" s="17"/>
      <c r="K21" s="17"/>
      <c r="L21" s="17"/>
      <c r="M21" s="17"/>
      <c r="N21" s="17"/>
      <c r="O21" s="17"/>
      <c r="P21" s="18"/>
      <c r="Q21" s="18"/>
      <c r="R21" s="18"/>
      <c r="S21" s="18"/>
      <c r="T21" s="18"/>
      <c r="U21" s="26"/>
      <c r="V21" s="26"/>
      <c r="W21" s="26"/>
      <c r="X21" s="26"/>
      <c r="Y21" s="26"/>
      <c r="Z21" s="32">
        <f t="shared" si="0"/>
        <v>0</v>
      </c>
      <c r="AA21" s="31"/>
      <c r="AB21" s="31"/>
      <c r="AC21" s="33">
        <f t="shared" si="1"/>
        <v>0</v>
      </c>
      <c r="AD21" s="12"/>
    </row>
    <row r="22" spans="1:30">
      <c r="A22" s="3" t="s">
        <v>38</v>
      </c>
      <c r="B22" s="7">
        <v>45401</v>
      </c>
      <c r="C22" s="8">
        <v>310</v>
      </c>
      <c r="D22" s="9"/>
      <c r="E22" s="9"/>
      <c r="F22" s="9"/>
      <c r="G22" s="11"/>
      <c r="H22" s="8">
        <v>0</v>
      </c>
      <c r="I22" s="11"/>
      <c r="J22" s="17"/>
      <c r="K22" s="19"/>
      <c r="L22" s="8">
        <v>0</v>
      </c>
      <c r="M22" s="17"/>
      <c r="N22" s="17"/>
      <c r="O22" s="17"/>
      <c r="P22" s="18"/>
      <c r="Q22" s="18"/>
      <c r="R22" s="18"/>
      <c r="S22" s="18"/>
      <c r="T22" s="18"/>
      <c r="U22" s="26"/>
      <c r="V22" s="26"/>
      <c r="W22" s="26"/>
      <c r="X22" s="26"/>
      <c r="Y22" s="26"/>
      <c r="Z22" s="32">
        <f t="shared" si="0"/>
        <v>310</v>
      </c>
      <c r="AA22" s="31"/>
      <c r="AB22" s="31"/>
      <c r="AC22" s="33">
        <f t="shared" si="1"/>
        <v>0</v>
      </c>
      <c r="AD22" s="12"/>
    </row>
    <row r="23" spans="1:30" ht="15.75">
      <c r="A23" s="3" t="s">
        <v>39</v>
      </c>
      <c r="B23" s="7">
        <v>45402</v>
      </c>
      <c r="C23" s="9"/>
      <c r="D23" s="9"/>
      <c r="E23" s="9"/>
      <c r="F23" s="9"/>
      <c r="G23" s="11"/>
      <c r="H23" s="11"/>
      <c r="I23" s="11"/>
      <c r="J23" s="17"/>
      <c r="K23" s="17"/>
      <c r="L23" s="17"/>
      <c r="M23" s="10">
        <v>524</v>
      </c>
      <c r="N23" s="8">
        <v>0</v>
      </c>
      <c r="O23" s="17"/>
      <c r="P23" s="18"/>
      <c r="Q23" s="18"/>
      <c r="R23" s="18"/>
      <c r="S23" s="18"/>
      <c r="T23" s="18"/>
      <c r="U23" s="26"/>
      <c r="V23" s="26"/>
      <c r="W23" s="26"/>
      <c r="X23" s="26"/>
      <c r="Y23" s="26"/>
      <c r="Z23" s="32">
        <f t="shared" si="0"/>
        <v>524</v>
      </c>
      <c r="AA23" s="8">
        <v>21830</v>
      </c>
      <c r="AB23" s="31"/>
      <c r="AC23" s="33">
        <f t="shared" si="1"/>
        <v>21830</v>
      </c>
      <c r="AD23" s="12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1"/>
      <c r="H24" s="11"/>
      <c r="I24" s="11"/>
      <c r="J24" s="17"/>
      <c r="K24" s="17"/>
      <c r="L24" s="17"/>
      <c r="M24" s="17"/>
      <c r="N24" s="17"/>
      <c r="O24" s="17"/>
      <c r="P24" s="18"/>
      <c r="Q24" s="18"/>
      <c r="R24" s="18"/>
      <c r="S24" s="18"/>
      <c r="T24" s="18"/>
      <c r="U24" s="26"/>
      <c r="V24" s="26"/>
      <c r="W24" s="26"/>
      <c r="X24" s="26"/>
      <c r="Y24" s="26"/>
      <c r="Z24" s="32">
        <f t="shared" si="0"/>
        <v>0</v>
      </c>
      <c r="AA24" s="31"/>
      <c r="AB24" s="31"/>
      <c r="AC24" s="33">
        <f t="shared" si="1"/>
        <v>0</v>
      </c>
      <c r="AD24" s="12"/>
    </row>
    <row r="25" spans="1:30" ht="15.75">
      <c r="A25" s="3" t="s">
        <v>34</v>
      </c>
      <c r="B25" s="7">
        <v>45404</v>
      </c>
      <c r="C25" s="8">
        <v>490</v>
      </c>
      <c r="D25" s="9"/>
      <c r="E25" s="9"/>
      <c r="F25" s="9"/>
      <c r="G25" s="8">
        <v>0</v>
      </c>
      <c r="H25" s="11"/>
      <c r="I25" s="11"/>
      <c r="J25" s="17"/>
      <c r="K25" s="17"/>
      <c r="L25" s="10">
        <v>350</v>
      </c>
      <c r="M25" s="17"/>
      <c r="N25" s="17"/>
      <c r="O25" s="17"/>
      <c r="P25" s="18"/>
      <c r="Q25" s="18"/>
      <c r="R25" s="18"/>
      <c r="S25" s="18"/>
      <c r="T25" s="18"/>
      <c r="U25" s="26"/>
      <c r="V25" s="26"/>
      <c r="W25" s="26"/>
      <c r="X25" s="26"/>
      <c r="Y25" s="26"/>
      <c r="Z25" s="32">
        <f t="shared" si="0"/>
        <v>840</v>
      </c>
      <c r="AA25" s="31"/>
      <c r="AB25" s="8">
        <v>500</v>
      </c>
      <c r="AC25" s="33">
        <f t="shared" si="1"/>
        <v>500</v>
      </c>
      <c r="AD25" s="12"/>
    </row>
    <row r="26" spans="1:30">
      <c r="A26" s="3" t="s">
        <v>35</v>
      </c>
      <c r="B26" s="7">
        <v>45405</v>
      </c>
      <c r="C26" s="8">
        <v>288</v>
      </c>
      <c r="D26" s="8">
        <v>730</v>
      </c>
      <c r="E26" s="9"/>
      <c r="F26" s="9"/>
      <c r="G26" s="8">
        <v>500</v>
      </c>
      <c r="H26" s="11"/>
      <c r="I26" s="11"/>
      <c r="J26" s="17"/>
      <c r="K26" s="17"/>
      <c r="L26" s="17"/>
      <c r="M26" s="17"/>
      <c r="N26" s="17"/>
      <c r="O26" s="17"/>
      <c r="P26" s="18"/>
      <c r="Q26" s="18"/>
      <c r="R26" s="18"/>
      <c r="S26" s="18"/>
      <c r="T26" s="18"/>
      <c r="U26" s="26"/>
      <c r="V26" s="26"/>
      <c r="W26" s="26"/>
      <c r="X26" s="26"/>
      <c r="Y26" s="26"/>
      <c r="Z26" s="32">
        <f t="shared" si="0"/>
        <v>1518</v>
      </c>
      <c r="AA26" s="31"/>
      <c r="AB26" s="31"/>
      <c r="AC26" s="33">
        <f t="shared" si="1"/>
        <v>0</v>
      </c>
      <c r="AD26" s="12"/>
    </row>
    <row r="27" spans="1:30">
      <c r="A27" s="3" t="s">
        <v>36</v>
      </c>
      <c r="B27" s="7">
        <v>45406</v>
      </c>
      <c r="C27" s="8">
        <v>274</v>
      </c>
      <c r="D27" s="9"/>
      <c r="E27" s="9"/>
      <c r="F27" s="9"/>
      <c r="G27" s="11"/>
      <c r="H27" s="11"/>
      <c r="I27" s="11"/>
      <c r="J27" s="17"/>
      <c r="K27" s="17"/>
      <c r="L27" s="17"/>
      <c r="M27" s="17"/>
      <c r="N27" s="17"/>
      <c r="O27" s="17"/>
      <c r="P27" s="18"/>
      <c r="Q27" s="18"/>
      <c r="R27" s="18"/>
      <c r="S27" s="18"/>
      <c r="T27" s="18"/>
      <c r="U27" s="26"/>
      <c r="V27" s="26"/>
      <c r="W27" s="26"/>
      <c r="X27" s="26"/>
      <c r="Y27" s="26"/>
      <c r="Z27" s="32">
        <f t="shared" si="0"/>
        <v>274</v>
      </c>
      <c r="AA27" s="31"/>
      <c r="AB27" s="31"/>
      <c r="AC27" s="33">
        <f t="shared" si="1"/>
        <v>0</v>
      </c>
      <c r="AD27" s="12"/>
    </row>
    <row r="28" spans="1:30" ht="15.75">
      <c r="A28" s="3" t="s">
        <v>37</v>
      </c>
      <c r="B28" s="7">
        <v>45407</v>
      </c>
      <c r="C28" s="8">
        <v>0</v>
      </c>
      <c r="D28" s="69">
        <v>401</v>
      </c>
      <c r="E28" s="9"/>
      <c r="F28" s="9"/>
      <c r="G28" s="11"/>
      <c r="H28" s="11"/>
      <c r="I28" s="11"/>
      <c r="J28" s="17"/>
      <c r="K28" s="17"/>
      <c r="L28" s="17"/>
      <c r="M28" s="17"/>
      <c r="N28" s="17"/>
      <c r="O28" s="17"/>
      <c r="P28" s="18"/>
      <c r="Q28" s="18"/>
      <c r="R28" s="18"/>
      <c r="S28" s="18"/>
      <c r="T28" s="18"/>
      <c r="U28" s="26"/>
      <c r="V28" s="25">
        <v>6635</v>
      </c>
      <c r="W28" s="26"/>
      <c r="X28" s="25">
        <v>700</v>
      </c>
      <c r="Y28" s="26"/>
      <c r="Z28" s="32">
        <f t="shared" si="0"/>
        <v>7736</v>
      </c>
      <c r="AA28" s="31"/>
      <c r="AB28" s="31"/>
      <c r="AC28" s="33">
        <f t="shared" si="1"/>
        <v>0</v>
      </c>
      <c r="AD28" s="12"/>
    </row>
    <row r="29" spans="1:30">
      <c r="A29" s="3" t="s">
        <v>38</v>
      </c>
      <c r="B29" s="7">
        <v>45408</v>
      </c>
      <c r="C29" s="12">
        <v>600</v>
      </c>
      <c r="D29" s="9"/>
      <c r="E29" s="9"/>
      <c r="F29" s="9"/>
      <c r="G29" s="11"/>
      <c r="H29" s="8">
        <v>0</v>
      </c>
      <c r="I29" s="11"/>
      <c r="J29" s="17"/>
      <c r="K29" s="17"/>
      <c r="L29" s="17"/>
      <c r="M29" s="17"/>
      <c r="N29" s="17"/>
      <c r="O29" s="17"/>
      <c r="P29" s="18"/>
      <c r="Q29" s="18"/>
      <c r="R29" s="18"/>
      <c r="S29" s="18"/>
      <c r="T29" s="18"/>
      <c r="U29" s="26"/>
      <c r="V29" s="26"/>
      <c r="W29" s="26"/>
      <c r="X29" s="26"/>
      <c r="Y29" s="26"/>
      <c r="Z29" s="32">
        <f t="shared" si="0"/>
        <v>600</v>
      </c>
      <c r="AA29" s="31"/>
      <c r="AB29" s="31"/>
      <c r="AC29" s="33">
        <f t="shared" si="1"/>
        <v>0</v>
      </c>
      <c r="AD29" s="12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1"/>
      <c r="H30" s="11"/>
      <c r="I30" s="11"/>
      <c r="J30" s="17"/>
      <c r="K30" s="17"/>
      <c r="L30" s="17"/>
      <c r="M30" s="17"/>
      <c r="N30" s="17"/>
      <c r="O30" s="17"/>
      <c r="P30" s="18"/>
      <c r="Q30" s="18"/>
      <c r="R30" s="18"/>
      <c r="S30" s="18"/>
      <c r="T30" s="18"/>
      <c r="U30" s="26"/>
      <c r="V30" s="26"/>
      <c r="W30" s="26"/>
      <c r="X30" s="26"/>
      <c r="Y30" s="26"/>
      <c r="Z30" s="32">
        <f t="shared" si="0"/>
        <v>0</v>
      </c>
      <c r="AA30" s="31"/>
      <c r="AB30" s="31"/>
      <c r="AC30" s="33">
        <f t="shared" si="1"/>
        <v>0</v>
      </c>
      <c r="AD30" s="12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1"/>
      <c r="H31" s="11"/>
      <c r="I31" s="11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26"/>
      <c r="V31" s="26"/>
      <c r="W31" s="26"/>
      <c r="X31" s="26"/>
      <c r="Y31" s="26"/>
      <c r="Z31" s="32">
        <f t="shared" si="0"/>
        <v>0</v>
      </c>
      <c r="AA31" s="31"/>
      <c r="AB31" s="31"/>
      <c r="AC31" s="33">
        <f t="shared" si="1"/>
        <v>0</v>
      </c>
      <c r="AD31" s="12"/>
    </row>
    <row r="32" spans="1:30">
      <c r="A32" s="3" t="s">
        <v>34</v>
      </c>
      <c r="B32" s="7">
        <v>45411</v>
      </c>
      <c r="C32" s="12">
        <v>600</v>
      </c>
      <c r="D32" s="9"/>
      <c r="E32" s="9"/>
      <c r="F32" s="9"/>
      <c r="G32" s="12">
        <v>1000</v>
      </c>
      <c r="H32" s="11"/>
      <c r="I32" s="11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26"/>
      <c r="V32" s="26"/>
      <c r="W32" s="26"/>
      <c r="X32" s="26"/>
      <c r="Y32" s="26"/>
      <c r="Z32" s="32">
        <f t="shared" si="0"/>
        <v>1600</v>
      </c>
      <c r="AA32" s="31"/>
      <c r="AB32" s="31"/>
      <c r="AC32" s="33">
        <f t="shared" si="1"/>
        <v>0</v>
      </c>
      <c r="AD32" s="12"/>
    </row>
    <row r="33" spans="1:30">
      <c r="A33" s="3" t="s">
        <v>35</v>
      </c>
      <c r="B33" s="7">
        <v>45412</v>
      </c>
      <c r="C33" s="12">
        <v>600</v>
      </c>
      <c r="D33" s="12">
        <v>1000</v>
      </c>
      <c r="E33" s="9"/>
      <c r="F33" s="9"/>
      <c r="G33" s="11"/>
      <c r="H33" s="11"/>
      <c r="I33" s="11"/>
      <c r="J33" s="17"/>
      <c r="K33" s="17"/>
      <c r="L33" s="17"/>
      <c r="M33" s="17"/>
      <c r="N33" s="17"/>
      <c r="O33" s="17"/>
      <c r="P33" s="18"/>
      <c r="Q33" s="18"/>
      <c r="R33" s="18"/>
      <c r="S33" s="18"/>
      <c r="T33" s="18"/>
      <c r="U33" s="26"/>
      <c r="V33" s="26"/>
      <c r="W33" s="26"/>
      <c r="X33" s="26"/>
      <c r="Y33" s="26"/>
      <c r="Z33" s="32">
        <f t="shared" si="0"/>
        <v>1600</v>
      </c>
      <c r="AA33" s="31"/>
      <c r="AB33" s="31"/>
      <c r="AC33" s="33">
        <f t="shared" si="1"/>
        <v>0</v>
      </c>
      <c r="AD33" s="12"/>
    </row>
    <row r="34" spans="1:30">
      <c r="A34" s="61" t="s">
        <v>41</v>
      </c>
      <c r="B34" s="61"/>
      <c r="C34" s="13">
        <f>SUM(C4:C33)</f>
        <v>7165</v>
      </c>
      <c r="D34" s="13">
        <f>SUM(D4:D33)</f>
        <v>5244</v>
      </c>
      <c r="E34" s="13">
        <f>SUM(E4:E33)</f>
        <v>0</v>
      </c>
      <c r="F34" s="13">
        <f>SUM(F4:F33)</f>
        <v>0</v>
      </c>
      <c r="G34" s="14">
        <f>SUM(G4:G33)</f>
        <v>2000</v>
      </c>
      <c r="H34" s="14">
        <f t="shared" ref="H34:AC34" si="2">SUM(H4:H33)</f>
        <v>103</v>
      </c>
      <c r="I34" s="14">
        <f t="shared" si="2"/>
        <v>0</v>
      </c>
      <c r="J34" s="20">
        <f t="shared" si="2"/>
        <v>0</v>
      </c>
      <c r="K34" s="20">
        <f t="shared" si="2"/>
        <v>0</v>
      </c>
      <c r="L34" s="20">
        <f t="shared" si="2"/>
        <v>700</v>
      </c>
      <c r="M34" s="20">
        <f t="shared" si="2"/>
        <v>524</v>
      </c>
      <c r="N34" s="20">
        <f t="shared" si="2"/>
        <v>0</v>
      </c>
      <c r="O34" s="20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7578</v>
      </c>
      <c r="S34" s="21">
        <f t="shared" si="2"/>
        <v>1050</v>
      </c>
      <c r="T34" s="21">
        <f t="shared" si="2"/>
        <v>0</v>
      </c>
      <c r="U34" s="28">
        <f t="shared" si="2"/>
        <v>17600</v>
      </c>
      <c r="V34" s="28">
        <f t="shared" si="2"/>
        <v>13270</v>
      </c>
      <c r="W34" s="28">
        <f t="shared" si="2"/>
        <v>10001</v>
      </c>
      <c r="X34" s="28">
        <f t="shared" si="2"/>
        <v>700</v>
      </c>
      <c r="Y34" s="28">
        <f t="shared" si="2"/>
        <v>0</v>
      </c>
      <c r="Z34" s="34">
        <f t="shared" si="2"/>
        <v>65935</v>
      </c>
      <c r="AA34" s="33">
        <f t="shared" si="2"/>
        <v>66258.52</v>
      </c>
      <c r="AB34" s="33">
        <f t="shared" si="2"/>
        <v>500</v>
      </c>
      <c r="AC34" s="33">
        <f t="shared" si="2"/>
        <v>66758.51999999999</v>
      </c>
      <c r="AD34" s="35">
        <f>AC34-Z34</f>
        <v>823.51999999998952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X28" sqref="X28"/>
    </sheetView>
  </sheetViews>
  <sheetFormatPr defaultRowHeight="15"/>
  <cols>
    <col min="2" max="2" width="10.85546875" bestFit="1" customWidth="1"/>
    <col min="5" max="5" width="16.42578125" bestFit="1" customWidth="1"/>
    <col min="6" max="6" width="11.42578125" bestFit="1" customWidth="1"/>
    <col min="8" max="8" width="10.7109375" bestFit="1" customWidth="1"/>
    <col min="14" max="14" width="17.7109375" bestFit="1" customWidth="1"/>
    <col min="18" max="18" width="9.5703125" bestFit="1" customWidth="1"/>
    <col min="19" max="19" width="10.7109375" bestFit="1" customWidth="1"/>
    <col min="21" max="21" width="11.42578125" bestFit="1" customWidth="1"/>
    <col min="22" max="22" width="10.85546875" bestFit="1" customWidth="1"/>
    <col min="26" max="26" width="16.42578125" bestFit="1" customWidth="1"/>
    <col min="29" max="29" width="15.7109375" bestFit="1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36</v>
      </c>
      <c r="B4" s="7">
        <v>45413</v>
      </c>
      <c r="C4" s="42"/>
      <c r="D4" s="43"/>
      <c r="E4" s="43"/>
      <c r="F4" s="43"/>
      <c r="G4" s="44"/>
      <c r="H4" s="45"/>
      <c r="I4" s="46"/>
      <c r="J4" s="47"/>
      <c r="K4" s="47"/>
      <c r="L4" s="47"/>
      <c r="M4" s="47"/>
      <c r="N4" s="47"/>
      <c r="O4" s="47"/>
      <c r="P4" s="48"/>
      <c r="Q4" s="48"/>
      <c r="R4" s="49"/>
      <c r="S4" s="48"/>
      <c r="T4" s="48"/>
      <c r="U4" s="40">
        <v>17600</v>
      </c>
      <c r="V4" s="40">
        <v>6630</v>
      </c>
      <c r="W4" s="38"/>
      <c r="X4" s="38"/>
      <c r="Y4" s="38"/>
      <c r="Z4" s="50">
        <f>SUM(C4:Y4)</f>
        <v>24230</v>
      </c>
      <c r="AA4" s="51"/>
      <c r="AB4" s="51"/>
      <c r="AC4" s="52">
        <f>SUM(AA4:AB4)</f>
        <v>0</v>
      </c>
      <c r="AD4" s="12"/>
    </row>
    <row r="5" spans="1:30">
      <c r="A5" s="3" t="s">
        <v>37</v>
      </c>
      <c r="B5" s="7">
        <v>45414</v>
      </c>
      <c r="C5" s="36">
        <v>500</v>
      </c>
      <c r="D5" s="42"/>
      <c r="E5" s="43"/>
      <c r="F5" s="43"/>
      <c r="G5" s="46"/>
      <c r="H5" s="46"/>
      <c r="I5" s="46"/>
      <c r="J5" s="47"/>
      <c r="K5" s="47"/>
      <c r="L5" s="59">
        <v>350</v>
      </c>
      <c r="M5" s="47"/>
      <c r="N5" s="47"/>
      <c r="O5" s="47"/>
      <c r="P5" s="48"/>
      <c r="Q5" s="48"/>
      <c r="R5" s="48"/>
      <c r="S5" s="48"/>
      <c r="T5" s="48"/>
      <c r="U5" s="39"/>
      <c r="V5" s="38"/>
      <c r="W5" s="38"/>
      <c r="X5" s="38"/>
      <c r="Y5" s="38"/>
      <c r="Z5" s="50">
        <f t="shared" ref="Z5:Z34" si="0">SUM(C5:Y5)</f>
        <v>850</v>
      </c>
      <c r="AA5" s="51"/>
      <c r="AB5" s="51"/>
      <c r="AC5" s="52">
        <f t="shared" ref="AC5:AC34" si="1">SUM(AA5:AB5)</f>
        <v>0</v>
      </c>
      <c r="AD5" s="12"/>
    </row>
    <row r="6" spans="1:30">
      <c r="A6" s="3" t="s">
        <v>38</v>
      </c>
      <c r="B6" s="7">
        <v>45415</v>
      </c>
      <c r="C6" s="36">
        <v>500</v>
      </c>
      <c r="D6" s="43"/>
      <c r="E6" s="43"/>
      <c r="F6" s="43"/>
      <c r="G6" s="46"/>
      <c r="H6" s="46"/>
      <c r="I6" s="46"/>
      <c r="J6" s="47"/>
      <c r="K6" s="47"/>
      <c r="L6" s="47"/>
      <c r="M6" s="47"/>
      <c r="N6" s="47"/>
      <c r="O6" s="47"/>
      <c r="P6" s="48"/>
      <c r="Q6" s="48"/>
      <c r="R6" s="48"/>
      <c r="S6" s="48"/>
      <c r="T6" s="48"/>
      <c r="U6" s="38"/>
      <c r="V6" s="38"/>
      <c r="W6" s="38"/>
      <c r="X6" s="38"/>
      <c r="Y6" s="38"/>
      <c r="Z6" s="50">
        <f t="shared" si="0"/>
        <v>500</v>
      </c>
      <c r="AA6" s="51"/>
      <c r="AB6" s="51"/>
      <c r="AC6" s="52">
        <f t="shared" si="1"/>
        <v>0</v>
      </c>
      <c r="AD6" s="12"/>
    </row>
    <row r="7" spans="1:30" ht="15.75">
      <c r="A7" s="3" t="s">
        <v>39</v>
      </c>
      <c r="B7" s="7">
        <v>45416</v>
      </c>
      <c r="C7" s="42"/>
      <c r="D7" s="53"/>
      <c r="E7" s="43"/>
      <c r="F7" s="43"/>
      <c r="G7" s="46"/>
      <c r="H7" s="46"/>
      <c r="I7" s="46"/>
      <c r="J7" s="59">
        <v>1500</v>
      </c>
      <c r="K7" s="47"/>
      <c r="L7" s="47"/>
      <c r="M7" s="47"/>
      <c r="N7" s="59">
        <v>800</v>
      </c>
      <c r="O7" s="47"/>
      <c r="P7" s="48"/>
      <c r="Q7" s="48"/>
      <c r="R7" s="54"/>
      <c r="S7" s="48"/>
      <c r="T7" s="48"/>
      <c r="U7" s="38"/>
      <c r="V7" s="38"/>
      <c r="W7" s="38"/>
      <c r="X7" s="38"/>
      <c r="Y7" s="38"/>
      <c r="Z7" s="50">
        <f t="shared" si="0"/>
        <v>2300</v>
      </c>
      <c r="AA7" s="51"/>
      <c r="AB7" s="51"/>
      <c r="AC7" s="52">
        <f t="shared" si="1"/>
        <v>0</v>
      </c>
      <c r="AD7" s="12"/>
    </row>
    <row r="8" spans="1:30">
      <c r="A8" s="3" t="s">
        <v>40</v>
      </c>
      <c r="B8" s="7">
        <v>45417</v>
      </c>
      <c r="C8" s="42"/>
      <c r="D8" s="43"/>
      <c r="E8" s="43"/>
      <c r="F8" s="43"/>
      <c r="G8" s="46"/>
      <c r="H8" s="44"/>
      <c r="I8" s="46"/>
      <c r="J8" s="47"/>
      <c r="K8" s="55"/>
      <c r="L8" s="56"/>
      <c r="M8" s="47"/>
      <c r="N8" s="47"/>
      <c r="O8" s="47"/>
      <c r="P8" s="48"/>
      <c r="Q8" s="48"/>
      <c r="R8" s="48"/>
      <c r="S8" s="48"/>
      <c r="T8" s="48"/>
      <c r="U8" s="38"/>
      <c r="V8" s="38"/>
      <c r="W8" s="38"/>
      <c r="X8" s="38"/>
      <c r="Y8" s="38"/>
      <c r="Z8" s="50">
        <f t="shared" si="0"/>
        <v>0</v>
      </c>
      <c r="AA8" s="36">
        <v>25000</v>
      </c>
      <c r="AB8" s="51"/>
      <c r="AC8" s="52">
        <f t="shared" si="1"/>
        <v>25000</v>
      </c>
      <c r="AD8" s="12"/>
    </row>
    <row r="9" spans="1:30">
      <c r="A9" s="3" t="s">
        <v>34</v>
      </c>
      <c r="B9" s="7">
        <v>45418</v>
      </c>
      <c r="C9" s="59">
        <v>500</v>
      </c>
      <c r="D9" s="43"/>
      <c r="E9" s="43"/>
      <c r="F9" s="43"/>
      <c r="G9" s="59">
        <v>1000</v>
      </c>
      <c r="H9" s="46"/>
      <c r="I9" s="46"/>
      <c r="J9" s="47"/>
      <c r="K9" s="47"/>
      <c r="L9" s="47"/>
      <c r="M9" s="47"/>
      <c r="N9" s="47"/>
      <c r="O9" s="47"/>
      <c r="P9" s="48"/>
      <c r="Q9" s="48"/>
      <c r="R9" s="48"/>
      <c r="S9" s="48"/>
      <c r="T9" s="48"/>
      <c r="U9" s="38"/>
      <c r="V9" s="38"/>
      <c r="W9" s="38"/>
      <c r="X9" s="38"/>
      <c r="Y9" s="38"/>
      <c r="Z9" s="50">
        <f t="shared" si="0"/>
        <v>1500</v>
      </c>
      <c r="AA9" s="51"/>
      <c r="AB9" s="51"/>
      <c r="AC9" s="52">
        <f t="shared" si="1"/>
        <v>0</v>
      </c>
      <c r="AD9" s="12"/>
    </row>
    <row r="10" spans="1:30">
      <c r="A10" s="3" t="s">
        <v>35</v>
      </c>
      <c r="B10" s="7">
        <v>45419</v>
      </c>
      <c r="C10" s="59">
        <v>500</v>
      </c>
      <c r="D10" s="59">
        <v>1000</v>
      </c>
      <c r="E10" s="43"/>
      <c r="F10" s="43"/>
      <c r="G10" s="46"/>
      <c r="H10" s="46"/>
      <c r="I10" s="46"/>
      <c r="J10" s="47"/>
      <c r="K10" s="47"/>
      <c r="L10" s="47"/>
      <c r="M10" s="47"/>
      <c r="N10" s="47"/>
      <c r="O10" s="47"/>
      <c r="P10" s="48"/>
      <c r="Q10" s="48"/>
      <c r="R10" s="48"/>
      <c r="S10" s="48"/>
      <c r="T10" s="48"/>
      <c r="U10" s="38"/>
      <c r="V10" s="38"/>
      <c r="W10" s="41">
        <v>10000</v>
      </c>
      <c r="X10" s="38"/>
      <c r="Y10" s="38"/>
      <c r="Z10" s="50">
        <f t="shared" si="0"/>
        <v>11500</v>
      </c>
      <c r="AA10" s="51"/>
      <c r="AB10" s="51"/>
      <c r="AC10" s="52">
        <f t="shared" si="1"/>
        <v>0</v>
      </c>
      <c r="AD10" s="12"/>
    </row>
    <row r="11" spans="1:30" ht="15.75">
      <c r="A11" s="3" t="s">
        <v>36</v>
      </c>
      <c r="B11" s="7">
        <v>45420</v>
      </c>
      <c r="C11" s="36">
        <v>500</v>
      </c>
      <c r="D11" s="43"/>
      <c r="E11" s="43"/>
      <c r="F11" s="43"/>
      <c r="G11" s="44"/>
      <c r="H11" s="46"/>
      <c r="I11" s="46"/>
      <c r="J11" s="47"/>
      <c r="K11" s="47"/>
      <c r="L11" s="47"/>
      <c r="M11" s="47"/>
      <c r="N11" s="47"/>
      <c r="O11" s="47"/>
      <c r="P11" s="48"/>
      <c r="Q11" s="48"/>
      <c r="R11" s="57"/>
      <c r="S11" s="48"/>
      <c r="T11" s="48"/>
      <c r="U11" s="38"/>
      <c r="V11" s="38"/>
      <c r="W11" s="37"/>
      <c r="X11" s="38"/>
      <c r="Y11" s="38"/>
      <c r="Z11" s="50">
        <f t="shared" si="0"/>
        <v>500</v>
      </c>
      <c r="AA11" s="51"/>
      <c r="AB11" s="51"/>
      <c r="AC11" s="52">
        <f t="shared" si="1"/>
        <v>0</v>
      </c>
      <c r="AD11" s="12"/>
    </row>
    <row r="12" spans="1:30" ht="15.75">
      <c r="A12" s="3" t="s">
        <v>37</v>
      </c>
      <c r="B12" s="7">
        <v>45421</v>
      </c>
      <c r="C12" s="42"/>
      <c r="D12" s="43"/>
      <c r="E12" s="43"/>
      <c r="F12" s="43"/>
      <c r="G12" s="46"/>
      <c r="H12" s="46"/>
      <c r="I12" s="46"/>
      <c r="J12" s="47"/>
      <c r="K12" s="47"/>
      <c r="L12" s="59">
        <v>350</v>
      </c>
      <c r="M12" s="47"/>
      <c r="N12" s="47"/>
      <c r="O12" s="47"/>
      <c r="P12" s="48"/>
      <c r="Q12" s="48"/>
      <c r="R12" s="48"/>
      <c r="S12" s="57"/>
      <c r="T12" s="48"/>
      <c r="U12" s="38"/>
      <c r="V12" s="38"/>
      <c r="W12" s="38"/>
      <c r="X12" s="38"/>
      <c r="Y12" s="38"/>
      <c r="Z12" s="50">
        <f t="shared" si="0"/>
        <v>350</v>
      </c>
      <c r="AA12" s="51"/>
      <c r="AB12" s="51"/>
      <c r="AC12" s="52">
        <f t="shared" si="1"/>
        <v>0</v>
      </c>
      <c r="AD12" s="12"/>
    </row>
    <row r="13" spans="1:30" ht="15.75">
      <c r="A13" s="3" t="s">
        <v>38</v>
      </c>
      <c r="B13" s="7">
        <v>45422</v>
      </c>
      <c r="C13" s="42"/>
      <c r="D13" s="53"/>
      <c r="E13" s="43"/>
      <c r="F13" s="43"/>
      <c r="G13" s="46"/>
      <c r="H13" s="46"/>
      <c r="I13" s="46"/>
      <c r="J13" s="47"/>
      <c r="K13" s="47"/>
      <c r="L13" s="58"/>
      <c r="M13" s="47"/>
      <c r="N13" s="47"/>
      <c r="O13" s="47"/>
      <c r="P13" s="48"/>
      <c r="Q13" s="48"/>
      <c r="R13" s="48"/>
      <c r="S13" s="48"/>
      <c r="T13" s="48"/>
      <c r="U13" s="38"/>
      <c r="V13" s="38"/>
      <c r="W13" s="38"/>
      <c r="X13" s="38"/>
      <c r="Y13" s="38"/>
      <c r="Z13" s="50">
        <f t="shared" si="0"/>
        <v>0</v>
      </c>
      <c r="AA13" s="51"/>
      <c r="AB13" s="51"/>
      <c r="AC13" s="52">
        <f t="shared" si="1"/>
        <v>0</v>
      </c>
      <c r="AD13" s="12"/>
    </row>
    <row r="14" spans="1:30">
      <c r="A14" s="3" t="s">
        <v>39</v>
      </c>
      <c r="B14" s="7">
        <v>45423</v>
      </c>
      <c r="C14" s="42"/>
      <c r="D14" s="43"/>
      <c r="E14" s="43"/>
      <c r="F14" s="43"/>
      <c r="G14" s="46"/>
      <c r="H14" s="46"/>
      <c r="I14" s="46"/>
      <c r="J14" s="59">
        <v>1500</v>
      </c>
      <c r="K14" s="47"/>
      <c r="L14" s="47"/>
      <c r="M14" s="47"/>
      <c r="N14" s="47"/>
      <c r="O14" s="47"/>
      <c r="P14" s="48"/>
      <c r="Q14" s="48"/>
      <c r="R14" s="48"/>
      <c r="S14" s="48"/>
      <c r="T14" s="48"/>
      <c r="U14" s="38"/>
      <c r="V14" s="38"/>
      <c r="W14" s="38"/>
      <c r="X14" s="38"/>
      <c r="Y14" s="38"/>
      <c r="Z14" s="50">
        <f t="shared" si="0"/>
        <v>1500</v>
      </c>
      <c r="AA14" s="51"/>
      <c r="AB14" s="51"/>
      <c r="AC14" s="52">
        <f t="shared" si="1"/>
        <v>0</v>
      </c>
      <c r="AD14" s="12"/>
    </row>
    <row r="15" spans="1:30" ht="15.75">
      <c r="A15" s="3" t="s">
        <v>40</v>
      </c>
      <c r="B15" s="7">
        <v>45424</v>
      </c>
      <c r="C15" s="42"/>
      <c r="D15" s="53"/>
      <c r="E15" s="43"/>
      <c r="F15" s="43"/>
      <c r="G15" s="46"/>
      <c r="H15" s="44"/>
      <c r="I15" s="46"/>
      <c r="J15" s="47"/>
      <c r="K15" s="47"/>
      <c r="L15" s="47"/>
      <c r="M15" s="47"/>
      <c r="N15" s="47"/>
      <c r="O15" s="47"/>
      <c r="P15" s="48"/>
      <c r="Q15" s="48"/>
      <c r="R15" s="48"/>
      <c r="S15" s="48"/>
      <c r="T15" s="48"/>
      <c r="U15" s="38"/>
      <c r="V15" s="38"/>
      <c r="W15" s="38"/>
      <c r="X15" s="38"/>
      <c r="Y15" s="38"/>
      <c r="Z15" s="50">
        <f t="shared" si="0"/>
        <v>0</v>
      </c>
      <c r="AA15" s="51"/>
      <c r="AB15" s="51"/>
      <c r="AC15" s="52">
        <f t="shared" si="1"/>
        <v>0</v>
      </c>
      <c r="AD15" s="12"/>
    </row>
    <row r="16" spans="1:30">
      <c r="A16" s="3" t="s">
        <v>34</v>
      </c>
      <c r="B16" s="7">
        <v>45425</v>
      </c>
      <c r="C16" s="59">
        <v>500</v>
      </c>
      <c r="D16" s="43"/>
      <c r="E16" s="43"/>
      <c r="F16" s="43"/>
      <c r="G16" s="59">
        <v>1000</v>
      </c>
      <c r="H16" s="46"/>
      <c r="I16" s="46"/>
      <c r="J16" s="47"/>
      <c r="K16" s="47"/>
      <c r="L16" s="47"/>
      <c r="M16" s="47"/>
      <c r="N16" s="47"/>
      <c r="O16" s="47"/>
      <c r="P16" s="48"/>
      <c r="Q16" s="48"/>
      <c r="R16" s="48"/>
      <c r="S16" s="48"/>
      <c r="T16" s="48"/>
      <c r="U16" s="38"/>
      <c r="V16" s="38"/>
      <c r="W16" s="38"/>
      <c r="X16" s="38"/>
      <c r="Y16" s="38"/>
      <c r="Z16" s="50">
        <f t="shared" si="0"/>
        <v>1500</v>
      </c>
      <c r="AA16" s="51"/>
      <c r="AB16" s="51"/>
      <c r="AC16" s="52">
        <f t="shared" si="1"/>
        <v>0</v>
      </c>
      <c r="AD16" s="12"/>
    </row>
    <row r="17" spans="1:30">
      <c r="A17" s="3" t="s">
        <v>35</v>
      </c>
      <c r="B17" s="7">
        <v>45426</v>
      </c>
      <c r="C17" s="59">
        <v>500</v>
      </c>
      <c r="D17" s="59">
        <v>1000</v>
      </c>
      <c r="E17" s="43"/>
      <c r="F17" s="43"/>
      <c r="G17" s="46"/>
      <c r="H17" s="46"/>
      <c r="I17" s="46"/>
      <c r="J17" s="47"/>
      <c r="K17" s="47"/>
      <c r="L17" s="47"/>
      <c r="M17" s="47"/>
      <c r="N17" s="47"/>
      <c r="O17" s="47"/>
      <c r="P17" s="48"/>
      <c r="Q17" s="48"/>
      <c r="R17" s="48"/>
      <c r="S17" s="48"/>
      <c r="T17" s="48"/>
      <c r="U17" s="38"/>
      <c r="V17" s="38"/>
      <c r="W17" s="38"/>
      <c r="X17" s="38"/>
      <c r="Y17" s="38"/>
      <c r="Z17" s="50">
        <f t="shared" si="0"/>
        <v>1500</v>
      </c>
      <c r="AA17" s="51"/>
      <c r="AB17" s="51"/>
      <c r="AC17" s="52">
        <f t="shared" si="1"/>
        <v>0</v>
      </c>
      <c r="AD17" s="12"/>
    </row>
    <row r="18" spans="1:30">
      <c r="A18" s="3" t="s">
        <v>36</v>
      </c>
      <c r="B18" s="7">
        <v>45427</v>
      </c>
      <c r="C18" s="36">
        <v>500</v>
      </c>
      <c r="D18" s="43"/>
      <c r="E18" s="43"/>
      <c r="F18" s="43"/>
      <c r="G18" s="44"/>
      <c r="H18" s="46"/>
      <c r="I18" s="46"/>
      <c r="J18" s="47"/>
      <c r="K18" s="47"/>
      <c r="L18" s="47"/>
      <c r="M18" s="47"/>
      <c r="N18" s="47"/>
      <c r="O18" s="47"/>
      <c r="P18" s="48"/>
      <c r="Q18" s="48"/>
      <c r="R18" s="48"/>
      <c r="S18" s="48"/>
      <c r="T18" s="48"/>
      <c r="U18" s="38"/>
      <c r="V18" s="38"/>
      <c r="W18" s="38"/>
      <c r="X18" s="38"/>
      <c r="Y18" s="38"/>
      <c r="Z18" s="50">
        <f t="shared" si="0"/>
        <v>500</v>
      </c>
      <c r="AA18" s="51"/>
      <c r="AB18" s="51"/>
      <c r="AC18" s="52">
        <f t="shared" si="1"/>
        <v>0</v>
      </c>
      <c r="AD18" s="12"/>
    </row>
    <row r="19" spans="1:30" ht="15.75">
      <c r="A19" s="3" t="s">
        <v>37</v>
      </c>
      <c r="B19" s="7">
        <v>45428</v>
      </c>
      <c r="C19" s="60">
        <v>500</v>
      </c>
      <c r="D19" s="53"/>
      <c r="E19" s="43"/>
      <c r="F19" s="43"/>
      <c r="G19" s="46"/>
      <c r="H19" s="46"/>
      <c r="I19" s="46"/>
      <c r="J19" s="47"/>
      <c r="K19" s="47"/>
      <c r="L19" s="59">
        <v>350</v>
      </c>
      <c r="M19" s="47"/>
      <c r="N19" s="47"/>
      <c r="O19" s="47"/>
      <c r="P19" s="48"/>
      <c r="Q19" s="48"/>
      <c r="R19" s="48"/>
      <c r="S19" s="48"/>
      <c r="T19" s="48"/>
      <c r="U19" s="38"/>
      <c r="V19" s="38"/>
      <c r="W19" s="38"/>
      <c r="X19" s="38"/>
      <c r="Y19" s="38"/>
      <c r="Z19" s="50">
        <f t="shared" si="0"/>
        <v>850</v>
      </c>
      <c r="AA19" s="51"/>
      <c r="AB19" s="51"/>
      <c r="AC19" s="52">
        <f t="shared" si="1"/>
        <v>0</v>
      </c>
      <c r="AD19" s="12"/>
    </row>
    <row r="20" spans="1:30" ht="15.75">
      <c r="A20" s="3" t="s">
        <v>38</v>
      </c>
      <c r="B20" s="7">
        <v>45429</v>
      </c>
      <c r="C20" s="36">
        <v>500</v>
      </c>
      <c r="D20" s="53"/>
      <c r="E20" s="43"/>
      <c r="F20" s="43"/>
      <c r="G20" s="46"/>
      <c r="H20" s="46"/>
      <c r="I20" s="46"/>
      <c r="J20" s="47"/>
      <c r="K20" s="47"/>
      <c r="L20" s="47"/>
      <c r="M20" s="47"/>
      <c r="N20" s="47"/>
      <c r="O20" s="47"/>
      <c r="P20" s="48"/>
      <c r="Q20" s="48"/>
      <c r="R20" s="48"/>
      <c r="S20" s="48"/>
      <c r="T20" s="48"/>
      <c r="U20" s="38"/>
      <c r="V20" s="38"/>
      <c r="W20" s="38"/>
      <c r="X20" s="38"/>
      <c r="Y20" s="38"/>
      <c r="Z20" s="50">
        <f t="shared" si="0"/>
        <v>500</v>
      </c>
      <c r="AA20" s="51"/>
      <c r="AB20" s="51"/>
      <c r="AC20" s="52">
        <f t="shared" si="1"/>
        <v>0</v>
      </c>
      <c r="AD20" s="12"/>
    </row>
    <row r="21" spans="1:30">
      <c r="A21" s="3" t="s">
        <v>39</v>
      </c>
      <c r="B21" s="7">
        <v>45430</v>
      </c>
      <c r="C21" s="42"/>
      <c r="D21" s="43"/>
      <c r="E21" s="43"/>
      <c r="F21" s="43"/>
      <c r="G21" s="46"/>
      <c r="H21" s="46"/>
      <c r="I21" s="46"/>
      <c r="J21" s="59">
        <v>1500</v>
      </c>
      <c r="K21" s="47"/>
      <c r="L21" s="47"/>
      <c r="M21" s="47"/>
      <c r="N21" s="47"/>
      <c r="O21" s="47"/>
      <c r="P21" s="48"/>
      <c r="Q21" s="48"/>
      <c r="R21" s="48"/>
      <c r="S21" s="48"/>
      <c r="T21" s="48"/>
      <c r="U21" s="38"/>
      <c r="V21" s="38"/>
      <c r="W21" s="38"/>
      <c r="X21" s="38"/>
      <c r="Y21" s="38"/>
      <c r="Z21" s="50">
        <f t="shared" si="0"/>
        <v>1500</v>
      </c>
      <c r="AA21" s="51"/>
      <c r="AB21" s="51"/>
      <c r="AC21" s="52">
        <f t="shared" si="1"/>
        <v>0</v>
      </c>
      <c r="AD21" s="12"/>
    </row>
    <row r="22" spans="1:30">
      <c r="A22" s="3" t="s">
        <v>40</v>
      </c>
      <c r="B22" s="7">
        <v>45431</v>
      </c>
      <c r="C22" s="42"/>
      <c r="D22" s="43"/>
      <c r="E22" s="43"/>
      <c r="F22" s="43"/>
      <c r="G22" s="46"/>
      <c r="H22" s="44"/>
      <c r="I22" s="46"/>
      <c r="J22" s="47"/>
      <c r="K22" s="55"/>
      <c r="L22" s="56"/>
      <c r="M22" s="47"/>
      <c r="N22" s="47"/>
      <c r="O22" s="47"/>
      <c r="P22" s="48"/>
      <c r="Q22" s="48"/>
      <c r="R22" s="48"/>
      <c r="S22" s="48"/>
      <c r="T22" s="48"/>
      <c r="U22" s="38"/>
      <c r="V22" s="38"/>
      <c r="W22" s="38"/>
      <c r="X22" s="38"/>
      <c r="Y22" s="38"/>
      <c r="Z22" s="50">
        <f t="shared" si="0"/>
        <v>0</v>
      </c>
      <c r="AA22" s="51"/>
      <c r="AB22" s="51"/>
      <c r="AC22" s="52">
        <f t="shared" si="1"/>
        <v>0</v>
      </c>
      <c r="AD22" s="12"/>
    </row>
    <row r="23" spans="1:30" ht="15.75">
      <c r="A23" s="3" t="s">
        <v>34</v>
      </c>
      <c r="B23" s="7">
        <v>45432</v>
      </c>
      <c r="C23" s="59">
        <v>500</v>
      </c>
      <c r="D23" s="43"/>
      <c r="E23" s="43"/>
      <c r="F23" s="43"/>
      <c r="G23" s="59">
        <v>1000</v>
      </c>
      <c r="H23" s="46"/>
      <c r="I23" s="46"/>
      <c r="J23" s="47"/>
      <c r="K23" s="47"/>
      <c r="L23" s="47"/>
      <c r="M23" s="58"/>
      <c r="N23" s="56"/>
      <c r="O23" s="47"/>
      <c r="P23" s="48"/>
      <c r="Q23" s="48"/>
      <c r="R23" s="48"/>
      <c r="S23" s="48"/>
      <c r="T23" s="48"/>
      <c r="U23" s="38"/>
      <c r="V23" s="38"/>
      <c r="W23" s="38"/>
      <c r="X23" s="38"/>
      <c r="Y23" s="38"/>
      <c r="Z23" s="50">
        <f t="shared" si="0"/>
        <v>1500</v>
      </c>
      <c r="AA23" s="36">
        <v>21000</v>
      </c>
      <c r="AB23" s="51"/>
      <c r="AC23" s="52">
        <f t="shared" si="1"/>
        <v>21000</v>
      </c>
      <c r="AD23" s="12"/>
    </row>
    <row r="24" spans="1:30">
      <c r="A24" s="3" t="s">
        <v>35</v>
      </c>
      <c r="B24" s="7">
        <v>45433</v>
      </c>
      <c r="C24" s="59">
        <v>500</v>
      </c>
      <c r="D24" s="59">
        <v>1000</v>
      </c>
      <c r="E24" s="43"/>
      <c r="F24" s="43"/>
      <c r="G24" s="46"/>
      <c r="H24" s="46"/>
      <c r="I24" s="46"/>
      <c r="J24" s="47"/>
      <c r="K24" s="47"/>
      <c r="L24" s="47"/>
      <c r="M24" s="47"/>
      <c r="N24" s="47"/>
      <c r="O24" s="47"/>
      <c r="P24" s="48"/>
      <c r="Q24" s="48"/>
      <c r="R24" s="48"/>
      <c r="S24" s="48"/>
      <c r="T24" s="48"/>
      <c r="U24" s="38"/>
      <c r="V24" s="38"/>
      <c r="W24" s="38"/>
      <c r="X24" s="38"/>
      <c r="Y24" s="38"/>
      <c r="Z24" s="50">
        <f t="shared" si="0"/>
        <v>1500</v>
      </c>
      <c r="AA24" s="51"/>
      <c r="AB24" s="51"/>
      <c r="AC24" s="52">
        <f t="shared" si="1"/>
        <v>0</v>
      </c>
      <c r="AD24" s="12"/>
    </row>
    <row r="25" spans="1:30">
      <c r="A25" s="3" t="s">
        <v>36</v>
      </c>
      <c r="B25" s="7">
        <v>45434</v>
      </c>
      <c r="C25" s="59">
        <v>500</v>
      </c>
      <c r="D25" s="43"/>
      <c r="E25" s="43"/>
      <c r="F25" s="43"/>
      <c r="G25" s="46"/>
      <c r="H25" s="46"/>
      <c r="I25" s="46"/>
      <c r="J25" s="47"/>
      <c r="K25" s="47"/>
      <c r="L25" s="47"/>
      <c r="M25" s="47"/>
      <c r="N25" s="47"/>
      <c r="O25" s="47"/>
      <c r="P25" s="48"/>
      <c r="Q25" s="48"/>
      <c r="R25" s="48"/>
      <c r="S25" s="48"/>
      <c r="T25" s="48"/>
      <c r="U25" s="38"/>
      <c r="V25" s="38"/>
      <c r="W25" s="38"/>
      <c r="X25" s="38"/>
      <c r="Y25" s="38"/>
      <c r="Z25" s="50">
        <f t="shared" si="0"/>
        <v>500</v>
      </c>
      <c r="AA25" s="51"/>
      <c r="AB25" s="51"/>
      <c r="AC25" s="52">
        <f t="shared" si="1"/>
        <v>0</v>
      </c>
      <c r="AD25" s="12"/>
    </row>
    <row r="26" spans="1:30">
      <c r="A26" s="3" t="s">
        <v>37</v>
      </c>
      <c r="B26" s="7">
        <v>45435</v>
      </c>
      <c r="C26" s="59">
        <v>500</v>
      </c>
      <c r="D26" s="43"/>
      <c r="E26" s="43"/>
      <c r="F26" s="43"/>
      <c r="G26" s="46"/>
      <c r="H26" s="46"/>
      <c r="I26" s="46"/>
      <c r="J26" s="47"/>
      <c r="K26" s="47"/>
      <c r="L26" s="59">
        <v>350</v>
      </c>
      <c r="M26" s="47"/>
      <c r="N26" s="47"/>
      <c r="O26" s="47"/>
      <c r="P26" s="48"/>
      <c r="Q26" s="48"/>
      <c r="R26" s="48"/>
      <c r="S26" s="48"/>
      <c r="T26" s="48"/>
      <c r="U26" s="38"/>
      <c r="V26" s="38"/>
      <c r="W26" s="38"/>
      <c r="X26" s="38"/>
      <c r="Y26" s="38"/>
      <c r="Z26" s="50">
        <f t="shared" si="0"/>
        <v>850</v>
      </c>
      <c r="AA26" s="51"/>
      <c r="AB26" s="51"/>
      <c r="AC26" s="52">
        <f t="shared" si="1"/>
        <v>0</v>
      </c>
      <c r="AD26" s="12"/>
    </row>
    <row r="27" spans="1:30">
      <c r="A27" s="3" t="s">
        <v>38</v>
      </c>
      <c r="B27" s="7">
        <v>45436</v>
      </c>
      <c r="C27" s="59">
        <v>500</v>
      </c>
      <c r="D27" s="43"/>
      <c r="E27" s="43"/>
      <c r="F27" s="43"/>
      <c r="G27" s="46"/>
      <c r="H27" s="46"/>
      <c r="I27" s="46"/>
      <c r="J27" s="59">
        <v>1500</v>
      </c>
      <c r="K27" s="47"/>
      <c r="L27" s="47"/>
      <c r="M27" s="47"/>
      <c r="N27" s="47"/>
      <c r="O27" s="47"/>
      <c r="P27" s="48"/>
      <c r="Q27" s="48"/>
      <c r="R27" s="48"/>
      <c r="S27" s="48"/>
      <c r="T27" s="48"/>
      <c r="U27" s="38"/>
      <c r="V27" s="38"/>
      <c r="W27" s="38"/>
      <c r="X27" s="38"/>
      <c r="Y27" s="38"/>
      <c r="Z27" s="50">
        <f t="shared" si="0"/>
        <v>2000</v>
      </c>
      <c r="AA27" s="51"/>
      <c r="AB27" s="51"/>
      <c r="AC27" s="52">
        <f t="shared" si="1"/>
        <v>0</v>
      </c>
      <c r="AD27" s="12"/>
    </row>
    <row r="28" spans="1:30">
      <c r="A28" s="3" t="s">
        <v>39</v>
      </c>
      <c r="B28" s="7">
        <v>45437</v>
      </c>
      <c r="C28" s="43"/>
      <c r="D28" s="43"/>
      <c r="E28" s="43"/>
      <c r="F28" s="43"/>
      <c r="G28" s="46"/>
      <c r="H28" s="46"/>
      <c r="I28" s="46"/>
      <c r="J28" s="47"/>
      <c r="K28" s="47"/>
      <c r="L28" s="47"/>
      <c r="M28" s="47"/>
      <c r="N28" s="47"/>
      <c r="O28" s="47"/>
      <c r="P28" s="48"/>
      <c r="Q28" s="48"/>
      <c r="R28" s="48"/>
      <c r="S28" s="48"/>
      <c r="T28" s="48"/>
      <c r="U28" s="38"/>
      <c r="V28" s="38"/>
      <c r="W28" s="38"/>
      <c r="X28" s="59">
        <v>700</v>
      </c>
      <c r="Y28" s="38"/>
      <c r="Z28" s="50">
        <f t="shared" si="0"/>
        <v>700</v>
      </c>
      <c r="AA28" s="51"/>
      <c r="AB28" s="51"/>
      <c r="AC28" s="52">
        <f t="shared" si="1"/>
        <v>0</v>
      </c>
      <c r="AD28" s="12"/>
    </row>
    <row r="29" spans="1:30">
      <c r="A29" s="3" t="s">
        <v>40</v>
      </c>
      <c r="B29" s="7">
        <v>45438</v>
      </c>
      <c r="C29" s="43"/>
      <c r="D29" s="43"/>
      <c r="E29" s="43"/>
      <c r="F29" s="43"/>
      <c r="G29" s="46"/>
      <c r="H29" s="46"/>
      <c r="I29" s="46"/>
      <c r="J29" s="47"/>
      <c r="K29" s="47"/>
      <c r="L29" s="47"/>
      <c r="M29" s="47"/>
      <c r="N29" s="47"/>
      <c r="O29" s="47"/>
      <c r="P29" s="48"/>
      <c r="Q29" s="48"/>
      <c r="R29" s="48"/>
      <c r="S29" s="48"/>
      <c r="T29" s="48"/>
      <c r="U29" s="38"/>
      <c r="V29" s="38"/>
      <c r="W29" s="38"/>
      <c r="X29" s="38"/>
      <c r="Y29" s="38"/>
      <c r="Z29" s="50">
        <f t="shared" si="0"/>
        <v>0</v>
      </c>
      <c r="AA29" s="51"/>
      <c r="AB29" s="51"/>
      <c r="AC29" s="52">
        <f t="shared" si="1"/>
        <v>0</v>
      </c>
      <c r="AD29" s="12"/>
    </row>
    <row r="30" spans="1:30">
      <c r="A30" s="3" t="s">
        <v>34</v>
      </c>
      <c r="B30" s="7">
        <v>45439</v>
      </c>
      <c r="C30" s="59">
        <v>500</v>
      </c>
      <c r="D30" s="43"/>
      <c r="E30" s="43"/>
      <c r="F30" s="43"/>
      <c r="G30" s="59">
        <v>1000</v>
      </c>
      <c r="H30" s="46"/>
      <c r="I30" s="46"/>
      <c r="J30" s="47"/>
      <c r="K30" s="47"/>
      <c r="L30" s="47"/>
      <c r="M30" s="47"/>
      <c r="N30" s="47"/>
      <c r="O30" s="47"/>
      <c r="P30" s="48"/>
      <c r="Q30" s="48"/>
      <c r="R30" s="48"/>
      <c r="S30" s="48"/>
      <c r="T30" s="48"/>
      <c r="U30" s="38"/>
      <c r="V30" s="38"/>
      <c r="W30" s="38"/>
      <c r="X30" s="38"/>
      <c r="Y30" s="38"/>
      <c r="Z30" s="50">
        <f t="shared" si="0"/>
        <v>1500</v>
      </c>
      <c r="AA30" s="51"/>
      <c r="AB30" s="51"/>
      <c r="AC30" s="52">
        <f t="shared" si="1"/>
        <v>0</v>
      </c>
      <c r="AD30" s="12"/>
    </row>
    <row r="31" spans="1:30">
      <c r="A31" s="3" t="s">
        <v>35</v>
      </c>
      <c r="B31" s="7">
        <v>45440</v>
      </c>
      <c r="C31" s="59">
        <v>500</v>
      </c>
      <c r="D31" s="59">
        <v>1000</v>
      </c>
      <c r="E31" s="43"/>
      <c r="F31" s="43"/>
      <c r="G31" s="46"/>
      <c r="H31" s="46"/>
      <c r="I31" s="46"/>
      <c r="J31" s="47"/>
      <c r="K31" s="47"/>
      <c r="L31" s="47"/>
      <c r="M31" s="47"/>
      <c r="N31" s="47"/>
      <c r="O31" s="47"/>
      <c r="P31" s="48"/>
      <c r="Q31" s="48"/>
      <c r="R31" s="48"/>
      <c r="S31" s="48"/>
      <c r="T31" s="48"/>
      <c r="U31" s="38"/>
      <c r="V31" s="38"/>
      <c r="W31" s="38"/>
      <c r="X31" s="38"/>
      <c r="Y31" s="38"/>
      <c r="Z31" s="50">
        <f t="shared" si="0"/>
        <v>1500</v>
      </c>
      <c r="AA31" s="51"/>
      <c r="AB31" s="51"/>
      <c r="AC31" s="52">
        <f t="shared" si="1"/>
        <v>0</v>
      </c>
      <c r="AD31" s="12"/>
    </row>
    <row r="32" spans="1:30">
      <c r="A32" s="3" t="s">
        <v>36</v>
      </c>
      <c r="B32" s="7">
        <v>45441</v>
      </c>
      <c r="C32" s="59">
        <v>500</v>
      </c>
      <c r="D32" s="43"/>
      <c r="E32" s="43"/>
      <c r="F32" s="43"/>
      <c r="G32" s="46"/>
      <c r="H32" s="46"/>
      <c r="I32" s="46"/>
      <c r="J32" s="47"/>
      <c r="K32" s="47"/>
      <c r="L32" s="47"/>
      <c r="M32" s="47"/>
      <c r="N32" s="47"/>
      <c r="O32" s="47"/>
      <c r="P32" s="48"/>
      <c r="Q32" s="48"/>
      <c r="R32" s="48"/>
      <c r="S32" s="48"/>
      <c r="T32" s="48"/>
      <c r="U32" s="38"/>
      <c r="V32" s="38"/>
      <c r="W32" s="38"/>
      <c r="X32" s="38"/>
      <c r="Y32" s="38"/>
      <c r="Z32" s="50">
        <f t="shared" si="0"/>
        <v>500</v>
      </c>
      <c r="AA32" s="51"/>
      <c r="AB32" s="51"/>
      <c r="AC32" s="52">
        <f t="shared" si="1"/>
        <v>0</v>
      </c>
      <c r="AD32" s="12"/>
    </row>
    <row r="33" spans="1:30">
      <c r="A33" s="3" t="s">
        <v>37</v>
      </c>
      <c r="B33" s="7">
        <v>45442</v>
      </c>
      <c r="C33" s="59">
        <v>500</v>
      </c>
      <c r="D33" s="43"/>
      <c r="E33" s="43"/>
      <c r="F33" s="43"/>
      <c r="G33" s="46"/>
      <c r="H33" s="46"/>
      <c r="I33" s="46"/>
      <c r="J33" s="47"/>
      <c r="K33" s="47"/>
      <c r="L33" s="59">
        <v>350</v>
      </c>
      <c r="M33" s="47"/>
      <c r="N33" s="47"/>
      <c r="O33" s="47"/>
      <c r="P33" s="48"/>
      <c r="Q33" s="48"/>
      <c r="R33" s="48"/>
      <c r="S33" s="48"/>
      <c r="T33" s="48"/>
      <c r="U33" s="38"/>
      <c r="V33" s="38"/>
      <c r="W33" s="38"/>
      <c r="X33" s="38"/>
      <c r="Y33" s="38"/>
      <c r="Z33" s="50">
        <f t="shared" si="0"/>
        <v>850</v>
      </c>
      <c r="AA33" s="51"/>
      <c r="AB33" s="51"/>
      <c r="AC33" s="52">
        <f t="shared" si="1"/>
        <v>0</v>
      </c>
      <c r="AD33" s="12"/>
    </row>
    <row r="34" spans="1:30">
      <c r="A34" s="3" t="s">
        <v>38</v>
      </c>
      <c r="B34" s="7">
        <v>45443</v>
      </c>
      <c r="C34" s="59">
        <v>500</v>
      </c>
      <c r="D34" s="43"/>
      <c r="E34" s="43"/>
      <c r="F34" s="43"/>
      <c r="G34" s="46"/>
      <c r="H34" s="46"/>
      <c r="I34" s="46"/>
      <c r="J34" s="47"/>
      <c r="K34" s="47"/>
      <c r="L34" s="47"/>
      <c r="M34" s="47"/>
      <c r="N34" s="47"/>
      <c r="O34" s="47"/>
      <c r="P34" s="48"/>
      <c r="Q34" s="48"/>
      <c r="R34" s="48"/>
      <c r="S34" s="48"/>
      <c r="T34" s="48"/>
      <c r="U34" s="38"/>
      <c r="V34" s="38"/>
      <c r="W34" s="38"/>
      <c r="X34" s="38"/>
      <c r="Y34" s="38"/>
      <c r="Z34" s="50">
        <f t="shared" si="0"/>
        <v>500</v>
      </c>
      <c r="AA34" s="51"/>
      <c r="AB34" s="51"/>
      <c r="AC34" s="52">
        <f t="shared" si="1"/>
        <v>0</v>
      </c>
      <c r="AD34" s="12"/>
    </row>
    <row r="35" spans="1:30">
      <c r="A35" s="61" t="s">
        <v>41</v>
      </c>
      <c r="B35" s="61"/>
      <c r="C35" s="13">
        <f>SUM(C4:C34)</f>
        <v>10000</v>
      </c>
      <c r="D35" s="13">
        <f t="shared" ref="D35:AC35" si="2">SUM(D4:D34)</f>
        <v>4000</v>
      </c>
      <c r="E35" s="13">
        <f t="shared" si="2"/>
        <v>0</v>
      </c>
      <c r="F35" s="13">
        <f t="shared" si="2"/>
        <v>0</v>
      </c>
      <c r="G35" s="13">
        <f t="shared" si="2"/>
        <v>4000</v>
      </c>
      <c r="H35" s="13">
        <f t="shared" si="2"/>
        <v>0</v>
      </c>
      <c r="I35" s="13">
        <f t="shared" si="2"/>
        <v>0</v>
      </c>
      <c r="J35" s="13">
        <f t="shared" si="2"/>
        <v>6000</v>
      </c>
      <c r="K35" s="13">
        <f t="shared" si="2"/>
        <v>0</v>
      </c>
      <c r="L35" s="13">
        <f t="shared" si="2"/>
        <v>1750</v>
      </c>
      <c r="M35" s="13">
        <f t="shared" si="2"/>
        <v>0</v>
      </c>
      <c r="N35" s="13">
        <f t="shared" si="2"/>
        <v>800</v>
      </c>
      <c r="O35" s="13">
        <f t="shared" si="2"/>
        <v>0</v>
      </c>
      <c r="P35" s="13">
        <f t="shared" si="2"/>
        <v>0</v>
      </c>
      <c r="Q35" s="13">
        <f t="shared" si="2"/>
        <v>0</v>
      </c>
      <c r="R35" s="13">
        <f t="shared" si="2"/>
        <v>0</v>
      </c>
      <c r="S35" s="13">
        <f t="shared" si="2"/>
        <v>0</v>
      </c>
      <c r="T35" s="13">
        <f t="shared" si="2"/>
        <v>0</v>
      </c>
      <c r="U35" s="13">
        <f t="shared" si="2"/>
        <v>17600</v>
      </c>
      <c r="V35" s="13">
        <f t="shared" si="2"/>
        <v>6630</v>
      </c>
      <c r="W35" s="13">
        <f t="shared" si="2"/>
        <v>10000</v>
      </c>
      <c r="X35" s="13">
        <f t="shared" si="2"/>
        <v>700</v>
      </c>
      <c r="Y35" s="13">
        <f t="shared" si="2"/>
        <v>0</v>
      </c>
      <c r="Z35" s="13">
        <f>SUM(Z4:Z34)</f>
        <v>61480</v>
      </c>
      <c r="AA35" s="13">
        <f t="shared" si="2"/>
        <v>46000</v>
      </c>
      <c r="AB35" s="13">
        <f t="shared" si="2"/>
        <v>0</v>
      </c>
      <c r="AC35" s="13">
        <f t="shared" si="2"/>
        <v>46000</v>
      </c>
      <c r="AD35" s="35">
        <f>AC35-Z35</f>
        <v>-15480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2024-04-26T07:57:46Z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