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B35" i="2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AC35" s="1"/>
  <c r="Z6"/>
  <c r="AC5"/>
  <c r="Z5"/>
  <c r="Z35" s="1"/>
  <c r="AC4"/>
  <c r="Z4"/>
  <c r="AC34" i="1"/>
  <c r="AB34"/>
  <c r="AA34"/>
  <c r="Z34"/>
  <c r="AD34" s="1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AD35" i="2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</rPr>
          <t>easob:</t>
        </r>
        <r>
          <rPr>
            <sz val="9"/>
            <rFont val="Times New Roman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<sst xmlns="http://schemas.openxmlformats.org/spreadsheetml/2006/main" count="137" uniqueCount="43">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</sst>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</font>
    <font>
      <sz val="9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0" fontId="6" fillId="16" borderId="0" applyNumberFormat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2" fillId="4" borderId="1" xfId="1" applyFont="1" applyFill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2" fillId="4" borderId="1" xfId="0" applyFont="1" applyFill="1" applyBorder="1"/>
    <xf numFmtId="0" fontId="3" fillId="4" borderId="1" xfId="2" applyFont="1" applyFill="1" applyBorder="1"/>
    <xf numFmtId="0" fontId="0" fillId="2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6" borderId="1" xfId="0" applyFont="1" applyFill="1" applyBorder="1"/>
    <xf numFmtId="0" fontId="2" fillId="7" borderId="0" xfId="0" applyFont="1" applyFill="1"/>
    <xf numFmtId="0" fontId="2" fillId="7" borderId="1" xfId="1" applyFont="1" applyFill="1" applyBorder="1" applyAlignment="1"/>
    <xf numFmtId="0" fontId="3" fillId="7" borderId="1" xfId="2" applyFont="1" applyFill="1" applyBorder="1"/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6" borderId="1" xfId="3" applyFont="1" applyFill="1" applyBorder="1"/>
    <xf numFmtId="0" fontId="4" fillId="9" borderId="1" xfId="1" applyBorder="1" applyAlignment="1"/>
    <xf numFmtId="0" fontId="2" fillId="10" borderId="1" xfId="0" applyFont="1" applyFill="1" applyBorder="1"/>
    <xf numFmtId="0" fontId="2" fillId="10" borderId="0" xfId="0" applyFont="1" applyFill="1"/>
    <xf numFmtId="0" fontId="2" fillId="6" borderId="1" xfId="1" applyFont="1" applyFill="1" applyBorder="1" applyAlignment="1"/>
    <xf numFmtId="0" fontId="2" fillId="4" borderId="0" xfId="0" applyFont="1" applyFill="1"/>
    <xf numFmtId="0" fontId="3" fillId="6" borderId="1" xfId="2" applyFont="1" applyFill="1" applyBorder="1"/>
    <xf numFmtId="0" fontId="3" fillId="10" borderId="1" xfId="3" applyFont="1" applyFill="1" applyBorder="1"/>
    <xf numFmtId="0" fontId="0" fillId="11" borderId="3" xfId="0" applyFill="1" applyBorder="1"/>
    <xf numFmtId="0" fontId="0" fillId="4" borderId="1" xfId="0" applyFill="1" applyBorder="1"/>
    <xf numFmtId="0" fontId="0" fillId="11" borderId="4" xfId="0" applyFill="1" applyBorder="1" applyAlignment="1">
      <alignment horizontal="center" vertical="center"/>
    </xf>
    <xf numFmtId="0" fontId="0" fillId="12" borderId="1" xfId="0" applyFill="1" applyBorder="1"/>
    <xf numFmtId="0" fontId="2" fillId="11" borderId="4" xfId="0" applyNumberFormat="1" applyFont="1" applyFill="1" applyBorder="1"/>
    <xf numFmtId="0" fontId="2" fillId="13" borderId="1" xfId="0" applyFont="1" applyFill="1" applyBorder="1"/>
    <xf numFmtId="0" fontId="2" fillId="13" borderId="1" xfId="0" applyNumberFormat="1" applyFont="1" applyFill="1" applyBorder="1"/>
    <xf numFmtId="0" fontId="0" fillId="14" borderId="1" xfId="0" applyFill="1" applyBorder="1"/>
    <xf numFmtId="0" fontId="0" fillId="2" borderId="1" xfId="0" applyFill="1" applyBorder="1"/>
    <xf numFmtId="0" fontId="5" fillId="15" borderId="1" xfId="2" applyBorder="1"/>
    <xf numFmtId="0" fontId="0" fillId="3" borderId="1" xfId="0" applyFill="1" applyBorder="1"/>
    <xf numFmtId="0" fontId="5" fillId="15" borderId="1" xfId="2" applyBorder="1" applyAlignment="1"/>
    <xf numFmtId="0" fontId="0" fillId="3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6" fillId="16" borderId="1" xfId="3" applyBorder="1"/>
    <xf numFmtId="0" fontId="0" fillId="8" borderId="1" xfId="0" applyFill="1" applyBorder="1"/>
    <xf numFmtId="0" fontId="0" fillId="10" borderId="0" xfId="0" applyFill="1"/>
    <xf numFmtId="0" fontId="0" fillId="8" borderId="1" xfId="0" applyNumberFormat="1" applyFill="1" applyBorder="1"/>
    <xf numFmtId="0" fontId="0" fillId="11" borderId="4" xfId="0" applyNumberFormat="1" applyFill="1" applyBorder="1"/>
    <xf numFmtId="0" fontId="0" fillId="12" borderId="1" xfId="0" applyNumberFormat="1" applyFill="1" applyBorder="1"/>
    <xf numFmtId="0" fontId="0" fillId="11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17" borderId="1" xfId="1" applyFont="1" applyFill="1" applyBorder="1" applyAlignme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E32" sqref="E32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29">
        <v>248</v>
      </c>
      <c r="D4" s="44"/>
      <c r="E4" s="44"/>
      <c r="F4" s="44"/>
      <c r="G4" s="29">
        <v>500</v>
      </c>
      <c r="H4" s="45">
        <v>103</v>
      </c>
      <c r="I4" s="46"/>
      <c r="J4" s="49"/>
      <c r="K4" s="49"/>
      <c r="L4" s="49"/>
      <c r="M4" s="49"/>
      <c r="N4" s="49"/>
      <c r="O4" s="49"/>
      <c r="P4" s="50"/>
      <c r="Q4" s="50"/>
      <c r="R4" s="54">
        <v>5000</v>
      </c>
      <c r="S4" s="50"/>
      <c r="T4" s="50"/>
      <c r="U4" s="54">
        <v>17600</v>
      </c>
      <c r="V4" s="54">
        <v>6635</v>
      </c>
      <c r="W4" s="55"/>
      <c r="X4" s="55"/>
      <c r="Y4" s="55"/>
      <c r="Z4" s="58">
        <f>SUM(C4:Y4)</f>
        <v>30086</v>
      </c>
      <c r="AA4" s="39"/>
      <c r="AB4" s="39"/>
      <c r="AC4" s="59">
        <f>SUM(AA4:AB4)</f>
        <v>0</v>
      </c>
      <c r="AD4" s="37"/>
    </row>
    <row r="5" spans="1:30">
      <c r="A5" s="3" t="s">
        <v>35</v>
      </c>
      <c r="B5" s="7">
        <v>45384</v>
      </c>
      <c r="C5" s="29">
        <v>130</v>
      </c>
      <c r="D5" s="29">
        <v>858</v>
      </c>
      <c r="E5" s="44"/>
      <c r="F5" s="44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6"/>
      <c r="V5" s="55"/>
      <c r="W5" s="55"/>
      <c r="X5" s="55"/>
      <c r="Y5" s="55"/>
      <c r="Z5" s="58">
        <f t="shared" ref="Z5:Z33" si="0">SUM(C5:Y5)</f>
        <v>988</v>
      </c>
      <c r="AA5" s="39"/>
      <c r="AB5" s="39"/>
      <c r="AC5" s="59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29">
        <v>309</v>
      </c>
      <c r="D6" s="44"/>
      <c r="E6" s="44"/>
      <c r="F6" s="44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5"/>
      <c r="V6" s="55"/>
      <c r="W6" s="55"/>
      <c r="X6" s="55"/>
      <c r="Y6" s="55"/>
      <c r="Z6" s="58">
        <f t="shared" si="0"/>
        <v>309</v>
      </c>
      <c r="AA6" s="39"/>
      <c r="AB6" s="39"/>
      <c r="AC6" s="59">
        <f t="shared" si="1"/>
        <v>0</v>
      </c>
      <c r="AD6" s="37"/>
    </row>
    <row r="7" spans="1:30" ht="15.75">
      <c r="A7" s="3" t="s">
        <v>37</v>
      </c>
      <c r="B7" s="7">
        <v>45386</v>
      </c>
      <c r="C7" s="29">
        <v>298</v>
      </c>
      <c r="D7" s="45">
        <v>158</v>
      </c>
      <c r="E7" s="44"/>
      <c r="F7" s="44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29">
        <f>SUM(1871+407)</f>
        <v>2278</v>
      </c>
      <c r="S7" s="50"/>
      <c r="T7" s="50"/>
      <c r="U7" s="55"/>
      <c r="V7" s="55"/>
      <c r="W7" s="55"/>
      <c r="X7" s="55"/>
      <c r="Y7" s="55"/>
      <c r="Z7" s="58">
        <f t="shared" si="0"/>
        <v>2734</v>
      </c>
      <c r="AA7" s="39"/>
      <c r="AB7" s="39"/>
      <c r="AC7" s="59">
        <f t="shared" si="1"/>
        <v>0</v>
      </c>
      <c r="AD7" s="37"/>
    </row>
    <row r="8" spans="1:30">
      <c r="A8" s="3" t="s">
        <v>38</v>
      </c>
      <c r="B8" s="7">
        <v>45387</v>
      </c>
      <c r="C8" s="29">
        <v>0</v>
      </c>
      <c r="D8" s="44"/>
      <c r="E8" s="44"/>
      <c r="F8" s="44"/>
      <c r="G8" s="46"/>
      <c r="H8" s="29">
        <v>0</v>
      </c>
      <c r="I8" s="46"/>
      <c r="J8" s="49"/>
      <c r="K8" s="51"/>
      <c r="L8" s="29">
        <v>0</v>
      </c>
      <c r="M8" s="49"/>
      <c r="N8" s="49"/>
      <c r="O8" s="49"/>
      <c r="P8" s="50"/>
      <c r="Q8" s="50"/>
      <c r="R8" s="50"/>
      <c r="S8" s="50"/>
      <c r="T8" s="50"/>
      <c r="U8" s="55"/>
      <c r="V8" s="55"/>
      <c r="W8" s="55"/>
      <c r="X8" s="55"/>
      <c r="Y8" s="55"/>
      <c r="Z8" s="58">
        <f t="shared" si="0"/>
        <v>0</v>
      </c>
      <c r="AA8" s="29">
        <f>28701.52+15727</f>
        <v>44428.52</v>
      </c>
      <c r="AB8" s="39"/>
      <c r="AC8" s="59">
        <f t="shared" si="1"/>
        <v>44428.52</v>
      </c>
      <c r="AD8" s="37"/>
    </row>
    <row r="9" spans="1:30">
      <c r="A9" s="3" t="s">
        <v>39</v>
      </c>
      <c r="B9" s="7">
        <v>45388</v>
      </c>
      <c r="C9" s="44"/>
      <c r="D9" s="44"/>
      <c r="E9" s="44"/>
      <c r="F9" s="44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5"/>
      <c r="V9" s="55"/>
      <c r="W9" s="55"/>
      <c r="X9" s="55"/>
      <c r="Y9" s="55"/>
      <c r="Z9" s="58">
        <f t="shared" si="0"/>
        <v>0</v>
      </c>
      <c r="AA9" s="39"/>
      <c r="AB9" s="39"/>
      <c r="AC9" s="59">
        <f t="shared" si="1"/>
        <v>0</v>
      </c>
      <c r="AD9" s="37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5"/>
      <c r="V10" s="55"/>
      <c r="W10" s="56"/>
      <c r="X10" s="55"/>
      <c r="Y10" s="55"/>
      <c r="Z10" s="58">
        <f t="shared" si="0"/>
        <v>0</v>
      </c>
      <c r="AA10" s="39"/>
      <c r="AB10" s="39"/>
      <c r="AC10" s="59">
        <f t="shared" si="1"/>
        <v>0</v>
      </c>
      <c r="AD10" s="37"/>
    </row>
    <row r="11" spans="1:30" ht="15.75">
      <c r="A11" s="3" t="s">
        <v>34</v>
      </c>
      <c r="B11" s="7">
        <v>45390</v>
      </c>
      <c r="C11" s="29">
        <v>298</v>
      </c>
      <c r="D11" s="44"/>
      <c r="E11" s="44"/>
      <c r="F11" s="44"/>
      <c r="G11" s="29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45">
        <v>300</v>
      </c>
      <c r="S11" s="50"/>
      <c r="T11" s="50"/>
      <c r="U11" s="55"/>
      <c r="V11" s="55"/>
      <c r="W11" s="54">
        <v>10001</v>
      </c>
      <c r="X11" s="55"/>
      <c r="Y11" s="55"/>
      <c r="Z11" s="58">
        <f t="shared" si="0"/>
        <v>10599</v>
      </c>
      <c r="AA11" s="39"/>
      <c r="AB11" s="39"/>
      <c r="AC11" s="59">
        <f t="shared" si="1"/>
        <v>0</v>
      </c>
      <c r="AD11" s="37"/>
    </row>
    <row r="12" spans="1:30" ht="15.75">
      <c r="A12" s="3" t="s">
        <v>35</v>
      </c>
      <c r="B12" s="7">
        <v>45391</v>
      </c>
      <c r="C12" s="29">
        <v>30</v>
      </c>
      <c r="D12" s="44"/>
      <c r="E12" s="44"/>
      <c r="F12" s="44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45">
        <f>298+600+152</f>
        <v>1050</v>
      </c>
      <c r="T12" s="50"/>
      <c r="U12" s="55"/>
      <c r="V12" s="55"/>
      <c r="W12" s="55"/>
      <c r="X12" s="55"/>
      <c r="Y12" s="55"/>
      <c r="Z12" s="58">
        <f t="shared" si="0"/>
        <v>1080</v>
      </c>
      <c r="AA12" s="39"/>
      <c r="AB12" s="39"/>
      <c r="AC12" s="59">
        <f t="shared" si="1"/>
        <v>0</v>
      </c>
      <c r="AD12" s="37"/>
    </row>
    <row r="13" spans="1:30" ht="15.75">
      <c r="A13" s="3" t="s">
        <v>36</v>
      </c>
      <c r="B13" s="7">
        <v>45392</v>
      </c>
      <c r="C13" s="29">
        <v>360</v>
      </c>
      <c r="D13" s="45">
        <v>161</v>
      </c>
      <c r="E13" s="44"/>
      <c r="F13" s="44"/>
      <c r="G13" s="46"/>
      <c r="H13" s="46"/>
      <c r="I13" s="46"/>
      <c r="J13" s="49"/>
      <c r="K13" s="49"/>
      <c r="L13" s="45">
        <v>350</v>
      </c>
      <c r="M13" s="49"/>
      <c r="N13" s="49"/>
      <c r="O13" s="49"/>
      <c r="P13" s="50"/>
      <c r="Q13" s="50"/>
      <c r="R13" s="50"/>
      <c r="S13" s="50"/>
      <c r="T13" s="50"/>
      <c r="U13" s="55"/>
      <c r="V13" s="55"/>
      <c r="W13" s="55"/>
      <c r="X13" s="55"/>
      <c r="Y13" s="55"/>
      <c r="Z13" s="58">
        <f t="shared" si="0"/>
        <v>871</v>
      </c>
      <c r="AA13" s="39"/>
      <c r="AB13" s="39"/>
      <c r="AC13" s="59">
        <f t="shared" si="1"/>
        <v>0</v>
      </c>
      <c r="AD13" s="37"/>
    </row>
    <row r="14" spans="1:30">
      <c r="A14" s="3" t="s">
        <v>37</v>
      </c>
      <c r="B14" s="7">
        <v>45393</v>
      </c>
      <c r="C14" s="29">
        <f>290+155</f>
        <v>445</v>
      </c>
      <c r="D14" s="44"/>
      <c r="E14" s="44"/>
      <c r="F14" s="44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5"/>
      <c r="V14" s="55"/>
      <c r="W14" s="55"/>
      <c r="X14" s="55"/>
      <c r="Y14" s="55"/>
      <c r="Z14" s="58">
        <f t="shared" si="0"/>
        <v>445</v>
      </c>
      <c r="AA14" s="39"/>
      <c r="AB14" s="39"/>
      <c r="AC14" s="59">
        <f t="shared" si="1"/>
        <v>0</v>
      </c>
      <c r="AD14" s="37"/>
    </row>
    <row r="15" spans="1:30" ht="15.75">
      <c r="A15" s="3" t="s">
        <v>38</v>
      </c>
      <c r="B15" s="7">
        <v>45394</v>
      </c>
      <c r="C15" s="29">
        <f>255-90+310</f>
        <v>475</v>
      </c>
      <c r="D15" s="45">
        <v>291</v>
      </c>
      <c r="E15" s="44"/>
      <c r="F15" s="44"/>
      <c r="G15" s="46"/>
      <c r="H15" s="29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5"/>
      <c r="V15" s="55"/>
      <c r="W15" s="55"/>
      <c r="X15" s="55"/>
      <c r="Y15" s="55"/>
      <c r="Z15" s="58">
        <f t="shared" si="0"/>
        <v>766</v>
      </c>
      <c r="AA15" s="39"/>
      <c r="AB15" s="39"/>
      <c r="AC15" s="59">
        <f t="shared" si="1"/>
        <v>0</v>
      </c>
      <c r="AD15" s="37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5"/>
      <c r="V16" s="55"/>
      <c r="W16" s="55"/>
      <c r="X16" s="55"/>
      <c r="Y16" s="55"/>
      <c r="Z16" s="58">
        <f t="shared" si="0"/>
        <v>0</v>
      </c>
      <c r="AA16" s="39"/>
      <c r="AB16" s="39"/>
      <c r="AC16" s="59">
        <f t="shared" si="1"/>
        <v>0</v>
      </c>
      <c r="AD16" s="37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5"/>
      <c r="V17" s="55"/>
      <c r="W17" s="55"/>
      <c r="X17" s="55"/>
      <c r="Y17" s="55"/>
      <c r="Z17" s="58">
        <f t="shared" si="0"/>
        <v>0</v>
      </c>
      <c r="AA17" s="39"/>
      <c r="AB17" s="39"/>
      <c r="AC17" s="59">
        <f t="shared" si="1"/>
        <v>0</v>
      </c>
      <c r="AD17" s="37"/>
    </row>
    <row r="18" spans="1:30">
      <c r="A18" s="3" t="s">
        <v>34</v>
      </c>
      <c r="B18" s="7">
        <v>45397</v>
      </c>
      <c r="C18" s="29">
        <v>550</v>
      </c>
      <c r="D18" s="44"/>
      <c r="E18" s="44"/>
      <c r="F18" s="44"/>
      <c r="G18" s="29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5"/>
      <c r="V18" s="55"/>
      <c r="W18" s="55"/>
      <c r="X18" s="55"/>
      <c r="Y18" s="55"/>
      <c r="Z18" s="58">
        <f t="shared" si="0"/>
        <v>550</v>
      </c>
      <c r="AA18" s="39"/>
      <c r="AB18" s="39"/>
      <c r="AC18" s="59">
        <f t="shared" si="1"/>
        <v>0</v>
      </c>
      <c r="AD18" s="37"/>
    </row>
    <row r="19" spans="1:30" ht="15.75">
      <c r="A19" s="3" t="s">
        <v>35</v>
      </c>
      <c r="B19" s="7">
        <v>45398</v>
      </c>
      <c r="C19" s="45">
        <f>1152-292</f>
        <v>860</v>
      </c>
      <c r="D19" s="45">
        <v>1555</v>
      </c>
      <c r="E19" s="44"/>
      <c r="F19" s="44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5"/>
      <c r="V19" s="55"/>
      <c r="W19" s="55"/>
      <c r="X19" s="55"/>
      <c r="Y19" s="55"/>
      <c r="Z19" s="58">
        <f t="shared" si="0"/>
        <v>2415</v>
      </c>
      <c r="AA19" s="39"/>
      <c r="AB19" s="39"/>
      <c r="AC19" s="59">
        <f t="shared" si="1"/>
        <v>0</v>
      </c>
      <c r="AD19" s="37"/>
    </row>
    <row r="20" spans="1:30" ht="15.75">
      <c r="A20" s="3" t="s">
        <v>36</v>
      </c>
      <c r="B20" s="7">
        <v>45399</v>
      </c>
      <c r="C20" s="29">
        <v>0</v>
      </c>
      <c r="D20" s="45">
        <v>90</v>
      </c>
      <c r="E20" s="44"/>
      <c r="F20" s="44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5"/>
      <c r="V20" s="55"/>
      <c r="W20" s="55"/>
      <c r="X20" s="55"/>
      <c r="Y20" s="55"/>
      <c r="Z20" s="58">
        <f t="shared" si="0"/>
        <v>90</v>
      </c>
      <c r="AA20" s="39"/>
      <c r="AB20" s="39"/>
      <c r="AC20" s="59">
        <f t="shared" si="1"/>
        <v>0</v>
      </c>
      <c r="AD20" s="37"/>
    </row>
    <row r="21" spans="1:30">
      <c r="A21" s="3" t="s">
        <v>37</v>
      </c>
      <c r="B21" s="7">
        <v>45400</v>
      </c>
      <c r="C21" s="29">
        <v>0</v>
      </c>
      <c r="D21" s="44"/>
      <c r="E21" s="44"/>
      <c r="F21" s="44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5"/>
      <c r="V21" s="55"/>
      <c r="W21" s="55"/>
      <c r="X21" s="55"/>
      <c r="Y21" s="55"/>
      <c r="Z21" s="58">
        <f t="shared" si="0"/>
        <v>0</v>
      </c>
      <c r="AA21" s="39"/>
      <c r="AB21" s="39"/>
      <c r="AC21" s="59">
        <f t="shared" si="1"/>
        <v>0</v>
      </c>
      <c r="AD21" s="37"/>
    </row>
    <row r="22" spans="1:30">
      <c r="A22" s="3" t="s">
        <v>38</v>
      </c>
      <c r="B22" s="7">
        <v>45401</v>
      </c>
      <c r="C22" s="29">
        <v>310</v>
      </c>
      <c r="D22" s="44"/>
      <c r="E22" s="44"/>
      <c r="F22" s="44"/>
      <c r="G22" s="46"/>
      <c r="H22" s="29">
        <v>0</v>
      </c>
      <c r="I22" s="46"/>
      <c r="J22" s="49"/>
      <c r="K22" s="51"/>
      <c r="L22" s="29">
        <v>0</v>
      </c>
      <c r="M22" s="49"/>
      <c r="N22" s="49"/>
      <c r="O22" s="49"/>
      <c r="P22" s="50"/>
      <c r="Q22" s="50"/>
      <c r="R22" s="50"/>
      <c r="S22" s="50"/>
      <c r="T22" s="50"/>
      <c r="U22" s="55"/>
      <c r="V22" s="55"/>
      <c r="W22" s="55"/>
      <c r="X22" s="55"/>
      <c r="Y22" s="55"/>
      <c r="Z22" s="58">
        <f t="shared" si="0"/>
        <v>310</v>
      </c>
      <c r="AA22" s="39"/>
      <c r="AB22" s="39"/>
      <c r="AC22" s="59">
        <f t="shared" si="1"/>
        <v>0</v>
      </c>
      <c r="AD22" s="37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6"/>
      <c r="H23" s="46"/>
      <c r="I23" s="46"/>
      <c r="J23" s="49"/>
      <c r="K23" s="49"/>
      <c r="L23" s="49"/>
      <c r="M23" s="45">
        <v>524</v>
      </c>
      <c r="N23" s="29">
        <v>0</v>
      </c>
      <c r="O23" s="49"/>
      <c r="P23" s="50"/>
      <c r="Q23" s="50"/>
      <c r="R23" s="50"/>
      <c r="S23" s="50"/>
      <c r="T23" s="50"/>
      <c r="U23" s="55"/>
      <c r="V23" s="55"/>
      <c r="W23" s="55"/>
      <c r="X23" s="55"/>
      <c r="Y23" s="55"/>
      <c r="Z23" s="58">
        <f t="shared" si="0"/>
        <v>524</v>
      </c>
      <c r="AA23" s="29">
        <v>21830</v>
      </c>
      <c r="AB23" s="39"/>
      <c r="AC23" s="59">
        <f t="shared" si="1"/>
        <v>21830</v>
      </c>
      <c r="AD23" s="37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5"/>
      <c r="V24" s="55"/>
      <c r="W24" s="55"/>
      <c r="X24" s="55"/>
      <c r="Y24" s="55"/>
      <c r="Z24" s="58">
        <f t="shared" si="0"/>
        <v>0</v>
      </c>
      <c r="AA24" s="39"/>
      <c r="AB24" s="39"/>
      <c r="AC24" s="59">
        <f t="shared" si="1"/>
        <v>0</v>
      </c>
      <c r="AD24" s="37"/>
    </row>
    <row r="25" spans="1:30" ht="15.75">
      <c r="A25" s="3" t="s">
        <v>34</v>
      </c>
      <c r="B25" s="7">
        <v>45404</v>
      </c>
      <c r="C25" s="29">
        <v>490</v>
      </c>
      <c r="D25" s="44"/>
      <c r="E25" s="44"/>
      <c r="F25" s="44"/>
      <c r="G25" s="29">
        <v>0</v>
      </c>
      <c r="H25" s="46"/>
      <c r="I25" s="46"/>
      <c r="J25" s="49"/>
      <c r="K25" s="49"/>
      <c r="L25" s="45">
        <v>350</v>
      </c>
      <c r="M25" s="49"/>
      <c r="N25" s="49"/>
      <c r="O25" s="49"/>
      <c r="P25" s="50"/>
      <c r="Q25" s="50"/>
      <c r="R25" s="50"/>
      <c r="S25" s="50"/>
      <c r="T25" s="50"/>
      <c r="U25" s="55"/>
      <c r="V25" s="55"/>
      <c r="W25" s="55"/>
      <c r="X25" s="55"/>
      <c r="Y25" s="55"/>
      <c r="Z25" s="58">
        <f t="shared" si="0"/>
        <v>840</v>
      </c>
      <c r="AA25" s="39"/>
      <c r="AB25" s="29">
        <v>500</v>
      </c>
      <c r="AC25" s="59">
        <f t="shared" si="1"/>
        <v>500</v>
      </c>
      <c r="AD25" s="37"/>
    </row>
    <row r="26" spans="1:30">
      <c r="A26" s="3" t="s">
        <v>35</v>
      </c>
      <c r="B26" s="7">
        <v>45405</v>
      </c>
      <c r="C26" s="29">
        <v>288</v>
      </c>
      <c r="D26" s="29">
        <v>730</v>
      </c>
      <c r="E26" s="44"/>
      <c r="F26" s="44"/>
      <c r="G26" s="29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5"/>
      <c r="V26" s="55"/>
      <c r="W26" s="55"/>
      <c r="X26" s="55"/>
      <c r="Y26" s="55"/>
      <c r="Z26" s="58">
        <f t="shared" si="0"/>
        <v>1518</v>
      </c>
      <c r="AA26" s="39"/>
      <c r="AB26" s="39"/>
      <c r="AC26" s="59">
        <f t="shared" si="1"/>
        <v>0</v>
      </c>
      <c r="AD26" s="37"/>
    </row>
    <row r="27" spans="1:30">
      <c r="A27" s="3" t="s">
        <v>36</v>
      </c>
      <c r="B27" s="7">
        <v>45406</v>
      </c>
      <c r="C27" s="29">
        <v>274</v>
      </c>
      <c r="D27" s="44"/>
      <c r="E27" s="44"/>
      <c r="F27" s="44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5"/>
      <c r="V27" s="55"/>
      <c r="W27" s="55"/>
      <c r="X27" s="55"/>
      <c r="Y27" s="55"/>
      <c r="Z27" s="58">
        <f t="shared" si="0"/>
        <v>274</v>
      </c>
      <c r="AA27" s="39"/>
      <c r="AB27" s="39"/>
      <c r="AC27" s="59">
        <f t="shared" si="1"/>
        <v>0</v>
      </c>
      <c r="AD27" s="37"/>
    </row>
    <row r="28" spans="1:30" ht="15.75">
      <c r="A28" s="3" t="s">
        <v>37</v>
      </c>
      <c r="B28" s="7">
        <v>45407</v>
      </c>
      <c r="C28" s="29">
        <v>0</v>
      </c>
      <c r="D28" s="47">
        <v>401</v>
      </c>
      <c r="E28" s="44"/>
      <c r="F28" s="44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5"/>
      <c r="V28" s="54">
        <v>6635</v>
      </c>
      <c r="W28" s="55"/>
      <c r="X28" s="54">
        <v>700</v>
      </c>
      <c r="Y28" s="55"/>
      <c r="Z28" s="58">
        <f t="shared" si="0"/>
        <v>7736</v>
      </c>
      <c r="AA28" s="39"/>
      <c r="AB28" s="39"/>
      <c r="AC28" s="59">
        <f t="shared" si="1"/>
        <v>0</v>
      </c>
      <c r="AD28" s="37"/>
    </row>
    <row r="29" spans="1:30">
      <c r="A29" s="3" t="s">
        <v>38</v>
      </c>
      <c r="B29" s="7">
        <v>45408</v>
      </c>
      <c r="C29" s="29">
        <v>470</v>
      </c>
      <c r="D29" s="44"/>
      <c r="E29" s="44"/>
      <c r="F29" s="44"/>
      <c r="G29" s="46"/>
      <c r="H29" s="29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5"/>
      <c r="V29" s="55"/>
      <c r="W29" s="55"/>
      <c r="X29" s="55"/>
      <c r="Y29" s="55"/>
      <c r="Z29" s="58">
        <f t="shared" si="0"/>
        <v>470</v>
      </c>
      <c r="AA29" s="39"/>
      <c r="AB29" s="39"/>
      <c r="AC29" s="59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4"/>
      <c r="E30" s="44"/>
      <c r="F30" s="44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5"/>
      <c r="V30" s="55"/>
      <c r="W30" s="55"/>
      <c r="X30" s="55"/>
      <c r="Y30" s="55"/>
      <c r="Z30" s="58">
        <f t="shared" si="0"/>
        <v>2391</v>
      </c>
      <c r="AA30" s="39"/>
      <c r="AB30" s="39"/>
      <c r="AC30" s="59">
        <f t="shared" si="1"/>
        <v>0</v>
      </c>
      <c r="AD30" s="37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5"/>
      <c r="V31" s="55"/>
      <c r="W31" s="55"/>
      <c r="X31" s="55"/>
      <c r="Y31" s="55"/>
      <c r="Z31" s="58">
        <f t="shared" si="0"/>
        <v>0</v>
      </c>
      <c r="AA31" s="39"/>
      <c r="AB31" s="39"/>
      <c r="AC31" s="59">
        <f t="shared" si="1"/>
        <v>0</v>
      </c>
      <c r="AD31" s="37"/>
    </row>
    <row r="32" spans="1:30" ht="15.75">
      <c r="A32" s="3" t="s">
        <v>34</v>
      </c>
      <c r="B32" s="7">
        <v>45411</v>
      </c>
      <c r="C32" s="29">
        <v>0</v>
      </c>
      <c r="D32" s="44"/>
      <c r="E32" s="45">
        <v>500</v>
      </c>
      <c r="F32" s="44"/>
      <c r="G32" s="29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5"/>
      <c r="V32" s="55"/>
      <c r="W32" s="55"/>
      <c r="X32" s="55"/>
      <c r="Y32" s="55"/>
      <c r="Z32" s="58">
        <f t="shared" si="0"/>
        <v>500</v>
      </c>
      <c r="AA32" s="39"/>
      <c r="AB32" s="39"/>
      <c r="AC32" s="59">
        <f t="shared" si="1"/>
        <v>0</v>
      </c>
      <c r="AD32" s="37"/>
    </row>
    <row r="33" spans="1:30">
      <c r="A33" s="3" t="s">
        <v>35</v>
      </c>
      <c r="B33" s="7">
        <v>45412</v>
      </c>
      <c r="C33" s="29">
        <v>0</v>
      </c>
      <c r="D33" s="29">
        <v>360</v>
      </c>
      <c r="E33" s="44"/>
      <c r="F33" s="44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5"/>
      <c r="V33" s="55"/>
      <c r="W33" s="55"/>
      <c r="X33" s="55"/>
      <c r="Y33" s="55"/>
      <c r="Z33" s="58">
        <f t="shared" si="0"/>
        <v>360</v>
      </c>
      <c r="AA33" s="39"/>
      <c r="AB33" s="39"/>
      <c r="AC33" s="59">
        <f t="shared" si="1"/>
        <v>0</v>
      </c>
      <c r="AD33" s="37"/>
    </row>
    <row r="34" spans="1:30">
      <c r="A34" s="61" t="s">
        <v>41</v>
      </c>
      <c r="B34" s="61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7">
        <f t="shared" si="2"/>
        <v>17600</v>
      </c>
      <c r="V34" s="57">
        <f t="shared" si="2"/>
        <v>13270</v>
      </c>
      <c r="W34" s="57">
        <f t="shared" si="2"/>
        <v>10001</v>
      </c>
      <c r="X34" s="57">
        <f t="shared" si="2"/>
        <v>700</v>
      </c>
      <c r="Y34" s="57">
        <f t="shared" si="2"/>
        <v>0</v>
      </c>
      <c r="Z34" s="60">
        <f t="shared" si="2"/>
        <v>65856</v>
      </c>
      <c r="AA34" s="59">
        <f t="shared" si="2"/>
        <v>66258.52</v>
      </c>
      <c r="AB34" s="59">
        <f t="shared" si="2"/>
        <v>500</v>
      </c>
      <c r="AC34" s="59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J7" sqref="J7:J27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28"/>
      <c r="S4" s="21"/>
      <c r="T4" s="21"/>
      <c r="U4" s="54">
        <v>17600</v>
      </c>
      <c r="V4" s="29">
        <v>0</v>
      </c>
      <c r="W4" s="30"/>
      <c r="X4" s="30"/>
      <c r="Y4" s="30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29">
        <v>248</v>
      </c>
      <c r="D5" s="8"/>
      <c r="E5" s="9"/>
      <c r="F5" s="9"/>
      <c r="G5" s="13"/>
      <c r="H5" s="13"/>
      <c r="I5" s="13"/>
      <c r="J5" s="20"/>
      <c r="K5" s="20"/>
      <c r="L5" s="29">
        <v>0</v>
      </c>
      <c r="M5" s="20"/>
      <c r="N5" s="20"/>
      <c r="O5" s="20"/>
      <c r="P5" s="21"/>
      <c r="Q5" s="21"/>
      <c r="R5" s="21"/>
      <c r="S5" s="21"/>
      <c r="T5" s="21"/>
      <c r="U5" s="31"/>
      <c r="V5" s="30"/>
      <c r="W5" s="30"/>
      <c r="X5" s="30"/>
      <c r="Y5" s="30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29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0"/>
      <c r="V6" s="30"/>
      <c r="W6" s="30"/>
      <c r="X6" s="30"/>
      <c r="Y6" s="30"/>
      <c r="Z6" s="40">
        <f t="shared" si="0"/>
        <v>140</v>
      </c>
      <c r="AA6" s="29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3"/>
      <c r="H7" s="13"/>
      <c r="I7" s="13"/>
      <c r="J7" s="15">
        <v>1500</v>
      </c>
      <c r="K7" s="20"/>
      <c r="L7" s="20"/>
      <c r="M7" s="20"/>
      <c r="N7" s="15">
        <v>800</v>
      </c>
      <c r="O7" s="20"/>
      <c r="P7" s="21"/>
      <c r="Q7" s="21"/>
      <c r="R7" s="32"/>
      <c r="S7" s="21"/>
      <c r="T7" s="21"/>
      <c r="U7" s="30"/>
      <c r="V7" s="30"/>
      <c r="W7" s="30"/>
      <c r="X7" s="30"/>
      <c r="Y7" s="30"/>
      <c r="Z7" s="40">
        <f t="shared" si="0"/>
        <v>2300</v>
      </c>
      <c r="AA7" s="41"/>
      <c r="AB7" s="41"/>
      <c r="AC7" s="42">
        <f t="shared" si="1"/>
        <v>0</v>
      </c>
      <c r="AD7" s="37"/>
    </row>
    <row r="8" spans="1:30">
      <c r="A8" s="3" t="s">
        <v>40</v>
      </c>
      <c r="B8" s="7">
        <v>45417</v>
      </c>
      <c r="C8" s="8"/>
      <c r="D8" s="9"/>
      <c r="E8" s="9"/>
      <c r="F8" s="9"/>
      <c r="G8" s="13"/>
      <c r="H8" s="10"/>
      <c r="I8" s="13"/>
      <c r="J8" s="20"/>
      <c r="K8" s="22"/>
      <c r="L8" s="23"/>
      <c r="M8" s="20"/>
      <c r="N8" s="20"/>
      <c r="O8" s="20"/>
      <c r="P8" s="21"/>
      <c r="Q8" s="21"/>
      <c r="R8" s="21"/>
      <c r="S8" s="21"/>
      <c r="T8" s="21"/>
      <c r="U8" s="30"/>
      <c r="V8" s="30"/>
      <c r="W8" s="30"/>
      <c r="X8" s="30"/>
      <c r="Y8" s="30"/>
      <c r="Z8" s="40">
        <f t="shared" si="0"/>
        <v>0</v>
      </c>
      <c r="AA8" s="69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5">
        <v>500</v>
      </c>
      <c r="D9" s="9"/>
      <c r="E9" s="9"/>
      <c r="F9" s="9"/>
      <c r="G9" s="15">
        <v>1000</v>
      </c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0"/>
      <c r="V9" s="30"/>
      <c r="W9" s="30"/>
      <c r="X9" s="30"/>
      <c r="Y9" s="30"/>
      <c r="Z9" s="40">
        <f t="shared" si="0"/>
        <v>1500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5">
        <v>500</v>
      </c>
      <c r="D10" s="15">
        <v>1000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0"/>
      <c r="V10" s="30"/>
      <c r="W10" s="33">
        <v>10000</v>
      </c>
      <c r="X10" s="30"/>
      <c r="Y10" s="30"/>
      <c r="Z10" s="40">
        <f t="shared" si="0"/>
        <v>11500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500</v>
      </c>
      <c r="D11" s="9"/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0"/>
      <c r="V11" s="30"/>
      <c r="W11" s="35"/>
      <c r="X11" s="30"/>
      <c r="Y11" s="30"/>
      <c r="Z11" s="40">
        <f t="shared" si="0"/>
        <v>500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15">
        <v>350</v>
      </c>
      <c r="M12" s="20"/>
      <c r="N12" s="20"/>
      <c r="O12" s="20"/>
      <c r="P12" s="21"/>
      <c r="Q12" s="21"/>
      <c r="R12" s="21"/>
      <c r="S12" s="34"/>
      <c r="T12" s="21"/>
      <c r="U12" s="30"/>
      <c r="V12" s="30"/>
      <c r="W12" s="30"/>
      <c r="X12" s="30"/>
      <c r="Y12" s="30"/>
      <c r="Z12" s="40">
        <f t="shared" si="0"/>
        <v>350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3"/>
      <c r="H13" s="13"/>
      <c r="I13" s="13"/>
      <c r="J13" s="20"/>
      <c r="K13" s="20"/>
      <c r="L13" s="24"/>
      <c r="M13" s="20"/>
      <c r="N13" s="20"/>
      <c r="O13" s="20"/>
      <c r="P13" s="21"/>
      <c r="Q13" s="21"/>
      <c r="R13" s="21"/>
      <c r="S13" s="21"/>
      <c r="T13" s="21"/>
      <c r="U13" s="30"/>
      <c r="V13" s="30"/>
      <c r="W13" s="30"/>
      <c r="X13" s="30"/>
      <c r="Y13" s="30"/>
      <c r="Z13" s="40">
        <f t="shared" si="0"/>
        <v>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5">
        <v>1500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0"/>
      <c r="V14" s="30"/>
      <c r="W14" s="30"/>
      <c r="X14" s="30"/>
      <c r="Y14" s="30"/>
      <c r="Z14" s="40">
        <f t="shared" si="0"/>
        <v>1500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0"/>
      <c r="V15" s="30"/>
      <c r="W15" s="30"/>
      <c r="X15" s="30"/>
      <c r="Y15" s="30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5">
        <v>500</v>
      </c>
      <c r="D16" s="9"/>
      <c r="E16" s="9"/>
      <c r="F16" s="9"/>
      <c r="G16" s="15">
        <v>1000</v>
      </c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0"/>
      <c r="V16" s="30"/>
      <c r="W16" s="30"/>
      <c r="X16" s="30"/>
      <c r="Y16" s="30"/>
      <c r="Z16" s="40">
        <f t="shared" si="0"/>
        <v>1500</v>
      </c>
      <c r="AA16" s="41"/>
      <c r="AB16" s="41"/>
      <c r="AC16" s="42">
        <f t="shared" si="1"/>
        <v>0</v>
      </c>
      <c r="AD16" s="37"/>
    </row>
    <row r="17" spans="1:30">
      <c r="A17" s="3" t="s">
        <v>35</v>
      </c>
      <c r="B17" s="7">
        <v>45426</v>
      </c>
      <c r="C17" s="15">
        <v>500</v>
      </c>
      <c r="D17" s="15">
        <v>1000</v>
      </c>
      <c r="E17" s="9"/>
      <c r="F17" s="9"/>
      <c r="G17" s="13"/>
      <c r="H17" s="13"/>
      <c r="I17" s="13"/>
      <c r="J17" s="20"/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30"/>
      <c r="V17" s="30"/>
      <c r="W17" s="30"/>
      <c r="X17" s="30"/>
      <c r="Y17" s="30"/>
      <c r="Z17" s="40">
        <f t="shared" si="0"/>
        <v>1500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500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20"/>
      <c r="O18" s="20"/>
      <c r="P18" s="21"/>
      <c r="Q18" s="21"/>
      <c r="R18" s="21"/>
      <c r="S18" s="21"/>
      <c r="T18" s="21"/>
      <c r="U18" s="30"/>
      <c r="V18" s="30"/>
      <c r="W18" s="30"/>
      <c r="X18" s="30"/>
      <c r="Y18" s="30"/>
      <c r="Z18" s="40">
        <f t="shared" si="0"/>
        <v>500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6">
        <v>500</v>
      </c>
      <c r="D19" s="14"/>
      <c r="E19" s="9"/>
      <c r="F19" s="9"/>
      <c r="G19" s="13"/>
      <c r="H19" s="13"/>
      <c r="I19" s="13"/>
      <c r="J19" s="20"/>
      <c r="K19" s="20"/>
      <c r="L19" s="15">
        <v>350</v>
      </c>
      <c r="M19" s="20"/>
      <c r="N19" s="20"/>
      <c r="O19" s="20"/>
      <c r="P19" s="21"/>
      <c r="Q19" s="21"/>
      <c r="R19" s="21"/>
      <c r="S19" s="21"/>
      <c r="T19" s="21"/>
      <c r="U19" s="30"/>
      <c r="V19" s="30"/>
      <c r="W19" s="30"/>
      <c r="X19" s="30"/>
      <c r="Y19" s="30"/>
      <c r="Z19" s="40">
        <f t="shared" si="0"/>
        <v>850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500</v>
      </c>
      <c r="D20" s="14"/>
      <c r="E20" s="9"/>
      <c r="F20" s="9"/>
      <c r="G20" s="13"/>
      <c r="H20" s="13"/>
      <c r="I20" s="13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0"/>
      <c r="V20" s="30"/>
      <c r="W20" s="30"/>
      <c r="X20" s="30"/>
      <c r="Y20" s="30"/>
      <c r="Z20" s="40">
        <f t="shared" si="0"/>
        <v>500</v>
      </c>
      <c r="AA20" s="41"/>
      <c r="AB20" s="41"/>
      <c r="AC20" s="42">
        <f t="shared" si="1"/>
        <v>0</v>
      </c>
      <c r="AD20" s="37"/>
    </row>
    <row r="21" spans="1:30">
      <c r="A21" s="3" t="s">
        <v>39</v>
      </c>
      <c r="B21" s="7">
        <v>45430</v>
      </c>
      <c r="C21" s="8"/>
      <c r="D21" s="9"/>
      <c r="E21" s="9"/>
      <c r="F21" s="9"/>
      <c r="G21" s="13"/>
      <c r="H21" s="13"/>
      <c r="I21" s="13"/>
      <c r="J21" s="15">
        <v>1500</v>
      </c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30"/>
      <c r="V21" s="30"/>
      <c r="W21" s="30"/>
      <c r="X21" s="30"/>
      <c r="Y21" s="30"/>
      <c r="Z21" s="40">
        <f t="shared" si="0"/>
        <v>1500</v>
      </c>
      <c r="AA21" s="41"/>
      <c r="AB21" s="41"/>
      <c r="AC21" s="42">
        <f t="shared" si="1"/>
        <v>0</v>
      </c>
      <c r="AD21" s="37"/>
    </row>
    <row r="22" spans="1:30">
      <c r="A22" s="3" t="s">
        <v>40</v>
      </c>
      <c r="B22" s="7">
        <v>45431</v>
      </c>
      <c r="C22" s="8"/>
      <c r="D22" s="9"/>
      <c r="E22" s="9"/>
      <c r="F22" s="9"/>
      <c r="G22" s="13"/>
      <c r="H22" s="10"/>
      <c r="I22" s="13"/>
      <c r="J22" s="20"/>
      <c r="K22" s="22"/>
      <c r="L22" s="23"/>
      <c r="M22" s="20"/>
      <c r="N22" s="20"/>
      <c r="O22" s="20"/>
      <c r="P22" s="21"/>
      <c r="Q22" s="21"/>
      <c r="R22" s="21"/>
      <c r="S22" s="21"/>
      <c r="T22" s="21"/>
      <c r="U22" s="30"/>
      <c r="V22" s="30"/>
      <c r="W22" s="30"/>
      <c r="X22" s="30"/>
      <c r="Y22" s="30"/>
      <c r="Z22" s="40">
        <f t="shared" si="0"/>
        <v>0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5">
        <v>500</v>
      </c>
      <c r="D23" s="9"/>
      <c r="E23" s="9"/>
      <c r="F23" s="9"/>
      <c r="G23" s="15">
        <v>1000</v>
      </c>
      <c r="H23" s="13"/>
      <c r="I23" s="13"/>
      <c r="J23" s="20"/>
      <c r="K23" s="20"/>
      <c r="L23" s="20"/>
      <c r="M23" s="24"/>
      <c r="N23" s="23"/>
      <c r="O23" s="20"/>
      <c r="P23" s="21"/>
      <c r="Q23" s="21"/>
      <c r="R23" s="21"/>
      <c r="S23" s="21"/>
      <c r="T23" s="21"/>
      <c r="U23" s="30"/>
      <c r="V23" s="30"/>
      <c r="W23" s="30"/>
      <c r="X23" s="30"/>
      <c r="Y23" s="30"/>
      <c r="Z23" s="40">
        <f t="shared" si="0"/>
        <v>1500</v>
      </c>
      <c r="AA23" s="12">
        <v>21000</v>
      </c>
      <c r="AB23" s="41"/>
      <c r="AC23" s="42">
        <f t="shared" si="1"/>
        <v>21000</v>
      </c>
      <c r="AD23" s="37"/>
    </row>
    <row r="24" spans="1:30">
      <c r="A24" s="3" t="s">
        <v>35</v>
      </c>
      <c r="B24" s="7">
        <v>45433</v>
      </c>
      <c r="C24" s="15">
        <v>500</v>
      </c>
      <c r="D24" s="15">
        <v>1000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0"/>
      <c r="V24" s="30"/>
      <c r="W24" s="30"/>
      <c r="X24" s="30"/>
      <c r="Y24" s="30"/>
      <c r="Z24" s="40">
        <f t="shared" si="0"/>
        <v>1500</v>
      </c>
      <c r="AA24" s="41"/>
      <c r="AB24" s="41"/>
      <c r="AC24" s="42">
        <f t="shared" si="1"/>
        <v>0</v>
      </c>
      <c r="AD24" s="37"/>
    </row>
    <row r="25" spans="1:30">
      <c r="A25" s="3" t="s">
        <v>36</v>
      </c>
      <c r="B25" s="7">
        <v>45434</v>
      </c>
      <c r="C25" s="15">
        <v>500</v>
      </c>
      <c r="D25" s="9"/>
      <c r="E25" s="9"/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0"/>
      <c r="V25" s="30"/>
      <c r="W25" s="30"/>
      <c r="X25" s="30"/>
      <c r="Y25" s="30"/>
      <c r="Z25" s="40">
        <f t="shared" si="0"/>
        <v>500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5">
        <v>500</v>
      </c>
      <c r="D26" s="9"/>
      <c r="E26" s="9"/>
      <c r="F26" s="9"/>
      <c r="G26" s="13"/>
      <c r="H26" s="13"/>
      <c r="I26" s="13"/>
      <c r="J26" s="20"/>
      <c r="K26" s="20"/>
      <c r="L26" s="15">
        <v>350</v>
      </c>
      <c r="M26" s="20"/>
      <c r="N26" s="20"/>
      <c r="O26" s="20"/>
      <c r="P26" s="21"/>
      <c r="Q26" s="21"/>
      <c r="R26" s="21"/>
      <c r="S26" s="21"/>
      <c r="T26" s="21"/>
      <c r="U26" s="30"/>
      <c r="V26" s="30"/>
      <c r="W26" s="30"/>
      <c r="X26" s="30"/>
      <c r="Y26" s="30"/>
      <c r="Z26" s="40">
        <f t="shared" si="0"/>
        <v>850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5">
        <v>500</v>
      </c>
      <c r="D27" s="9"/>
      <c r="E27" s="9"/>
      <c r="F27" s="9"/>
      <c r="G27" s="13"/>
      <c r="H27" s="13"/>
      <c r="I27" s="13"/>
      <c r="J27" s="15">
        <v>1500</v>
      </c>
      <c r="K27" s="20"/>
      <c r="L27" s="20"/>
      <c r="M27" s="20"/>
      <c r="N27" s="20"/>
      <c r="O27" s="20"/>
      <c r="P27" s="21"/>
      <c r="Q27" s="21"/>
      <c r="R27" s="21"/>
      <c r="S27" s="21"/>
      <c r="T27" s="21"/>
      <c r="U27" s="30"/>
      <c r="V27" s="30"/>
      <c r="W27" s="30"/>
      <c r="X27" s="30"/>
      <c r="Y27" s="30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0"/>
      <c r="K28" s="20"/>
      <c r="L28" s="20"/>
      <c r="M28" s="20"/>
      <c r="N28" s="20"/>
      <c r="O28" s="20"/>
      <c r="P28" s="21"/>
      <c r="Q28" s="21"/>
      <c r="R28" s="21"/>
      <c r="S28" s="21"/>
      <c r="T28" s="21"/>
      <c r="U28" s="30"/>
      <c r="V28" s="30"/>
      <c r="W28" s="30"/>
      <c r="X28" s="15">
        <v>700</v>
      </c>
      <c r="Y28" s="30"/>
      <c r="Z28" s="40">
        <f t="shared" si="0"/>
        <v>700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0"/>
      <c r="V29" s="30"/>
      <c r="W29" s="30"/>
      <c r="X29" s="30"/>
      <c r="Y29" s="30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5">
        <v>500</v>
      </c>
      <c r="D30" s="9"/>
      <c r="E30" s="9"/>
      <c r="F30" s="9"/>
      <c r="G30" s="15">
        <v>1000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0"/>
      <c r="V30" s="30"/>
      <c r="W30" s="30"/>
      <c r="X30" s="30"/>
      <c r="Y30" s="30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5">
        <v>500</v>
      </c>
      <c r="D31" s="15">
        <v>1000</v>
      </c>
      <c r="E31" s="9"/>
      <c r="F31" s="9"/>
      <c r="G31" s="13"/>
      <c r="H31" s="13"/>
      <c r="I31" s="13"/>
      <c r="J31" s="20"/>
      <c r="K31" s="20"/>
      <c r="L31" s="20"/>
      <c r="M31" s="20"/>
      <c r="N31" s="20"/>
      <c r="O31" s="20"/>
      <c r="P31" s="21"/>
      <c r="Q31" s="21"/>
      <c r="R31" s="21"/>
      <c r="S31" s="21"/>
      <c r="T31" s="21"/>
      <c r="U31" s="30"/>
      <c r="V31" s="30"/>
      <c r="W31" s="30"/>
      <c r="X31" s="30"/>
      <c r="Y31" s="30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5">
        <v>500</v>
      </c>
      <c r="D32" s="9"/>
      <c r="E32" s="9"/>
      <c r="F32" s="9"/>
      <c r="G32" s="13"/>
      <c r="H32" s="13"/>
      <c r="I32" s="13"/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0"/>
      <c r="V32" s="30"/>
      <c r="W32" s="30"/>
      <c r="X32" s="30"/>
      <c r="Y32" s="30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5">
        <v>500</v>
      </c>
      <c r="D33" s="9"/>
      <c r="E33" s="9"/>
      <c r="F33" s="9"/>
      <c r="G33" s="13"/>
      <c r="H33" s="13"/>
      <c r="I33" s="13"/>
      <c r="J33" s="20"/>
      <c r="K33" s="20"/>
      <c r="L33" s="15">
        <v>350</v>
      </c>
      <c r="M33" s="20"/>
      <c r="N33" s="20"/>
      <c r="O33" s="20"/>
      <c r="P33" s="21"/>
      <c r="Q33" s="21"/>
      <c r="R33" s="21"/>
      <c r="S33" s="21"/>
      <c r="T33" s="21"/>
      <c r="U33" s="30"/>
      <c r="V33" s="30"/>
      <c r="W33" s="30"/>
      <c r="X33" s="30"/>
      <c r="Y33" s="30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5">
        <v>500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0"/>
      <c r="V34" s="30"/>
      <c r="W34" s="30"/>
      <c r="X34" s="30"/>
      <c r="Y34" s="30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1" t="s">
        <v>41</v>
      </c>
      <c r="B35" s="61"/>
      <c r="C35" s="17">
        <f>SUM(C4:C34)</f>
        <v>9388</v>
      </c>
      <c r="D35" s="17">
        <f t="shared" ref="D35:AC35" si="2">SUM(D4:D34)</f>
        <v>4000</v>
      </c>
      <c r="E35" s="17">
        <f t="shared" si="2"/>
        <v>0</v>
      </c>
      <c r="F35" s="17">
        <f t="shared" si="2"/>
        <v>0</v>
      </c>
      <c r="G35" s="17">
        <f t="shared" si="2"/>
        <v>4000</v>
      </c>
      <c r="H35" s="17">
        <f t="shared" si="2"/>
        <v>0</v>
      </c>
      <c r="I35" s="17">
        <f t="shared" si="2"/>
        <v>0</v>
      </c>
      <c r="J35" s="17">
        <f t="shared" si="2"/>
        <v>6000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800</v>
      </c>
      <c r="O35" s="17">
        <f t="shared" si="2"/>
        <v>0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53888</v>
      </c>
      <c r="AA35" s="17">
        <f t="shared" si="2"/>
        <v>48710</v>
      </c>
      <c r="AB35" s="17">
        <f t="shared" si="2"/>
        <v>0</v>
      </c>
      <c r="AC35" s="17">
        <f t="shared" si="2"/>
        <v>48710</v>
      </c>
      <c r="AD35" s="43">
        <f>AC35-Z35</f>
        <v>-5178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2024-05-03T11:02:49Z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