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мета затрат" sheetId="1" state="visible" r:id="rId3"/>
  </sheets>
  <definedNames>
    <definedName function="false" hidden="false" localSheetId="0" name="_xlnm.Print_Area" vbProcedure="false">'смета затрат'!$A$1:$F$25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<sst xmlns="http://schemas.openxmlformats.org/spreadsheetml/2006/main" count="28" uniqueCount="27">
  <si>
    <t xml:space="preserve">Приложение № 2</t>
  </si>
  <si>
    <t xml:space="preserve">к Контракту</t>
  </si>
  <si>
    <t xml:space="preserve">от _______2023 № 416.13157/23-ДХ</t>
  </si>
  <si>
    <t xml:space="preserve">       Смета затрат</t>
  </si>
  <si>
    <t xml:space="preserve">на оказание услуг по охране и защите подразделениями транспортной безопасности от актов незаконного вмешательства объектов транспортной инфраструктуры</t>
  </si>
  <si>
    <t xml:space="preserve">№ п/п</t>
  </si>
  <si>
    <t xml:space="preserve">Наименование работ</t>
  </si>
  <si>
    <t xml:space="preserve">Ед.изм</t>
  </si>
  <si>
    <t xml:space="preserve">Объем услуг</t>
  </si>
  <si>
    <t xml:space="preserve">Цена за ед., руб.*
 (НДС 20%/без НДС)
</t>
  </si>
  <si>
    <t xml:space="preserve">Стоимость, руб.*
(НДС 20%/без НДС)</t>
  </si>
  <si>
    <t xml:space="preserve">Оказание услуг по охране и защите подразделениями транспортной безопасности от актов незаконного вмешательства объектов транспортной инфраструктуры</t>
  </si>
  <si>
    <t xml:space="preserve">месяц</t>
  </si>
  <si>
    <t xml:space="preserve">2</t>
  </si>
  <si>
    <t xml:space="preserve">Цена государственного контракта 
(в т.ч. НДС (20%)/без НДС)*</t>
  </si>
  <si>
    <t xml:space="preserve">Справочно:</t>
  </si>
  <si>
    <t xml:space="preserve">3</t>
  </si>
  <si>
    <t xml:space="preserve">Начальная (максимальная) цена контракта (в том числе НДС 20%)</t>
  </si>
  <si>
    <t xml:space="preserve">4</t>
  </si>
  <si>
    <t xml:space="preserve">Цена государственного контракта предложенная победителем (Протокол от 24.11.2023 №0190200000323013157):</t>
  </si>
  <si>
    <t xml:space="preserve">5</t>
  </si>
  <si>
    <t xml:space="preserve">Коэффициент контрактной цены (Кс) значение строки 4/значение 3</t>
  </si>
  <si>
    <t xml:space="preserve"> *С учетом Коэффициента контрактной цены, определенного по результатам закупочных процедур</t>
  </si>
  <si>
    <t xml:space="preserve">Государственный заказчик: __________________________________Д.А. Конев</t>
  </si>
  <si>
    <t xml:space="preserve">                                              (подпись руководителя)   (расшифровка подписи)</t>
  </si>
  <si>
    <t xml:space="preserve">Исполнитель: _____________________________________А.А. Бабушкин</t>
  </si>
  <si>
    <t xml:space="preserve">                                                                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</si>
</sst>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@"/>
    <numFmt numFmtId="167" formatCode="_-* #,##0.00\ _р_._-;\-* #,##0.00\ _р_._-;_-* \-??\ _р_._-;_-@_-"/>
    <numFmt numFmtId="168" formatCode="#,##0"/>
    <numFmt numFmtId="169" formatCode="#,##0.000000000000000"/>
  </numFmts>
  <fonts count="1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Times New Roman"/>
      <family val="1"/>
      <charset val="204"/>
    </font>
    <font>
      <b val="true"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1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theme="1"/>
      <name val="Calibri"/>
      <family val="2"/>
      <charset val="204"/>
    </font>
    <font>
      <b val="true"/>
      <i val="true"/>
      <sz val="11"/>
      <color theme="1"/>
      <name val="Times New Roman"/>
      <family val="1"/>
      <charset val="204"/>
    </font>
    <font>
      <b val="true"/>
      <i val="true"/>
      <sz val="11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b val="true"/>
      <sz val="11"/>
      <color rgb="FFFF0000"/>
      <name val="Times New Roman"/>
      <family val="1"/>
      <charset val="204"/>
    </font>
    <font>
      <b val="true"/>
      <i val="true"/>
      <sz val="11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Arial Cyr"/>
      <family val="0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1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0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5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2" fillId="0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3261240</xdr:colOff>
      <xdr:row>155</xdr:row>
      <xdr:rowOff>11160</xdr:rowOff>
    </xdr:from>
    <xdr:to>
      <xdr:col>1</xdr:col>
      <xdr:colOff>3261600</xdr:colOff>
      <xdr:row>155</xdr:row>
      <xdr:rowOff>41040</xdr:rowOff>
    </xdr:to>
    <xdr:sp>
      <xdr:nvSpPr>
        <xdr:cNvPr id="0" name="Shape 1"/>
        <xdr:cNvSpPr/>
      </xdr:nvSpPr>
      <xdr:spPr>
        <a:xfrm>
          <a:off x="3825000" y="33672600"/>
          <a:ext cx="360" cy="29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3261240</xdr:colOff>
      <xdr:row>155</xdr:row>
      <xdr:rowOff>11160</xdr:rowOff>
    </xdr:from>
    <xdr:to>
      <xdr:col>1</xdr:col>
      <xdr:colOff>3261600</xdr:colOff>
      <xdr:row>155</xdr:row>
      <xdr:rowOff>41040</xdr:rowOff>
    </xdr:to>
    <xdr:sp>
      <xdr:nvSpPr>
        <xdr:cNvPr id="1" name="Shape 2"/>
        <xdr:cNvSpPr/>
      </xdr:nvSpPr>
      <xdr:spPr>
        <a:xfrm>
          <a:off x="3825000" y="33672600"/>
          <a:ext cx="360" cy="29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3261240</xdr:colOff>
      <xdr:row>155</xdr:row>
      <xdr:rowOff>11160</xdr:rowOff>
    </xdr:from>
    <xdr:to>
      <xdr:col>1</xdr:col>
      <xdr:colOff>3261600</xdr:colOff>
      <xdr:row>155</xdr:row>
      <xdr:rowOff>41040</xdr:rowOff>
    </xdr:to>
    <xdr:sp>
      <xdr:nvSpPr>
        <xdr:cNvPr id="2" name="Shape 3"/>
        <xdr:cNvSpPr/>
      </xdr:nvSpPr>
      <xdr:spPr>
        <a:xfrm>
          <a:off x="3825000" y="33672600"/>
          <a:ext cx="360" cy="29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3261240</xdr:colOff>
      <xdr:row>155</xdr:row>
      <xdr:rowOff>11160</xdr:rowOff>
    </xdr:from>
    <xdr:to>
      <xdr:col>1</xdr:col>
      <xdr:colOff>3261600</xdr:colOff>
      <xdr:row>155</xdr:row>
      <xdr:rowOff>41040</xdr:rowOff>
    </xdr:to>
    <xdr:sp>
      <xdr:nvSpPr>
        <xdr:cNvPr id="3" name="Shape 4"/>
        <xdr:cNvSpPr/>
      </xdr:nvSpPr>
      <xdr:spPr>
        <a:xfrm>
          <a:off x="3825000" y="33672600"/>
          <a:ext cx="360" cy="29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3261240</xdr:colOff>
      <xdr:row>155</xdr:row>
      <xdr:rowOff>11160</xdr:rowOff>
    </xdr:from>
    <xdr:to>
      <xdr:col>1</xdr:col>
      <xdr:colOff>3261600</xdr:colOff>
      <xdr:row>155</xdr:row>
      <xdr:rowOff>41040</xdr:rowOff>
    </xdr:to>
    <xdr:sp>
      <xdr:nvSpPr>
        <xdr:cNvPr id="4" name="Shape 5"/>
        <xdr:cNvSpPr/>
      </xdr:nvSpPr>
      <xdr:spPr>
        <a:xfrm>
          <a:off x="3825000" y="33672600"/>
          <a:ext cx="360" cy="29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3261240</xdr:colOff>
      <xdr:row>155</xdr:row>
      <xdr:rowOff>11160</xdr:rowOff>
    </xdr:from>
    <xdr:to>
      <xdr:col>1</xdr:col>
      <xdr:colOff>3261600</xdr:colOff>
      <xdr:row>155</xdr:row>
      <xdr:rowOff>41040</xdr:rowOff>
    </xdr:to>
    <xdr:sp>
      <xdr:nvSpPr>
        <xdr:cNvPr id="5" name="Shape 6"/>
        <xdr:cNvSpPr/>
      </xdr:nvSpPr>
      <xdr:spPr>
        <a:xfrm>
          <a:off x="3825000" y="33672600"/>
          <a:ext cx="360" cy="29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3261240</xdr:colOff>
      <xdr:row>155</xdr:row>
      <xdr:rowOff>11160</xdr:rowOff>
    </xdr:from>
    <xdr:to>
      <xdr:col>1</xdr:col>
      <xdr:colOff>3261600</xdr:colOff>
      <xdr:row>155</xdr:row>
      <xdr:rowOff>41040</xdr:rowOff>
    </xdr:to>
    <xdr:sp>
      <xdr:nvSpPr>
        <xdr:cNvPr id="6" name="Shape 7"/>
        <xdr:cNvSpPr/>
      </xdr:nvSpPr>
      <xdr:spPr>
        <a:xfrm>
          <a:off x="3825000" y="33672600"/>
          <a:ext cx="360" cy="29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3261240</xdr:colOff>
      <xdr:row>155</xdr:row>
      <xdr:rowOff>11160</xdr:rowOff>
    </xdr:from>
    <xdr:to>
      <xdr:col>1</xdr:col>
      <xdr:colOff>3261600</xdr:colOff>
      <xdr:row>155</xdr:row>
      <xdr:rowOff>41040</xdr:rowOff>
    </xdr:to>
    <xdr:sp>
      <xdr:nvSpPr>
        <xdr:cNvPr id="7" name="Shape 8"/>
        <xdr:cNvSpPr/>
      </xdr:nvSpPr>
      <xdr:spPr>
        <a:xfrm>
          <a:off x="3825000" y="33672600"/>
          <a:ext cx="360" cy="29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3261240</xdr:colOff>
      <xdr:row>155</xdr:row>
      <xdr:rowOff>11160</xdr:rowOff>
    </xdr:from>
    <xdr:to>
      <xdr:col>1</xdr:col>
      <xdr:colOff>3261600</xdr:colOff>
      <xdr:row>155</xdr:row>
      <xdr:rowOff>41040</xdr:rowOff>
    </xdr:to>
    <xdr:sp>
      <xdr:nvSpPr>
        <xdr:cNvPr id="8" name="Shape 9"/>
        <xdr:cNvSpPr/>
      </xdr:nvSpPr>
      <xdr:spPr>
        <a:xfrm>
          <a:off x="3825000" y="33672600"/>
          <a:ext cx="360" cy="29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3261240</xdr:colOff>
      <xdr:row>155</xdr:row>
      <xdr:rowOff>11160</xdr:rowOff>
    </xdr:from>
    <xdr:to>
      <xdr:col>1</xdr:col>
      <xdr:colOff>3261600</xdr:colOff>
      <xdr:row>155</xdr:row>
      <xdr:rowOff>41040</xdr:rowOff>
    </xdr:to>
    <xdr:sp>
      <xdr:nvSpPr>
        <xdr:cNvPr id="9" name="Shape 10"/>
        <xdr:cNvSpPr/>
      </xdr:nvSpPr>
      <xdr:spPr>
        <a:xfrm>
          <a:off x="3825000" y="33672600"/>
          <a:ext cx="360" cy="29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3261240</xdr:colOff>
      <xdr:row>155</xdr:row>
      <xdr:rowOff>11160</xdr:rowOff>
    </xdr:from>
    <xdr:to>
      <xdr:col>1</xdr:col>
      <xdr:colOff>3261600</xdr:colOff>
      <xdr:row>155</xdr:row>
      <xdr:rowOff>41040</xdr:rowOff>
    </xdr:to>
    <xdr:sp>
      <xdr:nvSpPr>
        <xdr:cNvPr id="10" name="Shape 11"/>
        <xdr:cNvSpPr/>
      </xdr:nvSpPr>
      <xdr:spPr>
        <a:xfrm>
          <a:off x="3825000" y="33672600"/>
          <a:ext cx="360" cy="29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3261240</xdr:colOff>
      <xdr:row>155</xdr:row>
      <xdr:rowOff>11160</xdr:rowOff>
    </xdr:from>
    <xdr:to>
      <xdr:col>1</xdr:col>
      <xdr:colOff>3261600</xdr:colOff>
      <xdr:row>155</xdr:row>
      <xdr:rowOff>41040</xdr:rowOff>
    </xdr:to>
    <xdr:sp>
      <xdr:nvSpPr>
        <xdr:cNvPr id="11" name="Shape 12"/>
        <xdr:cNvSpPr/>
      </xdr:nvSpPr>
      <xdr:spPr>
        <a:xfrm>
          <a:off x="3825000" y="33672600"/>
          <a:ext cx="360" cy="29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3261240</xdr:colOff>
      <xdr:row>155</xdr:row>
      <xdr:rowOff>11160</xdr:rowOff>
    </xdr:from>
    <xdr:to>
      <xdr:col>1</xdr:col>
      <xdr:colOff>3261600</xdr:colOff>
      <xdr:row>155</xdr:row>
      <xdr:rowOff>41040</xdr:rowOff>
    </xdr:to>
    <xdr:sp>
      <xdr:nvSpPr>
        <xdr:cNvPr id="12" name="Shape 13"/>
        <xdr:cNvSpPr/>
      </xdr:nvSpPr>
      <xdr:spPr>
        <a:xfrm>
          <a:off x="3825000" y="33672600"/>
          <a:ext cx="360" cy="29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3261240</xdr:colOff>
      <xdr:row>155</xdr:row>
      <xdr:rowOff>11160</xdr:rowOff>
    </xdr:from>
    <xdr:to>
      <xdr:col>1</xdr:col>
      <xdr:colOff>3261600</xdr:colOff>
      <xdr:row>155</xdr:row>
      <xdr:rowOff>41040</xdr:rowOff>
    </xdr:to>
    <xdr:sp>
      <xdr:nvSpPr>
        <xdr:cNvPr id="13" name="Shape 14"/>
        <xdr:cNvSpPr/>
      </xdr:nvSpPr>
      <xdr:spPr>
        <a:xfrm>
          <a:off x="3825000" y="33672600"/>
          <a:ext cx="360" cy="29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3261240</xdr:colOff>
      <xdr:row>155</xdr:row>
      <xdr:rowOff>11160</xdr:rowOff>
    </xdr:from>
    <xdr:to>
      <xdr:col>1</xdr:col>
      <xdr:colOff>3261600</xdr:colOff>
      <xdr:row>155</xdr:row>
      <xdr:rowOff>41040</xdr:rowOff>
    </xdr:to>
    <xdr:sp>
      <xdr:nvSpPr>
        <xdr:cNvPr id="14" name="Shape 15"/>
        <xdr:cNvSpPr/>
      </xdr:nvSpPr>
      <xdr:spPr>
        <a:xfrm>
          <a:off x="3825000" y="33672600"/>
          <a:ext cx="360" cy="29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3261240</xdr:colOff>
      <xdr:row>155</xdr:row>
      <xdr:rowOff>11160</xdr:rowOff>
    </xdr:from>
    <xdr:to>
      <xdr:col>1</xdr:col>
      <xdr:colOff>3261600</xdr:colOff>
      <xdr:row>155</xdr:row>
      <xdr:rowOff>41040</xdr:rowOff>
    </xdr:to>
    <xdr:sp>
      <xdr:nvSpPr>
        <xdr:cNvPr id="15" name="Shape 16"/>
        <xdr:cNvSpPr/>
      </xdr:nvSpPr>
      <xdr:spPr>
        <a:xfrm>
          <a:off x="3825000" y="33672600"/>
          <a:ext cx="360" cy="29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3261240</xdr:colOff>
      <xdr:row>155</xdr:row>
      <xdr:rowOff>11160</xdr:rowOff>
    </xdr:from>
    <xdr:to>
      <xdr:col>1</xdr:col>
      <xdr:colOff>3261600</xdr:colOff>
      <xdr:row>155</xdr:row>
      <xdr:rowOff>41040</xdr:rowOff>
    </xdr:to>
    <xdr:sp>
      <xdr:nvSpPr>
        <xdr:cNvPr id="16" name="Shape 17"/>
        <xdr:cNvSpPr/>
      </xdr:nvSpPr>
      <xdr:spPr>
        <a:xfrm>
          <a:off x="3825000" y="33672600"/>
          <a:ext cx="360" cy="29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3261240</xdr:colOff>
      <xdr:row>155</xdr:row>
      <xdr:rowOff>11160</xdr:rowOff>
    </xdr:from>
    <xdr:to>
      <xdr:col>1</xdr:col>
      <xdr:colOff>3261600</xdr:colOff>
      <xdr:row>155</xdr:row>
      <xdr:rowOff>41040</xdr:rowOff>
    </xdr:to>
    <xdr:sp>
      <xdr:nvSpPr>
        <xdr:cNvPr id="17" name="Shape 18"/>
        <xdr:cNvSpPr/>
      </xdr:nvSpPr>
      <xdr:spPr>
        <a:xfrm>
          <a:off x="3825000" y="33672600"/>
          <a:ext cx="360" cy="29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3261240</xdr:colOff>
      <xdr:row>155</xdr:row>
      <xdr:rowOff>11160</xdr:rowOff>
    </xdr:from>
    <xdr:to>
      <xdr:col>1</xdr:col>
      <xdr:colOff>3261600</xdr:colOff>
      <xdr:row>155</xdr:row>
      <xdr:rowOff>41040</xdr:rowOff>
    </xdr:to>
    <xdr:sp>
      <xdr:nvSpPr>
        <xdr:cNvPr id="18" name="Shape 19"/>
        <xdr:cNvSpPr/>
      </xdr:nvSpPr>
      <xdr:spPr>
        <a:xfrm>
          <a:off x="3825000" y="33672600"/>
          <a:ext cx="360" cy="29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3261240</xdr:colOff>
      <xdr:row>155</xdr:row>
      <xdr:rowOff>11160</xdr:rowOff>
    </xdr:from>
    <xdr:to>
      <xdr:col>1</xdr:col>
      <xdr:colOff>3261600</xdr:colOff>
      <xdr:row>155</xdr:row>
      <xdr:rowOff>41040</xdr:rowOff>
    </xdr:to>
    <xdr:sp>
      <xdr:nvSpPr>
        <xdr:cNvPr id="19" name="Shape 20"/>
        <xdr:cNvSpPr/>
      </xdr:nvSpPr>
      <xdr:spPr>
        <a:xfrm>
          <a:off x="3825000" y="33672600"/>
          <a:ext cx="360" cy="29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3261240</xdr:colOff>
      <xdr:row>155</xdr:row>
      <xdr:rowOff>11160</xdr:rowOff>
    </xdr:from>
    <xdr:to>
      <xdr:col>1</xdr:col>
      <xdr:colOff>3261600</xdr:colOff>
      <xdr:row>155</xdr:row>
      <xdr:rowOff>41040</xdr:rowOff>
    </xdr:to>
    <xdr:sp>
      <xdr:nvSpPr>
        <xdr:cNvPr id="20" name="Shape 21"/>
        <xdr:cNvSpPr/>
      </xdr:nvSpPr>
      <xdr:spPr>
        <a:xfrm>
          <a:off x="3825000" y="33672600"/>
          <a:ext cx="360" cy="29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3261240</xdr:colOff>
      <xdr:row>155</xdr:row>
      <xdr:rowOff>11160</xdr:rowOff>
    </xdr:from>
    <xdr:to>
      <xdr:col>1</xdr:col>
      <xdr:colOff>3261600</xdr:colOff>
      <xdr:row>155</xdr:row>
      <xdr:rowOff>41040</xdr:rowOff>
    </xdr:to>
    <xdr:sp>
      <xdr:nvSpPr>
        <xdr:cNvPr id="21" name="Shape 22"/>
        <xdr:cNvSpPr/>
      </xdr:nvSpPr>
      <xdr:spPr>
        <a:xfrm>
          <a:off x="3825000" y="33672600"/>
          <a:ext cx="360" cy="29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3261240</xdr:colOff>
      <xdr:row>155</xdr:row>
      <xdr:rowOff>11160</xdr:rowOff>
    </xdr:from>
    <xdr:to>
      <xdr:col>1</xdr:col>
      <xdr:colOff>3261600</xdr:colOff>
      <xdr:row>155</xdr:row>
      <xdr:rowOff>41040</xdr:rowOff>
    </xdr:to>
    <xdr:sp>
      <xdr:nvSpPr>
        <xdr:cNvPr id="22" name="Shape 23"/>
        <xdr:cNvSpPr/>
      </xdr:nvSpPr>
      <xdr:spPr>
        <a:xfrm>
          <a:off x="3825000" y="33672600"/>
          <a:ext cx="360" cy="29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3261240</xdr:colOff>
      <xdr:row>155</xdr:row>
      <xdr:rowOff>11160</xdr:rowOff>
    </xdr:from>
    <xdr:to>
      <xdr:col>1</xdr:col>
      <xdr:colOff>3261600</xdr:colOff>
      <xdr:row>155</xdr:row>
      <xdr:rowOff>41040</xdr:rowOff>
    </xdr:to>
    <xdr:sp>
      <xdr:nvSpPr>
        <xdr:cNvPr id="23" name="Shape 24"/>
        <xdr:cNvSpPr/>
      </xdr:nvSpPr>
      <xdr:spPr>
        <a:xfrm>
          <a:off x="3825000" y="33672600"/>
          <a:ext cx="360" cy="29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tileRect l="0" t="0" r="0" b="0"/>
        </a:gradFill>
      </a:fillStyleLst>
      <a:lnStyleLst>
        <a:ln w="6350">
          <a:prstDash val="solid"/>
        </a:ln>
        <a:ln w="12700">
          <a:prstDash val="solid"/>
        </a:ln>
        <a:ln w="19050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M24"/>
  <sheetViews>
    <sheetView showFormulas="false" showGridLines="true" showRowColHeaders="true" showZeros="true" rightToLeft="false" tabSelected="true" showOutlineSymbols="true" defaultGridColor="true" view="pageBreakPreview" topLeftCell="A1" colorId="64" zoomScale="180" zoomScaleNormal="100" zoomScalePageLayoutView="180" workbookViewId="0">
      <selection pane="topLeft" activeCell="F22" activeCellId="0" sqref="F22"/>
    </sheetView>
  </sheetViews>
  <sheetFormatPr defaultColWidth="8.71484375" defaultRowHeight="15.75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65.86"/>
    <col collapsed="false" customWidth="false" hidden="false" outlineLevel="0" max="3" min="3" style="1" width="8.71"/>
    <col collapsed="false" customWidth="true" hidden="false" outlineLevel="0" max="4" min="4" style="1" width="11.29"/>
    <col collapsed="false" customWidth="true" hidden="false" outlineLevel="0" max="5" min="5" style="2" width="19.14"/>
    <col collapsed="false" customWidth="true" hidden="false" outlineLevel="0" max="7" min="6" style="2" width="19.57"/>
    <col collapsed="false" customWidth="true" hidden="false" outlineLevel="0" max="8" min="8" style="3" width="16.14"/>
    <col collapsed="false" customWidth="true" hidden="false" outlineLevel="0" max="9" min="9" style="3" width="18"/>
    <col collapsed="false" customWidth="true" hidden="false" outlineLevel="0" max="10" min="10" style="1" width="19"/>
    <col collapsed="false" customWidth="true" hidden="false" outlineLevel="0" max="11" min="11" style="1" width="17.71"/>
    <col collapsed="false" customWidth="false" hidden="false" outlineLevel="0" max="15" min="12" style="1" width="8.71"/>
  </cols>
  <sheetData>
    <row r="1" customFormat="false" ht="15.75" hidden="false" customHeight="false" outlineLevel="0" collapsed="false">
      <c r="E1" s="2" t="s">
        <v>0</v>
      </c>
    </row>
    <row r="2" customFormat="false" ht="15.75" hidden="false" customHeight="false" outlineLevel="0" collapsed="false">
      <c r="E2" s="2" t="s">
        <v>1</v>
      </c>
      <c r="G2" s="4"/>
    </row>
    <row r="3" customFormat="false" ht="15.75" hidden="false" customHeight="false" outlineLevel="0" collapsed="false">
      <c r="E3" s="2" t="s">
        <v>2</v>
      </c>
      <c r="G3" s="4"/>
    </row>
    <row r="6" customFormat="false" ht="15.75" hidden="false" customHeight="false" outlineLevel="0" collapsed="false">
      <c r="A6" s="5" t="s">
        <v>3</v>
      </c>
      <c r="B6" s="5"/>
      <c r="C6" s="5"/>
      <c r="D6" s="5"/>
      <c r="E6" s="5"/>
      <c r="F6" s="5"/>
      <c r="G6" s="6"/>
    </row>
    <row r="7" customFormat="false" ht="34.5" hidden="false" customHeight="true" outlineLevel="0" collapsed="false">
      <c r="A7" s="7"/>
      <c r="B7" s="8" t="s">
        <v>4</v>
      </c>
      <c r="C7" s="8"/>
      <c r="D7" s="8"/>
      <c r="E7" s="8"/>
      <c r="F7" s="8"/>
      <c r="G7" s="9"/>
    </row>
    <row r="8" customFormat="false" ht="15.75" hidden="false" customHeight="false" outlineLevel="0" collapsed="false">
      <c r="A8" s="10"/>
      <c r="B8" s="10"/>
      <c r="C8" s="10"/>
      <c r="D8" s="10"/>
      <c r="E8" s="10"/>
      <c r="F8" s="10"/>
      <c r="G8" s="11"/>
    </row>
    <row r="9" customFormat="false" ht="84" hidden="false" customHeight="true" outlineLevel="0" collapsed="false">
      <c r="A9" s="12" t="s">
        <v>5</v>
      </c>
      <c r="B9" s="12" t="s">
        <v>6</v>
      </c>
      <c r="C9" s="12" t="s">
        <v>7</v>
      </c>
      <c r="D9" s="12" t="s">
        <v>8</v>
      </c>
      <c r="E9" s="12" t="s">
        <v>9</v>
      </c>
      <c r="F9" s="12" t="s">
        <v>10</v>
      </c>
      <c r="G9" s="9"/>
    </row>
    <row r="10" customFormat="false" ht="24" hidden="false" customHeight="true" outlineLevel="0" collapsed="false">
      <c r="A10" s="13" t="n">
        <v>1</v>
      </c>
      <c r="B10" s="14" t="s">
        <v>11</v>
      </c>
      <c r="C10" s="15" t="s">
        <v>12</v>
      </c>
      <c r="D10" s="16" t="n">
        <v>12</v>
      </c>
      <c r="E10" s="17" t="n">
        <v>3773508.32</v>
      </c>
      <c r="F10" s="18" t="n">
        <f aca="false">E10*D10</f>
        <v>45282099.84</v>
      </c>
      <c r="G10" s="19"/>
      <c r="H10" s="20"/>
      <c r="I10" s="21"/>
      <c r="J10" s="22"/>
      <c r="K10" s="23"/>
    </row>
    <row r="11" customFormat="false" ht="31.5" hidden="false" customHeight="true" outlineLevel="0" collapsed="false">
      <c r="A11" s="13"/>
      <c r="B11" s="14"/>
      <c r="C11" s="15"/>
      <c r="D11" s="16"/>
      <c r="E11" s="17"/>
      <c r="F11" s="18"/>
      <c r="G11" s="19"/>
      <c r="H11" s="20"/>
      <c r="I11" s="21"/>
      <c r="J11" s="24"/>
      <c r="K11" s="25"/>
      <c r="L11" s="26"/>
      <c r="M11" s="26"/>
    </row>
    <row r="12" customFormat="false" ht="31.5" hidden="false" customHeight="true" outlineLevel="0" collapsed="false">
      <c r="A12" s="27" t="s">
        <v>13</v>
      </c>
      <c r="B12" s="28" t="s">
        <v>14</v>
      </c>
      <c r="C12" s="28"/>
      <c r="D12" s="28"/>
      <c r="E12" s="29"/>
      <c r="F12" s="30" t="n">
        <f aca="false">SUM(F10:F11)</f>
        <v>45282099.84</v>
      </c>
      <c r="G12" s="31"/>
      <c r="J12" s="32"/>
    </row>
    <row r="13" customFormat="false" ht="21.75" hidden="false" customHeight="true" outlineLevel="0" collapsed="false">
      <c r="A13" s="33"/>
      <c r="B13" s="34" t="s">
        <v>15</v>
      </c>
      <c r="C13" s="34"/>
      <c r="D13" s="35"/>
      <c r="E13" s="35"/>
      <c r="F13" s="35"/>
      <c r="G13" s="36"/>
    </row>
    <row r="14" customFormat="false" ht="33" hidden="false" customHeight="true" outlineLevel="0" collapsed="false">
      <c r="A14" s="33" t="s">
        <v>16</v>
      </c>
      <c r="B14" s="14" t="s">
        <v>17</v>
      </c>
      <c r="C14" s="14"/>
      <c r="D14" s="37" t="n">
        <v>45282099.84</v>
      </c>
      <c r="E14" s="37"/>
      <c r="F14" s="37"/>
      <c r="G14" s="38"/>
    </row>
    <row r="15" customFormat="false" ht="39.75" hidden="false" customHeight="true" outlineLevel="0" collapsed="false">
      <c r="A15" s="27" t="s">
        <v>18</v>
      </c>
      <c r="B15" s="39" t="s">
        <v>19</v>
      </c>
      <c r="C15" s="39"/>
      <c r="D15" s="37" t="n">
        <v>29659775.34</v>
      </c>
      <c r="E15" s="37"/>
      <c r="F15" s="37"/>
      <c r="G15" s="40"/>
    </row>
    <row r="16" customFormat="false" ht="41.25" hidden="false" customHeight="true" outlineLevel="0" collapsed="false">
      <c r="A16" s="27" t="s">
        <v>20</v>
      </c>
      <c r="B16" s="14" t="s">
        <v>21</v>
      </c>
      <c r="C16" s="14"/>
      <c r="D16" s="41" t="n">
        <f aca="false">D15/D14</f>
        <v>0.654999998780975</v>
      </c>
      <c r="E16" s="41"/>
      <c r="F16" s="41"/>
      <c r="G16" s="42"/>
    </row>
    <row r="17" customFormat="false" ht="21" hidden="false" customHeight="true" outlineLevel="0" collapsed="false">
      <c r="A17" s="43"/>
      <c r="B17" s="43" t="s">
        <v>22</v>
      </c>
      <c r="C17" s="43"/>
      <c r="D17" s="43"/>
      <c r="E17" s="44"/>
      <c r="F17" s="44"/>
      <c r="G17" s="44"/>
    </row>
    <row r="18" customFormat="false" ht="15.75" hidden="false" customHeight="false" outlineLevel="0" collapsed="false">
      <c r="A18" s="45"/>
    </row>
    <row r="19" customFormat="false" ht="15.75" hidden="false" customHeight="false" outlineLevel="0" collapsed="false">
      <c r="A19" s="46" t="s">
        <v>23</v>
      </c>
      <c r="B19" s="47"/>
      <c r="C19" s="47"/>
      <c r="D19" s="46"/>
    </row>
    <row r="20" customFormat="false" ht="15.75" hidden="false" customHeight="false" outlineLevel="0" collapsed="false">
      <c r="A20" s="46" t="s">
        <v>24</v>
      </c>
      <c r="B20" s="46"/>
      <c r="C20" s="46"/>
      <c r="D20" s="46"/>
    </row>
    <row r="22" customFormat="false" ht="15.75" hidden="false" customHeight="false" outlineLevel="0" collapsed="false">
      <c r="A22" s="46" t="s">
        <v>25</v>
      </c>
      <c r="B22" s="47"/>
      <c r="C22" s="47"/>
    </row>
    <row r="23" customFormat="false" ht="15.75" hidden="false" customHeight="false" outlineLevel="0" collapsed="false">
      <c r="A23" s="46" t="s">
        <v>24</v>
      </c>
      <c r="B23" s="46"/>
      <c r="C23" s="46"/>
    </row>
    <row r="24" customFormat="false" ht="20.25" hidden="false" customHeight="true" outlineLevel="0" collapsed="false">
      <c r="A24" s="48" t="s">
        <v>26</v>
      </c>
      <c r="B24" s="49"/>
      <c r="C24" s="48"/>
    </row>
  </sheetData>
  <mergeCells count="17">
    <mergeCell ref="A6:F6"/>
    <mergeCell ref="B7:F7"/>
    <mergeCell ref="A10:A11"/>
    <mergeCell ref="B10:B11"/>
    <mergeCell ref="C10:C11"/>
    <mergeCell ref="D10:D11"/>
    <mergeCell ref="E10:E11"/>
    <mergeCell ref="F10:F11"/>
    <mergeCell ref="B12:D12"/>
    <mergeCell ref="B13:C13"/>
    <mergeCell ref="D13:F13"/>
    <mergeCell ref="B14:C14"/>
    <mergeCell ref="D14:F14"/>
    <mergeCell ref="B15:C15"/>
    <mergeCell ref="D15:F15"/>
    <mergeCell ref="B16:C16"/>
    <mergeCell ref="D16:F1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7</TotalTime>
  <Application>LibreOffice/7.6.0.3$Linux_X86_64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2023-10-27T03:53:36Z</dcterms:created>
  <dc:creator>Лидия Л. Рябикова</dc:creator>
  <dc:description/>
  <dc:language>ru-RU</dc:language>
  <cp:lastModifiedBy/>
  <dcterms:modified xsi:type="dcterms:W3CDTF">2023-11-28T14:16:16Z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