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<sst xmlns="http://schemas.openxmlformats.org/spreadsheetml/2006/main" count="39" uniqueCount="25">
  <si>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Table 1: Summary of the number of individual sequences considered at each step of the workflow</t>
  </si>
  <si>
    <t xml:space="preserve">Step</t>
  </si>
  <si>
    <t xml:space="preserve">Total sequencing raw reads</t>
  </si>
  <si>
    <t xml:space="preserve">TrimGalore</t>
  </si>
  <si>
    <t xml:space="preserve">Merging</t>
  </si>
  <si>
    <t xml:space="preserve">Dereplication</t>
  </si>
  <si>
    <t xml:space="preserve">Chimeric identification</t>
  </si>
  <si>
    <t xml:space="preserve">Clustering</t>
  </si>
  <si>
    <t xml:space="preserve">Papillomaviridae best hit (eval&lt;=1e-5)</t>
  </si>
  <si>
    <t xml:space="preserve">Defined group (same best hit)</t>
  </si>
  <si>
    <t xml:space="preserve">Putative new (&gt;10% dissimilarity)</t>
  </si>
  <si>
    <t xml:space="preserve">Putative known (&lt;10% dissimilarity)</t>
  </si>
  <si>
    <t xml:space="preserve">Samples</t>
  </si>
  <si>
    <t xml:space="preserve">N paired-end reads</t>
  </si>
  <si>
    <t xml:space="preserve">%</t>
  </si>
  <si>
    <t xml:space="preserve">N sequences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</si>
  <si>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</si>
  <si>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</si>
  <si>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</si>
  <si>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</si>
  <si>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</si>
  <si>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</si>
  <si>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</si>
  <si>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</si>
  <si>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Total number of sequences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</si>
</sst>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>
        <color rgb="FF000080"/>
      </left>
      <right style="hair"/>
      <top style="hair">
        <color rgb="FF000080"/>
      </top>
      <bottom style="hair">
        <color rgb="FF000080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>
        <color rgb="FF000080"/>
      </top>
      <bottom style="hair"/>
      <diagonal/>
    </border>
    <border diagonalUp="false" diagonalDown="false">
      <left/>
      <right style="hair"/>
      <top style="hair">
        <color rgb="FF000080"/>
      </top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75"/>
  <cols>
    <col collapsed="false" hidden="false" max="1" min="1" style="0" width="8.50510204081633"/>
    <col collapsed="false" hidden="false" max="2" min="2" style="0" width="24.1632653061224"/>
    <col collapsed="false" hidden="false" max="3" min="3" style="0" width="22.1377551020408"/>
    <col collapsed="false" hidden="false" max="5" min="5" style="0" width="23.3520408163265"/>
    <col collapsed="false" hidden="false" max="6" min="6" style="0" width="8.50510204081633"/>
    <col collapsed="false" hidden="false" max="7" min="7" style="0" width="22.6785714285714"/>
    <col collapsed="false" hidden="false" max="8" min="8" style="0" width="6.61224489795918"/>
    <col collapsed="false" hidden="false" max="9" min="9" style="0" width="21.8673469387755"/>
    <col collapsed="false" hidden="false" max="10" min="10" style="0" width="6.88265306122449"/>
    <col collapsed="false" hidden="false" max="11" min="11" style="0" width="19.3061224489796"/>
    <col collapsed="false" hidden="false" max="13" min="13" style="0" width="21.0612244897959"/>
    <col collapsed="false" hidden="false" max="14" min="14" style="0" width="12.5561224489796"/>
    <col collapsed="false" hidden="false" max="15" min="15" style="0" width="20.1122448979592"/>
    <col collapsed="false" hidden="false" max="16" min="16" style="0" width="16.1989795918367"/>
    <col collapsed="false" hidden="false" max="17" min="17" style="0" width="17.0102040816327"/>
    <col collapsed="false" hidden="false" max="18" min="18" style="0" width="15.9285714285714"/>
    <col collapsed="false" hidden="false" max="1025" min="19" style="0" width="8.50510204081633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/>
      <c r="R2" s="2"/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10</v>
      </c>
      <c r="P3" s="2"/>
      <c r="Q3" s="2" t="s">
        <v>11</v>
      </c>
      <c r="R3" s="2"/>
    </row>
    <row r="4" s="7" customFormat="true" ht="12.75" hidden="false" customHeight="false" outlineLevel="0" collapsed="false">
      <c r="A4" s="3" t="s">
        <v>12</v>
      </c>
      <c r="B4" s="4" t="s">
        <v>13</v>
      </c>
      <c r="C4" s="4" t="s">
        <v>13</v>
      </c>
      <c r="D4" s="4" t="s">
        <v>14</v>
      </c>
      <c r="E4" s="4" t="s">
        <v>15</v>
      </c>
      <c r="F4" s="4" t="s">
        <v>14</v>
      </c>
      <c r="G4" s="4" t="s">
        <v>15</v>
      </c>
      <c r="H4" s="4" t="s">
        <v>14</v>
      </c>
      <c r="I4" s="5" t="s">
        <v>15</v>
      </c>
      <c r="J4" s="6" t="s">
        <v>14</v>
      </c>
      <c r="K4" s="4" t="s">
        <v>15</v>
      </c>
      <c r="L4" s="4" t="s">
        <v>14</v>
      </c>
      <c r="M4" s="4" t="s">
        <v>15</v>
      </c>
      <c r="N4" s="4" t="s">
        <v>14</v>
      </c>
      <c r="O4" s="4" t="s">
        <v>15</v>
      </c>
      <c r="P4" s="4" t="s">
        <v>14</v>
      </c>
      <c r="Q4" s="4" t="s">
        <v>15</v>
      </c>
      <c r="R4" s="4" t="s">
        <v>14</v>
      </c>
    </row>
    <row r="5" customFormat="false" ht="12.8" hidden="false" customHeight="false" outlineLevel="0" collapsed="false">
      <c r="A5" s="8" t="s">
        <v>16</v>
      </c>
      <c r="B5" s="9" t="n">
        <v>564435</v>
      </c>
      <c r="C5" s="10" t="n">
        <v>564064</v>
      </c>
      <c r="D5" s="11" t="n">
        <f aca="false">(C5/B5)*100</f>
        <v>99.9342705537396</v>
      </c>
      <c r="E5" s="12" t="n">
        <v>551266</v>
      </c>
      <c r="F5" s="13" t="n">
        <f aca="false">(E5/C5)*100</f>
        <v>97.731108526692</v>
      </c>
      <c r="G5" s="12" t="n">
        <v>22551</v>
      </c>
      <c r="H5" s="13" t="n">
        <f aca="false">(G5/E5)*100</f>
        <v>4.09076561950129</v>
      </c>
      <c r="I5" s="12" t="n">
        <v>22498</v>
      </c>
      <c r="J5" s="13" t="n">
        <f aca="false">(I5/G5)*100</f>
        <v>99.7649771628753</v>
      </c>
      <c r="K5" s="12" t="n">
        <v>79</v>
      </c>
      <c r="L5" s="13" t="n">
        <f aca="false">(K5/I5)*100</f>
        <v>0.351142323762112</v>
      </c>
      <c r="M5" s="12" t="n">
        <v>61</v>
      </c>
      <c r="N5" s="13" t="n">
        <f aca="false">(M5/K5)*100</f>
        <v>77.2151898734177</v>
      </c>
      <c r="O5" s="14" t="n">
        <v>0</v>
      </c>
      <c r="P5" s="0" t="n">
        <f aca="false">(O5/M5)*100</f>
        <v>0</v>
      </c>
      <c r="Q5" s="15" t="n">
        <v>5</v>
      </c>
      <c r="R5" s="13" t="n">
        <f aca="false">(Q5/M5)*100</f>
        <v>8.19672131147541</v>
      </c>
    </row>
    <row r="6" customFormat="false" ht="12.8" hidden="false" customHeight="false" outlineLevel="0" collapsed="false">
      <c r="A6" s="8" t="s">
        <v>17</v>
      </c>
      <c r="B6" s="9" t="n">
        <v>62148</v>
      </c>
      <c r="C6" s="10" t="n">
        <v>61708</v>
      </c>
      <c r="D6" s="11" t="n">
        <f aca="false">(C6/B6)*100</f>
        <v>99.292012615048</v>
      </c>
      <c r="E6" s="12" t="n">
        <v>58031</v>
      </c>
      <c r="F6" s="13" t="n">
        <f aca="false">(E6/C6)*100</f>
        <v>94.0412912426266</v>
      </c>
      <c r="G6" s="12" t="n">
        <v>3281</v>
      </c>
      <c r="H6" s="13" t="n">
        <f aca="false">(G6/E6)*100</f>
        <v>5.6538746532026</v>
      </c>
      <c r="I6" s="12" t="n">
        <v>3268</v>
      </c>
      <c r="J6" s="13" t="n">
        <f aca="false">(I6/G6)*100</f>
        <v>99.6037793355684</v>
      </c>
      <c r="K6" s="12" t="n">
        <v>162</v>
      </c>
      <c r="L6" s="13" t="n">
        <f aca="false">(K6/I6)*100</f>
        <v>4.95716034271726</v>
      </c>
      <c r="M6" s="12" t="n">
        <v>138</v>
      </c>
      <c r="N6" s="13" t="n">
        <f aca="false">(M6/K6)*100</f>
        <v>85.1851851851852</v>
      </c>
      <c r="O6" s="12" t="n">
        <v>0</v>
      </c>
      <c r="P6" s="0" t="n">
        <f aca="false">(O6/M6)*100</f>
        <v>0</v>
      </c>
      <c r="Q6" s="0" t="n">
        <v>6</v>
      </c>
      <c r="R6" s="13" t="n">
        <f aca="false">(Q6/M6)*100</f>
        <v>4.34782608695652</v>
      </c>
    </row>
    <row r="7" customFormat="false" ht="12.8" hidden="false" customHeight="false" outlineLevel="0" collapsed="false">
      <c r="A7" s="8" t="s">
        <v>18</v>
      </c>
      <c r="B7" s="9" t="n">
        <v>316297</v>
      </c>
      <c r="C7" s="10" t="n">
        <v>315999</v>
      </c>
      <c r="D7" s="11" t="n">
        <f aca="false">(C7/B7)*100</f>
        <v>99.9057847529379</v>
      </c>
      <c r="E7" s="12" t="n">
        <v>307400</v>
      </c>
      <c r="F7" s="13" t="n">
        <f aca="false">(E7/C7)*100</f>
        <v>97.2787888569268</v>
      </c>
      <c r="G7" s="12" t="n">
        <v>15562</v>
      </c>
      <c r="H7" s="13" t="n">
        <f aca="false">(G7/E7)*100</f>
        <v>5.06245933636955</v>
      </c>
      <c r="I7" s="12" t="n">
        <v>15562</v>
      </c>
      <c r="J7" s="13" t="n">
        <f aca="false">(I7/G7)*100</f>
        <v>100</v>
      </c>
      <c r="K7" s="12" t="n">
        <v>51</v>
      </c>
      <c r="L7" s="13" t="n">
        <f aca="false">(K7/I7)*100</f>
        <v>0.327721372574219</v>
      </c>
      <c r="M7" s="12" t="n">
        <v>49</v>
      </c>
      <c r="N7" s="13" t="n">
        <f aca="false">(M7/K7)*100</f>
        <v>96.078431372549</v>
      </c>
      <c r="O7" s="12" t="n">
        <v>1</v>
      </c>
      <c r="P7" s="16" t="n">
        <f aca="false">(O7/M7)*100</f>
        <v>2.04081632653061</v>
      </c>
      <c r="Q7" s="0" t="n">
        <v>18</v>
      </c>
      <c r="R7" s="13" t="n">
        <f aca="false">(Q7/M7)*100</f>
        <v>36.734693877551</v>
      </c>
    </row>
    <row r="8" customFormat="false" ht="12.8" hidden="false" customHeight="false" outlineLevel="0" collapsed="false">
      <c r="A8" s="8" t="s">
        <v>19</v>
      </c>
      <c r="B8" s="9" t="n">
        <v>109441</v>
      </c>
      <c r="C8" s="10" t="n">
        <v>109326</v>
      </c>
      <c r="D8" s="11" t="n">
        <f aca="false">(C8/B8)*100</f>
        <v>99.8949205507991</v>
      </c>
      <c r="E8" s="12" t="n">
        <v>106406</v>
      </c>
      <c r="F8" s="13" t="n">
        <f aca="false">(E8/C8)*100</f>
        <v>97.3290891462232</v>
      </c>
      <c r="G8" s="12" t="n">
        <v>4842</v>
      </c>
      <c r="H8" s="13" t="n">
        <f aca="false">(G8/E8)*100</f>
        <v>4.55049527282296</v>
      </c>
      <c r="I8" s="12" t="n">
        <v>4822</v>
      </c>
      <c r="J8" s="13" t="n">
        <f aca="false">(I8/G8)*100</f>
        <v>99.5869475423379</v>
      </c>
      <c r="K8" s="12" t="n">
        <v>62</v>
      </c>
      <c r="L8" s="13" t="n">
        <f aca="false">(K8/I8)*100</f>
        <v>1.28577353795106</v>
      </c>
      <c r="M8" s="12" t="n">
        <v>62</v>
      </c>
      <c r="N8" s="13" t="n">
        <f aca="false">(M8/K8)*100</f>
        <v>100</v>
      </c>
      <c r="O8" s="12" t="n">
        <v>0</v>
      </c>
      <c r="P8" s="0" t="n">
        <f aca="false">(O8/M8)*100</f>
        <v>0</v>
      </c>
      <c r="Q8" s="0" t="n">
        <v>28</v>
      </c>
      <c r="R8" s="13" t="n">
        <f aca="false">(Q8/M8)*100</f>
        <v>45.1612903225806</v>
      </c>
    </row>
    <row r="9" customFormat="false" ht="12.8" hidden="false" customHeight="false" outlineLevel="0" collapsed="false">
      <c r="A9" s="8" t="s">
        <v>20</v>
      </c>
      <c r="B9" s="9" t="n">
        <v>309779</v>
      </c>
      <c r="C9" s="10" t="n">
        <v>309390</v>
      </c>
      <c r="D9" s="11" t="n">
        <f aca="false">(C9/B9)*100</f>
        <v>99.8744266073556</v>
      </c>
      <c r="E9" s="12" t="n">
        <v>294563</v>
      </c>
      <c r="F9" s="13" t="n">
        <f aca="false">(E9/C9)*100</f>
        <v>95.2076666989883</v>
      </c>
      <c r="G9" s="12" t="n">
        <v>14101</v>
      </c>
      <c r="H9" s="13" t="n">
        <f aca="false">(G9/E9)*100</f>
        <v>4.78709138622298</v>
      </c>
      <c r="I9" s="12" t="n">
        <v>14091</v>
      </c>
      <c r="J9" s="13" t="n">
        <f aca="false">(I9/G9)*100</f>
        <v>99.9290830437558</v>
      </c>
      <c r="K9" s="12" t="n">
        <v>140</v>
      </c>
      <c r="L9" s="13" t="n">
        <f aca="false">(K9/I9)*100</f>
        <v>0.993541977148534</v>
      </c>
      <c r="M9" s="12" t="n">
        <v>129</v>
      </c>
      <c r="N9" s="13" t="n">
        <f aca="false">(M9/K9)*100</f>
        <v>92.1428571428571</v>
      </c>
      <c r="O9" s="12" t="n">
        <v>2</v>
      </c>
      <c r="P9" s="16" t="n">
        <f aca="false">(O9/M9)*100</f>
        <v>1.55038759689923</v>
      </c>
      <c r="Q9" s="0" t="n">
        <v>39</v>
      </c>
      <c r="R9" s="13" t="n">
        <f aca="false">(Q9/M9)*100</f>
        <v>30.2325581395349</v>
      </c>
    </row>
    <row r="10" customFormat="false" ht="12.8" hidden="false" customHeight="false" outlineLevel="0" collapsed="false">
      <c r="A10" s="8" t="s">
        <v>21</v>
      </c>
      <c r="B10" s="9" t="n">
        <v>554415</v>
      </c>
      <c r="C10" s="10" t="n">
        <v>551742</v>
      </c>
      <c r="D10" s="11" t="n">
        <f aca="false">(C10/B10)*100</f>
        <v>99.5178701874949</v>
      </c>
      <c r="E10" s="12" t="n">
        <v>331648</v>
      </c>
      <c r="F10" s="13" t="n">
        <f aca="false">(E10/C10)*100</f>
        <v>60.109253962903</v>
      </c>
      <c r="G10" s="12" t="n">
        <v>13820</v>
      </c>
      <c r="H10" s="13" t="n">
        <f aca="false">(G10/E10)*100</f>
        <v>4.16706869934388</v>
      </c>
      <c r="I10" s="12" t="n">
        <v>13738</v>
      </c>
      <c r="J10" s="13" t="n">
        <f aca="false">(I10/G10)*100</f>
        <v>99.4066570188133</v>
      </c>
      <c r="K10" s="12" t="n">
        <v>1162</v>
      </c>
      <c r="L10" s="13" t="n">
        <f aca="false">(K10/I10)*100</f>
        <v>8.45829087203378</v>
      </c>
      <c r="M10" s="12" t="n">
        <v>910</v>
      </c>
      <c r="N10" s="13" t="n">
        <f aca="false">(M10/K10)*100</f>
        <v>78.3132530120482</v>
      </c>
      <c r="O10" s="12" t="n">
        <v>0</v>
      </c>
      <c r="P10" s="0" t="n">
        <f aca="false">(O10/M10)*100</f>
        <v>0</v>
      </c>
      <c r="Q10" s="0" t="n">
        <v>16</v>
      </c>
      <c r="R10" s="13" t="n">
        <f aca="false">(Q10/M10)*100</f>
        <v>1.75824175824176</v>
      </c>
    </row>
    <row r="11" customFormat="false" ht="12.8" hidden="false" customHeight="false" outlineLevel="0" collapsed="false">
      <c r="A11" s="8" t="s">
        <v>22</v>
      </c>
      <c r="B11" s="9" t="n">
        <v>470655</v>
      </c>
      <c r="C11" s="10" t="n">
        <v>467944</v>
      </c>
      <c r="D11" s="11" t="n">
        <f aca="false">(C11/B11)*100</f>
        <v>99.4239942208199</v>
      </c>
      <c r="E11" s="12" t="n">
        <v>421764</v>
      </c>
      <c r="F11" s="13" t="n">
        <f aca="false">(E11/C11)*100</f>
        <v>90.1312977621254</v>
      </c>
      <c r="G11" s="12" t="n">
        <v>28729</v>
      </c>
      <c r="H11" s="13" t="n">
        <f aca="false">(G11/E11)*100</f>
        <v>6.81162925237811</v>
      </c>
      <c r="I11" s="12" t="n">
        <v>28659</v>
      </c>
      <c r="J11" s="13" t="n">
        <f aca="false">(I11/G11)*100</f>
        <v>99.7563437641408</v>
      </c>
      <c r="K11" s="12" t="n">
        <v>609</v>
      </c>
      <c r="L11" s="13" t="n">
        <f aca="false">(K11/I11)*100</f>
        <v>2.1249869151052</v>
      </c>
      <c r="M11" s="12" t="n">
        <v>513</v>
      </c>
      <c r="N11" s="13" t="n">
        <f aca="false">(M11/K11)*100</f>
        <v>84.2364532019704</v>
      </c>
      <c r="O11" s="12" t="n">
        <v>0</v>
      </c>
      <c r="P11" s="0" t="n">
        <f aca="false">(O11/M11)*100</f>
        <v>0</v>
      </c>
      <c r="Q11" s="0" t="n">
        <v>16</v>
      </c>
      <c r="R11" s="13" t="n">
        <f aca="false">(Q11/M11)*100</f>
        <v>3.11890838206628</v>
      </c>
    </row>
    <row r="12" customFormat="false" ht="12.8" hidden="false" customHeight="false" outlineLevel="0" collapsed="false">
      <c r="A12" s="8" t="s">
        <v>23</v>
      </c>
      <c r="B12" s="9" t="n">
        <v>263707</v>
      </c>
      <c r="C12" s="10" t="n">
        <v>263270</v>
      </c>
      <c r="D12" s="11" t="n">
        <f aca="false">(C12/B12)*100</f>
        <v>99.8342857792929</v>
      </c>
      <c r="E12" s="12" t="n">
        <v>244177</v>
      </c>
      <c r="F12" s="13" t="n">
        <f aca="false">(E12/C12)*100</f>
        <v>92.7477494587306</v>
      </c>
      <c r="G12" s="12" t="n">
        <v>13293</v>
      </c>
      <c r="H12" s="13" t="n">
        <f aca="false">(G12/E12)*100</f>
        <v>5.44400168730061</v>
      </c>
      <c r="I12" s="12" t="n">
        <v>13283</v>
      </c>
      <c r="J12" s="13" t="n">
        <f aca="false">(I12/G12)*100</f>
        <v>99.9247724366208</v>
      </c>
      <c r="K12" s="12" t="n">
        <v>194</v>
      </c>
      <c r="L12" s="13" t="n">
        <f aca="false">(K12/I12)*100</f>
        <v>1.46051343822932</v>
      </c>
      <c r="M12" s="12" t="n">
        <v>188</v>
      </c>
      <c r="N12" s="13" t="n">
        <f aca="false">(M12/K12)*100</f>
        <v>96.9072164948454</v>
      </c>
      <c r="O12" s="12" t="n">
        <v>0</v>
      </c>
      <c r="P12" s="0" t="n">
        <f aca="false">(O12/M12)*100</f>
        <v>0</v>
      </c>
      <c r="Q12" s="0" t="n">
        <v>8</v>
      </c>
      <c r="R12" s="13" t="n">
        <f aca="false">(Q12/M12)*100</f>
        <v>4.25531914893617</v>
      </c>
    </row>
    <row r="13" customFormat="false" ht="12.75" hidden="false" customHeight="false" outlineLevel="0" collapsed="false">
      <c r="A13" s="17" t="s">
        <v>24</v>
      </c>
      <c r="B13" s="18" t="n">
        <f aca="false">SUM(B5:B12)</f>
        <v>2650877</v>
      </c>
      <c r="C13" s="19" t="n">
        <f aca="false">SUM(C5:C12)</f>
        <v>2643443</v>
      </c>
      <c r="D13" s="20" t="n">
        <f aca="false">(C13/B13)*100</f>
        <v>99.7195645063879</v>
      </c>
      <c r="E13" s="19" t="n">
        <f aca="false">SUM(E5:E12)</f>
        <v>2315255</v>
      </c>
      <c r="F13" s="21" t="n">
        <f aca="false">(E13/C13)*100</f>
        <v>87.5848278173579</v>
      </c>
      <c r="G13" s="19" t="n">
        <f aca="false">SUM(G5:G12)</f>
        <v>116179</v>
      </c>
      <c r="H13" s="21" t="n">
        <f aca="false">(G13/E13)*100</f>
        <v>5.017978581193</v>
      </c>
      <c r="I13" s="22" t="n">
        <f aca="false">SUM(I5:I12)</f>
        <v>115921</v>
      </c>
      <c r="J13" s="23" t="n">
        <f aca="false">(I13/G13)*100</f>
        <v>99.7779288855989</v>
      </c>
      <c r="K13" s="19" t="n">
        <f aca="false">SUM(K5:K12)</f>
        <v>2459</v>
      </c>
      <c r="L13" s="21" t="n">
        <f aca="false">(K13/I13)*100</f>
        <v>2.12127224575357</v>
      </c>
      <c r="M13" s="19" t="n">
        <f aca="false">SUM(M5:M12)</f>
        <v>2050</v>
      </c>
      <c r="N13" s="21" t="n">
        <f aca="false">(M13/K13)*100</f>
        <v>83.3672224481497</v>
      </c>
      <c r="O13" s="19" t="n">
        <f aca="false">SUM(O5:O12)</f>
        <v>3</v>
      </c>
      <c r="P13" s="24" t="n">
        <f aca="false">AVERAGE(P5:P12)</f>
        <v>0.44890049042873</v>
      </c>
      <c r="Q13" s="25" t="n">
        <f aca="false">SUM(Q5:Q12)</f>
        <v>136</v>
      </c>
      <c r="R13" s="21" t="n">
        <f aca="false">AVERAGE(R5:R12)</f>
        <v>16.7256948784178</v>
      </c>
    </row>
    <row r="14" customFormat="false" ht="12.8" hidden="false" customHeight="false" outlineLevel="0" collapsed="false"/>
    <row r="15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mergeCells count="11">
    <mergeCell ref="A2:A3"/>
    <mergeCell ref="B2:B3"/>
    <mergeCell ref="C2:D3"/>
    <mergeCell ref="E2:F3"/>
    <mergeCell ref="G2:H3"/>
    <mergeCell ref="I2:J3"/>
    <mergeCell ref="K2:L3"/>
    <mergeCell ref="M2:N3"/>
    <mergeCell ref="O2:R2"/>
    <mergeCell ref="O3:P3"/>
    <mergeCell ref="Q3:R3"/>
  </mergeCells>
  <printOptions headings="false" gridLines="false" gridLinesSet="true" horizontalCentered="false" verticalCentered="false"/>
  <pageMargins left="0.165277777777778" right="0.165277777777778" top="0.402777777777778" bottom="0.402777777777778" header="0.165277777777778" footer="0.165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2019-01-28T11:06:30Z</dcterms:created>
  <dc:creator>Alexis Robitaille</dc:creator>
  <dc:description/>
  <dc:language>fr-FR</dc:language>
  <cp:lastModifiedBy>Alexis Robitaille</cp:lastModifiedBy>
  <cp:lastPrinted>2019-02-06T16:56:49Z</cp:lastPrinted>
  <dcterms:modified xsi:type="dcterms:W3CDTF">2019-10-28T11:06:32Z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