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l1\OneDrive\바탕 화면\"/>
    </mc:Choice>
  </mc:AlternateContent>
  <xr:revisionPtr revIDLastSave="0" documentId="13_ncr:1_{92F798D5-9E73-4FF0-BAAA-2AEE74878AAA}" xr6:coauthVersionLast="43" xr6:coauthVersionMax="43" xr10:uidLastSave="{00000000-0000-0000-0000-000000000000}"/>
  <bookViews>
    <workbookView xWindow="204" yWindow="1284" windowWidth="21180" windowHeight="10644" xr2:uid="{635C873D-66D7-4E06-88B9-3D0813B02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K31" i="1"/>
  <c r="K30" i="1"/>
  <c r="G31" i="1"/>
  <c r="H30" i="1"/>
  <c r="G30" i="1"/>
  <c r="H29" i="1"/>
  <c r="G29" i="1"/>
  <c r="H27" i="1"/>
  <c r="G28" i="1"/>
  <c r="G27" i="1"/>
  <c r="H26" i="1"/>
  <c r="G26" i="1"/>
  <c r="H25" i="1"/>
  <c r="G25" i="1"/>
  <c r="H23" i="1"/>
  <c r="G24" i="1"/>
  <c r="G23" i="1"/>
  <c r="H21" i="1"/>
  <c r="G22" i="1"/>
  <c r="G21" i="1"/>
  <c r="H20" i="1"/>
  <c r="G20" i="1"/>
  <c r="H19" i="1"/>
  <c r="G19" i="1"/>
  <c r="H17" i="1"/>
  <c r="G18" i="1"/>
  <c r="G17" i="1"/>
  <c r="H15" i="1"/>
  <c r="G16" i="1"/>
  <c r="G15" i="1"/>
  <c r="H13" i="1"/>
  <c r="G14" i="1"/>
  <c r="G13" i="1"/>
  <c r="H11" i="1"/>
  <c r="G12" i="1"/>
  <c r="G11" i="1"/>
  <c r="H9" i="1"/>
  <c r="G10" i="1"/>
  <c r="G9" i="1"/>
  <c r="H7" i="1"/>
  <c r="G8" i="1"/>
  <c r="G7" i="1"/>
  <c r="H5" i="1"/>
  <c r="G6" i="1"/>
  <c r="G5" i="1"/>
  <c r="H3" i="1"/>
  <c r="G4" i="1"/>
  <c r="K2" i="1"/>
  <c r="K3" i="1"/>
  <c r="G3" i="1"/>
  <c r="G2" i="1"/>
</calcChain>
</file>

<file path=xl/sharedStrings.xml><?xml version="1.0" encoding="utf-8"?>
<sst xmlns="http://schemas.openxmlformats.org/spreadsheetml/2006/main" count="132" uniqueCount="67">
  <si>
    <t>time</t>
    <phoneticPr fontId="1" type="noConversion"/>
  </si>
  <si>
    <t>offer</t>
  </si>
  <si>
    <t>offer amount</t>
  </si>
  <si>
    <t>ask</t>
    <phoneticPr fontId="1" type="noConversion"/>
  </si>
  <si>
    <t>ask amount</t>
  </si>
  <si>
    <t>oracle price</t>
  </si>
  <si>
    <t>deviation</t>
    <phoneticPr fontId="1" type="noConversion"/>
  </si>
  <si>
    <t>finder</t>
    <phoneticPr fontId="1" type="noConversion"/>
  </si>
  <si>
    <t>https://finder.terra.money/columbus-2/tx/E3E4115329351986DDB5B4600D26FA501E16E5B43401E8CC33C1CAB9BE357EEE</t>
  </si>
  <si>
    <t>0812 2145</t>
    <phoneticPr fontId="1" type="noConversion"/>
  </si>
  <si>
    <t>USD</t>
    <phoneticPr fontId="1" type="noConversion"/>
  </si>
  <si>
    <t>KRW</t>
    <phoneticPr fontId="1" type="noConversion"/>
  </si>
  <si>
    <t>0812 2148</t>
    <phoneticPr fontId="1" type="noConversion"/>
  </si>
  <si>
    <t>https://finder.terra.money/columbus-2/tx/1850329C963E921936F83F6EA3F898E1D002C2F6CA57951D7140C5F74945EDFF</t>
  </si>
  <si>
    <t>SDR</t>
    <phoneticPr fontId="1" type="noConversion"/>
  </si>
  <si>
    <t>https://finder.terra.money/columbus-2/tx/F84DD39EC24F940D31DE6E349D0255294235A0F1EB77D2E194F62EBCEC55170B</t>
    <phoneticPr fontId="1" type="noConversion"/>
  </si>
  <si>
    <t>0812 2149</t>
    <phoneticPr fontId="1" type="noConversion"/>
  </si>
  <si>
    <t>https://finder.terra.money/columbus-2/tx/C001E455D0C4EE3DF710D9D590F7D33E9B115CAAE1D730264976738C284F1F63</t>
  </si>
  <si>
    <t>https://finder.terra.money/columbus-2/tx/EF9252CE829E753234AB55BD9BA1E82EDB5D922864296ACB89B608D00D657498</t>
  </si>
  <si>
    <t>0812 2150</t>
    <phoneticPr fontId="1" type="noConversion"/>
  </si>
  <si>
    <t>0812 2152</t>
    <phoneticPr fontId="1" type="noConversion"/>
  </si>
  <si>
    <t>https://finder.terra.money/columbus-2/tx/A6C56B3B29EC13F8B2D31522107CF77EE130F5E2E2DC4C300638C4F398ED2A42</t>
  </si>
  <si>
    <t>https://finder.terra.money/columbus-2/tx/DCE80EBA9BB0C84F008AD7985C6F2BC0B0960CB06F36DC5F506C8CE6F4EAAD1A</t>
  </si>
  <si>
    <t>https://finder.terra.money/columbus-2/tx/4763EE077694DF437464E7EFC84287C611D6A0298D0328F5C2271E3CDC230E03</t>
  </si>
  <si>
    <t>0812 2154</t>
    <phoneticPr fontId="1" type="noConversion"/>
  </si>
  <si>
    <t>https://finder.terra.money/columbus-2/tx/B6EE81DD327A62A3770D8CC70BF26892888340014DC865509837DDBB7B11BAD1</t>
  </si>
  <si>
    <t>0812 2155</t>
    <phoneticPr fontId="1" type="noConversion"/>
  </si>
  <si>
    <t>0812 2203</t>
    <phoneticPr fontId="1" type="noConversion"/>
  </si>
  <si>
    <t>https://finder.terra.money/columbus-2/tx/DA11BBEDA57DE45077A8E3CFE0396B5EDE5212ED40E38EECF132AD2EDE979AF2</t>
  </si>
  <si>
    <t>https://finder.terra.money/columbus-2/tx/EE3B11C53CD73CC036A2766AAF32125356D5C193BA0DE1ADC5D9741F5B1B4146</t>
  </si>
  <si>
    <t>0812 2204</t>
    <phoneticPr fontId="1" type="noConversion"/>
  </si>
  <si>
    <t>0812 2207</t>
    <phoneticPr fontId="1" type="noConversion"/>
  </si>
  <si>
    <t>https://finder.terra.money/columbus-2/tx/C8ACBD77E6CA8EAAEA24289318FD2BECA5E6466129E0FA887E2BA3DC6BA3202E</t>
  </si>
  <si>
    <t>0812 2208</t>
    <phoneticPr fontId="1" type="noConversion"/>
  </si>
  <si>
    <t>https://finder.terra.money/columbus-2/tx/D72F660CC05F77B30C279E01E450A217DB0AAFF4D760EFEBF90CC39F76BE2BB6</t>
  </si>
  <si>
    <t>https://finder.terra.money/columbus-2/tx/54BBD3BD9EBFD19D8CA9DE119D37267F6FF72046B7715A0A56A51309A4B012DB</t>
  </si>
  <si>
    <t>0812 2217</t>
    <phoneticPr fontId="1" type="noConversion"/>
  </si>
  <si>
    <t>0812 2218</t>
    <phoneticPr fontId="1" type="noConversion"/>
  </si>
  <si>
    <t>https://finder.terra.money/columbus-2/tx/201A7DB7B9E07A2BA562678EF269DE8C7FFC46B4C75BE0F27EB6361E4485B170</t>
  </si>
  <si>
    <t>https://finder.terra.money/columbus-2/tx/126EF3BB7FCDBF944456FB03E88F18D70DE898D21242E1E9422611A6AA21F393</t>
  </si>
  <si>
    <t>0812 2219</t>
    <phoneticPr fontId="1" type="noConversion"/>
  </si>
  <si>
    <t>https://finder.terra.money/columbus-2/tx/0EC37A3330BEF645311F1D7517666E57BBCAA574CDBB239C295373F9ECEC8EDD</t>
  </si>
  <si>
    <t>https://finder.terra.money/columbus-2/tx/36C5F211A5BE8E146AC64774D289067A6D4F8E23481FC0F3FC84C7B054B474D9</t>
  </si>
  <si>
    <t>0812 2221</t>
    <phoneticPr fontId="1" type="noConversion"/>
  </si>
  <si>
    <t>https://finder.terra.money/columbus-2/tx/8BDC45BBD4E8DE012CF7DD319D7B349EB4D42A30BEB82ECF9E2038186152700E</t>
  </si>
  <si>
    <t>0812 2222</t>
    <phoneticPr fontId="1" type="noConversion"/>
  </si>
  <si>
    <t>0812 2224</t>
    <phoneticPr fontId="1" type="noConversion"/>
  </si>
  <si>
    <t>https://finder.terra.money/columbus-2/tx/2BE1664973A15F829F396645C90072E83F26B9D1964969F81463E6A5318642AA</t>
  </si>
  <si>
    <t>https://finder.terra.money/columbus-2/tx/E55B91D395542C208C896087ACBE57A19AC3AADB5492148796B78F20010CA53C</t>
  </si>
  <si>
    <t>0812 2225</t>
    <phoneticPr fontId="1" type="noConversion"/>
  </si>
  <si>
    <t>https://finder.terra.money/columbus-2/tx/61A055C98F6F88B0FFAD764A9A0FAB0C183144F0F2A532AE16C6F9B5F40D3349</t>
  </si>
  <si>
    <t>0812 2227</t>
    <phoneticPr fontId="1" type="noConversion"/>
  </si>
  <si>
    <t>https://finder.terra.money/columbus-2/tx/48A9084A8B0A0AFF13BFDC9403FD2FCCF829DA22E65B26065AF176F5A4139DD3</t>
  </si>
  <si>
    <t>https://finder.terra.money/columbus-2/tx/6BD7D533DDE9E8C7A8BE50B9BF76BBB73FC42CA3EDD902B724928FA4BA2B999F</t>
  </si>
  <si>
    <t>0812 2234</t>
    <phoneticPr fontId="1" type="noConversion"/>
  </si>
  <si>
    <t>https://finder.terra.money/columbus-2/tx/4AF252D1E094847090DBAB006096CC5E01AEBD8B0FB3A7AD84EED32D1BD5660B</t>
  </si>
  <si>
    <t>0812 2235</t>
    <phoneticPr fontId="1" type="noConversion"/>
  </si>
  <si>
    <t>https://finder.terra.money/columbus-2/tx/B885B4ED02CCAB675AB9DB50033DE3FF194B0EC69C63FA5E64CC1C4702190932</t>
  </si>
  <si>
    <t>https://finder.terra.money/columbus-2/tx/6EF482D34D1108D83E255AD78A2ABB1FC87BADD8BE919DB91798DBF419C70C78</t>
  </si>
  <si>
    <t>0812 2236</t>
    <phoneticPr fontId="1" type="noConversion"/>
  </si>
  <si>
    <t>https://finder.terra.money/columbus-2/tx/D91DABA8DC393C5B5CCEF77F4AA0FB9A01EA87A370AA12B1A38F621A9A7BAF42</t>
  </si>
  <si>
    <t>0812 2238</t>
    <phoneticPr fontId="1" type="noConversion"/>
  </si>
  <si>
    <t>https://finder.terra.money/columbus-2/tx/0CA2D7204FB0E21E40EBC625DCD40A89E6E30C39F9FCA9269E3F5A711F1CBCA4</t>
  </si>
  <si>
    <t>0812 2239</t>
    <phoneticPr fontId="1" type="noConversion"/>
  </si>
  <si>
    <t>https://finder.terra.money/columbus-2/tx/96B35C429B18B10C77F4268FB38C3DD11B7A83D3A46622CFB47248F10A497982</t>
  </si>
  <si>
    <t>0812 2242</t>
    <phoneticPr fontId="1" type="noConversion"/>
  </si>
  <si>
    <t xml:space="preserve">SDR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</si>
</sst>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der.terra.money/columbus-2/tx/C8ACBD77E6CA8EAAEA24289318FD2BECA5E6466129E0FA887E2BA3DC6BA3202E" TargetMode="External"/><Relationship Id="rId2" Type="http://schemas.openxmlformats.org/officeDocument/2006/relationships/hyperlink" Target="https://finder.terra.money/columbus-2/tx/A6C56B3B29EC13F8B2D31522107CF77EE130F5E2E2DC4C300638C4F398ED2A42" TargetMode="External"/><Relationship Id="rId1" Type="http://schemas.openxmlformats.org/officeDocument/2006/relationships/hyperlink" Target="https://finder.terra.money/columbus-2/tx/F84DD39EC24F940D31DE6E349D0255294235A0F1EB77D2E194F62EBCEC55170B" TargetMode="External"/><Relationship Id="rId6" Type="http://schemas.openxmlformats.org/officeDocument/2006/relationships/hyperlink" Target="https://finder.terra.money/columbus-2/tx/48A9084A8B0A0AFF13BFDC9403FD2FCCF829DA22E65B26065AF176F5A4139DD3" TargetMode="External"/><Relationship Id="rId5" Type="http://schemas.openxmlformats.org/officeDocument/2006/relationships/hyperlink" Target="https://finder.terra.money/columbus-2/tx/2BE1664973A15F829F396645C90072E83F26B9D1964969F81463E6A5318642AA" TargetMode="External"/><Relationship Id="rId4" Type="http://schemas.openxmlformats.org/officeDocument/2006/relationships/hyperlink" Target="https://finder.terra.money/columbus-2/tx/D72F660CC05F77B30C279E01E450A217DB0AAFF4D760EFEBF90CC39F76BE2B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3AED-7AB3-4620-A95C-502AB597C618}">
  <dimension ref="A1:K31"/>
  <sheetViews>
    <sheetView tabSelected="1" topLeftCell="A15" workbookViewId="0">
      <selection activeCell="A2" sqref="A2:K31"/>
    </sheetView>
  </sheetViews>
  <sheetFormatPr defaultRowHeight="17.399999999999999" x14ac:dyDescent="0.4"/>
  <cols>
    <col min="1" max="1" width="10.19921875" customWidth="1"/>
    <col min="2" max="2" width="8.796875" customWidth="1"/>
    <col min="4" max="4" width="11.5" customWidth="1"/>
    <col min="6" max="6" width="11.69921875" customWidth="1"/>
    <col min="7" max="7" width="11.796875" customWidth="1"/>
  </cols>
  <sheetData>
    <row r="1" spans="1:11" x14ac:dyDescent="0.4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">
      <c r="A2" t="s">
        <v>9</v>
      </c>
      <c r="B2" t="s">
        <v>8</v>
      </c>
      <c r="C2" t="s">
        <v>10</v>
      </c>
      <c r="D2">
        <v>165026.434385</v>
      </c>
      <c r="E2" t="s">
        <v>11</v>
      </c>
      <c r="F2">
        <v>201161410.04538399</v>
      </c>
      <c r="G2">
        <f>F2/D2</f>
        <v>1218.9647724926454</v>
      </c>
      <c r="I2">
        <v>2148</v>
      </c>
      <c r="J2" t="s">
        <v>14</v>
      </c>
      <c r="K2">
        <f>1540.91666666666/0.919139882356871</f>
        <v>1676.4767759999929</v>
      </c>
    </row>
    <row r="3" spans="1:11" x14ac:dyDescent="0.4">
      <c r="A3" t="s">
        <v>12</v>
      </c>
      <c r="B3" t="s">
        <v>13</v>
      </c>
      <c r="C3" t="s">
        <v>11</v>
      </c>
      <c r="D3">
        <v>201161410.005384</v>
      </c>
      <c r="E3" t="s">
        <v>14</v>
      </c>
      <c r="F3">
        <v>119991.05652</v>
      </c>
      <c r="G3">
        <f>D3/F3</f>
        <v>1676.4700290129924</v>
      </c>
      <c r="H3" s="1">
        <f>(G4-G3)/G3*100</f>
        <v>4.0245199066051826E-4</v>
      </c>
      <c r="J3" t="s">
        <v>10</v>
      </c>
      <c r="K3">
        <f>1540.91666666666/1.26429161441999</f>
        <v>1218.7984552706023</v>
      </c>
    </row>
    <row r="4" spans="1:11" x14ac:dyDescent="0.4">
      <c r="A4" t="s">
        <v>12</v>
      </c>
      <c r="B4" t="s">
        <v>15</v>
      </c>
      <c r="C4" t="s">
        <v>14</v>
      </c>
      <c r="D4">
        <v>119991.05652</v>
      </c>
      <c r="E4" t="s">
        <v>11</v>
      </c>
      <c r="F4">
        <v>201162219.58348301</v>
      </c>
      <c r="G4">
        <f>F4/D4</f>
        <v>1676.476775999997</v>
      </c>
      <c r="H4" s="1"/>
    </row>
    <row r="5" spans="1:11" x14ac:dyDescent="0.4">
      <c r="A5" t="s">
        <v>16</v>
      </c>
      <c r="B5" t="s">
        <v>17</v>
      </c>
      <c r="C5" t="s">
        <v>11</v>
      </c>
      <c r="D5">
        <v>201162219.54348299</v>
      </c>
      <c r="E5" t="s">
        <v>10</v>
      </c>
      <c r="F5">
        <v>165049.618067</v>
      </c>
      <c r="G5">
        <f>D5/F5</f>
        <v>1218.79845527315</v>
      </c>
      <c r="H5" s="1">
        <f>(G6-G5)/G5*100</f>
        <v>9.5488943707168969E-3</v>
      </c>
    </row>
    <row r="6" spans="1:11" x14ac:dyDescent="0.4">
      <c r="A6" t="s">
        <v>19</v>
      </c>
      <c r="B6" t="s">
        <v>18</v>
      </c>
      <c r="C6" t="s">
        <v>10</v>
      </c>
      <c r="D6">
        <v>165049.618067</v>
      </c>
      <c r="E6" t="s">
        <v>11</v>
      </c>
      <c r="F6">
        <v>201181428.31134099</v>
      </c>
      <c r="G6">
        <f>F6/D6</f>
        <v>1218.914837050236</v>
      </c>
      <c r="H6" s="1"/>
    </row>
    <row r="7" spans="1:11" x14ac:dyDescent="0.4">
      <c r="A7" t="s">
        <v>20</v>
      </c>
      <c r="B7" t="s">
        <v>21</v>
      </c>
      <c r="C7" t="s">
        <v>11</v>
      </c>
      <c r="D7">
        <v>201181428.271341</v>
      </c>
      <c r="E7" t="s">
        <v>14</v>
      </c>
      <c r="F7">
        <v>120007.309639</v>
      </c>
      <c r="G7">
        <f>D7/F7</f>
        <v>1676.4097860082434</v>
      </c>
      <c r="H7" s="1">
        <f>(G8-G7)/G7*100</f>
        <v>8.6257544521503599E-3</v>
      </c>
    </row>
    <row r="8" spans="1:11" x14ac:dyDescent="0.4">
      <c r="A8" t="s">
        <v>20</v>
      </c>
      <c r="B8" t="s">
        <v>22</v>
      </c>
      <c r="C8" t="s">
        <v>14</v>
      </c>
      <c r="D8">
        <v>120007.309639</v>
      </c>
      <c r="E8" t="s">
        <v>11</v>
      </c>
      <c r="F8">
        <v>201198781.68734699</v>
      </c>
      <c r="G8">
        <f>F8/D8</f>
        <v>1676.5543889999963</v>
      </c>
      <c r="H8" s="1"/>
    </row>
    <row r="9" spans="1:11" x14ac:dyDescent="0.4">
      <c r="A9" t="s">
        <v>24</v>
      </c>
      <c r="B9" t="s">
        <v>23</v>
      </c>
      <c r="C9" t="s">
        <v>11</v>
      </c>
      <c r="D9">
        <v>201198781.647347</v>
      </c>
      <c r="E9" t="s">
        <v>10</v>
      </c>
      <c r="F9">
        <v>165107.372699</v>
      </c>
      <c r="G9">
        <f>D9/F9</f>
        <v>1218.5935634391303</v>
      </c>
      <c r="H9" s="1">
        <f>(G10-G9)/G9*100</f>
        <v>8.8535640192175056E-3</v>
      </c>
    </row>
    <row r="10" spans="1:11" x14ac:dyDescent="0.4">
      <c r="A10" t="s">
        <v>26</v>
      </c>
      <c r="B10" t="s">
        <v>25</v>
      </c>
      <c r="C10" t="s">
        <v>10</v>
      </c>
      <c r="D10">
        <v>165107.372699</v>
      </c>
      <c r="E10" t="s">
        <v>11</v>
      </c>
      <c r="F10">
        <v>201216594.91028601</v>
      </c>
      <c r="G10">
        <f>F10/D10</f>
        <v>1218.7014524004035</v>
      </c>
      <c r="H10" s="1"/>
    </row>
    <row r="11" spans="1:11" x14ac:dyDescent="0.4">
      <c r="A11" t="s">
        <v>27</v>
      </c>
      <c r="B11" t="s">
        <v>28</v>
      </c>
      <c r="C11" t="s">
        <v>11</v>
      </c>
      <c r="D11">
        <v>201216594.87028599</v>
      </c>
      <c r="E11" t="s">
        <v>14</v>
      </c>
      <c r="F11">
        <v>120038.622015</v>
      </c>
      <c r="G11">
        <f>D11/F11</f>
        <v>1676.2654510074433</v>
      </c>
      <c r="H11" s="1">
        <f>(G12-G11)/G11*100</f>
        <v>1.6764021798884976E-2</v>
      </c>
    </row>
    <row r="12" spans="1:11" x14ac:dyDescent="0.4">
      <c r="A12" t="s">
        <v>30</v>
      </c>
      <c r="B12" t="s">
        <v>29</v>
      </c>
      <c r="C12" t="s">
        <v>14</v>
      </c>
      <c r="D12">
        <v>120038.622015</v>
      </c>
      <c r="E12" t="s">
        <v>11</v>
      </c>
      <c r="F12">
        <v>201250326.864113</v>
      </c>
      <c r="G12">
        <f>F12/D12</f>
        <v>1676.5464605130574</v>
      </c>
      <c r="H12" s="1"/>
    </row>
    <row r="13" spans="1:11" x14ac:dyDescent="0.4">
      <c r="A13" t="s">
        <v>31</v>
      </c>
      <c r="B13" t="s">
        <v>32</v>
      </c>
      <c r="C13" t="s">
        <v>11</v>
      </c>
      <c r="D13">
        <v>201250326.82411301</v>
      </c>
      <c r="E13" t="s">
        <v>10</v>
      </c>
      <c r="F13">
        <v>165155.598979</v>
      </c>
      <c r="G13">
        <f>D13/F13</f>
        <v>1218.5498285753094</v>
      </c>
      <c r="H13" s="1">
        <f>(G14-G13)/G13*100</f>
        <v>9.4434528012484909E-3</v>
      </c>
    </row>
    <row r="14" spans="1:11" x14ac:dyDescent="0.4">
      <c r="A14" t="s">
        <v>33</v>
      </c>
      <c r="B14" t="s">
        <v>34</v>
      </c>
      <c r="C14" t="s">
        <v>10</v>
      </c>
      <c r="D14">
        <v>165155.598979</v>
      </c>
      <c r="E14" t="s">
        <v>11</v>
      </c>
      <c r="F14">
        <v>201269331.80373901</v>
      </c>
      <c r="G14">
        <f>F14/D14</f>
        <v>1218.6649017532307</v>
      </c>
      <c r="H14" s="1"/>
    </row>
    <row r="15" spans="1:11" x14ac:dyDescent="0.4">
      <c r="A15" t="s">
        <v>36</v>
      </c>
      <c r="B15" t="s">
        <v>35</v>
      </c>
      <c r="C15" t="s">
        <v>11</v>
      </c>
      <c r="D15">
        <v>201269331.76373899</v>
      </c>
      <c r="E15" t="s">
        <v>14</v>
      </c>
      <c r="F15">
        <v>120070.07859</v>
      </c>
      <c r="G15">
        <f>D15/F15</f>
        <v>1676.2655120016022</v>
      </c>
      <c r="H15" s="1">
        <f>(G16-G15)/G15*100</f>
        <v>4.5945584302361517E-3</v>
      </c>
    </row>
    <row r="16" spans="1:11" x14ac:dyDescent="0.4">
      <c r="A16" t="s">
        <v>37</v>
      </c>
      <c r="B16" t="s">
        <v>38</v>
      </c>
      <c r="C16" t="s">
        <v>14</v>
      </c>
      <c r="D16">
        <v>120070.07859</v>
      </c>
      <c r="E16" t="s">
        <v>11</v>
      </c>
      <c r="F16">
        <v>201278579.200789</v>
      </c>
      <c r="G16">
        <f>F16/D16</f>
        <v>1676.3425289999971</v>
      </c>
      <c r="H16" s="1"/>
    </row>
    <row r="17" spans="1:11" x14ac:dyDescent="0.4">
      <c r="A17" t="s">
        <v>40</v>
      </c>
      <c r="B17" t="s">
        <v>39</v>
      </c>
      <c r="C17" t="s">
        <v>11</v>
      </c>
      <c r="D17">
        <v>201278579.16078901</v>
      </c>
      <c r="E17" t="s">
        <v>14</v>
      </c>
      <c r="F17">
        <v>120070.078566</v>
      </c>
      <c r="G17">
        <f>D17/F17</f>
        <v>1676.3425290019313</v>
      </c>
      <c r="H17" s="1">
        <f>(G18-G17)/G17*100</f>
        <v>7.3451694791558997E-2</v>
      </c>
    </row>
    <row r="18" spans="1:11" x14ac:dyDescent="0.4">
      <c r="A18" t="s">
        <v>40</v>
      </c>
      <c r="B18" t="s">
        <v>41</v>
      </c>
      <c r="C18" t="s">
        <v>14</v>
      </c>
      <c r="D18">
        <v>120070.078566</v>
      </c>
      <c r="E18" t="s">
        <v>11</v>
      </c>
      <c r="F18">
        <v>201426421.68843499</v>
      </c>
      <c r="G18">
        <f>F18/D18</f>
        <v>1677.5738309999949</v>
      </c>
      <c r="H18" s="1"/>
    </row>
    <row r="19" spans="1:11" x14ac:dyDescent="0.4">
      <c r="A19" t="s">
        <v>43</v>
      </c>
      <c r="B19" t="s">
        <v>42</v>
      </c>
      <c r="C19" t="s">
        <v>11</v>
      </c>
      <c r="D19">
        <v>201426421.648435</v>
      </c>
      <c r="E19" t="s">
        <v>14</v>
      </c>
      <c r="F19">
        <v>120115.847933</v>
      </c>
      <c r="G19">
        <f>D19/F19</f>
        <v>1676.9346020084679</v>
      </c>
      <c r="H19">
        <f>(G18-G19)/G19*100</f>
        <v>3.8118898063253519E-2</v>
      </c>
    </row>
    <row r="20" spans="1:11" x14ac:dyDescent="0.4">
      <c r="A20" t="s">
        <v>45</v>
      </c>
      <c r="B20" t="s">
        <v>44</v>
      </c>
      <c r="C20" t="s">
        <v>14</v>
      </c>
      <c r="D20">
        <v>120115.847933</v>
      </c>
      <c r="E20" t="s">
        <v>11</v>
      </c>
      <c r="F20">
        <v>201447376.45766899</v>
      </c>
      <c r="G20">
        <f>F20/D20</f>
        <v>1677.1090569999997</v>
      </c>
      <c r="H20">
        <f>(G20-G19)/G19*100</f>
        <v>1.0403207812804967E-2</v>
      </c>
    </row>
    <row r="21" spans="1:11" x14ac:dyDescent="0.4">
      <c r="A21" t="s">
        <v>46</v>
      </c>
      <c r="B21" t="s">
        <v>47</v>
      </c>
      <c r="C21" t="s">
        <v>11</v>
      </c>
      <c r="D21">
        <v>201447376.417669</v>
      </c>
      <c r="E21" t="s">
        <v>14</v>
      </c>
      <c r="F21">
        <v>120114.422171</v>
      </c>
      <c r="G21">
        <f>D21/F21</f>
        <v>1677.1289640046716</v>
      </c>
      <c r="H21" s="1">
        <f>(G22-G21)/G21*100</f>
        <v>5.9611990176168961E-3</v>
      </c>
    </row>
    <row r="22" spans="1:11" x14ac:dyDescent="0.4">
      <c r="A22" t="s">
        <v>49</v>
      </c>
      <c r="B22" t="s">
        <v>48</v>
      </c>
      <c r="C22" t="s">
        <v>14</v>
      </c>
      <c r="D22">
        <v>120114.422171</v>
      </c>
      <c r="E22" t="s">
        <v>11</v>
      </c>
      <c r="F22">
        <v>201459385.09669301</v>
      </c>
      <c r="G22">
        <f>F22/D22</f>
        <v>1677.228940999998</v>
      </c>
      <c r="H22" s="1"/>
    </row>
    <row r="23" spans="1:11" x14ac:dyDescent="0.4">
      <c r="A23" t="s">
        <v>51</v>
      </c>
      <c r="B23" t="s">
        <v>50</v>
      </c>
      <c r="C23" t="s">
        <v>11</v>
      </c>
      <c r="D23">
        <v>201459385.05669299</v>
      </c>
      <c r="E23" t="s">
        <v>14</v>
      </c>
      <c r="F23">
        <v>120110.800695</v>
      </c>
      <c r="G23">
        <f>D23/F23</f>
        <v>1677.2795110096988</v>
      </c>
      <c r="H23" s="1">
        <f>(G24-G23)/G23*100</f>
        <v>1.569225573735749E-2</v>
      </c>
    </row>
    <row r="24" spans="1:11" x14ac:dyDescent="0.4">
      <c r="A24" t="s">
        <v>51</v>
      </c>
      <c r="B24" t="s">
        <v>52</v>
      </c>
      <c r="C24" t="s">
        <v>14</v>
      </c>
      <c r="D24">
        <v>120110.800695</v>
      </c>
      <c r="E24" t="s">
        <v>11</v>
      </c>
      <c r="F24">
        <v>201490998.578603</v>
      </c>
      <c r="G24">
        <f>F24/D24</f>
        <v>1677.5427139999967</v>
      </c>
      <c r="H24" s="1"/>
    </row>
    <row r="25" spans="1:11" x14ac:dyDescent="0.4">
      <c r="A25" t="s">
        <v>54</v>
      </c>
      <c r="B25" t="s">
        <v>53</v>
      </c>
      <c r="C25" t="s">
        <v>11</v>
      </c>
      <c r="D25">
        <v>201490998.53860301</v>
      </c>
      <c r="E25" t="s">
        <v>14</v>
      </c>
      <c r="F25">
        <v>120129.64360900001</v>
      </c>
      <c r="G25">
        <f>D25/F25</f>
        <v>1677.279583001339</v>
      </c>
      <c r="H25">
        <f>(G24-G25)/G25*100</f>
        <v>1.5687962896853161E-2</v>
      </c>
    </row>
    <row r="26" spans="1:11" x14ac:dyDescent="0.4">
      <c r="A26" t="s">
        <v>56</v>
      </c>
      <c r="B26" t="s">
        <v>55</v>
      </c>
      <c r="C26" t="s">
        <v>14</v>
      </c>
      <c r="D26">
        <v>120129.64360900001</v>
      </c>
      <c r="E26" t="s">
        <v>11</v>
      </c>
      <c r="F26">
        <v>201499870.71327001</v>
      </c>
      <c r="G26">
        <f>F26/D26</f>
        <v>1677.3534379999926</v>
      </c>
      <c r="H26">
        <f>(G26-G25)/G25*100</f>
        <v>4.4032610545124773E-3</v>
      </c>
    </row>
    <row r="27" spans="1:11" x14ac:dyDescent="0.4">
      <c r="A27" t="s">
        <v>56</v>
      </c>
      <c r="B27" t="s">
        <v>57</v>
      </c>
      <c r="C27" t="s">
        <v>11</v>
      </c>
      <c r="D27">
        <v>201499870.67326999</v>
      </c>
      <c r="E27" t="s">
        <v>14</v>
      </c>
      <c r="F27">
        <v>120129.643585</v>
      </c>
      <c r="G27">
        <f>D27/F27</f>
        <v>1677.3534380021276</v>
      </c>
      <c r="H27" s="1">
        <f>(G28-G27)/G27*100</f>
        <v>1.9711707167999831E-2</v>
      </c>
    </row>
    <row r="28" spans="1:11" x14ac:dyDescent="0.4">
      <c r="A28" t="s">
        <v>59</v>
      </c>
      <c r="B28" t="s">
        <v>58</v>
      </c>
      <c r="C28" t="s">
        <v>14</v>
      </c>
      <c r="D28">
        <v>120129.643585</v>
      </c>
      <c r="E28" t="s">
        <v>11</v>
      </c>
      <c r="F28">
        <v>201539589.737721</v>
      </c>
      <c r="G28">
        <f>F28/D28</f>
        <v>1677.684072999999</v>
      </c>
      <c r="H28" s="1"/>
    </row>
    <row r="29" spans="1:11" x14ac:dyDescent="0.4">
      <c r="A29" t="s">
        <v>61</v>
      </c>
      <c r="B29" t="s">
        <v>60</v>
      </c>
      <c r="C29" t="s">
        <v>11</v>
      </c>
      <c r="D29">
        <v>201539589.697721</v>
      </c>
      <c r="E29" t="s">
        <v>14</v>
      </c>
      <c r="F29">
        <v>120152.453192</v>
      </c>
      <c r="G29">
        <f>D29/F29</f>
        <v>1677.3655830036762</v>
      </c>
      <c r="H29">
        <f>(G28-G29)/G29*100</f>
        <v>1.8987512296065649E-2</v>
      </c>
    </row>
    <row r="30" spans="1:11" x14ac:dyDescent="0.4">
      <c r="A30" t="s">
        <v>63</v>
      </c>
      <c r="B30" t="s">
        <v>62</v>
      </c>
      <c r="C30" t="s">
        <v>14</v>
      </c>
      <c r="D30">
        <v>120152.453192</v>
      </c>
      <c r="E30" t="s">
        <v>11</v>
      </c>
      <c r="F30">
        <v>201566352.09424499</v>
      </c>
      <c r="G30">
        <f>F30/D30</f>
        <v>1677.5883199999923</v>
      </c>
      <c r="H30">
        <f>(G30-G29)/G29*100</f>
        <v>1.3278977378162617E-2</v>
      </c>
      <c r="I30">
        <v>2242</v>
      </c>
      <c r="J30" t="s">
        <v>66</v>
      </c>
      <c r="K30">
        <f>1544.45/0.92063969638176</f>
        <v>1677.5835390000018</v>
      </c>
    </row>
    <row r="31" spans="1:11" x14ac:dyDescent="0.4">
      <c r="A31" t="s">
        <v>65</v>
      </c>
      <c r="B31" t="s">
        <v>64</v>
      </c>
      <c r="C31" t="s">
        <v>11</v>
      </c>
      <c r="D31">
        <v>201566352.054245</v>
      </c>
      <c r="E31" t="s">
        <v>10</v>
      </c>
      <c r="F31">
        <v>165385.75732899999</v>
      </c>
      <c r="G31">
        <f>D31/F31</f>
        <v>1218.764876187442</v>
      </c>
      <c r="H31">
        <f>(G30-K30)/K30*100</f>
        <v>2.8499325842180478E-4</v>
      </c>
      <c r="J31" t="s">
        <v>10</v>
      </c>
      <c r="K31">
        <f>1544.45/1.26722555776103</f>
        <v>1218.7648761825621</v>
      </c>
    </row>
  </sheetData>
  <mergeCells count="11">
    <mergeCell ref="H27:H28"/>
    <mergeCell ref="H13:H14"/>
    <mergeCell ref="H15:H16"/>
    <mergeCell ref="H17:H18"/>
    <mergeCell ref="H21:H22"/>
    <mergeCell ref="H23:H24"/>
    <mergeCell ref="H3:H4"/>
    <mergeCell ref="H5:H6"/>
    <mergeCell ref="H7:H8"/>
    <mergeCell ref="H9:H10"/>
    <mergeCell ref="H11:H12"/>
  </mergeCells>
  <phoneticPr fontId="1" type="noConversion"/>
  <hyperlinks>
    <hyperlink ref="B4" r:id="rId1" xr:uid="{A7EDAC9E-B1A5-4931-9626-A3172AD86B6A}"/>
    <hyperlink ref="B7" r:id="rId2" xr:uid="{47669A27-9ECD-4024-A58B-626DD0460595}"/>
    <hyperlink ref="B13" r:id="rId3" xr:uid="{1C119013-A814-42E5-AA05-235C50C26895}"/>
    <hyperlink ref="B14" r:id="rId4" xr:uid="{6794F272-DE8F-42D9-AE47-1674D847052D}"/>
    <hyperlink ref="B21" r:id="rId5" xr:uid="{4BEA58A3-0E72-4606-A176-8BBBEAEFA445}"/>
    <hyperlink ref="B24" r:id="rId6" xr:uid="{AD4BA84A-D681-49AA-A056-4921EFE66E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EuiJoon Lee</dc:creator>
  <cp:lastModifiedBy>EuiJoon Lee</cp:lastModifiedBy>
  <dcterms:created xsi:type="dcterms:W3CDTF">2019-08-12T15:14:44Z</dcterms:created>
  <dcterms:modified xsi:type="dcterms:W3CDTF">2019-08-12T16:02:11Z</dcterms:modified>
</cp:coreProperties>
</file>