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crypto-rtd\doc\"/>
    </mc:Choice>
  </mc:AlternateContent>
  <xr:revisionPtr revIDLastSave="0" documentId="13_ncr:1_{ABB7BF1E-AD27-47D0-8EBB-428F233CB4B2}" xr6:coauthVersionLast="32" xr6:coauthVersionMax="32" xr10:uidLastSave="{00000000-0000-0000-0000-000000000000}"/>
  <bookViews>
    <workbookView xWindow="0" yWindow="0" windowWidth="16200" windowHeight="12225" xr2:uid="{FA204BA2-54FD-4EAD-B49B-FB8867D94DC8}"/>
  </bookViews>
  <sheets>
    <sheet name="BINANCE" sheetId="1" r:id="rId1"/>
    <sheet name="GDAX" sheetId="2" r:id="rId2"/>
  </sheets>
  <definedNames>
    <definedName name="BINACE_TRADE">BINANCE!$G$13</definedName>
    <definedName name="BINANCE">BINANCE!$A$3</definedName>
    <definedName name="BINANCE_24H">BINANCE!$D$3</definedName>
    <definedName name="BINANCE_CANDLE">BINANCE!$A$27</definedName>
    <definedName name="BINANCE_DEPTH">BINANCE!$A$13</definedName>
    <definedName name="BINANCE_HISTORY">BINANCE!$Q$3</definedName>
    <definedName name="GDAX">GDAX!$A$1</definedName>
    <definedName name="progId">BINANCE!$H$1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10" i="1"/>
  <c r="R6" i="1"/>
  <c r="R10" i="1"/>
  <c r="Q7" i="1"/>
  <c r="Q11" i="1"/>
  <c r="R7" i="1"/>
  <c r="R11" i="1"/>
  <c r="Q8" i="1"/>
  <c r="R9" i="1"/>
  <c r="R8" i="1"/>
  <c r="Q9" i="1"/>
  <c r="R5" i="1"/>
  <c r="Q5" i="1"/>
  <c r="F3" i="2"/>
  <c r="H31" i="1"/>
  <c r="H37" i="1"/>
  <c r="M19" i="1"/>
  <c r="C29" i="1"/>
  <c r="B29" i="1"/>
  <c r="I30" i="1"/>
  <c r="L21" i="1"/>
  <c r="N37" i="1"/>
  <c r="I36" i="1"/>
  <c r="K35" i="1"/>
  <c r="B30" i="1"/>
  <c r="M21" i="1"/>
  <c r="H18" i="1"/>
  <c r="N21" i="1"/>
  <c r="J36" i="1"/>
  <c r="R29" i="1"/>
  <c r="L35" i="1"/>
  <c r="P37" i="1"/>
  <c r="O20" i="1"/>
  <c r="N20" i="1"/>
  <c r="K37" i="1"/>
  <c r="N15" i="1"/>
  <c r="D30" i="1"/>
  <c r="G29" i="1"/>
  <c r="E4" i="2"/>
  <c r="M30" i="1"/>
  <c r="O30" i="1"/>
  <c r="J30" i="1"/>
  <c r="D36" i="1"/>
  <c r="K31" i="1"/>
  <c r="O18" i="1"/>
  <c r="K18" i="1"/>
  <c r="E30" i="1"/>
  <c r="G36" i="1"/>
  <c r="E31" i="1"/>
  <c r="R36" i="1"/>
  <c r="C30" i="1"/>
  <c r="N30" i="1"/>
  <c r="I18" i="1"/>
  <c r="L31" i="1"/>
  <c r="J19" i="1"/>
  <c r="O37" i="1"/>
  <c r="N18" i="1"/>
  <c r="M36" i="1"/>
  <c r="C36" i="1"/>
  <c r="B35" i="1"/>
  <c r="E3" i="2"/>
  <c r="H36" i="1"/>
  <c r="H29" i="1"/>
  <c r="C4" i="2"/>
  <c r="I20" i="1"/>
  <c r="J35" i="1"/>
  <c r="H21" i="1"/>
  <c r="I29" i="1"/>
  <c r="H19" i="1"/>
  <c r="D4" i="2"/>
  <c r="O19" i="1"/>
  <c r="F36" i="1"/>
  <c r="R31" i="1"/>
  <c r="N19" i="1"/>
  <c r="F37" i="1"/>
  <c r="N31" i="1"/>
  <c r="K30" i="1"/>
  <c r="G35" i="1"/>
  <c r="D29" i="1"/>
  <c r="G30" i="1"/>
  <c r="I35" i="1"/>
  <c r="L36" i="1"/>
  <c r="J31" i="1"/>
  <c r="H4" i="2"/>
  <c r="L18" i="1"/>
  <c r="M37" i="1"/>
  <c r="M31" i="1"/>
  <c r="J20" i="1"/>
  <c r="C31" i="1"/>
  <c r="L37" i="1"/>
  <c r="N17" i="1"/>
  <c r="Q37" i="1"/>
  <c r="P36" i="1"/>
  <c r="O29" i="1"/>
  <c r="F35" i="1"/>
  <c r="G37" i="1"/>
  <c r="E35" i="1"/>
  <c r="Q35" i="1"/>
  <c r="Q29" i="1"/>
  <c r="K20" i="1"/>
  <c r="R37" i="1"/>
  <c r="O15" i="1"/>
  <c r="D37" i="1"/>
  <c r="N35" i="1"/>
  <c r="N16" i="1"/>
  <c r="N29" i="1"/>
  <c r="K29" i="1"/>
  <c r="M16" i="1"/>
  <c r="H3" i="2"/>
  <c r="M29" i="1"/>
  <c r="H30" i="1"/>
  <c r="O35" i="1"/>
  <c r="E36" i="1"/>
  <c r="G31" i="1"/>
  <c r="K19" i="1"/>
  <c r="J18" i="1"/>
  <c r="J21" i="1"/>
  <c r="P29" i="1"/>
  <c r="D3" i="2"/>
  <c r="J29" i="1"/>
  <c r="O31" i="1"/>
  <c r="L20" i="1"/>
  <c r="Q30" i="1"/>
  <c r="B3" i="2"/>
  <c r="I31" i="1"/>
  <c r="M18" i="1"/>
  <c r="D31" i="1"/>
  <c r="F31" i="1"/>
  <c r="O16" i="1"/>
  <c r="B36" i="1"/>
  <c r="O17" i="1"/>
  <c r="G4" i="2"/>
  <c r="O36" i="1"/>
  <c r="H35" i="1"/>
  <c r="I21" i="1"/>
  <c r="P35" i="1"/>
  <c r="J37" i="1"/>
  <c r="M20" i="1"/>
  <c r="H20" i="1"/>
  <c r="L29" i="1"/>
  <c r="B37" i="1"/>
  <c r="M15" i="1"/>
  <c r="C35" i="1"/>
  <c r="I19" i="1"/>
  <c r="B31" i="1"/>
  <c r="M17" i="1"/>
  <c r="G3" i="2"/>
  <c r="M35" i="1"/>
  <c r="L19" i="1"/>
  <c r="P31" i="1"/>
  <c r="R30" i="1"/>
  <c r="E37" i="1"/>
  <c r="E29" i="1"/>
  <c r="F29" i="1"/>
  <c r="D35" i="1"/>
  <c r="R35" i="1"/>
  <c r="K21" i="1"/>
  <c r="Q31" i="1"/>
  <c r="I37" i="1"/>
  <c r="C3" i="2"/>
  <c r="N36" i="1"/>
  <c r="L30" i="1"/>
  <c r="F30" i="1"/>
  <c r="C37" i="1"/>
  <c r="Q36" i="1"/>
  <c r="P30" i="1"/>
  <c r="F4" i="2"/>
  <c r="K36" i="1"/>
  <c r="O21" i="1"/>
  <c r="B4" i="2"/>
  <c r="C16" i="1" l="1"/>
  <c r="B9" i="1"/>
  <c r="K16" i="1"/>
  <c r="H16" i="1"/>
  <c r="O11" i="1"/>
  <c r="B15" i="1"/>
  <c r="K11" i="1"/>
  <c r="E7" i="1"/>
  <c r="F9" i="1"/>
  <c r="K8" i="1"/>
  <c r="L11" i="1"/>
  <c r="A16" i="1"/>
  <c r="G10" i="1"/>
  <c r="H9" i="1"/>
  <c r="I16" i="1"/>
  <c r="E15" i="1"/>
  <c r="G8" i="1"/>
  <c r="J10" i="1"/>
  <c r="B8" i="1"/>
  <c r="I11" i="1"/>
  <c r="D7" i="1"/>
  <c r="O10" i="1"/>
  <c r="G9" i="1"/>
  <c r="B16" i="1"/>
  <c r="K15" i="1"/>
  <c r="C8" i="1"/>
  <c r="F11" i="1"/>
  <c r="L10" i="1"/>
  <c r="I15" i="1"/>
  <c r="M8" i="1"/>
  <c r="E9" i="1"/>
  <c r="J16" i="1"/>
  <c r="L9" i="1"/>
  <c r="C9" i="1"/>
  <c r="L15" i="1"/>
  <c r="N8" i="1"/>
  <c r="H11" i="1"/>
  <c r="N10" i="1"/>
  <c r="I17" i="1"/>
  <c r="E8" i="1"/>
  <c r="I9" i="1"/>
  <c r="H10" i="1"/>
  <c r="D10" i="1"/>
  <c r="K17" i="1"/>
  <c r="E11" i="1"/>
  <c r="D8" i="1"/>
  <c r="J9" i="1"/>
  <c r="E5" i="1"/>
  <c r="L8" i="1"/>
  <c r="H17" i="1"/>
  <c r="B11" i="1"/>
  <c r="B10" i="1"/>
  <c r="D5" i="1"/>
  <c r="D16" i="1"/>
  <c r="D6" i="1"/>
  <c r="E16" i="1"/>
  <c r="L17" i="1"/>
  <c r="D9" i="1"/>
  <c r="J8" i="1"/>
  <c r="D15" i="1"/>
  <c r="C10" i="1"/>
  <c r="H15" i="1"/>
  <c r="N11" i="1"/>
  <c r="D11" i="1"/>
  <c r="H8" i="1"/>
  <c r="K10" i="1"/>
  <c r="J17" i="1"/>
  <c r="I8" i="1"/>
  <c r="M11" i="1"/>
  <c r="N9" i="1"/>
  <c r="O8" i="1"/>
  <c r="C11" i="1"/>
  <c r="F10" i="1"/>
  <c r="L16" i="1"/>
  <c r="E10" i="1"/>
  <c r="J15" i="1"/>
  <c r="M9" i="1"/>
  <c r="E6" i="1"/>
  <c r="F8" i="1"/>
  <c r="M10" i="1"/>
  <c r="K9" i="1"/>
  <c r="J11" i="1"/>
  <c r="O9" i="1"/>
  <c r="G11" i="1"/>
  <c r="I10" i="1"/>
  <c r="A15" i="1"/>
  <c r="C17" i="1" l="1"/>
  <c r="L6" i="1"/>
  <c r="H6" i="1"/>
  <c r="H5" i="1"/>
  <c r="N7" i="1"/>
  <c r="E17" i="1"/>
  <c r="G5" i="1"/>
  <c r="N5" i="1"/>
  <c r="J7" i="1"/>
  <c r="M5" i="1"/>
  <c r="L7" i="1"/>
  <c r="G7" i="1"/>
  <c r="C5" i="1"/>
  <c r="O7" i="1"/>
  <c r="I7" i="1"/>
  <c r="H7" i="1"/>
  <c r="M6" i="1"/>
  <c r="G6" i="1"/>
  <c r="C7" i="1"/>
  <c r="N6" i="1"/>
  <c r="K7" i="1"/>
  <c r="F6" i="1"/>
  <c r="O5" i="1"/>
  <c r="B17" i="1"/>
  <c r="C6" i="1"/>
  <c r="M7" i="1"/>
  <c r="K5" i="1"/>
  <c r="F5" i="1"/>
  <c r="I6" i="1"/>
  <c r="J6" i="1"/>
  <c r="J5" i="1"/>
  <c r="I5" i="1"/>
  <c r="O6" i="1"/>
  <c r="K6" i="1"/>
  <c r="F7" i="1"/>
  <c r="B6" i="1"/>
  <c r="D17" i="1"/>
  <c r="B7" i="1"/>
  <c r="B5" i="1"/>
  <c r="L5" i="1"/>
  <c r="A17" i="1"/>
  <c r="C18" i="1" l="1"/>
  <c r="B18" i="1"/>
  <c r="A18" i="1"/>
  <c r="D18" i="1"/>
  <c r="E18" i="1"/>
  <c r="C19" i="1" l="1"/>
  <c r="C20" i="1" s="1"/>
  <c r="A19" i="1"/>
  <c r="D19" i="1"/>
  <c r="E19" i="1"/>
  <c r="A20" i="1"/>
  <c r="B19" i="1"/>
  <c r="E20" i="1"/>
  <c r="D20" i="1"/>
  <c r="B20" i="1"/>
  <c r="C21" i="1" l="1"/>
  <c r="C22" i="1" s="1"/>
  <c r="A22" i="1"/>
  <c r="E22" i="1"/>
  <c r="B22" i="1"/>
  <c r="D22" i="1"/>
  <c r="A21" i="1"/>
  <c r="B21" i="1"/>
  <c r="D21" i="1"/>
  <c r="E21" i="1"/>
  <c r="C23" i="1" l="1"/>
  <c r="D25" i="1"/>
  <c r="B25" i="1"/>
  <c r="A25" i="1"/>
  <c r="E25" i="1"/>
  <c r="D23" i="1"/>
  <c r="A23" i="1"/>
  <c r="E23" i="1"/>
  <c r="B23" i="1"/>
  <c r="C24" i="1" l="1"/>
  <c r="C25" i="1"/>
  <c r="B24" i="1"/>
  <c r="E24" i="1"/>
  <c r="D24" i="1"/>
  <c r="A24" i="1"/>
</calcChain>
</file>

<file path=xl/sharedStrings.xml><?xml version="1.0" encoding="utf-8"?>
<sst xmlns="http://schemas.openxmlformats.org/spreadsheetml/2006/main" count="113" uniqueCount="65">
  <si>
    <t>crypto-debug</t>
  </si>
  <si>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</si>
  <si>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</si>
  <si>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</si>
  <si>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</si>
  <si>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</si>
  <si>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</si>
  <si>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</si>
  <si>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</si>
  <si>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</si>
  <si>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</si>
  <si>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</si>
  <si>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</si>
  <si>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</si>
  <si>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</si>
  <si>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</si>
  <si>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</si>
  <si>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</si>
  <si>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</si>
  <si>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</si>
  <si>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</si>
  <si>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</si>
  <si>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</si>
  <si>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</si>
  <si>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</si>
  <si>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</si>
  <si>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</si>
  <si>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</si>
  <si>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</si>
  <si>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</si>
  <si>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</si>
  <si>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ApiKey</t>
  </si>
  <si>
    <t>ApiSecret</t>
  </si>
  <si>
    <t>************</t>
  </si>
  <si>
    <t>***********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</si>
  <si>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</si>
  <si>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</si>
  <si>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</si>
  <si>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</si>
  <si>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</si>
  <si>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</si>
  <si>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</si>
  <si>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</si>
  <si>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</si>
  <si>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</si>
  <si>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</si>
  <si>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</si>
  <si>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</si>
  <si>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</si>
  <si>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</si>
  <si>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</si>
  <si>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</si>
  <si>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</si>
  <si>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</si>
  <si>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</si>
  <si>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</si>
  <si>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</si>
  <si>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15 Mins</t>
  </si>
  <si>
    <t>TRADE_TIME</t>
  </si>
  <si>
    <t>1 Min</t>
  </si>
  <si>
    <t>open_24h</t>
  </si>
  <si>
    <t>high_24h</t>
  </si>
  <si>
    <t>low_24h</t>
  </si>
  <si>
    <t>volume_24h</t>
  </si>
  <si>
    <t>BINANCE_HISTORY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</si>
</sst>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8" applyNumberFormat="0" applyAlignment="0" applyProtection="0"/>
  </cellStyleXfs>
  <cellXfs count="43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2" xfId="1" applyNumberFormat="1" applyFont="1" applyFill="1" applyBorder="1"/>
    <xf numFmtId="0" fontId="0" fillId="3" borderId="6" xfId="0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7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7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7" xfId="1" applyNumberFormat="1" applyFont="1" applyFill="1" applyBorder="1"/>
    <xf numFmtId="0" fontId="0" fillId="3" borderId="0" xfId="1" applyNumberFormat="1" applyFont="1" applyFill="1"/>
    <xf numFmtId="0" fontId="8" fillId="7" borderId="8" xfId="6"/>
    <xf numFmtId="166" fontId="0" fillId="3" borderId="2" xfId="1" applyNumberFormat="1" applyFont="1" applyFill="1" applyBorder="1"/>
    <xf numFmtId="166" fontId="0" fillId="3" borderId="7" xfId="1" applyNumberFormat="1" applyFont="1" applyFill="1" applyBorder="1"/>
    <xf numFmtId="43" fontId="0" fillId="3" borderId="2" xfId="1" applyNumberFormat="1" applyFont="1" applyFill="1" applyBorder="1"/>
    <xf numFmtId="0" fontId="0" fillId="0" borderId="0" xfId="0" applyBorder="1"/>
    <xf numFmtId="43" fontId="0" fillId="3" borderId="7" xfId="1" applyNumberFormat="1" applyFont="1" applyFill="1" applyBorder="1"/>
    <xf numFmtId="43" fontId="0" fillId="0" borderId="0" xfId="0" applyNumberFormat="1"/>
    <xf numFmtId="43" fontId="1" fillId="5" borderId="7" xfId="5" applyNumberFormat="1" applyBorder="1"/>
    <xf numFmtId="0" fontId="0" fillId="0" borderId="0" xfId="0" applyBorder="1" applyAlignment="1">
      <alignment horizontal="center"/>
    </xf>
    <xf numFmtId="43" fontId="1" fillId="4" borderId="7" xfId="4" applyNumberFormat="1" applyBorder="1"/>
    <xf numFmtId="0" fontId="8" fillId="7" borderId="9" xfId="6" applyBorder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91"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-debug">
      <tp t="e">
        <v>#N/A</v>
        <stp/>
        <stp>BINANCE_TRADE</stp>
        <stp>neobtc</stp>
        <stp>BUYER_IS_MAKER</stp>
        <tr r="K19" s="1"/>
      </tp>
      <tp t="e">
        <v>#N/A</v>
        <stp/>
        <stp>GDAX</stp>
        <stp>BTC-USD</stp>
        <stp>volume_24h</stp>
        <tr r="H4" s="2"/>
      </tp>
      <tp t="e">
        <v>#N/A</v>
        <stp/>
        <stp>GDAX</stp>
        <stp>ETH-USD</stp>
        <stp>volume_24h</stp>
        <tr r="H3" s="2"/>
      </tp>
      <tp t="e">
        <v>#N/A</v>
        <stp/>
        <stp>BINANCE_24H</stp>
        <stp>btcusdt</stp>
        <stp>OPEN</stp>
        <tr r="E6" s="1"/>
      </tp>
      <tp t="e">
        <v>#N/A</v>
        <stp/>
        <stp>BINANCE_24H</stp>
        <stp>ltcusdt</stp>
        <stp>OPEN</stp>
        <tr r="E7" s="1"/>
      </tp>
      <tp t="e">
        <v>#N/A</v>
        <stp/>
        <stp>BINANCE_24H</stp>
        <stp>ethusdt</stp>
        <stp>OPEN</stp>
        <tr r="E5" s="1"/>
      </tp>
      <tp t="e">
        <v>#N/A</v>
        <stp/>
        <stp>BINANCE_CANDLE</stp>
        <stp>ltcusdt</stp>
        <stp>Event</stp>
        <stp>3</stp>
        <tr r="O37" s="1"/>
      </tp>
      <tp t="e">
        <v>#N/A</v>
        <stp/>
        <stp>BINANCE_CANDLE</stp>
        <stp>ltcusdt</stp>
        <stp>Event</stp>
        <stp>0</stp>
        <tr r="O31" s="1"/>
      </tp>
      <tp t="e">
        <v>#N/A</v>
        <stp/>
        <stp>BINANCE_TRADE</stp>
        <stp>xrpbtc</stp>
        <stp>IGNORE</stp>
        <tr r="L20" s="1"/>
      </tp>
      <tp t="e">
        <v>#N/A</v>
        <stp/>
        <stp>BINANCE_TRADE</stp>
        <stp>btcusdt</stp>
        <stp>BUYER_IS_MAKER</stp>
        <tr r="K16" s="1"/>
      </tp>
      <tp t="e">
        <v>#N/A</v>
        <stp/>
        <stp>BINANCE_TRADE</stp>
        <stp>ethusdt</stp>
        <stp>BUYER_IS_MAKER</stp>
        <tr r="K15" s="1"/>
      </tp>
      <tp t="e">
        <v>#N/A</v>
        <stp/>
        <stp>BINANCE_TRADE</stp>
        <stp>ltcusdt</stp>
        <stp>BUYER_IS_MAKER</stp>
        <tr r="K17" s="1"/>
      </tp>
      <tp t="e">
        <v>#N/A</v>
        <stp/>
        <stp>BINANCE_TRADE</stp>
        <stp>xrpusdt</stp>
        <stp>BUYER_IS_MAKER</stp>
        <tr r="K18" s="1"/>
      </tp>
      <tp t="e">
        <v>#N/A</v>
        <stp/>
        <stp>BINANCE_24H</stp>
        <stp>xrpusdt</stp>
        <stp>OPEN</stp>
        <tr r="E8" s="1"/>
      </tp>
      <tp t="e">
        <v>#N/A</v>
        <stp/>
        <stp>BINANCE_24H</stp>
        <stp>neobtc</stp>
        <stp>CLOSE</stp>
        <tr r="D9" s="1"/>
      </tp>
      <tp t="e">
        <v>#N/A</v>
        <stp/>
        <stp>BINANCE</stp>
        <stp>ltcusdt</stp>
        <stp>TRADES</stp>
        <tr r="M7" s="1"/>
      </tp>
      <tp t="e">
        <v>#N/A</v>
        <stp/>
        <stp>BINANCE</stp>
        <stp>ethusdt</stp>
        <stp>TRADES</stp>
        <tr r="M5" s="1"/>
      </tp>
      <tp t="e">
        <v>#N/A</v>
        <stp/>
        <stp>BINANCE</stp>
        <stp>btcusdt</stp>
        <stp>TRADES</stp>
        <tr r="M6" s="1"/>
      </tp>
      <tp t="e">
        <v>#N/A</v>
        <stp/>
        <stp>BINANCE</stp>
        <stp>xrpusdt</stp>
        <stp>TRADES</stp>
        <tr r="M8" s="1"/>
      </tp>
      <tp t="e">
        <v>#N/A</v>
        <stp/>
        <stp>BINANCE_CANDLE</stp>
        <stp>btcusdt</stp>
        <stp>HIGH</stp>
        <stp>3</stp>
        <tr r="C36" s="1"/>
      </tp>
      <tp t="e">
        <v>#N/A</v>
        <stp/>
        <stp>BINANCE_CANDLE</stp>
        <stp>btcusdt</stp>
        <stp>HIGH</stp>
        <stp>0</stp>
        <tr r="C30" s="1"/>
      </tp>
      <tp t="e">
        <v>#N/A</v>
        <stp/>
        <stp>BINANCE_CANDLE</stp>
        <stp>ethusdt</stp>
        <stp>HIGH</stp>
        <stp>3</stp>
        <tr r="C35" s="1"/>
      </tp>
      <tp t="e">
        <v>#N/A</v>
        <stp/>
        <stp>BINANCE_CANDLE</stp>
        <stp>ethusdt</stp>
        <stp>HIGH</stp>
        <stp>0</stp>
        <tr r="C29" s="1"/>
      </tp>
      <tp t="e">
        <v>#N/A</v>
        <stp/>
        <stp>BINANCE_CANDLE</stp>
        <stp>ltcusdt</stp>
        <stp>HIGH</stp>
        <stp>3</stp>
        <tr r="C37" s="1"/>
      </tp>
      <tp t="e">
        <v>#N/A</v>
        <stp/>
        <stp>BINANCE_CANDLE</stp>
        <stp>ltcusdt</stp>
        <stp>HIGH</stp>
        <stp>0</stp>
        <tr r="C31" s="1"/>
      </tp>
      <tp t="e">
        <v>#N/A</v>
        <stp/>
        <stp>BINANCE_CANDLE</stp>
        <stp>btcusdt</stp>
        <stp>Event</stp>
        <stp>3</stp>
        <tr r="O36" s="1"/>
      </tp>
      <tp t="e">
        <v>#N/A</v>
        <stp/>
        <stp>BINANCE_CANDLE</stp>
        <stp>btcusdt</stp>
        <stp>Event</stp>
        <stp>0</stp>
        <tr r="O30" s="1"/>
      </tp>
      <tp t="e">
        <v>#N/A</v>
        <stp/>
        <stp>BINANCE</stp>
        <stp>trxbtc</stp>
        <stp>VOL</stp>
        <tr r="K11" s="1"/>
      </tp>
      <tp t="e">
        <v>#N/A</v>
        <stp/>
        <stp>BINANCE</stp>
        <stp>xrpbtc</stp>
        <stp>VOL</stp>
        <tr r="K10" s="1"/>
      </tp>
      <tp t="e">
        <v>#N/A</v>
        <stp/>
        <stp>BINANCE</stp>
        <stp>neobtc</stp>
        <stp>VOL</stp>
        <tr r="K9" s="1"/>
      </tp>
      <tp t="e">
        <v>#N/A</v>
        <stp/>
        <stp>BINANCE_CANDLE</stp>
        <stp>ethusdt</stp>
        <stp>Event</stp>
        <stp>0</stp>
        <tr r="O29" s="1"/>
      </tp>
      <tp t="e">
        <v>#N/A</v>
        <stp/>
        <stp>BINANCE_CANDLE</stp>
        <stp>ethusdt</stp>
        <stp>Event</stp>
        <stp>3</stp>
        <tr r="O35" s="1"/>
      </tp>
      <tp t="e">
        <v>#N/A</v>
        <stp/>
        <stp>BINANCE_TRADE</stp>
        <stp>trxbtc</stp>
        <stp>IGNORE</stp>
        <tr r="L21" s="1"/>
      </tp>
      <tp t="e">
        <v>#N/A</v>
        <stp/>
        <stp>BINANCE</stp>
        <stp>ltcusdt</stp>
        <stp>PRICE%</stp>
        <tr r="N7" s="1"/>
      </tp>
      <tp t="e">
        <v>#N/A</v>
        <stp/>
        <stp>BINANCE</stp>
        <stp>btcusdt</stp>
        <stp>PRICE%</stp>
        <tr r="N6" s="1"/>
      </tp>
      <tp t="e">
        <v>#N/A</v>
        <stp/>
        <stp>BINANCE</stp>
        <stp>ethusdt</stp>
        <stp>PRICE%</stp>
        <tr r="N5" s="1"/>
      </tp>
      <tp t="e">
        <v>#N/A</v>
        <stp/>
        <stp>BINANCE</stp>
        <stp>xrpusdt</stp>
        <stp>PRICE%</stp>
        <tr r="N8" s="1"/>
      </tp>
      <tp t="e">
        <v>#N/A</v>
        <stp/>
        <stp>BINANCE_CANDLE</stp>
        <stp>ethusdt</stp>
        <stp>OPEN</stp>
        <stp>3</stp>
        <tr r="B35" s="1"/>
      </tp>
      <tp t="e">
        <v>#N/A</v>
        <stp/>
        <stp>BINANCE_CANDLE</stp>
        <stp>ethusdt</stp>
        <stp>OPEN</stp>
        <stp>0</stp>
        <tr r="B29" s="1"/>
      </tp>
      <tp t="e">
        <v>#N/A</v>
        <stp/>
        <stp>BINANCE_CANDLE</stp>
        <stp>btcusdt</stp>
        <stp>OPEN</stp>
        <stp>3</stp>
        <tr r="B36" s="1"/>
      </tp>
      <tp t="e">
        <v>#N/A</v>
        <stp/>
        <stp>BINANCE_CANDLE</stp>
        <stp>btcusdt</stp>
        <stp>OPEN</stp>
        <stp>0</stp>
        <tr r="B30" s="1"/>
      </tp>
      <tp t="e">
        <v>#N/A</v>
        <stp/>
        <stp>BINANCE_CANDLE</stp>
        <stp>ltcusdt</stp>
        <stp>OPEN</stp>
        <stp>3</stp>
        <tr r="B37" s="1"/>
      </tp>
      <tp t="e">
        <v>#N/A</v>
        <stp/>
        <stp>BINANCE_CANDLE</stp>
        <stp>ltcusdt</stp>
        <stp>OPEN</stp>
        <stp>0</stp>
        <tr r="B31" s="1"/>
      </tp>
      <tp t="e">
        <v>#N/A</v>
        <stp/>
        <stp>BINANCE</stp>
        <stp>trxbtc</stp>
        <stp>LOW</stp>
        <tr r="B11" s="1"/>
      </tp>
      <tp t="e">
        <v>#N/A</v>
        <stp/>
        <stp>BINANCE</stp>
        <stp>xrpbtc</stp>
        <stp>LOW</stp>
        <tr r="B10" s="1"/>
      </tp>
      <tp t="e">
        <v>#N/A</v>
        <stp/>
        <stp>BINANCE</stp>
        <stp>neobtc</stp>
        <stp>LOW</stp>
        <tr r="B9" s="1"/>
      </tp>
      <tp t="e">
        <v>#N/A</v>
        <stp/>
        <stp>BINANCE_TRADE</stp>
        <stp>trxbtc</stp>
        <stp>BUYER_IS_MAKER</stp>
        <tr r="K21" s="1"/>
      </tp>
      <tp t="e">
        <v>#N/A</v>
        <stp/>
        <stp>BINANCE_CANDLE</stp>
        <stp>ltcusdt</stp>
        <stp>TAKE_BUY_VOL</stp>
        <stp>3</stp>
        <tr r="K37" s="1"/>
      </tp>
      <tp t="e">
        <v>#N/A</v>
        <stp/>
        <stp>BINANCE_CANDLE</stp>
        <stp>ltcusdt</stp>
        <stp>TAKE_BUY_VOL</stp>
        <stp>0</stp>
        <tr r="K31" s="1"/>
      </tp>
      <tp t="e">
        <v>#N/A</v>
        <stp/>
        <stp>BINANCE_CANDLE</stp>
        <stp>ethusdt</stp>
        <stp>TAKE_BUY_VOL</stp>
        <stp>3</stp>
        <tr r="K35" s="1"/>
      </tp>
      <tp t="e">
        <v>#N/A</v>
        <stp/>
        <stp>BINANCE_CANDLE</stp>
        <stp>ethusdt</stp>
        <stp>TAKE_BUY_VOL</stp>
        <stp>0</stp>
        <tr r="K29" s="1"/>
      </tp>
      <tp t="e">
        <v>#N/A</v>
        <stp/>
        <stp>BINANCE_CANDLE</stp>
        <stp>btcusdt</stp>
        <stp>TAKE_BUY_VOL</stp>
        <stp>3</stp>
        <tr r="K36" s="1"/>
      </tp>
      <tp t="e">
        <v>#N/A</v>
        <stp/>
        <stp>BINANCE_CANDLE</stp>
        <stp>btcusdt</stp>
        <stp>TAKE_BUY_VOL</stp>
        <stp>0</stp>
        <tr r="K30" s="1"/>
      </tp>
      <tp t="e">
        <v>#N/A</v>
        <stp/>
        <stp>BINANCE_TRADE</stp>
        <stp>neobtc</stp>
        <stp>IGNORE</stp>
        <tr r="L19" s="1"/>
      </tp>
      <tp t="e">
        <v>#N/A</v>
        <stp/>
        <stp>BINANCE_TRADE</stp>
        <stp>xrpusdt</stp>
        <stp>IGNORE</stp>
        <tr r="L18" s="1"/>
      </tp>
      <tp t="e">
        <v>#N/A</v>
        <stp/>
        <stp>BINANCE_TRADE</stp>
        <stp>btcusdt</stp>
        <stp>IGNORE</stp>
        <tr r="L16" s="1"/>
      </tp>
      <tp t="e">
        <v>#N/A</v>
        <stp/>
        <stp>BINANCE_TRADE</stp>
        <stp>ethusdt</stp>
        <stp>IGNORE</stp>
        <tr r="L15" s="1"/>
      </tp>
      <tp t="e">
        <v>#N/A</v>
        <stp/>
        <stp>BINANCE_TRADE</stp>
        <stp>ltcusdt</stp>
        <stp>IGNORE</stp>
        <tr r="L17" s="1"/>
      </tp>
      <tp t="e">
        <v>#N/A</v>
        <stp/>
        <stp>BINANCE</stp>
        <stp>neobtc</stp>
        <stp>ASK</stp>
        <tr r="I9" s="1"/>
      </tp>
      <tp t="e">
        <v>#N/A</v>
        <stp/>
        <stp>BINANCE</stp>
        <stp>xrpbtc</stp>
        <stp>ASK</stp>
        <tr r="I10" s="1"/>
      </tp>
      <tp t="e">
        <v>#N/A</v>
        <stp/>
        <stp>BINANCE</stp>
        <stp>trxbtc</stp>
        <stp>ASK</stp>
        <tr r="I11" s="1"/>
      </tp>
      <tp t="e">
        <v>#N/A</v>
        <stp/>
        <stp>BINANCE_24H</stp>
        <stp>xrpbtc</stp>
        <stp>CLOSE</stp>
        <tr r="D10" s="1"/>
      </tp>
      <tp t="e">
        <v>#N/A</v>
        <stp/>
        <stp>BINANCE_24H</stp>
        <stp>trxbtc</stp>
        <stp>CLOSE</stp>
        <tr r="D11" s="1"/>
      </tp>
      <tp t="e">
        <v>#N/A</v>
        <stp/>
        <stp>BINANCE_TRADE</stp>
        <stp>xrpbtc</stp>
        <stp>BUYER_IS_MAKER</stp>
        <tr r="K20" s="1"/>
      </tp>
      <tp t="e">
        <v>#N/A</v>
        <stp/>
        <stp>BINANCE</stp>
        <stp>trxbtc</stp>
        <stp>BID</stp>
        <tr r="G11" s="1"/>
      </tp>
      <tp t="e">
        <v>#N/A</v>
        <stp/>
        <stp>BINANCE</stp>
        <stp>xrpbtc</stp>
        <stp>BID</stp>
        <tr r="G10" s="1"/>
      </tp>
      <tp t="e">
        <v>#N/A</v>
        <stp/>
        <stp>BINANCE</stp>
        <stp>neobtc</stp>
        <stp>BID</stp>
        <tr r="G9" s="1"/>
      </tp>
      <tp t="e">
        <v>#N/A</v>
        <stp/>
        <stp>BINANCE</stp>
        <stp>xrpusdt</stp>
        <stp>PRICE_CHANGE</stp>
        <tr r="O8" s="1"/>
      </tp>
      <tp t="e">
        <v>#N/A</v>
        <stp/>
        <stp>BINANCE_TRADE</stp>
        <stp>xrpusdt</stp>
        <stp>LAST_ID</stp>
        <tr r="N18" s="1"/>
      </tp>
      <tp t="e">
        <v>#N/A</v>
        <stp/>
        <stp>BINANCE_CANDLE</stp>
        <stp>ethusdt</stp>
        <stp>VOL</stp>
        <stp>3</stp>
        <tr r="J35" s="1"/>
      </tp>
      <tp t="e">
        <v>#N/A</v>
        <stp/>
        <stp>BINANCE_CANDLE</stp>
        <stp>ethusdt</stp>
        <stp>VOL</stp>
        <stp>0</stp>
        <tr r="J29" s="1"/>
      </tp>
      <tp t="e">
        <v>#N/A</v>
        <stp/>
        <stp>BINANCE_HISTORY</stp>
        <stp>neobtc</stp>
        <stp>PRICE</stp>
        <tr r="Q9" s="1"/>
      </tp>
      <tp t="e">
        <v>#N/A</v>
        <stp/>
        <stp>BINANCE</stp>
        <stp>xrpbtc</stp>
        <stp>BID_SIZE</stp>
        <tr r="F10" s="1"/>
      </tp>
      <tp t="e">
        <v>#N/A</v>
        <stp/>
        <stp>BINANCE_TRADE</stp>
        <stp>xrpbtc</stp>
        <stp>FIRST_ID</stp>
        <tr r="M20" s="1"/>
      </tp>
      <tp t="e">
        <v>#N/A</v>
        <stp/>
        <stp>BINANCE_TRADE</stp>
        <stp>xrpusdt</stp>
        <stp>QUANTITY</stp>
        <tr r="J18" s="1"/>
      </tp>
      <tp t="e">
        <v>#N/A</v>
        <stp/>
        <stp>BINANCE_TRADE</stp>
        <stp>trxbtc</stp>
        <stp>QUANTITY</stp>
        <tr r="J21" s="1"/>
      </tp>
      <tp t="e">
        <v>#N/A</v>
        <stp/>
        <stp>BINANCE_TRADE</stp>
        <stp>ethusdt</stp>
        <stp>QUANTITY</stp>
        <tr r="J15" s="1"/>
      </tp>
      <tp t="e">
        <v>#N/A</v>
        <stp/>
        <stp>BINANCE_TRADE</stp>
        <stp>ltcusdt</stp>
        <stp>QUANTITY</stp>
        <tr r="J17" s="1"/>
      </tp>
      <tp t="e">
        <v>#N/A</v>
        <stp/>
        <stp>BINANCE_TRADE</stp>
        <stp>btcusdt</stp>
        <stp>QUANTITY</stp>
        <tr r="J16" s="1"/>
      </tp>
      <tp t="e">
        <v>#N/A</v>
        <stp/>
        <stp>BINANCE_DEPTH</stp>
        <stp>ethusdt</stp>
        <stp>ASK_DEPTH_SIZE</stp>
        <stp>8</stp>
        <tr r="E23" s="1"/>
      </tp>
      <tp t="e">
        <v>#N/A</v>
        <stp/>
        <stp>BINANCE_DEPTH</stp>
        <stp>ethusdt</stp>
        <stp>ASK_DEPTH_SIZE</stp>
        <stp>9</stp>
        <tr r="E24" s="1"/>
      </tp>
      <tp t="e">
        <v>#N/A</v>
        <stp/>
        <stp>BINANCE_DEPTH</stp>
        <stp>ethusdt</stp>
        <stp>ASK_DEPTH_SIZE</stp>
        <stp>6</stp>
        <tr r="E21" s="1"/>
      </tp>
      <tp t="e">
        <v>#N/A</v>
        <stp/>
        <stp>BINANCE_DEPTH</stp>
        <stp>ethusdt</stp>
        <stp>ASK_DEPTH_SIZE</stp>
        <stp>7</stp>
        <tr r="E22" s="1"/>
      </tp>
      <tp t="e">
        <v>#N/A</v>
        <stp/>
        <stp>BINANCE_DEPTH</stp>
        <stp>ethusdt</stp>
        <stp>ASK_DEPTH_SIZE</stp>
        <stp>4</stp>
        <tr r="E19" s="1"/>
      </tp>
      <tp t="e">
        <v>#N/A</v>
        <stp/>
        <stp>BINANCE_DEPTH</stp>
        <stp>ethusdt</stp>
        <stp>ASK_DEPTH_SIZE</stp>
        <stp>5</stp>
        <tr r="E20" s="1"/>
      </tp>
      <tp t="e">
        <v>#N/A</v>
        <stp/>
        <stp>BINANCE_DEPTH</stp>
        <stp>ethusdt</stp>
        <stp>ASK_DEPTH_SIZE</stp>
        <stp>2</stp>
        <tr r="E17" s="1"/>
      </tp>
      <tp t="e">
        <v>#N/A</v>
        <stp/>
        <stp>BINANCE_DEPTH</stp>
        <stp>ethusdt</stp>
        <stp>ASK_DEPTH_SIZE</stp>
        <stp>3</stp>
        <tr r="E18" s="1"/>
      </tp>
      <tp t="e">
        <v>#N/A</v>
        <stp/>
        <stp>BINANCE_DEPTH</stp>
        <stp>ethusdt</stp>
        <stp>ASK_DEPTH_SIZE</stp>
        <stp>0</stp>
        <tr r="E15" s="1"/>
      </tp>
      <tp t="e">
        <v>#N/A</v>
        <stp/>
        <stp>BINANCE_DEPTH</stp>
        <stp>ethusdt</stp>
        <stp>ASK_DEPTH_SIZE</stp>
        <stp>1</stp>
        <tr r="E16" s="1"/>
      </tp>
      <tp t="e">
        <v>#N/A</v>
        <stp/>
        <stp>BINANCE_HISTORY</stp>
        <stp>ethusdt</stp>
        <stp>PRICE</stp>
        <tr r="Q5" s="1"/>
      </tp>
      <tp t="e">
        <v>#N/A</v>
        <stp/>
        <stp>BINANCE</stp>
        <stp>ltcusdt</stp>
        <stp>PRICE_CHANGE</stp>
        <tr r="O7" s="1"/>
      </tp>
      <tp t="e">
        <v>#N/A</v>
        <stp/>
        <stp>BINANCE</stp>
        <stp>btcusdt</stp>
        <stp>PRICE_CHANGE</stp>
        <tr r="O6" s="1"/>
      </tp>
      <tp t="e">
        <v>#N/A</v>
        <stp/>
        <stp>BINANCE</stp>
        <stp>ethusdt</stp>
        <stp>PRICE_CHANGE</stp>
        <tr r="O5" s="1"/>
      </tp>
      <tp t="e">
        <v>#N/A</v>
        <stp/>
        <stp>BINANCE</stp>
        <stp>ltcusdt</stp>
        <stp>Spread</stp>
        <tr r="H7" s="1"/>
      </tp>
      <tp t="e">
        <v>#N/A</v>
        <stp/>
        <stp>BINANCE</stp>
        <stp>ethusdt</stp>
        <stp>Spread</stp>
        <tr r="H5" s="1"/>
      </tp>
      <tp t="e">
        <v>#N/A</v>
        <stp/>
        <stp>BINANCE</stp>
        <stp>btcusdt</stp>
        <stp>Spread</stp>
        <tr r="H6" s="1"/>
      </tp>
      <tp t="e">
        <v>#N/A</v>
        <stp/>
        <stp>BINANCE</stp>
        <stp>xrpusdt</stp>
        <stp>Spread</stp>
        <tr r="H8" s="1"/>
      </tp>
      <tp t="e">
        <v>#N/A</v>
        <stp/>
        <stp>BINANCE_TRADE</stp>
        <stp>xrpusdt</stp>
        <stp>FIRST_ID</stp>
        <tr r="M18" s="1"/>
      </tp>
      <tp t="e">
        <v>#N/A</v>
        <stp/>
        <stp>BINANCE_TRADE</stp>
        <stp>xrpbtc</stp>
        <stp>QUANTITY</stp>
        <tr r="J20" s="1"/>
      </tp>
      <tp t="e">
        <v>#N/A</v>
        <stp/>
        <stp>BINANCE</stp>
        <stp>xrpusdt</stp>
        <stp>HIGH</stp>
        <tr r="C8" s="1"/>
      </tp>
      <tp t="e">
        <v>#N/A</v>
        <stp/>
        <stp>BINANCE_CANDLE</stp>
        <stp>ltcusdt</stp>
        <stp>VOL</stp>
        <stp>3</stp>
        <tr r="J37" s="1"/>
      </tp>
      <tp t="e">
        <v>#N/A</v>
        <stp/>
        <stp>BINANCE_CANDLE</stp>
        <stp>ltcusdt</stp>
        <stp>VOL</stp>
        <stp>0</stp>
        <tr r="J31" s="1"/>
      </tp>
      <tp t="e">
        <v>#N/A</v>
        <stp/>
        <stp>BINANCE_CANDLE</stp>
        <stp>btcusdt</stp>
        <stp>VOL</stp>
        <stp>0</stp>
        <tr r="J30" s="1"/>
      </tp>
      <tp t="e">
        <v>#N/A</v>
        <stp/>
        <stp>BINANCE_CANDLE</stp>
        <stp>btcusdt</stp>
        <stp>VOL</stp>
        <stp>3</stp>
        <tr r="J36" s="1"/>
      </tp>
      <tp t="e">
        <v>#N/A</v>
        <stp/>
        <stp>BINANCE</stp>
        <stp>ethusdt</stp>
        <stp>HIGH</stp>
        <tr r="C5" s="1"/>
      </tp>
      <tp t="e">
        <v>#N/A</v>
        <stp/>
        <stp>BINANCE</stp>
        <stp>btcusdt</stp>
        <stp>HIGH</stp>
        <tr r="C6" s="1"/>
      </tp>
      <tp t="e">
        <v>#N/A</v>
        <stp/>
        <stp>BINANCE</stp>
        <stp>ltcusdt</stp>
        <stp>HIGH</stp>
        <tr r="C7" s="1"/>
      </tp>
      <tp t="e">
        <v>#N/A</v>
        <stp/>
        <stp>BINANCE_HISTORY</stp>
        <stp>ltcusdt</stp>
        <stp>PRICE</stp>
        <tr r="Q7" s="1"/>
      </tp>
      <tp t="e">
        <v>#N/A</v>
        <stp/>
        <stp>BINANCE_HISTORY</stp>
        <stp>btcusdt</stp>
        <stp>PRICE</stp>
        <tr r="Q6" s="1"/>
      </tp>
      <tp t="e">
        <v>#N/A</v>
        <stp/>
        <stp>BINANCE</stp>
        <stp>neobtc</stp>
        <stp>ASK_SIZE</stp>
        <tr r="J9" s="1"/>
      </tp>
      <tp t="e">
        <v>#N/A</v>
        <stp/>
        <stp>BINANCE</stp>
        <stp>trxbtc</stp>
        <stp>BID_SIZE</stp>
        <tr r="F11" s="1"/>
      </tp>
      <tp t="e">
        <v>#N/A</v>
        <stp/>
        <stp>BINANCE_TRADE</stp>
        <stp>trxbtc</stp>
        <stp>FIRST_ID</stp>
        <tr r="M21" s="1"/>
      </tp>
      <tp t="e">
        <v>#N/A</v>
        <stp/>
        <stp>BINANCE_TRADE</stp>
        <stp>ltcusdt</stp>
        <stp>FIRST_ID</stp>
        <tr r="M17" s="1"/>
      </tp>
      <tp t="e">
        <v>#N/A</v>
        <stp/>
        <stp>BINANCE_TRADE</stp>
        <stp>btcusdt</stp>
        <stp>FIRST_ID</stp>
        <tr r="M16" s="1"/>
      </tp>
      <tp t="e">
        <v>#N/A</v>
        <stp/>
        <stp>BINANCE_TRADE</stp>
        <stp>ethusdt</stp>
        <stp>FIRST_ID</stp>
        <tr r="M15" s="1"/>
      </tp>
      <tp t="e">
        <v>#N/A</v>
        <stp/>
        <stp>BINANCE_TRADE</stp>
        <stp>neobtc</stp>
        <stp>TRADE_ID</stp>
        <tr r="H19" s="1"/>
      </tp>
      <tp t="e">
        <v>#N/A</v>
        <stp/>
        <stp>BINANCE_CANDLE</stp>
        <stp>btcusdt</stp>
        <stp>FINAL</stp>
        <stp>0</stp>
        <tr r="H30" s="1"/>
      </tp>
      <tp t="e">
        <v>#N/A</v>
        <stp/>
        <stp>BINANCE_CANDLE</stp>
        <stp>btcusdt</stp>
        <stp>FINAL</stp>
        <stp>3</stp>
        <tr r="H36" s="1"/>
      </tp>
      <tp t="e">
        <v>#N/A</v>
        <stp/>
        <stp>BINANCE_CANDLE</stp>
        <stp>btcusdt</stp>
        <stp>LOW</stp>
        <stp>3</stp>
        <tr r="D36" s="1"/>
      </tp>
      <tp t="e">
        <v>#N/A</v>
        <stp/>
        <stp>BINANCE_CANDLE</stp>
        <stp>btcusdt</stp>
        <stp>LOW</stp>
        <stp>0</stp>
        <tr r="D30" s="1"/>
      </tp>
      <tp t="e">
        <v>#N/A</v>
        <stp/>
        <stp>BINANCE_CANDLE</stp>
        <stp>ltcusdt</stp>
        <stp>LOW</stp>
        <stp>0</stp>
        <tr r="D31" s="1"/>
      </tp>
      <tp t="e">
        <v>#N/A</v>
        <stp/>
        <stp>BINANCE_CANDLE</stp>
        <stp>ltcusdt</stp>
        <stp>LOW</stp>
        <stp>3</stp>
        <tr r="D37" s="1"/>
      </tp>
      <tp t="e">
        <v>#N/A</v>
        <stp/>
        <stp>BINANCE_CANDLE</stp>
        <stp>ltcusdt</stp>
        <stp>CLOSE</stp>
        <stp>0</stp>
        <tr r="E31" s="1"/>
      </tp>
      <tp t="e">
        <v>#N/A</v>
        <stp/>
        <stp>BINANCE_CANDLE</stp>
        <stp>ltcusdt</stp>
        <stp>CLOSE</stp>
        <stp>3</stp>
        <tr r="E37" s="1"/>
      </tp>
      <tp t="e">
        <v>#N/A</v>
        <stp/>
        <stp>BINANCE_CANDLE</stp>
        <stp>ltcusdt</stp>
        <stp>TRADES</stp>
        <stp>3</stp>
        <tr r="N37" s="1"/>
      </tp>
      <tp t="e">
        <v>#N/A</v>
        <stp/>
        <stp>BINANCE_CANDLE</stp>
        <stp>btcusdt</stp>
        <stp>TRADES</stp>
        <stp>3</stp>
        <tr r="N36" s="1"/>
      </tp>
      <tp t="e">
        <v>#N/A</v>
        <stp/>
        <stp>BINANCE_CANDLE</stp>
        <stp>ltcusdt</stp>
        <stp>TRADES</stp>
        <stp>0</stp>
        <tr r="N31" s="1"/>
      </tp>
      <tp t="e">
        <v>#N/A</v>
        <stp/>
        <stp>BINANCE_CANDLE</stp>
        <stp>btcusdt</stp>
        <stp>TRADES</stp>
        <stp>0</stp>
        <tr r="N30" s="1"/>
      </tp>
      <tp t="e">
        <v>#N/A</v>
        <stp/>
        <stp>BINANCE_CANDLE</stp>
        <stp>ethusdt</stp>
        <stp>TRADES</stp>
        <stp>3</stp>
        <tr r="N35" s="1"/>
      </tp>
      <tp t="e">
        <v>#N/A</v>
        <stp/>
        <stp>BINANCE_CANDLE</stp>
        <stp>ethusdt</stp>
        <stp>TRADES</stp>
        <stp>0</stp>
        <tr r="N29" s="1"/>
      </tp>
      <tp t="e">
        <v>#N/A</v>
        <stp/>
        <stp>BINANCE_TRADE</stp>
        <stp>xrpusdt</stp>
        <stp>TRADE_ID</stp>
        <tr r="H18" s="1"/>
      </tp>
      <tp t="e">
        <v>#N/A</v>
        <stp/>
        <stp>BINANCE_TRADE</stp>
        <stp>ltcusdt</stp>
        <stp>LAST_ID</stp>
        <tr r="N17" s="1"/>
      </tp>
      <tp t="e">
        <v>#N/A</v>
        <stp/>
        <stp>BINANCE_TRADE</stp>
        <stp>neobtc</stp>
        <stp>FIRST_ID</stp>
        <tr r="M19" s="1"/>
      </tp>
      <tp t="e">
        <v>#N/A</v>
        <stp/>
        <stp>BINANCE_TRADE</stp>
        <stp>ltcusdt</stp>
        <stp>TRADE_ID</stp>
        <tr r="H17" s="1"/>
      </tp>
      <tp t="e">
        <v>#N/A</v>
        <stp/>
        <stp>BINANCE_TRADE</stp>
        <stp>btcusdt</stp>
        <stp>TRADE_ID</stp>
        <tr r="H16" s="1"/>
      </tp>
      <tp t="e">
        <v>#N/A</v>
        <stp/>
        <stp>BINANCE_TRADE</stp>
        <stp>ethusdt</stp>
        <stp>TRADE_ID</stp>
        <tr r="H15" s="1"/>
      </tp>
      <tp t="e">
        <v>#N/A</v>
        <stp/>
        <stp>BINANCE_TRADE</stp>
        <stp>trxbtc</stp>
        <stp>TRADE_ID</stp>
        <tr r="H21" s="1"/>
      </tp>
      <tp t="e">
        <v>#N/A</v>
        <stp/>
        <stp>BINANCE_HISTORY</stp>
        <stp>xrpbtc</stp>
        <stp>PRICE</stp>
        <tr r="Q10" s="1"/>
      </tp>
      <tp t="e">
        <v>#N/A</v>
        <stp/>
        <stp>BINANCE_HISTORY</stp>
        <stp>trxbtc</stp>
        <stp>PRICE</stp>
        <tr r="Q11" s="1"/>
      </tp>
      <tp t="e">
        <v>#N/A</v>
        <stp/>
        <stp>BINANCE</stp>
        <stp>neobtc</stp>
        <stp>BID_SIZE</stp>
        <tr r="F9" s="1"/>
      </tp>
      <tp t="e">
        <v>#N/A</v>
        <stp/>
        <stp>BINANCE</stp>
        <stp>trxbtc</stp>
        <stp>ASK_SIZE</stp>
        <tr r="J11" s="1"/>
      </tp>
      <tp t="e">
        <v>#N/A</v>
        <stp/>
        <stp>BINANCE_CANDLE</stp>
        <stp>ethusdt</stp>
        <stp>FINAL</stp>
        <stp>3</stp>
        <tr r="H35" s="1"/>
      </tp>
      <tp t="e">
        <v>#N/A</v>
        <stp/>
        <stp>BINANCE_CANDLE</stp>
        <stp>ethusdt</stp>
        <stp>FINAL</stp>
        <stp>0</stp>
        <tr r="H29" s="1"/>
      </tp>
      <tp t="e">
        <v>#N/A</v>
        <stp/>
        <stp>BINANCE_TRADE</stp>
        <stp>xrpbtc</stp>
        <stp>TRADE_ID</stp>
        <tr r="H20" s="1"/>
      </tp>
      <tp t="e">
        <v>#N/A</v>
        <stp/>
        <stp>BINANCE_TRADE</stp>
        <stp>btcusdt</stp>
        <stp>LAST_ID</stp>
        <tr r="N16" s="1"/>
      </tp>
      <tp t="e">
        <v>#N/A</v>
        <stp/>
        <stp>BINANCE_CANDLE</stp>
        <stp>ethusdt</stp>
        <stp>LOW</stp>
        <stp>0</stp>
        <tr r="D29" s="1"/>
      </tp>
      <tp t="e">
        <v>#N/A</v>
        <stp/>
        <stp>BINANCE_CANDLE</stp>
        <stp>ethusdt</stp>
        <stp>LOW</stp>
        <stp>3</stp>
        <tr r="D35" s="1"/>
      </tp>
      <tp t="e">
        <v>#N/A</v>
        <stp/>
        <stp>BINANCE</stp>
        <stp>xrpbtc</stp>
        <stp>ASK_SIZE</stp>
        <tr r="J10" s="1"/>
      </tp>
      <tp t="e">
        <v>#N/A</v>
        <stp/>
        <stp>BINANCE_CANDLE</stp>
        <stp>ethusdt</stp>
        <stp>CLOSE</stp>
        <stp>3</stp>
        <tr r="E35" s="1"/>
      </tp>
      <tp t="e">
        <v>#N/A</v>
        <stp/>
        <stp>BINANCE_CANDLE</stp>
        <stp>ethusdt</stp>
        <stp>CLOSE</stp>
        <stp>0</stp>
        <tr r="E29" s="1"/>
      </tp>
      <tp t="e">
        <v>#N/A</v>
        <stp/>
        <stp>BINANCE_CANDLE</stp>
        <stp>btcusdt</stp>
        <stp>CLOSE</stp>
        <stp>0</stp>
        <tr r="E30" s="1"/>
      </tp>
      <tp t="e">
        <v>#N/A</v>
        <stp/>
        <stp>BINANCE_CANDLE</stp>
        <stp>btcusdt</stp>
        <stp>CLOSE</stp>
        <stp>3</stp>
        <tr r="E36" s="1"/>
      </tp>
      <tp t="e">
        <v>#N/A</v>
        <stp/>
        <stp>BINANCE_TRADE</stp>
        <stp>ethusdt</stp>
        <stp>LAST_ID</stp>
        <tr r="N15" s="1"/>
      </tp>
      <tp t="e">
        <v>#N/A</v>
        <stp/>
        <stp>BINANCE_HISTORY</stp>
        <stp>xrpusdt</stp>
        <stp>PRICE</stp>
        <tr r="Q8" s="1"/>
      </tp>
      <tp t="e">
        <v>#N/A</v>
        <stp/>
        <stp>BINANCE_TRADE</stp>
        <stp>neobtc</stp>
        <stp>QUANTITY</stp>
        <tr r="J19" s="1"/>
      </tp>
      <tp t="e">
        <v>#N/A</v>
        <stp/>
        <stp>BINANCE_CANDLE</stp>
        <stp>ltcusdt</stp>
        <stp>FINAL</stp>
        <stp>0</stp>
        <tr r="H31" s="1"/>
      </tp>
      <tp t="e">
        <v>#N/A</v>
        <stp/>
        <stp>BINANCE_CANDLE</stp>
        <stp>ltcusdt</stp>
        <stp>FINAL</stp>
        <stp>3</stp>
        <tr r="H37" s="1"/>
      </tp>
      <tp t="e">
        <v>#N/A</v>
        <stp/>
        <stp>BINANCE_DEPTH</stp>
        <stp>ethusdt</stp>
        <stp>BID_DEPTH_SIZE</stp>
        <stp>8</stp>
        <tr r="A23" s="1"/>
      </tp>
      <tp t="e">
        <v>#N/A</v>
        <stp/>
        <stp>BINANCE_DEPTH</stp>
        <stp>ethusdt</stp>
        <stp>BID_DEPTH_SIZE</stp>
        <stp>9</stp>
        <tr r="A24" s="1"/>
      </tp>
      <tp t="e">
        <v>#N/A</v>
        <stp/>
        <stp>BINANCE_DEPTH</stp>
        <stp>ethusdt</stp>
        <stp>BID_DEPTH_SIZE</stp>
        <stp>6</stp>
        <tr r="A21" s="1"/>
      </tp>
      <tp t="e">
        <v>#N/A</v>
        <stp/>
        <stp>BINANCE_DEPTH</stp>
        <stp>ethusdt</stp>
        <stp>BID_DEPTH_SIZE</stp>
        <stp>7</stp>
        <tr r="A22" s="1"/>
      </tp>
      <tp t="e">
        <v>#N/A</v>
        <stp/>
        <stp>BINANCE_DEPTH</stp>
        <stp>ethusdt</stp>
        <stp>BID_DEPTH_SIZE</stp>
        <stp>4</stp>
        <tr r="A19" s="1"/>
      </tp>
      <tp t="e">
        <v>#N/A</v>
        <stp/>
        <stp>BINANCE_DEPTH</stp>
        <stp>ethusdt</stp>
        <stp>BID_DEPTH_SIZE</stp>
        <stp>5</stp>
        <tr r="A20" s="1"/>
      </tp>
      <tp t="e">
        <v>#N/A</v>
        <stp/>
        <stp>BINANCE_DEPTH</stp>
        <stp>ethusdt</stp>
        <stp>BID_DEPTH_SIZE</stp>
        <stp>2</stp>
        <tr r="A17" s="1"/>
      </tp>
      <tp t="e">
        <v>#N/A</v>
        <stp/>
        <stp>BINANCE_DEPTH</stp>
        <stp>ethusdt</stp>
        <stp>BID_DEPTH_SIZE</stp>
        <stp>3</stp>
        <tr r="A18" s="1"/>
      </tp>
      <tp t="e">
        <v>#N/A</v>
        <stp/>
        <stp>BINANCE_DEPTH</stp>
        <stp>ethusdt</stp>
        <stp>BID_DEPTH_SIZE</stp>
        <stp>0</stp>
        <tr r="A15" s="1"/>
      </tp>
      <tp t="e">
        <v>#N/A</v>
        <stp/>
        <stp>BINANCE_DEPTH</stp>
        <stp>ethusdt</stp>
        <stp>BID_DEPTH_SIZE</stp>
        <stp>1</stp>
        <tr r="A16" s="1"/>
      </tp>
      <tp t="e">
        <v>#N/A</v>
        <stp/>
        <stp>BINANCE_24H</stp>
        <stp>xrpbtc</stp>
        <stp>OPEN</stp>
        <tr r="E10" s="1"/>
      </tp>
      <tp t="e">
        <v>#N/A</v>
        <stp/>
        <stp>BINANCE_TRADE</stp>
        <stp>trxbtc</stp>
        <stp>TRADE_TIME</stp>
        <tr r="O21" s="1"/>
      </tp>
      <tp t="e">
        <v>#N/A</v>
        <stp/>
        <stp>BINANCE</stp>
        <stp>trxbtc</stp>
        <stp>TRADES</stp>
        <tr r="M11" s="1"/>
      </tp>
      <tp t="e">
        <v>#N/A</v>
        <stp/>
        <stp>BINANCE_CANDLE</stp>
        <stp>btcusdt</stp>
        <stp>INTERVAL</stp>
        <stp>3</stp>
        <tr r="M36" s="1"/>
      </tp>
      <tp t="e">
        <v>#N/A</v>
        <stp/>
        <stp>BINANCE_CANDLE</stp>
        <stp>btcusdt</stp>
        <stp>INTERVAL</stp>
        <stp>0</stp>
        <tr r="M30" s="1"/>
      </tp>
      <tp t="e">
        <v>#N/A</v>
        <stp/>
        <stp>BINANCE_CANDLE</stp>
        <stp>ethusdt</stp>
        <stp>INTERVAL</stp>
        <stp>3</stp>
        <tr r="M35" s="1"/>
      </tp>
      <tp t="e">
        <v>#N/A</v>
        <stp/>
        <stp>BINANCE_CANDLE</stp>
        <stp>ethusdt</stp>
        <stp>INTERVAL</stp>
        <stp>0</stp>
        <tr r="M29" s="1"/>
      </tp>
      <tp t="e">
        <v>#N/A</v>
        <stp/>
        <stp>BINANCE_CANDLE</stp>
        <stp>ltcusdt</stp>
        <stp>INTERVAL</stp>
        <stp>3</stp>
        <tr r="M37" s="1"/>
      </tp>
      <tp t="e">
        <v>#N/A</v>
        <stp/>
        <stp>BINANCE_CANDLE</stp>
        <stp>ltcusdt</stp>
        <stp>INTERVAL</stp>
        <stp>0</stp>
        <tr r="M31" s="1"/>
      </tp>
      <tp t="e">
        <v>#N/A</v>
        <stp/>
        <stp>BINANCE</stp>
        <stp>trxbtc</stp>
        <stp>PRICE%</stp>
        <tr r="N11" s="1"/>
      </tp>
      <tp t="e">
        <v>#N/A</v>
        <stp/>
        <stp>BINANCE_TRADE</stp>
        <stp>xrpbtc</stp>
        <stp>TRADE_TIME</stp>
        <tr r="O20" s="1"/>
      </tp>
      <tp t="e">
        <v>#N/A</v>
        <stp/>
        <stp>BINANCE</stp>
        <stp>xrpbtc</stp>
        <stp>TRADES</stp>
        <tr r="M10" s="1"/>
      </tp>
      <tp t="e">
        <v>#N/A</v>
        <stp/>
        <stp>BINANCE</stp>
        <stp>xrpbtc</stp>
        <stp>PRICE%</stp>
        <tr r="N10" s="1"/>
      </tp>
      <tp t="e">
        <v>#N/A</v>
        <stp/>
        <stp>BINANCE_24H</stp>
        <stp>trxbtc</stp>
        <stp>OPEN</stp>
        <tr r="E11" s="1"/>
      </tp>
      <tp t="e">
        <v>#N/A</v>
        <stp/>
        <stp>BINANCE_TRADE</stp>
        <stp>neobtc</stp>
        <stp>LAST_ID</stp>
        <tr r="N19" s="1"/>
      </tp>
      <tp t="e">
        <v>#N/A</v>
        <stp/>
        <stp>BINANCE_TRADE</stp>
        <stp>trxbtc</stp>
        <stp>LAST_ID</stp>
        <tr r="N21" s="1"/>
      </tp>
      <tp t="e">
        <v>#N/A</v>
        <stp/>
        <stp>BINANCE_TRADE</stp>
        <stp>xrpbtc</stp>
        <stp>LAST_ID</stp>
        <tr r="N20" s="1"/>
      </tp>
      <tp t="e">
        <v>#N/A</v>
        <stp/>
        <stp>BINANCE_TRADE</stp>
        <stp>xrpusdt</stp>
        <stp>TRADE_TIME</stp>
        <tr r="O18" s="1"/>
      </tp>
      <tp t="e">
        <v>#N/A</v>
        <stp/>
        <stp>BINANCE_TRADE</stp>
        <stp>ethusdt</stp>
        <stp>TRADE_TIME</stp>
        <tr r="O15" s="1"/>
      </tp>
      <tp t="e">
        <v>#N/A</v>
        <stp/>
        <stp>BINANCE_TRADE</stp>
        <stp>btcusdt</stp>
        <stp>TRADE_TIME</stp>
        <tr r="O16" s="1"/>
      </tp>
      <tp t="e">
        <v>#N/A</v>
        <stp/>
        <stp>BINANCE_TRADE</stp>
        <stp>ltcusdt</stp>
        <stp>TRADE_TIME</stp>
        <tr r="O17" s="1"/>
      </tp>
      <tp t="e">
        <v>#N/A</v>
        <stp/>
        <stp>BINANCE</stp>
        <stp>neobtc</stp>
        <stp>PRICE%</stp>
        <tr r="N9" s="1"/>
      </tp>
      <tp t="e">
        <v>#N/A</v>
        <stp/>
        <stp>BINANCE_TRADE</stp>
        <stp>neobtc</stp>
        <stp>TRADE_TIME</stp>
        <tr r="O19" s="1"/>
      </tp>
      <tp t="e">
        <v>#N/A</v>
        <stp/>
        <stp>BINANCE</stp>
        <stp>neobtc</stp>
        <stp>TRADES</stp>
        <tr r="M9" s="1"/>
      </tp>
      <tp t="e">
        <v>#N/A</v>
        <stp/>
        <stp>BINANCE_24H</stp>
        <stp>neobtc</stp>
        <stp>OPEN</stp>
        <tr r="E9" s="1"/>
      </tp>
      <tp t="e">
        <v>#N/A</v>
        <stp/>
        <stp>BINANCE_CANDLE</stp>
        <stp>ltcusdt</stp>
        <stp>FIRST_ID</stp>
        <stp>0</stp>
        <tr r="Q31" s="1"/>
      </tp>
      <tp t="e">
        <v>#N/A</v>
        <stp/>
        <stp>BINANCE_CANDLE</stp>
        <stp>ltcusdt</stp>
        <stp>FIRST_ID</stp>
        <stp>3</stp>
        <tr r="Q37" s="1"/>
      </tp>
      <tp t="e">
        <v>#N/A</v>
        <stp/>
        <stp>BINANCE_CANDLE</stp>
        <stp>btcusdt</stp>
        <stp>FIRST_ID</stp>
        <stp>0</stp>
        <tr r="Q30" s="1"/>
      </tp>
      <tp t="e">
        <v>#N/A</v>
        <stp/>
        <stp>BINANCE_CANDLE</stp>
        <stp>btcusdt</stp>
        <stp>FIRST_ID</stp>
        <stp>3</stp>
        <tr r="Q36" s="1"/>
      </tp>
      <tp t="e">
        <v>#N/A</v>
        <stp/>
        <stp>BINANCE_CANDLE</stp>
        <stp>ethusdt</stp>
        <stp>FIRST_ID</stp>
        <stp>0</stp>
        <tr r="Q29" s="1"/>
      </tp>
      <tp t="e">
        <v>#N/A</v>
        <stp/>
        <stp>BINANCE_CANDLE</stp>
        <stp>ethusdt</stp>
        <stp>FIRST_ID</stp>
        <stp>3</stp>
        <tr r="Q35" s="1"/>
      </tp>
      <tp t="e">
        <v>#N/A</v>
        <stp/>
        <stp>GDAX</stp>
        <stp>ETH-USD</stp>
        <stp>LAST_PRICE</stp>
        <tr r="D3" s="2"/>
      </tp>
      <tp t="e">
        <v>#N/A</v>
        <stp/>
        <stp>GDAX</stp>
        <stp>BTC-USD</stp>
        <stp>LAST_PRICE</stp>
        <tr r="D4" s="2"/>
      </tp>
      <tp t="e">
        <v>#N/A</v>
        <stp/>
        <stp>BINANCE_CANDLE</stp>
        <stp>ltcusdt</stp>
        <stp>OPEN_TIME</stp>
        <stp>3</stp>
        <tr r="F37" s="1"/>
      </tp>
      <tp t="e">
        <v>#N/A</v>
        <stp/>
        <stp>BINANCE_CANDLE</stp>
        <stp>ltcusdt</stp>
        <stp>OPEN_TIME</stp>
        <stp>0</stp>
        <tr r="F31" s="1"/>
      </tp>
      <tp t="e">
        <v>#N/A</v>
        <stp/>
        <stp>BINANCE_TRADE</stp>
        <stp>ltcusdt</stp>
        <stp>PRICE</stp>
        <tr r="I17" s="1"/>
      </tp>
      <tp t="e">
        <v>#N/A</v>
        <stp/>
        <stp>BINANCE_TRADE</stp>
        <stp>btcusdt</stp>
        <stp>PRICE</stp>
        <tr r="I16" s="1"/>
      </tp>
      <tp t="e">
        <v>#N/A</v>
        <stp/>
        <stp>BINANCE</stp>
        <stp>xrpbtc</stp>
        <stp>PRICE_CHANGE</stp>
        <tr r="O10" s="1"/>
      </tp>
      <tp t="e">
        <v>#N/A</v>
        <stp/>
        <stp>BINANCE_CANDLE</stp>
        <stp>btcusdt</stp>
        <stp>QUOTE_VOL</stp>
        <stp>3</stp>
        <tr r="I36" s="1"/>
      </tp>
      <tp t="e">
        <v>#N/A</v>
        <stp/>
        <stp>BINANCE_CANDLE</stp>
        <stp>btcusdt</stp>
        <stp>QUOTE_VOL</stp>
        <stp>0</stp>
        <tr r="I30" s="1"/>
      </tp>
      <tp t="e">
        <v>#N/A</v>
        <stp/>
        <stp>BINANCE_24H</stp>
        <stp>ethusdt</stp>
        <stp>CLOSE</stp>
        <tr r="D5" s="1"/>
      </tp>
      <tp t="e">
        <v>#N/A</v>
        <stp/>
        <stp>BINANCE</stp>
        <stp>trxbtc</stp>
        <stp>Spread</stp>
        <tr r="H11" s="1"/>
      </tp>
      <tp t="e">
        <v>#N/A</v>
        <stp/>
        <stp>BINANCE</stp>
        <stp>xrpusdt</stp>
        <stp>BID_SIZE</stp>
        <tr r="F8" s="1"/>
      </tp>
      <tp t="e">
        <v>#N/A</v>
        <stp/>
        <stp>BINANCE</stp>
        <stp>trxbtc</stp>
        <stp>HIGH</stp>
        <tr r="C11" s="1"/>
      </tp>
      <tp t="e">
        <v>#N/A</v>
        <stp/>
        <stp>BINANCE</stp>
        <stp>ltcusdt</stp>
        <stp>VOL</stp>
        <tr r="K7" s="1"/>
      </tp>
      <tp t="e">
        <v>#N/A</v>
        <stp/>
        <stp>BINANCE</stp>
        <stp>xrpusdt</stp>
        <stp>BID</stp>
        <tr r="G8" s="1"/>
      </tp>
      <tp t="e">
        <v>#N/A</v>
        <stp/>
        <stp>BINANCE</stp>
        <stp>xrpusdt</stp>
        <stp>QUOTE_VOL</stp>
        <tr r="L8" s="1"/>
      </tp>
      <tp t="e">
        <v>#N/A</v>
        <stp/>
        <stp>BINANCE_CANDLE</stp>
        <stp>ethusdt</stp>
        <stp>CLOSE_TIME</stp>
        <stp>0</stp>
        <tr r="G29" s="1"/>
      </tp>
      <tp t="e">
        <v>#N/A</v>
        <stp/>
        <stp>BINANCE_CANDLE</stp>
        <stp>ethusdt</stp>
        <stp>CLOSE_TIME</stp>
        <stp>3</stp>
        <tr r="G35" s="1"/>
      </tp>
      <tp t="e">
        <v>#N/A</v>
        <stp/>
        <stp>BINANCE_CANDLE</stp>
        <stp>btcusdt</stp>
        <stp>CLOSE_TIME</stp>
        <stp>0</stp>
        <tr r="G30" s="1"/>
      </tp>
      <tp t="e">
        <v>#N/A</v>
        <stp/>
        <stp>BINANCE_CANDLE</stp>
        <stp>ltcusdt</stp>
        <stp>CLOSE_TIME</stp>
        <stp>0</stp>
        <tr r="G31" s="1"/>
      </tp>
      <tp t="e">
        <v>#N/A</v>
        <stp/>
        <stp>BINANCE_CANDLE</stp>
        <stp>btcusdt</stp>
        <stp>CLOSE_TIME</stp>
        <stp>3</stp>
        <tr r="G36" s="1"/>
      </tp>
      <tp t="e">
        <v>#N/A</v>
        <stp/>
        <stp>BINANCE_CANDLE</stp>
        <stp>ltcusdt</stp>
        <stp>CLOSE_TIME</stp>
        <stp>3</stp>
        <tr r="G37" s="1"/>
      </tp>
      <tp t="e">
        <v>#N/A</v>
        <stp/>
        <stp>BINANCE_CANDLE</stp>
        <stp>ethusdt</stp>
        <stp>QUOTE_VOL</stp>
        <stp>0</stp>
        <tr r="I29" s="1"/>
      </tp>
      <tp t="e">
        <v>#N/A</v>
        <stp/>
        <stp>BINANCE_CANDLE</stp>
        <stp>ethusdt</stp>
        <stp>QUOTE_VOL</stp>
        <stp>3</stp>
        <tr r="I35" s="1"/>
      </tp>
      <tp t="e">
        <v>#N/A</v>
        <stp/>
        <stp>BINANCE</stp>
        <stp>ltcusdt</stp>
        <stp>BID_SIZE</stp>
        <tr r="F7" s="1"/>
      </tp>
      <tp t="e">
        <v>#N/A</v>
        <stp/>
        <stp>BINANCE</stp>
        <stp>btcusdt</stp>
        <stp>BID_SIZE</stp>
        <tr r="F6" s="1"/>
      </tp>
      <tp t="e">
        <v>#N/A</v>
        <stp/>
        <stp>BINANCE</stp>
        <stp>ethusdt</stp>
        <stp>BID_SIZE</stp>
        <tr r="F5" s="1"/>
      </tp>
      <tp t="e">
        <v>#N/A</v>
        <stp/>
        <stp>BINANCE_TRADE</stp>
        <stp>neobtc</stp>
        <stp>PRICE</stp>
        <tr r="I19" s="1"/>
      </tp>
      <tp t="e">
        <v>#N/A</v>
        <stp/>
        <stp>BINANCE</stp>
        <stp>xrpusdt</stp>
        <stp>ASK</stp>
        <tr r="I8" s="1"/>
      </tp>
      <tp t="e">
        <v>#N/A</v>
        <stp/>
        <stp>BINANCE</stp>
        <stp>xrpbtc</stp>
        <stp>HIGH</stp>
        <tr r="C10" s="1"/>
      </tp>
      <tp t="e">
        <v>#N/A</v>
        <stp/>
        <stp>BINANCE_CANDLE</stp>
        <stp>ethusdt</stp>
        <stp>OPEN_TIME</stp>
        <stp>0</stp>
        <tr r="F29" s="1"/>
      </tp>
      <tp t="e">
        <v>#N/A</v>
        <stp/>
        <stp>BINANCE_CANDLE</stp>
        <stp>ethusdt</stp>
        <stp>OPEN_TIME</stp>
        <stp>3</stp>
        <tr r="F35" s="1"/>
      </tp>
      <tp t="e">
        <v>#N/A</v>
        <stp/>
        <stp>BINANCE_TRADE</stp>
        <stp>ethusdt</stp>
        <stp>PRICE</stp>
        <tr r="I15" s="1"/>
      </tp>
      <tp t="e">
        <v>#N/A</v>
        <stp/>
        <stp>BINANCE_24H</stp>
        <stp>ltcusdt</stp>
        <stp>CLOSE</stp>
        <tr r="D7" s="1"/>
      </tp>
      <tp t="e">
        <v>#N/A</v>
        <stp/>
        <stp>BINANCE_24H</stp>
        <stp>btcusdt</stp>
        <stp>CLOSE</stp>
        <tr r="D6" s="1"/>
      </tp>
      <tp t="e">
        <v>#N/A</v>
        <stp/>
        <stp>BINANCE_CANDLE</stp>
        <stp>btcusdt</stp>
        <stp>TAKE_BUY_QUOTE_VOL</stp>
        <stp>3</stp>
        <tr r="L36" s="1"/>
      </tp>
      <tp t="e">
        <v>#N/A</v>
        <stp/>
        <stp>BINANCE_CANDLE</stp>
        <stp>ltcusdt</stp>
        <stp>TAKE_BUY_QUOTE_VOL</stp>
        <stp>3</stp>
        <tr r="L37" s="1"/>
      </tp>
      <tp t="e">
        <v>#N/A</v>
        <stp/>
        <stp>BINANCE_CANDLE</stp>
        <stp>btcusdt</stp>
        <stp>TAKE_BUY_QUOTE_VOL</stp>
        <stp>0</stp>
        <tr r="L30" s="1"/>
      </tp>
      <tp t="e">
        <v>#N/A</v>
        <stp/>
        <stp>BINANCE_CANDLE</stp>
        <stp>ltcusdt</stp>
        <stp>TAKE_BUY_QUOTE_VOL</stp>
        <stp>0</stp>
        <tr r="L31" s="1"/>
      </tp>
      <tp t="e">
        <v>#N/A</v>
        <stp/>
        <stp>BINANCE_CANDLE</stp>
        <stp>ethusdt</stp>
        <stp>TAKE_BUY_QUOTE_VOL</stp>
        <stp>3</stp>
        <tr r="L35" s="1"/>
      </tp>
      <tp t="e">
        <v>#N/A</v>
        <stp/>
        <stp>BINANCE_CANDLE</stp>
        <stp>ethusdt</stp>
        <stp>TAKE_BUY_QUOTE_VOL</stp>
        <stp>0</stp>
        <tr r="L29" s="1"/>
      </tp>
      <tp t="e">
        <v>#N/A</v>
        <stp/>
        <stp>GDAX</stp>
        <stp>ETH-USD</stp>
        <stp>BID</stp>
        <tr r="B3" s="2"/>
      </tp>
      <tp t="e">
        <v>#N/A</v>
        <stp/>
        <stp>BINANCE</stp>
        <stp>neobtc</stp>
        <stp>QUOTE_VOL</stp>
        <tr r="L9" s="1"/>
      </tp>
      <tp t="e">
        <v>#N/A</v>
        <stp/>
        <stp>BINANCE</stp>
        <stp>btcusdt</stp>
        <stp>VOL</stp>
        <tr r="K6" s="1"/>
      </tp>
      <tp t="e">
        <v>#N/A</v>
        <stp/>
        <stp>BINANCE</stp>
        <stp>xrpusdt</stp>
        <stp>LOW</stp>
        <tr r="B8" s="1"/>
      </tp>
      <tp t="e">
        <v>#N/A</v>
        <stp/>
        <stp>GDAX</stp>
        <stp>ETH-USD</stp>
        <stp>ASK</stp>
        <tr r="C3" s="2"/>
      </tp>
      <tp t="e">
        <v>#N/A</v>
        <stp/>
        <stp>BINANCE</stp>
        <stp>xrpbtc</stp>
        <stp>Spread</stp>
        <tr r="H10" s="1"/>
      </tp>
      <tp t="e">
        <v>#N/A</v>
        <stp/>
        <stp>BINANCE_CANDLE</stp>
        <stp>ltcusdt</stp>
        <stp>QUOTE_VOL</stp>
        <stp>3</stp>
        <tr r="I37" s="1"/>
      </tp>
      <tp t="e">
        <v>#N/A</v>
        <stp/>
        <stp>BINANCE_CANDLE</stp>
        <stp>ltcusdt</stp>
        <stp>QUOTE_VOL</stp>
        <stp>0</stp>
        <tr r="I31" s="1"/>
      </tp>
      <tp t="e">
        <v>#N/A</v>
        <stp/>
        <stp>BINANCE</stp>
        <stp>ethusdt</stp>
        <stp>VOL</stp>
        <tr r="K5" s="1"/>
      </tp>
      <tp t="e">
        <v>#N/A</v>
        <stp/>
        <stp>GDAX</stp>
        <stp>BTC-USD</stp>
        <stp>ASK</stp>
        <tr r="C4" s="2"/>
      </tp>
      <tp t="e">
        <v>#N/A</v>
        <stp/>
        <stp>BINANCE</stp>
        <stp>trxbtc</stp>
        <stp>PRICE_CHANGE</stp>
        <tr r="O11" s="1"/>
      </tp>
      <tp t="e">
        <v>#N/A</v>
        <stp/>
        <stp>GDAX</stp>
        <stp>BTC-USD</stp>
        <stp>BID</stp>
        <tr r="B4" s="2"/>
      </tp>
      <tp t="e">
        <v>#N/A</v>
        <stp/>
        <stp>BINANCE_CANDLE</stp>
        <stp>btcusdt</stp>
        <stp>OPEN_TIME</stp>
        <stp>3</stp>
        <tr r="F36" s="1"/>
      </tp>
      <tp t="e">
        <v>#N/A</v>
        <stp/>
        <stp>BINANCE_CANDLE</stp>
        <stp>btcusdt</stp>
        <stp>OPEN_TIME</stp>
        <stp>0</stp>
        <tr r="F30" s="1"/>
      </tp>
      <tp t="e">
        <v>#N/A</v>
        <stp/>
        <stp>GDAX</stp>
        <stp>BTC-USD</stp>
        <stp>high_24h</stp>
        <tr r="F4" s="2"/>
      </tp>
      <tp t="e">
        <v>#N/A</v>
        <stp/>
        <stp>GDAX</stp>
        <stp>ETH-USD</stp>
        <stp>high_24h</stp>
        <tr r="F3" s="2"/>
      </tp>
      <tp t="e">
        <v>#N/A</v>
        <stp/>
        <stp>BINANCE_TRADE</stp>
        <stp>trxbtc</stp>
        <stp>PRICE</stp>
        <tr r="I21" s="1"/>
      </tp>
      <tp t="e">
        <v>#N/A</v>
        <stp/>
        <stp>BINANCE_TRADE</stp>
        <stp>xrpbtc</stp>
        <stp>PRICE</stp>
        <tr r="I20" s="1"/>
      </tp>
      <tp t="e">
        <v>#N/A</v>
        <stp/>
        <stp>BINANCE</stp>
        <stp>btcusdt</stp>
        <stp>LOW</stp>
        <tr r="B6" s="1"/>
      </tp>
      <tp t="e">
        <v>#N/A</v>
        <stp/>
        <stp>BINANCE</stp>
        <stp>ltcusdt</stp>
        <stp>BID</stp>
        <tr r="G7" s="1"/>
      </tp>
      <tp t="e">
        <v>#N/A</v>
        <stp/>
        <stp>BINANCE</stp>
        <stp>xrpusdt</stp>
        <stp>VOL</stp>
        <tr r="K8" s="1"/>
      </tp>
      <tp t="e">
        <v>#N/A</v>
        <stp/>
        <stp>BINANCE_TRADE</stp>
        <stp>xrpusdt</stp>
        <stp>PRICE</stp>
        <tr r="I18" s="1"/>
      </tp>
      <tp t="e">
        <v>#N/A</v>
        <stp/>
        <stp>BINANCE_CANDLE</stp>
        <stp>ltcusdt</stp>
        <stp>LAST_ID</stp>
        <stp>3</stp>
        <tr r="R37" s="1"/>
      </tp>
      <tp t="e">
        <v>#N/A</v>
        <stp/>
        <stp>BINANCE_CANDLE</stp>
        <stp>ltcusdt</stp>
        <stp>LAST_ID</stp>
        <stp>0</stp>
        <tr r="R31" s="1"/>
      </tp>
      <tp t="e">
        <v>#N/A</v>
        <stp/>
        <stp>BINANCE_CANDLE</stp>
        <stp>btcusdt</stp>
        <stp>LAST_ID</stp>
        <stp>0</stp>
        <tr r="R30" s="1"/>
      </tp>
      <tp t="e">
        <v>#N/A</v>
        <stp/>
        <stp>BINANCE_CANDLE</stp>
        <stp>btcusdt</stp>
        <stp>LAST_ID</stp>
        <stp>3</stp>
        <tr r="R36" s="1"/>
      </tp>
      <tp t="e">
        <v>#N/A</v>
        <stp/>
        <stp>BINANCE_DEPTH</stp>
        <stp>ethusdt</stp>
        <stp>BID_DEPTH</stp>
        <stp>9</stp>
        <tr r="B24" s="1"/>
      </tp>
      <tp t="e">
        <v>#N/A</v>
        <stp/>
        <stp>BINANCE_DEPTH</stp>
        <stp>ethusdt</stp>
        <stp>BID_DEPTH</stp>
        <stp>8</stp>
        <tr r="B23" s="1"/>
      </tp>
      <tp t="e">
        <v>#N/A</v>
        <stp/>
        <stp>BINANCE_DEPTH</stp>
        <stp>ethusdt</stp>
        <stp>BID_DEPTH</stp>
        <stp>1</stp>
        <tr r="B16" s="1"/>
      </tp>
      <tp t="e">
        <v>#N/A</v>
        <stp/>
        <stp>BINANCE_DEPTH</stp>
        <stp>ethusdt</stp>
        <stp>BID_DEPTH</stp>
        <stp>0</stp>
        <tr r="B15" s="1"/>
      </tp>
      <tp t="e">
        <v>#N/A</v>
        <stp/>
        <stp>BINANCE_DEPTH</stp>
        <stp>ethusdt</stp>
        <stp>BID_DEPTH</stp>
        <stp>3</stp>
        <tr r="B18" s="1"/>
      </tp>
      <tp t="e">
        <v>#N/A</v>
        <stp/>
        <stp>BINANCE_DEPTH</stp>
        <stp>ethusdt</stp>
        <stp>BID_DEPTH</stp>
        <stp>2</stp>
        <tr r="B17" s="1"/>
      </tp>
      <tp t="e">
        <v>#N/A</v>
        <stp/>
        <stp>BINANCE_DEPTH</stp>
        <stp>ethusdt</stp>
        <stp>BID_DEPTH</stp>
        <stp>5</stp>
        <tr r="B20" s="1"/>
      </tp>
      <tp t="e">
        <v>#N/A</v>
        <stp/>
        <stp>BINANCE_DEPTH</stp>
        <stp>ethusdt</stp>
        <stp>BID_DEPTH</stp>
        <stp>4</stp>
        <tr r="B19" s="1"/>
      </tp>
      <tp t="e">
        <v>#N/A</v>
        <stp/>
        <stp>BINANCE_DEPTH</stp>
        <stp>ethusdt</stp>
        <stp>BID_DEPTH</stp>
        <stp>7</stp>
        <tr r="B22" s="1"/>
      </tp>
      <tp t="e">
        <v>#N/A</v>
        <stp/>
        <stp>BINANCE_DEPTH</stp>
        <stp>ethusdt</stp>
        <stp>BID_DEPTH</stp>
        <stp>6</stp>
        <tr r="B21" s="1"/>
      </tp>
      <tp t="e">
        <v>#N/A</v>
        <stp/>
        <stp>BINANCE_DEPTH</stp>
        <stp>ethusdt</stp>
        <stp>ASK_DEPTH</stp>
        <stp>6</stp>
        <tr r="D21" s="1"/>
      </tp>
      <tp t="e">
        <v>#N/A</v>
        <stp/>
        <stp>BINANCE_DEPTH</stp>
        <stp>ethusdt</stp>
        <stp>ASK_DEPTH</stp>
        <stp>7</stp>
        <tr r="D22" s="1"/>
      </tp>
      <tp t="e">
        <v>#N/A</v>
        <stp/>
        <stp>BINANCE_DEPTH</stp>
        <stp>ethusdt</stp>
        <stp>ASK_DEPTH</stp>
        <stp>4</stp>
        <tr r="D19" s="1"/>
      </tp>
      <tp t="e">
        <v>#N/A</v>
        <stp/>
        <stp>BINANCE_DEPTH</stp>
        <stp>ethusdt</stp>
        <stp>ASK_DEPTH</stp>
        <stp>5</stp>
        <tr r="D20" s="1"/>
      </tp>
      <tp t="e">
        <v>#N/A</v>
        <stp/>
        <stp>BINANCE_DEPTH</stp>
        <stp>ethusdt</stp>
        <stp>ASK_DEPTH</stp>
        <stp>2</stp>
        <tr r="D17" s="1"/>
      </tp>
      <tp t="e">
        <v>#N/A</v>
        <stp/>
        <stp>BINANCE_DEPTH</stp>
        <stp>ethusdt</stp>
        <stp>ASK_DEPTH</stp>
        <stp>3</stp>
        <tr r="D18" s="1"/>
      </tp>
      <tp t="e">
        <v>#N/A</v>
        <stp/>
        <stp>BINANCE_DEPTH</stp>
        <stp>ethusdt</stp>
        <stp>ASK_DEPTH</stp>
        <stp>0</stp>
        <tr r="D15" s="1"/>
      </tp>
      <tp t="e">
        <v>#N/A</v>
        <stp/>
        <stp>BINANCE_DEPTH</stp>
        <stp>ethusdt</stp>
        <stp>ASK_DEPTH</stp>
        <stp>1</stp>
        <tr r="D16" s="1"/>
      </tp>
      <tp t="e">
        <v>#N/A</v>
        <stp/>
        <stp>BINANCE_DEPTH</stp>
        <stp>ethusdt</stp>
        <stp>ASK_DEPTH</stp>
        <stp>8</stp>
        <tr r="D23" s="1"/>
      </tp>
      <tp t="e">
        <v>#N/A</v>
        <stp/>
        <stp>BINANCE_DEPTH</stp>
        <stp>ethusdt</stp>
        <stp>ASK_DEPTH</stp>
        <stp>9</stp>
        <tr r="D24" s="1"/>
      </tp>
      <tp t="e">
        <v>#N/A</v>
        <stp/>
        <stp>GDAX</stp>
        <stp>BTC-USD</stp>
        <stp>low_24h</stp>
        <tr r="G4" s="2"/>
      </tp>
      <tp t="e">
        <v>#N/A</v>
        <stp/>
        <stp>BINANCE</stp>
        <stp>ltcusdt</stp>
        <stp>ASK</stp>
        <tr r="I7" s="1"/>
      </tp>
      <tp t="e">
        <v>#N/A</v>
        <stp/>
        <stp>BINANCE</stp>
        <stp>neobtc</stp>
        <stp>PRICE_CHANGE</stp>
        <tr r="O9" s="1"/>
      </tp>
      <tp t="e">
        <v>#N/A</v>
        <stp/>
        <stp>BINANCE</stp>
        <stp>neobtc</stp>
        <stp>Spread</stp>
        <tr r="H9" s="1"/>
      </tp>
      <tp t="e">
        <v>#N/A</v>
        <stp/>
        <stp>GDAX</stp>
        <stp>ETH-USD</stp>
        <stp>low_24h</stp>
        <tr r="G3" s="2"/>
      </tp>
      <tp t="e">
        <v>#N/A</v>
        <stp/>
        <stp>GDAX</stp>
        <stp>BTC-USD</stp>
        <stp>open_24h</stp>
        <tr r="E4" s="2"/>
      </tp>
      <tp t="e">
        <v>#N/A</v>
        <stp/>
        <stp>GDAX</stp>
        <stp>ETH-USD</stp>
        <stp>open_24h</stp>
        <tr r="E3" s="2"/>
      </tp>
      <tp t="e">
        <v>#N/A</v>
        <stp/>
        <stp>BINANCE</stp>
        <stp>ethusdt</stp>
        <stp>LOW</stp>
        <tr r="B5" s="1"/>
      </tp>
      <tp t="e">
        <v>#N/A</v>
        <stp/>
        <stp>BINANCE</stp>
        <stp>btcusdt</stp>
        <stp>QUOTE_VOL</stp>
        <tr r="L6" s="1"/>
      </tp>
      <tp t="e">
        <v>#N/A</v>
        <stp/>
        <stp>BINANCE</stp>
        <stp>ltcusdt</stp>
        <stp>QUOTE_VOL</stp>
        <tr r="L7" s="1"/>
      </tp>
      <tp t="e">
        <v>#N/A</v>
        <stp/>
        <stp>BINANCE</stp>
        <stp>ethusdt</stp>
        <stp>BID</stp>
        <tr r="G5" s="1"/>
      </tp>
      <tp t="e">
        <v>#N/A</v>
        <stp/>
        <stp>BINANCE</stp>
        <stp>xrpusdt</stp>
        <stp>ASK_SIZE</stp>
        <tr r="J8" s="1"/>
      </tp>
      <tp t="e">
        <v>#N/A</v>
        <stp/>
        <stp>BINANCE_CANDLE</stp>
        <stp>ethusdt</stp>
        <stp>LAST_ID</stp>
        <stp>3</stp>
        <tr r="R35" s="1"/>
      </tp>
      <tp t="e">
        <v>#N/A</v>
        <stp/>
        <stp>BINANCE_CANDLE</stp>
        <stp>ethusdt</stp>
        <stp>LAST_ID</stp>
        <stp>0</stp>
        <tr r="R29" s="1"/>
      </tp>
      <tp t="e">
        <v>#N/A</v>
        <stp/>
        <stp>BINANCE</stp>
        <stp>ethusdt</stp>
        <stp>ASK</stp>
        <tr r="I5" s="1"/>
      </tp>
      <tp t="e">
        <v>#N/A</v>
        <stp/>
        <stp>BINANCE_24H</stp>
        <stp>xrpusdt</stp>
        <stp>CLOSE</stp>
        <tr r="D8" s="1"/>
      </tp>
      <tp t="e">
        <v>#N/A</v>
        <stp/>
        <stp>BINANCE</stp>
        <stp>ethusdt</stp>
        <stp>QUOTE_VOL</stp>
        <tr r="L5" s="1"/>
      </tp>
      <tp t="e">
        <v>#N/A</v>
        <stp/>
        <stp>BINANCE</stp>
        <stp>trxbtc</stp>
        <stp>QUOTE_VOL</stp>
        <tr r="L11" s="1"/>
      </tp>
      <tp t="e">
        <v>#N/A</v>
        <stp/>
        <stp>BINANCE</stp>
        <stp>xrpbtc</stp>
        <stp>QUOTE_VOL</stp>
        <tr r="L10" s="1"/>
      </tp>
      <tp t="e">
        <v>#N/A</v>
        <stp/>
        <stp>BINANCE</stp>
        <stp>btcusdt</stp>
        <stp>ASK</stp>
        <tr r="I6" s="1"/>
      </tp>
      <tp t="e">
        <v>#N/A</v>
        <stp/>
        <stp>BINANCE</stp>
        <stp>ltcusdt</stp>
        <stp>LOW</stp>
        <tr r="B7" s="1"/>
      </tp>
      <tp t="e">
        <v>#N/A</v>
        <stp/>
        <stp>BINANCE</stp>
        <stp>btcusdt</stp>
        <stp>BID</stp>
        <tr r="G6" s="1"/>
      </tp>
      <tp t="e">
        <v>#N/A</v>
        <stp/>
        <stp>BINANCE</stp>
        <stp>neobtc</stp>
        <stp>HIGH</stp>
        <tr r="C9" s="1"/>
      </tp>
      <tp t="e">
        <v>#N/A</v>
        <stp/>
        <stp>BINANCE_CANDLE</stp>
        <stp>btcusdt</stp>
        <stp>Event_Time</stp>
        <stp>0</stp>
        <tr r="P30" s="1"/>
      </tp>
      <tp t="e">
        <v>#N/A</v>
        <stp/>
        <stp>BINANCE_CANDLE</stp>
        <stp>ltcusdt</stp>
        <stp>Event_Time</stp>
        <stp>0</stp>
        <tr r="P31" s="1"/>
      </tp>
      <tp t="e">
        <v>#N/A</v>
        <stp/>
        <stp>BINANCE_CANDLE</stp>
        <stp>btcusdt</stp>
        <stp>Event_Time</stp>
        <stp>3</stp>
        <tr r="P36" s="1"/>
      </tp>
      <tp t="e">
        <v>#N/A</v>
        <stp/>
        <stp>BINANCE_CANDLE</stp>
        <stp>ltcusdt</stp>
        <stp>Event_Time</stp>
        <stp>3</stp>
        <tr r="P37" s="1"/>
      </tp>
      <tp t="e">
        <v>#N/A</v>
        <stp/>
        <stp>BINANCE_CANDLE</stp>
        <stp>ethusdt</stp>
        <stp>Event_Time</stp>
        <stp>0</stp>
        <tr r="P29" s="1"/>
      </tp>
      <tp t="e">
        <v>#N/A</v>
        <stp/>
        <stp>BINANCE_CANDLE</stp>
        <stp>ethusdt</stp>
        <stp>Event_Time</stp>
        <stp>3</stp>
        <tr r="P35" s="1"/>
      </tp>
      <tp t="e">
        <v>#N/A</v>
        <stp/>
        <stp>BINANCE</stp>
        <stp>ethusdt</stp>
        <stp>ASK_SIZE</stp>
        <tr r="J5" s="1"/>
      </tp>
      <tp t="e">
        <v>#N/A</v>
        <stp/>
        <stp>BINANCE</stp>
        <stp>ltcusdt</stp>
        <stp>ASK_SIZE</stp>
        <tr r="J7" s="1"/>
      </tp>
      <tp t="e">
        <v>#N/A</v>
        <stp/>
        <stp>BINANCE</stp>
        <stp>btcusdt</stp>
        <stp>ASK_SIZE</stp>
        <tr r="J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82" dataCellStyle="Comma">
  <autoFilter ref="A4:O11" xr:uid="{C4F49F7D-8667-4D6B-AD96-B004DDF9E1A6}"/>
  <tableColumns count="15">
    <tableColumn id="1" xr3:uid="{3DCAC593-21E4-456C-93D1-EEDC8340EA91}" name="Ticker"/>
    <tableColumn id="2" xr3:uid="{BD1F10D1-4516-437C-A019-01CE2442BC76}" name="LOW" dataDxfId="81" totalsRowDxfId="80" dataCellStyle="Comma">
      <calculatedColumnFormula>RTD(progId,,BINANCE,$A5,B$4)</calculatedColumnFormula>
    </tableColumn>
    <tableColumn id="3" xr3:uid="{91943E91-93A3-432F-90A1-9A812A7495A3}" name="HIGH" dataDxfId="79" totalsRowDxfId="78" dataCellStyle="Comma">
      <calculatedColumnFormula>RTD(progId,,BINANCE,$A5,C$4)</calculatedColumnFormula>
    </tableColumn>
    <tableColumn id="4" xr3:uid="{16B5E286-FCD6-42DD-AD70-936F5453E647}" name="CLOSE" dataDxfId="77" totalsRowDxfId="76" dataCellStyle="Comma">
      <calculatedColumnFormula>RTD(progId,,BINANCE,$A5,D$4)</calculatedColumnFormula>
    </tableColumn>
    <tableColumn id="15" xr3:uid="{67B2C544-857B-4123-809A-B920230BEECB}" name="OPEN" dataDxfId="75" dataCellStyle="Comma">
      <calculatedColumnFormula>RTD(progId,,BINANCE,$A5,E$4)</calculatedColumnFormula>
    </tableColumn>
    <tableColumn id="9" xr3:uid="{20BDBC22-B4AF-42A8-AAE5-B7ECB2022FC2}" name="BID_SIZE" dataDxfId="74" totalsRowDxfId="73" dataCellStyle="Comma">
      <calculatedColumnFormula>RTD(progId,,BINANCE,$A5,F$4)</calculatedColumnFormula>
    </tableColumn>
    <tableColumn id="7" xr3:uid="{ECAEA6E2-113E-4E1B-AC1E-0EC5CB822859}" name="BID" dataDxfId="72" totalsRowDxfId="71" dataCellStyle="Comma">
      <calculatedColumnFormula>RTD(progId,,BINANCE,$A5,G$4)</calculatedColumnFormula>
    </tableColumn>
    <tableColumn id="14" xr3:uid="{2B73FE2B-AD25-474E-A435-F857ECE61F97}" name="Spread" dataDxfId="70" totalsRowDxfId="69" dataCellStyle="Comma">
      <calculatedColumnFormula>RTD(progId,,BINANCE,$A5,H$4)</calculatedColumnFormula>
    </tableColumn>
    <tableColumn id="8" xr3:uid="{01343A1D-C841-40C5-A6D2-6BD0755AEFFD}" name="ASK" dataDxfId="68" totalsRowDxfId="67" dataCellStyle="Comma">
      <calculatedColumnFormula>RTD(progId,,BINANCE,$A5,I$4)</calculatedColumnFormula>
    </tableColumn>
    <tableColumn id="6" xr3:uid="{7441CD62-3DE6-428D-A648-DC43FCDEC43E}" name="ASK_SIZE" dataDxfId="66" totalsRowDxfId="65" dataCellStyle="Comma">
      <calculatedColumnFormula>RTD(progId,,BINANCE,$A5,J$4)</calculatedColumnFormula>
    </tableColumn>
    <tableColumn id="5" xr3:uid="{5886EA1E-E3A6-4210-AA96-061D82EA05DB}" name="VOL" dataDxfId="64" totalsRowDxfId="63" dataCellStyle="Comma">
      <calculatedColumnFormula>RTD(progId,,BINANCE,$A5,K$4)</calculatedColumnFormula>
    </tableColumn>
    <tableColumn id="10" xr3:uid="{ED72F41F-7448-4225-8EB2-C6126D47AA45}" name="QUOTE_VOL" dataDxfId="62" totalsRowDxfId="61" dataCellStyle="Comma">
      <calculatedColumnFormula>RTD(progId,,BINANCE,$A5,L$4)</calculatedColumnFormula>
    </tableColumn>
    <tableColumn id="11" xr3:uid="{6F6174C4-E63C-47F0-9019-CB5FC0BB6E18}" name="TRADES" dataDxfId="60" totalsRowDxfId="59" dataCellStyle="Comma">
      <calculatedColumnFormula>RTD(progId,,BINANCE,$A5,M$4)</calculatedColumnFormula>
    </tableColumn>
    <tableColumn id="12" xr3:uid="{D83BB7C6-4C04-4806-AF73-A11C3BF0C421}" name="PRICE%" dataDxfId="58" totalsRowDxfId="57" dataCellStyle="Percent">
      <calculatedColumnFormula>RTD(progId,,BINANCE,$A5,N$4)</calculatedColumnFormula>
    </tableColumn>
    <tableColumn id="13" xr3:uid="{03DEA07C-BDA4-4374-813A-6502C8EC5BD0}" name="PRICE_CHANGE" dataDxfId="56" totalsRowDxfId="55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4" dataCellStyle="Comma">
  <autoFilter ref="A14:E24" xr:uid="{9B5750BD-A8BF-49B3-8CCE-E75F6CB95AEF}"/>
  <tableColumns count="5">
    <tableColumn id="1" xr3:uid="{024D3077-4CB4-423F-9919-17E1D03B62EF}" name="BID_DEPTH_SIZE" dataDxfId="53" dataCellStyle="20% - Accent6">
      <calculatedColumnFormula>RTD(progId,,BINANCE_DEPTH,$C$14,A$14,$C15)</calculatedColumnFormula>
    </tableColumn>
    <tableColumn id="2" xr3:uid="{A846FBD5-F5D1-42A6-9B15-E4F95F35D0D8}" name="BID_DEPTH" dataDxfId="52" dataCellStyle="20% - Accent6">
      <calculatedColumnFormula>RTD(progId,,BINANCE_DEPTH,$C$14,B$14,$C15)</calculatedColumnFormula>
    </tableColumn>
    <tableColumn id="3" xr3:uid="{61C19639-7D28-4B92-A8B2-CB2407C53DA3}" name="ethusdt" dataDxfId="51"/>
    <tableColumn id="4" xr3:uid="{26E73E79-2351-4AA2-B059-B8FBF5772528}" name="ASK_DEPTH" dataDxfId="50" dataCellStyle="20% - Accent2">
      <calculatedColumnFormula>RTD(progId,,BINANCE_DEPTH,$C$14,D$14,$C15)</calculatedColumnFormula>
    </tableColumn>
    <tableColumn id="5" xr3:uid="{4F75757B-DFD1-4B07-AFA1-EC3E611607E7}" name="ASK_DEPTH_SIZE" dataDxfId="49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O21" totalsRowShown="0" dataDxfId="48" tableBorderDxfId="47" dataCellStyle="Comma">
  <autoFilter ref="G14:O21" xr:uid="{A420389B-2E6A-4F02-A7C2-6691F84309DB}"/>
  <tableColumns count="9">
    <tableColumn id="1" xr3:uid="{4DF9B9E1-1E83-4EF7-84C1-2078EE821C9B}" name="SYMBOL"/>
    <tableColumn id="2" xr3:uid="{7A9D1BD2-CDED-4716-A77F-64066BF610F2}" name="TRADE_ID" dataDxfId="46" dataCellStyle="Comma">
      <calculatedColumnFormula>RTD(progId,,BINACE_TRADE,$G15,H$14)</calculatedColumnFormula>
    </tableColumn>
    <tableColumn id="3" xr3:uid="{354287B4-D1D8-44B9-86FB-9FB34A18D99C}" name="PRICE" dataDxfId="45" dataCellStyle="Comma">
      <calculatedColumnFormula>RTD(progId,,BINACE_TRADE,$G15,I$14)</calculatedColumnFormula>
    </tableColumn>
    <tableColumn id="4" xr3:uid="{8697802C-B742-4C06-809E-A6FC0FE7CCD5}" name="QUANTITY" dataDxfId="44" dataCellStyle="Comma">
      <calculatedColumnFormula>RTD(progId,,BINACE_TRADE,$G15,J$14)</calculatedColumnFormula>
    </tableColumn>
    <tableColumn id="7" xr3:uid="{4B2C6341-2C08-42AC-B29F-1942A6C5C0B8}" name="BUYER_IS_MAKER" dataDxfId="43" dataCellStyle="Comma">
      <calculatedColumnFormula>RTD(progId,,BINACE_TRADE,$G15,K$14)</calculatedColumnFormula>
    </tableColumn>
    <tableColumn id="8" xr3:uid="{EFB18125-1C0D-4363-B531-114C2E88F054}" name="IGNORE" dataDxfId="42" dataCellStyle="Comma">
      <calculatedColumnFormula>RTD(progId,,BINACE_TRADE,$G15,L$14)</calculatedColumnFormula>
    </tableColumn>
    <tableColumn id="9" xr3:uid="{596DAC26-1FB0-4FA0-9F2B-2F85949317B9}" name="FIRST_ID" dataDxfId="41" dataCellStyle="Comma">
      <calculatedColumnFormula>RTD(progId,,BINACE_TRADE,$G15,M$14)</calculatedColumnFormula>
    </tableColumn>
    <tableColumn id="10" xr3:uid="{625DA386-D82A-4BD8-99A5-41F6984223F9}" name="LAST_ID" dataDxfId="40" dataCellStyle="Comma">
      <calculatedColumnFormula>RTD(progId,,BINACE_TRADE,$G15,N$14)</calculatedColumnFormula>
    </tableColumn>
    <tableColumn id="11" xr3:uid="{B43DE4EC-1073-4EE5-AFA6-29717F6887CA}" name="TRADE_TIME" dataDxfId="39" dataCellStyle="Comma">
      <calculatedColumnFormula>RTD(progId,,BINACE_TRADE,$G15,O$14)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8:R31" totalsRowShown="0" dataDxfId="38" tableBorderDxfId="37" dataCellStyle="Comma">
  <autoFilter ref="A28:R31" xr:uid="{BD9601BD-F222-4DBD-B404-C68EB6A96569}"/>
  <tableColumns count="18">
    <tableColumn id="1" xr3:uid="{A75C3BB9-BD50-4A86-92A6-228C26DADEC8}" name="SYMBOL"/>
    <tableColumn id="2" xr3:uid="{271F2E56-459C-4325-9A04-1A9F5B3B7F43}" name="OPEN" dataDxfId="36" dataCellStyle="Comma">
      <calculatedColumnFormula>RTD(progId,,BINANCE_CANDLE,$A29,B$28,$D$27)</calculatedColumnFormula>
    </tableColumn>
    <tableColumn id="3" xr3:uid="{8996362D-BF62-4A19-8C47-D07BB4C877F0}" name="HIGH" dataDxfId="35" dataCellStyle="Comma">
      <calculatedColumnFormula>RTD(progId,,BINANCE_CANDLE,$A29,C$28,$D$27)</calculatedColumnFormula>
    </tableColumn>
    <tableColumn id="4" xr3:uid="{77448F41-FF9F-43E6-9CB3-48B1AFE42AEB}" name="LOW" dataDxfId="34" dataCellStyle="Comma">
      <calculatedColumnFormula>RTD(progId,,BINANCE_CANDLE,$A29,D$28,$D$27)</calculatedColumnFormula>
    </tableColumn>
    <tableColumn id="5" xr3:uid="{1CBFA155-B8FA-4A1A-9482-672E8069C9E1}" name="CLOSE" dataDxfId="33" dataCellStyle="Comma">
      <calculatedColumnFormula>RTD(progId,,BINANCE_CANDLE,$A29,E$28,$D$27)</calculatedColumnFormula>
    </tableColumn>
    <tableColumn id="6" xr3:uid="{E40AE6FA-10C3-45A4-A49A-5936433E60C5}" name="OPEN_TIME" dataDxfId="32" dataCellStyle="Comma">
      <calculatedColumnFormula>RTD(progId,,BINANCE_CANDLE,$A29,F$28,$D$27)</calculatedColumnFormula>
    </tableColumn>
    <tableColumn id="7" xr3:uid="{429829C2-0F7D-49C8-AC77-925D4DCC80B5}" name="CLOSE_TIME" dataDxfId="31" dataCellStyle="Comma">
      <calculatedColumnFormula>RTD(progId,,BINANCE_CANDLE,$A29,G$28,$D$27)</calculatedColumnFormula>
    </tableColumn>
    <tableColumn id="8" xr3:uid="{882827BB-E1D4-4F9A-A943-912E4B196B6E}" name="FINAL" dataDxfId="30" dataCellStyle="Comma">
      <calculatedColumnFormula>RTD(progId,,BINANCE_CANDLE,$A29,H$28,$D$27)</calculatedColumnFormula>
    </tableColumn>
    <tableColumn id="12" xr3:uid="{190D5A98-9240-49A0-8013-C83B0A17B4AA}" name="QUOTE_VOL" dataDxfId="29" dataCellStyle="Comma">
      <calculatedColumnFormula>RTD(progId,,BINANCE_CANDLE,$A29,I$28,$D$27)</calculatedColumnFormula>
    </tableColumn>
    <tableColumn id="13" xr3:uid="{D80CA8FB-9312-4FB1-81DE-39FD7E27F1CE}" name="VOL" dataDxfId="28" dataCellStyle="Comma">
      <calculatedColumnFormula>RTD(progId,,BINANCE_CANDLE,$A29,J$28,$D$27)</calculatedColumnFormula>
    </tableColumn>
    <tableColumn id="14" xr3:uid="{59762A20-FD1E-484A-BB6B-CEA9F72EFC92}" name="TAKE_BUY_VOL" dataDxfId="27" dataCellStyle="Comma">
      <calculatedColumnFormula>RTD(progId,,BINANCE_CANDLE,$A29,K$28,$D$27)</calculatedColumnFormula>
    </tableColumn>
    <tableColumn id="15" xr3:uid="{E8F62B9A-A83F-46A0-8F0A-0CE5786E7912}" name="TAKE_BUY_QUOTE_VOL" dataDxfId="26" dataCellStyle="Comma">
      <calculatedColumnFormula>RTD(progId,,BINANCE_CANDLE,$A29,L$28,$D$27)</calculatedColumnFormula>
    </tableColumn>
    <tableColumn id="9" xr3:uid="{ED113239-E7EA-4F6B-913B-7D90F2B103BB}" name="INTERVAL" dataDxfId="25" dataCellStyle="Comma">
      <calculatedColumnFormula>RTD(progId,,BINANCE_CANDLE,$A29,M$28,$D$27)</calculatedColumnFormula>
    </tableColumn>
    <tableColumn id="16" xr3:uid="{68B5E94B-07AA-4E0D-8DC9-26239ADCE6DC}" name="TRADES" dataDxfId="24" dataCellStyle="Comma">
      <calculatedColumnFormula>RTD(progId,,BINANCE_CANDLE,$A29,N$28,$D$27)</calculatedColumnFormula>
    </tableColumn>
    <tableColumn id="10" xr3:uid="{11BF3445-5968-4B64-972D-05C6CECCD6DE}" name="Event" dataDxfId="23" dataCellStyle="Comma">
      <calculatedColumnFormula>RTD(progId,,BINANCE_CANDLE,$A29,O$28,$D$27)</calculatedColumnFormula>
    </tableColumn>
    <tableColumn id="11" xr3:uid="{4B94B3D0-C26F-49E3-A1F8-F4F54AEA1341}" name="Event_Time" dataDxfId="22" dataCellStyle="Comma">
      <calculatedColumnFormula>RTD(progId,,BINANCE_CANDLE,$A29,P$28,$D$27)</calculatedColumnFormula>
    </tableColumn>
    <tableColumn id="17" xr3:uid="{C421FBF6-75FF-4177-B401-9CB15DF618EC}" name="FIRST_ID" dataDxfId="21" dataCellStyle="Comma">
      <calculatedColumnFormula>RTD(progId,,BINANCE_CANDLE,$A29,Q$28,$D$27)</calculatedColumnFormula>
    </tableColumn>
    <tableColumn id="18" xr3:uid="{3FA40665-835F-4A52-9593-3016675D91AE}" name="LAST_ID" dataDxfId="20" dataCellStyle="Comma">
      <calculatedColumnFormula>RTD(progId,,BINANCE_CANDLE,$A29,R$28,$D$27)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4:R37" totalsRowShown="0" dataDxfId="19" tableBorderDxfId="18" dataCellStyle="Comma">
  <autoFilter ref="A34:R37" xr:uid="{04787891-A2B4-4F14-ADE0-2BC3B779F519}"/>
  <tableColumns count="18">
    <tableColumn id="1" xr3:uid="{CD2685D4-7653-442A-A4D2-04D1D79D1D51}" name="SYMBOL"/>
    <tableColumn id="2" xr3:uid="{7F137C97-E79A-487B-B508-861F049FEDAC}" name="OPEN" dataDxfId="17" dataCellStyle="Comma">
      <calculatedColumnFormula>RTD(progId,,BINANCE_CANDLE,$A35,B$28,$D$33)</calculatedColumnFormula>
    </tableColumn>
    <tableColumn id="3" xr3:uid="{4354B8F2-F3BC-4A63-9256-CE5D89BD7C2B}" name="HIGH" dataDxfId="16" dataCellStyle="Comma">
      <calculatedColumnFormula>RTD(progId,,BINANCE_CANDLE,$A35,C$28,$D$33)</calculatedColumnFormula>
    </tableColumn>
    <tableColumn id="4" xr3:uid="{D69F9FDB-4C2B-4CCA-8F57-7B2DFB93739C}" name="LOW" dataDxfId="15" dataCellStyle="Comma">
      <calculatedColumnFormula>RTD(progId,,BINANCE_CANDLE,$A35,D$28,$D$33)</calculatedColumnFormula>
    </tableColumn>
    <tableColumn id="5" xr3:uid="{82A6E250-BACF-4151-A155-4791DB06A39C}" name="CLOSE" dataDxfId="14" dataCellStyle="Comma">
      <calculatedColumnFormula>RTD(progId,,BINANCE_CANDLE,$A35,E$28,$D$33)</calculatedColumnFormula>
    </tableColumn>
    <tableColumn id="6" xr3:uid="{D574DD0D-6DFB-4B48-9B1B-B8EE63D45B4B}" name="OPEN_TIME" dataDxfId="13" dataCellStyle="Comma">
      <calculatedColumnFormula>RTD(progId,,BINANCE_CANDLE,$A35,F$28,$D$33)</calculatedColumnFormula>
    </tableColumn>
    <tableColumn id="7" xr3:uid="{10BFDF65-DE5F-4E2B-89F8-F8584D7D2860}" name="CLOSE_TIME" dataDxfId="12" dataCellStyle="Comma">
      <calculatedColumnFormula>RTD(progId,,BINANCE_CANDLE,$A35,G$28,$D$33)</calculatedColumnFormula>
    </tableColumn>
    <tableColumn id="8" xr3:uid="{CB0B768D-7853-490A-9ADF-4CE8C41E4DBB}" name="FINAL" dataDxfId="11" dataCellStyle="Comma">
      <calculatedColumnFormula>RTD(progId,,BINANCE_CANDLE,$A35,H$28,$D$33)</calculatedColumnFormula>
    </tableColumn>
    <tableColumn id="12" xr3:uid="{6A5EC966-BE44-4A64-9534-F53DCC5D84E7}" name="QUOTE_VOL" dataDxfId="10" dataCellStyle="Comma">
      <calculatedColumnFormula>RTD(progId,,BINANCE_CANDLE,$A35,I$28,$D$33)</calculatedColumnFormula>
    </tableColumn>
    <tableColumn id="13" xr3:uid="{1F63118F-B624-4D66-86EC-A2D0140A6209}" name="VOL" dataDxfId="9" dataCellStyle="Comma">
      <calculatedColumnFormula>RTD(progId,,BINANCE_CANDLE,$A35,J$28,$D$33)</calculatedColumnFormula>
    </tableColumn>
    <tableColumn id="14" xr3:uid="{8AA416CC-EC2D-4AC5-B0F5-BF89B4BDC1DF}" name="TAKE_BUY_VOL" dataDxfId="8" dataCellStyle="Comma">
      <calculatedColumnFormula>RTD(progId,,BINANCE_CANDLE,$A35,K$28,$D$33)</calculatedColumnFormula>
    </tableColumn>
    <tableColumn id="15" xr3:uid="{05EB0F9B-698C-48B7-8FD2-F4F6E81B4DAA}" name="TAKE_BUY_QUOTE_VOL" dataDxfId="7" dataCellStyle="Comma">
      <calculatedColumnFormula>RTD(progId,,BINANCE_CANDLE,$A35,L$28,$D$33)</calculatedColumnFormula>
    </tableColumn>
    <tableColumn id="9" xr3:uid="{7A11E2BE-98B4-44A3-A99A-F72BED6FCF64}" name="INTERVAL" dataDxfId="6" dataCellStyle="Comma">
      <calculatedColumnFormula>RTD(progId,,BINANCE_CANDLE,$A35,M$28,$D$33)</calculatedColumnFormula>
    </tableColumn>
    <tableColumn id="16" xr3:uid="{FAC045CA-037C-43CE-8DA6-5B4FA60C5466}" name="TRADES" dataDxfId="5" dataCellStyle="Comma">
      <calculatedColumnFormula>RTD(progId,,BINANCE_CANDLE,$A35,N$28,$D$33)</calculatedColumnFormula>
    </tableColumn>
    <tableColumn id="10" xr3:uid="{528B6C8B-64D5-45B1-8F49-30BB75CB0054}" name="Event" dataDxfId="4" dataCellStyle="Comma">
      <calculatedColumnFormula>RTD(progId,,BINANCE_CANDLE,$A35,O$28,$D$33)</calculatedColumnFormula>
    </tableColumn>
    <tableColumn id="11" xr3:uid="{C1FF08F6-0AC6-46A7-8E2A-7C66E43876F2}" name="Event_Time" dataDxfId="3" dataCellStyle="Comma">
      <calculatedColumnFormula>RTD(progId,,BINANCE_CANDLE,$A35,P$28,$D$33)</calculatedColumnFormula>
    </tableColumn>
    <tableColumn id="17" xr3:uid="{3FA7F86A-4BF7-405A-A0E0-11A0DE928556}" name="FIRST_ID" dataDxfId="2" dataCellStyle="Comma">
      <calculatedColumnFormula>RTD(progId,,BINANCE_CANDLE,$A35,Q$28,$D$33)</calculatedColumnFormula>
    </tableColumn>
    <tableColumn id="18" xr3:uid="{39E54680-13B4-44CA-B586-9595118396B6}" name="LAST_ID" dataDxfId="1" dataCellStyle="Comma">
      <calculatedColumnFormula>RTD(progId,,BINANCE_CANDLE,$A35,R$28,$D$33)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A1048C-DE17-4207-AE25-F81CA5DDBF93}" name="Table7" displayName="Table7" ref="Q4:R11" totalsRowShown="0" tableBorderDxfId="0">
  <autoFilter ref="Q4:R11" xr:uid="{DE16C1F4-0EE5-4965-9BFE-4C8EEA16A585}"/>
  <tableColumns count="2">
    <tableColumn id="1" xr3:uid="{3182ACB6-B037-4E1D-A813-654BB23D8D22}" name="PRICE">
      <calculatedColumnFormula>RTD(progId,,BINANCE_HISTORY,Table1[[#This Row],[Ticker]],Q$4)</calculatedColumnFormula>
    </tableColumn>
    <tableColumn id="2" xr3:uid="{2C2B98E6-3BB9-4AEA-B21F-BDF93FE989B8}" name="QUANTITY">
      <calculatedColumnFormula>RTD(progId,,BINANCE_HISTORY,Table1[[#This Row],[LOW]],R$4)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90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89" dataCellStyle="Comma">
      <calculatedColumnFormula>RTD(progId,,GDAX,$A3,B$2)</calculatedColumnFormula>
    </tableColumn>
    <tableColumn id="3" xr3:uid="{041CD0D7-D375-4B88-8B1B-CD344CCDEB4E}" name="ASK" dataDxfId="88" dataCellStyle="Comma">
      <calculatedColumnFormula>RTD(progId,,GDAX,$A3,C$2)</calculatedColumnFormula>
    </tableColumn>
    <tableColumn id="4" xr3:uid="{5B81F177-A71A-4810-A2A9-102CFDC4A15D}" name="LAST_PRICE" dataDxfId="87" dataCellStyle="Comma">
      <calculatedColumnFormula>RTD(progId,,GDAX,$A3,D$2)</calculatedColumnFormula>
    </tableColumn>
    <tableColumn id="5" xr3:uid="{88E54DB0-E57D-4C05-B81D-0BDDFCBC50D3}" name="open_24h" dataDxfId="86" dataCellStyle="Comma">
      <calculatedColumnFormula>RTD(progId,,GDAX,$A3,E$2)</calculatedColumnFormula>
    </tableColumn>
    <tableColumn id="6" xr3:uid="{0644C03A-2092-4785-8C82-498398297E87}" name="high_24h" dataDxfId="85" dataCellStyle="Comma">
      <calculatedColumnFormula>RTD(progId,,GDAX,$A3,F$2)</calculatedColumnFormula>
    </tableColumn>
    <tableColumn id="7" xr3:uid="{F7D7129C-1554-4D1C-AC2E-68B137E65B85}" name="low_24h" dataDxfId="84" dataCellStyle="Comma">
      <calculatedColumnFormula>RTD(progId,,GDAX,$A3,G$2)</calculatedColumnFormula>
    </tableColumn>
    <tableColumn id="8" xr3:uid="{4BD2F6D0-F9D4-4F69-8989-8E5F76D88E95}" name="volume_24h" dataDxfId="83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R112"/>
  <sheetViews>
    <sheetView tabSelected="1" workbookViewId="0">
      <selection activeCell="Q16" sqref="Q16:R16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9.28515625" customWidth="1"/>
    <col min="5" max="5" width="13" customWidth="1"/>
    <col min="6" max="6" width="10.8554687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2.42578125" customWidth="1"/>
    <col min="19" max="20" width="9.28515625" bestFit="1" customWidth="1"/>
    <col min="21" max="21" width="9.5703125" bestFit="1" customWidth="1"/>
  </cols>
  <sheetData>
    <row r="1" spans="1:18" ht="15.75" thickBot="1" x14ac:dyDescent="0.3">
      <c r="A1" s="1" t="s">
        <v>31</v>
      </c>
      <c r="B1" t="s">
        <v>33</v>
      </c>
      <c r="C1" s="1" t="s">
        <v>32</v>
      </c>
      <c r="D1" s="1" t="s">
        <v>34</v>
      </c>
      <c r="E1" s="1"/>
      <c r="H1" s="3" t="s">
        <v>0</v>
      </c>
      <c r="J1" s="11" t="s">
        <v>35</v>
      </c>
    </row>
    <row r="2" spans="1:18" x14ac:dyDescent="0.25">
      <c r="E2" s="1"/>
    </row>
    <row r="3" spans="1:18" s="1" customFormat="1" x14ac:dyDescent="0.25">
      <c r="A3" s="32" t="s">
        <v>8</v>
      </c>
      <c r="D3" s="32" t="s">
        <v>42</v>
      </c>
      <c r="E3" s="32"/>
      <c r="H3"/>
      <c r="I3"/>
      <c r="J3"/>
      <c r="L3"/>
      <c r="M3"/>
      <c r="N3"/>
      <c r="O3"/>
      <c r="Q3" s="42" t="s">
        <v>64</v>
      </c>
      <c r="R3" s="42"/>
    </row>
    <row r="4" spans="1:18" x14ac:dyDescent="0.25">
      <c r="A4" s="1" t="s">
        <v>2</v>
      </c>
      <c r="B4" s="1" t="s">
        <v>9</v>
      </c>
      <c r="C4" s="1" t="s">
        <v>10</v>
      </c>
      <c r="D4" s="1" t="s">
        <v>26</v>
      </c>
      <c r="E4" s="1" t="s">
        <v>11</v>
      </c>
      <c r="F4" s="1" t="s">
        <v>25</v>
      </c>
      <c r="G4" t="s">
        <v>3</v>
      </c>
      <c r="H4" s="1" t="s">
        <v>18</v>
      </c>
      <c r="I4" t="s">
        <v>4</v>
      </c>
      <c r="J4" t="s">
        <v>24</v>
      </c>
      <c r="K4" s="1" t="s">
        <v>19</v>
      </c>
      <c r="L4" t="s">
        <v>36</v>
      </c>
      <c r="M4" t="s">
        <v>15</v>
      </c>
      <c r="N4" t="s">
        <v>14</v>
      </c>
      <c r="O4" t="s">
        <v>16</v>
      </c>
      <c r="Q4" t="s">
        <v>55</v>
      </c>
      <c r="R4" t="s">
        <v>56</v>
      </c>
    </row>
    <row r="5" spans="1:18" x14ac:dyDescent="0.25">
      <c r="A5" s="1" t="s">
        <v>12</v>
      </c>
      <c r="B5" s="2" t="e">
        <f>RTD(progId,,BINANCE,$A5,B$4)</f>
        <v>#N/A</v>
      </c>
      <c r="C5" s="2" t="e">
        <f>RTD(progId,,BINANCE,$A5,C$4)</f>
        <v>#N/A</v>
      </c>
      <c r="D5" s="2" t="e">
        <f>RTD(progId,,BINANCE_24H,$A5,D$4)</f>
        <v>#N/A</v>
      </c>
      <c r="E5" s="2" t="e">
        <f>RTD(progId,,BINANCE_24H,$A5,E$4)</f>
        <v>#N/A</v>
      </c>
      <c r="F5" s="2" t="e">
        <f>RTD(progId,,BINANCE,$A5,F$4)</f>
        <v>#N/A</v>
      </c>
      <c r="G5" s="2" t="e">
        <f>RTD(progId,,BINANCE,$A5,G$4)</f>
        <v>#N/A</v>
      </c>
      <c r="H5" s="2" t="e">
        <f>RTD(progId,,BINANCE,$A5,H$4)</f>
        <v>#N/A</v>
      </c>
      <c r="I5" s="2" t="e">
        <f>RTD(progId,,BINANCE,$A5,I$4)</f>
        <v>#N/A</v>
      </c>
      <c r="J5" s="2" t="e">
        <f>RTD(progId,,BINANCE,$A5,J$4)</f>
        <v>#N/A</v>
      </c>
      <c r="K5" s="9" t="e">
        <f>RTD(progId,,BINANCE,$A5,K$4)</f>
        <v>#N/A</v>
      </c>
      <c r="L5" s="2" t="e">
        <f>RTD(progId,,BINANCE,$A5,L$4)</f>
        <v>#N/A</v>
      </c>
      <c r="M5" s="9" t="e">
        <f>RTD(progId,,BINANCE,$A5,M$4)</f>
        <v>#N/A</v>
      </c>
      <c r="N5" s="10" t="e">
        <f>RTD(progId,,BINANCE,$A5,N$4)</f>
        <v>#N/A</v>
      </c>
      <c r="O5" s="2" t="e">
        <f>RTD(progId,,BINANCE,$A5,O$4)</f>
        <v>#N/A</v>
      </c>
      <c r="Q5" t="e">
        <f>RTD(progId,,BINANCE_HISTORY,Table1[[#This Row],[Ticker]],Q$4)</f>
        <v>#N/A</v>
      </c>
      <c r="R5" s="1" t="e">
        <f>RTD(progId,,BINANCE_HISTORY,Table1[[#This Row],[LOW]],R$4)</f>
        <v>#N/A</v>
      </c>
    </row>
    <row r="6" spans="1:18" x14ac:dyDescent="0.25">
      <c r="A6" s="1" t="s">
        <v>13</v>
      </c>
      <c r="B6" s="2" t="e">
        <f>RTD(progId,,BINANCE,$A6,B$4)</f>
        <v>#N/A</v>
      </c>
      <c r="C6" s="2" t="e">
        <f>RTD(progId,,BINANCE,$A6,C$4)</f>
        <v>#N/A</v>
      </c>
      <c r="D6" s="2" t="e">
        <f>RTD(progId,,BINANCE_24H,$A6,D$4)</f>
        <v>#N/A</v>
      </c>
      <c r="E6" s="2" t="e">
        <f>RTD(progId,,BINANCE_24H,$A6,E$4)</f>
        <v>#N/A</v>
      </c>
      <c r="F6" s="2" t="e">
        <f>RTD(progId,,BINANCE,$A6,F$4)</f>
        <v>#N/A</v>
      </c>
      <c r="G6" s="2" t="e">
        <f>RTD(progId,,BINANCE,$A6,G$4)</f>
        <v>#N/A</v>
      </c>
      <c r="H6" s="2" t="e">
        <f>RTD(progId,,BINANCE,$A6,H$4)</f>
        <v>#N/A</v>
      </c>
      <c r="I6" s="2" t="e">
        <f>RTD(progId,,BINANCE,$A6,I$4)</f>
        <v>#N/A</v>
      </c>
      <c r="J6" s="2" t="e">
        <f>RTD(progId,,BINANCE,$A6,J$4)</f>
        <v>#N/A</v>
      </c>
      <c r="K6" s="9" t="e">
        <f>RTD(progId,,BINANCE,$A6,K$4)</f>
        <v>#N/A</v>
      </c>
      <c r="L6" s="2" t="e">
        <f>RTD(progId,,BINANCE,$A6,L$4)</f>
        <v>#N/A</v>
      </c>
      <c r="M6" s="9" t="e">
        <f>RTD(progId,,BINANCE,$A6,M$4)</f>
        <v>#N/A</v>
      </c>
      <c r="N6" s="10" t="e">
        <f>RTD(progId,,BINANCE,$A6,N$4)</f>
        <v>#N/A</v>
      </c>
      <c r="O6" s="2" t="e">
        <f>RTD(progId,,BINANCE,$A6,O$4)</f>
        <v>#N/A</v>
      </c>
      <c r="Q6" s="1" t="e">
        <f>RTD(progId,,BINANCE_HISTORY,Table1[[#This Row],[Ticker]],Q$4)</f>
        <v>#N/A</v>
      </c>
      <c r="R6" s="1" t="e">
        <f>RTD(progId,,BINANCE_HISTORY,Table1[[#This Row],[LOW]],R$4)</f>
        <v>#N/A</v>
      </c>
    </row>
    <row r="7" spans="1:18" x14ac:dyDescent="0.25">
      <c r="A7" t="s">
        <v>17</v>
      </c>
      <c r="B7" s="2" t="e">
        <f>RTD(progId,,BINANCE,$A7,B$4)</f>
        <v>#N/A</v>
      </c>
      <c r="C7" s="2" t="e">
        <f>RTD(progId,,BINANCE,$A7,C$4)</f>
        <v>#N/A</v>
      </c>
      <c r="D7" s="2" t="e">
        <f>RTD(progId,,BINANCE_24H,$A7,D$4)</f>
        <v>#N/A</v>
      </c>
      <c r="E7" s="2" t="e">
        <f>RTD(progId,,BINANCE_24H,$A7,E$4)</f>
        <v>#N/A</v>
      </c>
      <c r="F7" s="2" t="e">
        <f>RTD(progId,,BINANCE,$A7,F$4)</f>
        <v>#N/A</v>
      </c>
      <c r="G7" s="2" t="e">
        <f>RTD(progId,,BINANCE,$A7,G$4)</f>
        <v>#N/A</v>
      </c>
      <c r="H7" s="2" t="e">
        <f>RTD(progId,,BINANCE,$A7,H$4)</f>
        <v>#N/A</v>
      </c>
      <c r="I7" s="2" t="e">
        <f>RTD(progId,,BINANCE,$A7,I$4)</f>
        <v>#N/A</v>
      </c>
      <c r="J7" s="2" t="e">
        <f>RTD(progId,,BINANCE,$A7,J$4)</f>
        <v>#N/A</v>
      </c>
      <c r="K7" s="9" t="e">
        <f>RTD(progId,,BINANCE,$A7,K$4)</f>
        <v>#N/A</v>
      </c>
      <c r="L7" s="2" t="e">
        <f>RTD(progId,,BINANCE,$A7,L$4)</f>
        <v>#N/A</v>
      </c>
      <c r="M7" s="9" t="e">
        <f>RTD(progId,,BINANCE,$A7,M$4)</f>
        <v>#N/A</v>
      </c>
      <c r="N7" s="10" t="e">
        <f>RTD(progId,,BINANCE,$A7,N$4)</f>
        <v>#N/A</v>
      </c>
      <c r="O7" s="2" t="e">
        <f>RTD(progId,,BINANCE,$A7,O$4)</f>
        <v>#N/A</v>
      </c>
      <c r="Q7" s="1" t="e">
        <f>RTD(progId,,BINANCE_HISTORY,Table1[[#This Row],[Ticker]],Q$4)</f>
        <v>#N/A</v>
      </c>
      <c r="R7" s="1" t="e">
        <f>RTD(progId,,BINANCE_HISTORY,Table1[[#This Row],[LOW]],R$4)</f>
        <v>#N/A</v>
      </c>
    </row>
    <row r="8" spans="1:18" x14ac:dyDescent="0.25">
      <c r="A8" t="s">
        <v>27</v>
      </c>
      <c r="B8" s="2" t="e">
        <f>RTD(progId,,BINANCE,$A8,B$4)</f>
        <v>#N/A</v>
      </c>
      <c r="C8" s="2" t="e">
        <f>RTD(progId,,BINANCE,$A8,C$4)</f>
        <v>#N/A</v>
      </c>
      <c r="D8" s="2" t="e">
        <f>RTD(progId,,BINANCE_24H,$A8,D$4)</f>
        <v>#N/A</v>
      </c>
      <c r="E8" s="2" t="e">
        <f>RTD(progId,,BINANCE_24H,$A8,E$4)</f>
        <v>#N/A</v>
      </c>
      <c r="F8" s="9" t="e">
        <f>RTD(progId,,BINANCE,$A8,F$4)</f>
        <v>#N/A</v>
      </c>
      <c r="G8" s="2" t="e">
        <f>RTD(progId,,BINANCE,$A8,G$4)</f>
        <v>#N/A</v>
      </c>
      <c r="H8" s="2" t="e">
        <f>RTD(progId,,BINANCE,$A8,H$4)</f>
        <v>#N/A</v>
      </c>
      <c r="I8" s="2" t="e">
        <f>RTD(progId,,BINANCE,$A8,I$4)</f>
        <v>#N/A</v>
      </c>
      <c r="J8" s="2" t="e">
        <f>RTD(progId,,BINANCE,$A8,J$4)</f>
        <v>#N/A</v>
      </c>
      <c r="K8" s="9" t="e">
        <f>RTD(progId,,BINANCE,$A8,K$4)</f>
        <v>#N/A</v>
      </c>
      <c r="L8" s="2" t="e">
        <f>RTD(progId,,BINANCE,$A8,L$4)</f>
        <v>#N/A</v>
      </c>
      <c r="M8" s="9" t="e">
        <f>RTD(progId,,BINANCE,$A8,M$4)</f>
        <v>#N/A</v>
      </c>
      <c r="N8" s="10" t="e">
        <f>RTD(progId,,BINANCE,$A8,N$4)</f>
        <v>#N/A</v>
      </c>
      <c r="O8" s="2" t="e">
        <f>RTD(progId,,BINANCE,$A8,O$4)</f>
        <v>#N/A</v>
      </c>
      <c r="Q8" s="1" t="e">
        <f>RTD(progId,,BINANCE_HISTORY,Table1[[#This Row],[Ticker]],Q$4)</f>
        <v>#N/A</v>
      </c>
      <c r="R8" s="1" t="e">
        <f>RTD(progId,,BINANCE_HISTORY,Table1[[#This Row],[LOW]],R$4)</f>
        <v>#N/A</v>
      </c>
    </row>
    <row r="9" spans="1:18" x14ac:dyDescent="0.25">
      <c r="A9" s="1" t="s">
        <v>28</v>
      </c>
      <c r="B9" s="2" t="e">
        <f>RTD(progId,,BINANCE,$A9,B$4)</f>
        <v>#N/A</v>
      </c>
      <c r="C9" s="2" t="e">
        <f>RTD(progId,,BINANCE,$A9,C$4)</f>
        <v>#N/A</v>
      </c>
      <c r="D9" s="2" t="e">
        <f>RTD(progId,,BINANCE_24H,$A9,D$4)</f>
        <v>#N/A</v>
      </c>
      <c r="E9" s="2" t="e">
        <f>RTD(progId,,BINANCE_24H,$A9,E$4)</f>
        <v>#N/A</v>
      </c>
      <c r="F9" s="9" t="e">
        <f>RTD(progId,,BINANCE,$A9,F$4)</f>
        <v>#N/A</v>
      </c>
      <c r="G9" s="2" t="e">
        <f>RTD(progId,,BINANCE,$A9,G$4)</f>
        <v>#N/A</v>
      </c>
      <c r="H9" s="2" t="e">
        <f>RTD(progId,,BINANCE,$A9,H$4)</f>
        <v>#N/A</v>
      </c>
      <c r="I9" s="2" t="e">
        <f>RTD(progId,,BINANCE,$A9,I$4)</f>
        <v>#N/A</v>
      </c>
      <c r="J9" s="2" t="e">
        <f>RTD(progId,,BINANCE,$A9,J$4)</f>
        <v>#N/A</v>
      </c>
      <c r="K9" s="9" t="e">
        <f>RTD(progId,,BINANCE,$A9,K$4)</f>
        <v>#N/A</v>
      </c>
      <c r="L9" s="2" t="e">
        <f>RTD(progId,,BINANCE,$A9,L$4)</f>
        <v>#N/A</v>
      </c>
      <c r="M9" s="9" t="e">
        <f>RTD(progId,,BINANCE,$A9,M$4)</f>
        <v>#N/A</v>
      </c>
      <c r="N9" s="10" t="e">
        <f>RTD(progId,,BINANCE,$A9,N$4)</f>
        <v>#N/A</v>
      </c>
      <c r="O9" s="2" t="e">
        <f>RTD(progId,,BINANCE,$A9,O$4)</f>
        <v>#N/A</v>
      </c>
      <c r="Q9" s="1" t="e">
        <f>RTD(progId,,BINANCE_HISTORY,Table1[[#This Row],[Ticker]],Q$4)</f>
        <v>#N/A</v>
      </c>
      <c r="R9" s="1" t="e">
        <f>RTD(progId,,BINANCE_HISTORY,Table1[[#This Row],[LOW]],R$4)</f>
        <v>#N/A</v>
      </c>
    </row>
    <row r="10" spans="1:18" s="1" customFormat="1" x14ac:dyDescent="0.25">
      <c r="A10" s="1" t="s">
        <v>29</v>
      </c>
      <c r="B10" s="2" t="e">
        <f>RTD(progId,,BINANCE,$A10,B$4)</f>
        <v>#N/A</v>
      </c>
      <c r="C10" s="2" t="e">
        <f>RTD(progId,,BINANCE,$A10,C$4)</f>
        <v>#N/A</v>
      </c>
      <c r="D10" s="2" t="e">
        <f>RTD(progId,,BINANCE_24H,$A10,D$4)</f>
        <v>#N/A</v>
      </c>
      <c r="E10" s="2" t="e">
        <f>RTD(progId,,BINANCE_24H,$A10,E$4)</f>
        <v>#N/A</v>
      </c>
      <c r="F10" s="9" t="e">
        <f>RTD(progId,,BINANCE,$A10,F$4)</f>
        <v>#N/A</v>
      </c>
      <c r="G10" s="2" t="e">
        <f>RTD(progId,,BINANCE,$A10,G$4)</f>
        <v>#N/A</v>
      </c>
      <c r="H10" s="2" t="e">
        <f>RTD(progId,,BINANCE,$A10,H$4)</f>
        <v>#N/A</v>
      </c>
      <c r="I10" s="2" t="e">
        <f>RTD(progId,,BINANCE,$A10,I$4)</f>
        <v>#N/A</v>
      </c>
      <c r="J10" s="2" t="e">
        <f>RTD(progId,,BINANCE,$A10,J$4)</f>
        <v>#N/A</v>
      </c>
      <c r="K10" s="9" t="e">
        <f>RTD(progId,,BINANCE,$A10,K$4)</f>
        <v>#N/A</v>
      </c>
      <c r="L10" s="2" t="e">
        <f>RTD(progId,,BINANCE,$A10,L$4)</f>
        <v>#N/A</v>
      </c>
      <c r="M10" s="9" t="e">
        <f>RTD(progId,,BINANCE,$A10,M$4)</f>
        <v>#N/A</v>
      </c>
      <c r="N10" s="10" t="e">
        <f>RTD(progId,,BINANCE,$A10,N$4)</f>
        <v>#N/A</v>
      </c>
      <c r="O10" s="2" t="e">
        <f>RTD(progId,,BINANCE,$A10,O$4)</f>
        <v>#N/A</v>
      </c>
      <c r="Q10" s="1" t="e">
        <f>RTD(progId,,BINANCE_HISTORY,Table1[[#This Row],[Ticker]],Q$4)</f>
        <v>#N/A</v>
      </c>
      <c r="R10" s="1" t="e">
        <f>RTD(progId,,BINANCE_HISTORY,Table1[[#This Row],[LOW]],R$4)</f>
        <v>#N/A</v>
      </c>
    </row>
    <row r="11" spans="1:18" s="1" customFormat="1" x14ac:dyDescent="0.25">
      <c r="A11" s="1" t="s">
        <v>30</v>
      </c>
      <c r="B11" s="2" t="e">
        <f>RTD(progId,,BINANCE,$A11,B$4)</f>
        <v>#N/A</v>
      </c>
      <c r="C11" s="2" t="e">
        <f>RTD(progId,,BINANCE,$A11,C$4)</f>
        <v>#N/A</v>
      </c>
      <c r="D11" s="2" t="e">
        <f>RTD(progId,,BINANCE_24H,$A11,D$4)</f>
        <v>#N/A</v>
      </c>
      <c r="E11" s="2" t="e">
        <f>RTD(progId,,BINANCE_24H,$A11,E$4)</f>
        <v>#N/A</v>
      </c>
      <c r="F11" s="9" t="e">
        <f>RTD(progId,,BINANCE,$A11,F$4)</f>
        <v>#N/A</v>
      </c>
      <c r="G11" s="2" t="e">
        <f>RTD(progId,,BINANCE,$A11,G$4)</f>
        <v>#N/A</v>
      </c>
      <c r="H11" s="2" t="e">
        <f>RTD(progId,,BINANCE,$A11,H$4)</f>
        <v>#N/A</v>
      </c>
      <c r="I11" s="2" t="e">
        <f>RTD(progId,,BINANCE,$A11,I$4)</f>
        <v>#N/A</v>
      </c>
      <c r="J11" s="2" t="e">
        <f>RTD(progId,,BINANCE,$A11,J$4)</f>
        <v>#N/A</v>
      </c>
      <c r="K11" s="9" t="e">
        <f>RTD(progId,,BINANCE,$A11,K$4)</f>
        <v>#N/A</v>
      </c>
      <c r="L11" s="2" t="e">
        <f>RTD(progId,,BINANCE,$A11,L$4)</f>
        <v>#N/A</v>
      </c>
      <c r="M11" s="9" t="e">
        <f>RTD(progId,,BINANCE,$A11,M$4)</f>
        <v>#N/A</v>
      </c>
      <c r="N11" s="10" t="e">
        <f>RTD(progId,,BINANCE,$A11,N$4)</f>
        <v>#N/A</v>
      </c>
      <c r="O11" s="2" t="e">
        <f>RTD(progId,,BINANCE,$A11,O$4)</f>
        <v>#N/A</v>
      </c>
      <c r="Q11" s="1" t="e">
        <f>RTD(progId,,BINANCE_HISTORY,Table1[[#This Row],[Ticker]],Q$4)</f>
        <v>#N/A</v>
      </c>
      <c r="R11" s="1" t="e">
        <f>RTD(progId,,BINANCE_HISTORY,Table1[[#This Row],[LOW]],R$4)</f>
        <v>#N/A</v>
      </c>
    </row>
    <row r="12" spans="1:18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18" x14ac:dyDescent="0.25">
      <c r="A13" s="32" t="s">
        <v>40</v>
      </c>
      <c r="B13" s="32"/>
      <c r="G13" s="32" t="s">
        <v>41</v>
      </c>
      <c r="H13" s="32"/>
    </row>
    <row r="14" spans="1:18" x14ac:dyDescent="0.25">
      <c r="A14" t="s">
        <v>22</v>
      </c>
      <c r="B14" t="s">
        <v>20</v>
      </c>
      <c r="C14" s="1" t="s">
        <v>12</v>
      </c>
      <c r="D14" t="s">
        <v>21</v>
      </c>
      <c r="E14" t="s">
        <v>23</v>
      </c>
      <c r="G14" t="s">
        <v>44</v>
      </c>
      <c r="H14" t="s">
        <v>37</v>
      </c>
      <c r="I14" t="s">
        <v>55</v>
      </c>
      <c r="J14" t="s">
        <v>56</v>
      </c>
      <c r="K14" t="s">
        <v>38</v>
      </c>
      <c r="L14" t="s">
        <v>39</v>
      </c>
      <c r="M14" t="s">
        <v>53</v>
      </c>
      <c r="N14" t="s">
        <v>54</v>
      </c>
      <c r="O14" t="s">
        <v>58</v>
      </c>
    </row>
    <row r="15" spans="1:18" x14ac:dyDescent="0.25">
      <c r="A15" s="20" t="e">
        <f>RTD(progId,,BINANCE_DEPTH,$C$14,A$14,$C15)</f>
        <v>#N/A</v>
      </c>
      <c r="B15" s="20" t="e">
        <f>RTD(progId,,BINANCE_DEPTH,$C$14,B$14,$C15)</f>
        <v>#N/A</v>
      </c>
      <c r="C15" s="8">
        <v>0</v>
      </c>
      <c r="D15" s="21" t="e">
        <f>RTD(progId,,BINANCE_DEPTH,$C$14,D$14,$C15)</f>
        <v>#N/A</v>
      </c>
      <c r="E15" s="21" t="e">
        <f>RTD(progId,,BINANCE_DEPTH,$C$14,E$14,$C15)</f>
        <v>#N/A</v>
      </c>
      <c r="G15" s="14" t="s">
        <v>12</v>
      </c>
      <c r="H15" s="16" t="e">
        <f>RTD(progId,,BINACE_TRADE,$G15,H$14)</f>
        <v>#N/A</v>
      </c>
      <c r="I15" s="16" t="e">
        <f>RTD(progId,,BINACE_TRADE,$G15,I$14)</f>
        <v>#N/A</v>
      </c>
      <c r="J15" s="16" t="e">
        <f>RTD(progId,,BINACE_TRADE,$G15,J$14)</f>
        <v>#N/A</v>
      </c>
      <c r="K15" s="16" t="e">
        <f>RTD(progId,,BINACE_TRADE,$G15,K$14)</f>
        <v>#N/A</v>
      </c>
      <c r="L15" s="16" t="e">
        <f>RTD(progId,,BINACE_TRADE,$G15,L$14)</f>
        <v>#N/A</v>
      </c>
      <c r="M15" s="16" t="e">
        <f>RTD(progId,,BINACE_TRADE,$G15,M$14)</f>
        <v>#N/A</v>
      </c>
      <c r="N15" s="16" t="e">
        <f>RTD(progId,,BINACE_TRADE,$G15,N$14)</f>
        <v>#N/A</v>
      </c>
      <c r="O15" s="33" t="e">
        <f>RTD(progId,,BINACE_TRADE,$G15,O$14)</f>
        <v>#N/A</v>
      </c>
    </row>
    <row r="16" spans="1:18" x14ac:dyDescent="0.25">
      <c r="A16" s="20" t="e">
        <f>RTD(progId,,BINANCE_DEPTH,$C$14,A$14,$C16)</f>
        <v>#N/A</v>
      </c>
      <c r="B16" s="20" t="e">
        <f>RTD(progId,,BINANCE_DEPTH,$C$14,B$14,$C16)</f>
        <v>#N/A</v>
      </c>
      <c r="C16" s="8">
        <f>C15+1</f>
        <v>1</v>
      </c>
      <c r="D16" s="21" t="e">
        <f>RTD(progId,,BINANCE_DEPTH,$C$14,D$14,$C16)</f>
        <v>#N/A</v>
      </c>
      <c r="E16" s="21" t="e">
        <f>RTD(progId,,BINANCE_DEPTH,$C$14,E$14,$C16)</f>
        <v>#N/A</v>
      </c>
      <c r="G16" s="15" t="s">
        <v>13</v>
      </c>
      <c r="H16" s="16" t="e">
        <f>RTD(progId,,BINACE_TRADE,$G16,H$14)</f>
        <v>#N/A</v>
      </c>
      <c r="I16" s="16" t="e">
        <f>RTD(progId,,BINACE_TRADE,$G16,I$14)</f>
        <v>#N/A</v>
      </c>
      <c r="J16" s="16" t="e">
        <f>RTD(progId,,BINACE_TRADE,$G16,J$14)</f>
        <v>#N/A</v>
      </c>
      <c r="K16" s="16" t="e">
        <f>RTD(progId,,BINACE_TRADE,$G16,K$14)</f>
        <v>#N/A</v>
      </c>
      <c r="L16" s="16" t="e">
        <f>RTD(progId,,BINACE_TRADE,$G16,L$14)</f>
        <v>#N/A</v>
      </c>
      <c r="M16" s="16" t="e">
        <f>RTD(progId,,BINACE_TRADE,$G16,M$14)</f>
        <v>#N/A</v>
      </c>
      <c r="N16" s="16" t="e">
        <f>RTD(progId,,BINACE_TRADE,$G16,N$14)</f>
        <v>#N/A</v>
      </c>
      <c r="O16" s="33" t="e">
        <f>RTD(progId,,BINACE_TRADE,$G16,O$14)</f>
        <v>#N/A</v>
      </c>
      <c r="Q16" s="38"/>
      <c r="R16" s="38"/>
    </row>
    <row r="17" spans="1:18" x14ac:dyDescent="0.25">
      <c r="A17" s="20" t="e">
        <f>RTD(progId,,BINANCE_DEPTH,$C$14,A$14,$C17)</f>
        <v>#N/A</v>
      </c>
      <c r="B17" s="20" t="e">
        <f>RTD(progId,,BINANCE_DEPTH,$C$14,B$14,$C17)</f>
        <v>#N/A</v>
      </c>
      <c r="C17" s="8">
        <f t="shared" ref="C17:C24" si="0">C16+1</f>
        <v>2</v>
      </c>
      <c r="D17" s="21" t="e">
        <f>RTD(progId,,BINANCE_DEPTH,$C$14,D$14,$C17)</f>
        <v>#N/A</v>
      </c>
      <c r="E17" s="21" t="e">
        <f>RTD(progId,,BINANCE_DEPTH,$C$14,E$14,$C17)</f>
        <v>#N/A</v>
      </c>
      <c r="G17" s="17" t="s">
        <v>17</v>
      </c>
      <c r="H17" s="16" t="e">
        <f>RTD(progId,,BINACE_TRADE,$G17,H$14)</f>
        <v>#N/A</v>
      </c>
      <c r="I17" s="16" t="e">
        <f>RTD(progId,,BINACE_TRADE,$G17,I$14)</f>
        <v>#N/A</v>
      </c>
      <c r="J17" s="16" t="e">
        <f>RTD(progId,,BINACE_TRADE,$G17,J$14)</f>
        <v>#N/A</v>
      </c>
      <c r="K17" s="16" t="e">
        <f>RTD(progId,,BINACE_TRADE,$G17,K$14)</f>
        <v>#N/A</v>
      </c>
      <c r="L17" s="16" t="e">
        <f>RTD(progId,,BINACE_TRADE,$G17,L$14)</f>
        <v>#N/A</v>
      </c>
      <c r="M17" s="23" t="e">
        <f>RTD(progId,,BINACE_TRADE,$G17,M$14)</f>
        <v>#N/A</v>
      </c>
      <c r="N17" s="23" t="e">
        <f>RTD(progId,,BINACE_TRADE,$G17,N$14)</f>
        <v>#N/A</v>
      </c>
      <c r="O17" s="34" t="e">
        <f>RTD(progId,,BINACE_TRADE,$G17,O$14)</f>
        <v>#N/A</v>
      </c>
      <c r="Q17" s="1"/>
    </row>
    <row r="18" spans="1:18" x14ac:dyDescent="0.25">
      <c r="A18" s="20" t="e">
        <f>RTD(progId,,BINANCE_DEPTH,$C$14,A$14,$C18)</f>
        <v>#N/A</v>
      </c>
      <c r="B18" s="20" t="e">
        <f>RTD(progId,,BINANCE_DEPTH,$C$14,B$14,$C18)</f>
        <v>#N/A</v>
      </c>
      <c r="C18" s="8">
        <f t="shared" si="0"/>
        <v>3</v>
      </c>
      <c r="D18" s="21" t="e">
        <f>RTD(progId,,BINANCE_DEPTH,$C$14,D$14,$C18)</f>
        <v>#N/A</v>
      </c>
      <c r="E18" s="21" t="e">
        <f>RTD(progId,,BINANCE_DEPTH,$C$14,E$14,$C18)</f>
        <v>#N/A</v>
      </c>
      <c r="G18" s="1" t="s">
        <v>27</v>
      </c>
      <c r="H18" s="16" t="e">
        <f>RTD(progId,,BINACE_TRADE,$G18,H$14)</f>
        <v>#N/A</v>
      </c>
      <c r="I18" s="35" t="e">
        <f>RTD(progId,,BINACE_TRADE,$G18,I$14)</f>
        <v>#N/A</v>
      </c>
      <c r="J18" s="35" t="e">
        <f>RTD(progId,,BINACE_TRADE,$G18,J$14)</f>
        <v>#N/A</v>
      </c>
      <c r="K18" s="35" t="e">
        <f>RTD(progId,,BINACE_TRADE,$G18,K$14)</f>
        <v>#N/A</v>
      </c>
      <c r="L18" s="35" t="e">
        <f>RTD(progId,,BINACE_TRADE,$G18,L$14)</f>
        <v>#N/A</v>
      </c>
      <c r="M18" s="16" t="e">
        <f>RTD(progId,,BINACE_TRADE,$G18,M$14)</f>
        <v>#N/A</v>
      </c>
      <c r="N18" s="16" t="e">
        <f>RTD(progId,,BINACE_TRADE,$G18,N$14)</f>
        <v>#N/A</v>
      </c>
      <c r="O18" s="33" t="e">
        <f>RTD(progId,,BINACE_TRADE,$G18,O$14)</f>
        <v>#N/A</v>
      </c>
    </row>
    <row r="19" spans="1:18" x14ac:dyDescent="0.25">
      <c r="A19" s="20" t="e">
        <f>RTD(progId,,BINANCE_DEPTH,$C$14,A$14,$C19)</f>
        <v>#N/A</v>
      </c>
      <c r="B19" s="20" t="e">
        <f>RTD(progId,,BINANCE_DEPTH,$C$14,B$14,$C19)</f>
        <v>#N/A</v>
      </c>
      <c r="C19" s="8">
        <f t="shared" si="0"/>
        <v>4</v>
      </c>
      <c r="D19" s="21" t="e">
        <f>RTD(progId,,BINANCE_DEPTH,$C$14,D$14,$C19)</f>
        <v>#N/A</v>
      </c>
      <c r="E19" s="21" t="e">
        <f>RTD(progId,,BINANCE_DEPTH,$C$14,E$14,$C19)</f>
        <v>#N/A</v>
      </c>
      <c r="G19" s="1" t="s">
        <v>28</v>
      </c>
      <c r="H19" s="16" t="e">
        <f>RTD(progId,,BINACE_TRADE,$G19,H$14)</f>
        <v>#N/A</v>
      </c>
      <c r="I19" s="35" t="e">
        <f>RTD(progId,,BINACE_TRADE,$G19,I$14)</f>
        <v>#N/A</v>
      </c>
      <c r="J19" s="35" t="e">
        <f>RTD(progId,,BINACE_TRADE,$G19,J$14)</f>
        <v>#N/A</v>
      </c>
      <c r="K19" s="35" t="e">
        <f>RTD(progId,,BINACE_TRADE,$G19,K$14)</f>
        <v>#N/A</v>
      </c>
      <c r="L19" s="35" t="e">
        <f>RTD(progId,,BINACE_TRADE,$G19,L$14)</f>
        <v>#N/A</v>
      </c>
      <c r="M19" s="16" t="e">
        <f>RTD(progId,,BINACE_TRADE,$G19,M$14)</f>
        <v>#N/A</v>
      </c>
      <c r="N19" s="16" t="e">
        <f>RTD(progId,,BINACE_TRADE,$G19,N$14)</f>
        <v>#N/A</v>
      </c>
      <c r="O19" s="33" t="e">
        <f>RTD(progId,,BINACE_TRADE,$G19,O$14)</f>
        <v>#N/A</v>
      </c>
    </row>
    <row r="20" spans="1:18" x14ac:dyDescent="0.25">
      <c r="A20" s="20" t="e">
        <f>RTD(progId,,BINANCE_DEPTH,$C$14,A$14,$C20)</f>
        <v>#N/A</v>
      </c>
      <c r="B20" s="20" t="e">
        <f>RTD(progId,,BINANCE_DEPTH,$C$14,B$14,$C20)</f>
        <v>#N/A</v>
      </c>
      <c r="C20" s="8">
        <f t="shared" si="0"/>
        <v>5</v>
      </c>
      <c r="D20" s="21" t="e">
        <f>RTD(progId,,BINANCE_DEPTH,$C$14,D$14,$C20)</f>
        <v>#N/A</v>
      </c>
      <c r="E20" s="21" t="e">
        <f>RTD(progId,,BINANCE_DEPTH,$C$14,E$14,$C20)</f>
        <v>#N/A</v>
      </c>
      <c r="G20" s="1" t="s">
        <v>29</v>
      </c>
      <c r="H20" s="16" t="e">
        <f>RTD(progId,,BINACE_TRADE,$G20,H$14)</f>
        <v>#N/A</v>
      </c>
      <c r="I20" s="35" t="e">
        <f>RTD(progId,,BINACE_TRADE,$G20,I$14)</f>
        <v>#N/A</v>
      </c>
      <c r="J20" s="35" t="e">
        <f>RTD(progId,,BINACE_TRADE,$G20,J$14)</f>
        <v>#N/A</v>
      </c>
      <c r="K20" s="35" t="e">
        <f>RTD(progId,,BINACE_TRADE,$G20,K$14)</f>
        <v>#N/A</v>
      </c>
      <c r="L20" s="35" t="e">
        <f>RTD(progId,,BINACE_TRADE,$G20,L$14)</f>
        <v>#N/A</v>
      </c>
      <c r="M20" s="16" t="e">
        <f>RTD(progId,,BINACE_TRADE,$G20,M$14)</f>
        <v>#N/A</v>
      </c>
      <c r="N20" s="16" t="e">
        <f>RTD(progId,,BINACE_TRADE,$G20,N$14)</f>
        <v>#N/A</v>
      </c>
      <c r="O20" s="33" t="e">
        <f>RTD(progId,,BINACE_TRADE,$G20,O$14)</f>
        <v>#N/A</v>
      </c>
    </row>
    <row r="21" spans="1:18" x14ac:dyDescent="0.25">
      <c r="A21" s="20" t="e">
        <f>RTD(progId,,BINANCE_DEPTH,$C$14,A$14,$C21)</f>
        <v>#N/A</v>
      </c>
      <c r="B21" s="20" t="e">
        <f>RTD(progId,,BINANCE_DEPTH,$C$14,B$14,$C21)</f>
        <v>#N/A</v>
      </c>
      <c r="C21" s="8">
        <f t="shared" si="0"/>
        <v>6</v>
      </c>
      <c r="D21" s="21" t="e">
        <f>RTD(progId,,BINANCE_DEPTH,$C$14,D$14,$C21)</f>
        <v>#N/A</v>
      </c>
      <c r="E21" s="21" t="e">
        <f>RTD(progId,,BINANCE_DEPTH,$C$14,E$14,$C21)</f>
        <v>#N/A</v>
      </c>
      <c r="G21" s="36" t="s">
        <v>30</v>
      </c>
      <c r="H21" s="23" t="e">
        <f>RTD(progId,,BINACE_TRADE,$G21,H$14)</f>
        <v>#N/A</v>
      </c>
      <c r="I21" s="37" t="e">
        <f>RTD(progId,,BINACE_TRADE,$G21,I$14)</f>
        <v>#N/A</v>
      </c>
      <c r="J21" s="37" t="e">
        <f>RTD(progId,,BINACE_TRADE,$G21,J$14)</f>
        <v>#N/A</v>
      </c>
      <c r="K21" s="37" t="e">
        <f>RTD(progId,,BINACE_TRADE,$G21,K$14)</f>
        <v>#N/A</v>
      </c>
      <c r="L21" s="37" t="e">
        <f>RTD(progId,,BINACE_TRADE,$G21,L$14)</f>
        <v>#N/A</v>
      </c>
      <c r="M21" s="23" t="e">
        <f>RTD(progId,,BINACE_TRADE,$G21,M$14)</f>
        <v>#N/A</v>
      </c>
      <c r="N21" s="23" t="e">
        <f>RTD(progId,,BINACE_TRADE,$G21,N$14)</f>
        <v>#N/A</v>
      </c>
      <c r="O21" s="34" t="e">
        <f>RTD(progId,,BINACE_TRADE,$G21,O$14)</f>
        <v>#N/A</v>
      </c>
    </row>
    <row r="22" spans="1:18" s="1" customFormat="1" x14ac:dyDescent="0.25">
      <c r="A22" s="20" t="e">
        <f>RTD(progId,,BINANCE_DEPTH,$C$14,A$14,$C22)</f>
        <v>#N/A</v>
      </c>
      <c r="B22" s="20" t="e">
        <f>RTD(progId,,BINANCE_DEPTH,$C$14,B$14,$C22)</f>
        <v>#N/A</v>
      </c>
      <c r="C22" s="8">
        <f t="shared" si="0"/>
        <v>7</v>
      </c>
      <c r="D22" s="21" t="e">
        <f>RTD(progId,,BINANCE_DEPTH,$C$14,D$14,$C22)</f>
        <v>#N/A</v>
      </c>
      <c r="E22" s="21" t="e">
        <f>RTD(progId,,BINANCE_DEPTH,$C$14,E$14,$C22)</f>
        <v>#N/A</v>
      </c>
    </row>
    <row r="23" spans="1:18" s="1" customFormat="1" x14ac:dyDescent="0.25">
      <c r="A23" s="20" t="e">
        <f>RTD(progId,,BINANCE_DEPTH,$C$14,A$14,$C23)</f>
        <v>#N/A</v>
      </c>
      <c r="B23" s="20" t="e">
        <f>RTD(progId,,BINANCE_DEPTH,$C$14,B$14,$C23)</f>
        <v>#N/A</v>
      </c>
      <c r="C23" s="8">
        <f t="shared" si="0"/>
        <v>8</v>
      </c>
      <c r="D23" s="21" t="e">
        <f>RTD(progId,,BINANCE_DEPTH,$C$14,D$14,$C23)</f>
        <v>#N/A</v>
      </c>
      <c r="E23" s="21" t="e">
        <f>RTD(progId,,BINANCE_DEPTH,$C$14,E$14,$C23)</f>
        <v>#N/A</v>
      </c>
    </row>
    <row r="24" spans="1:18" s="1" customFormat="1" ht="15.75" thickBot="1" x14ac:dyDescent="0.3">
      <c r="A24" s="39" t="e">
        <f>RTD(progId,,BINANCE_DEPTH,$C$14,A$14,$C24)</f>
        <v>#N/A</v>
      </c>
      <c r="B24" s="39" t="e">
        <f>RTD(progId,,BINANCE_DEPTH,$C$14,B$14,$C24)</f>
        <v>#N/A</v>
      </c>
      <c r="C24" s="40">
        <f t="shared" si="0"/>
        <v>9</v>
      </c>
      <c r="D24" s="41" t="e">
        <f>RTD(progId,,BINANCE_DEPTH,$C$14,D$14,$C24)</f>
        <v>#N/A</v>
      </c>
      <c r="E24" s="41" t="e">
        <f>RTD(progId,,BINANCE_DEPTH,$C$14,E$14,$C24)</f>
        <v>#N/A</v>
      </c>
    </row>
    <row r="25" spans="1:18" ht="15.75" thickTop="1" x14ac:dyDescent="0.25">
      <c r="A25" s="12" t="e">
        <f>SUM(Table3[BID_DEPTH_SIZE])</f>
        <v>#N/A</v>
      </c>
      <c r="B25" s="18" t="e">
        <f>SUMPRODUCT(Table3[[BID_DEPTH_SIZE]:[BID_DEPTH]])</f>
        <v>#N/A</v>
      </c>
      <c r="C25" s="19" t="e">
        <f>D25-B25</f>
        <v>#N/A</v>
      </c>
      <c r="D25" s="18" t="e">
        <f>SUMPRODUCT(Table3[[ASK_DEPTH]:[ASK_DEPTH_SIZE]])</f>
        <v>#N/A</v>
      </c>
      <c r="E25" s="13" t="e">
        <f>SUM(Table3[ASK_DEPTH_SIZE])</f>
        <v>#N/A</v>
      </c>
      <c r="H25" s="1"/>
      <c r="I25" s="4"/>
      <c r="J25" s="5"/>
      <c r="K25" s="5"/>
    </row>
    <row r="26" spans="1:18" x14ac:dyDescent="0.25">
      <c r="I26" s="4"/>
      <c r="J26" s="5"/>
      <c r="K26" s="5"/>
    </row>
    <row r="27" spans="1:18" x14ac:dyDescent="0.25">
      <c r="A27" s="32" t="s">
        <v>43</v>
      </c>
      <c r="B27" s="32"/>
      <c r="C27" s="1" t="s">
        <v>59</v>
      </c>
      <c r="D27" s="32">
        <v>0</v>
      </c>
      <c r="F27" s="1"/>
      <c r="G27"/>
      <c r="K27"/>
    </row>
    <row r="28" spans="1:18" x14ac:dyDescent="0.25">
      <c r="A28" s="22" t="s">
        <v>44</v>
      </c>
      <c r="B28" t="s">
        <v>11</v>
      </c>
      <c r="C28" s="1" t="s">
        <v>10</v>
      </c>
      <c r="D28" s="1" t="s">
        <v>9</v>
      </c>
      <c r="E28" s="1" t="s">
        <v>26</v>
      </c>
      <c r="F28" t="s">
        <v>45</v>
      </c>
      <c r="G28" t="s">
        <v>46</v>
      </c>
      <c r="H28" t="s">
        <v>47</v>
      </c>
      <c r="I28" t="s">
        <v>36</v>
      </c>
      <c r="J28" t="s">
        <v>19</v>
      </c>
      <c r="K28" t="s">
        <v>51</v>
      </c>
      <c r="L28" t="s">
        <v>52</v>
      </c>
      <c r="M28" t="s">
        <v>48</v>
      </c>
      <c r="N28" t="s">
        <v>15</v>
      </c>
      <c r="O28" t="s">
        <v>49</v>
      </c>
      <c r="P28" t="s">
        <v>50</v>
      </c>
      <c r="Q28" t="s">
        <v>53</v>
      </c>
      <c r="R28" t="s">
        <v>54</v>
      </c>
    </row>
    <row r="29" spans="1:18" x14ac:dyDescent="0.25">
      <c r="A29" s="24" t="s">
        <v>12</v>
      </c>
      <c r="B29" s="16" t="e">
        <f>RTD(progId,,BINANCE_CANDLE,$A29,B$28,$D$27)</f>
        <v>#N/A</v>
      </c>
      <c r="C29" s="16" t="e">
        <f>RTD(progId,,BINANCE_CANDLE,$A29,C$28,$D$27)</f>
        <v>#N/A</v>
      </c>
      <c r="D29" s="16" t="e">
        <f>RTD(progId,,BINANCE_CANDLE,$A29,D$28,$D$27)</f>
        <v>#N/A</v>
      </c>
      <c r="E29" s="16" t="e">
        <f>RTD(progId,,BINANCE_CANDLE,$A29,E$28,$D$27)</f>
        <v>#N/A</v>
      </c>
      <c r="F29" s="27" t="e">
        <f>RTD(progId,,BINANCE_CANDLE,$A29,F$28,$D$27)</f>
        <v>#N/A</v>
      </c>
      <c r="G29" s="27" t="e">
        <f>RTD(progId,,BINANCE_CANDLE,$A29,G$28,$D$27)</f>
        <v>#N/A</v>
      </c>
      <c r="H29" s="16" t="e">
        <f>RTD(progId,,BINANCE_CANDLE,$A29,H$28,$D$27)</f>
        <v>#N/A</v>
      </c>
      <c r="I29" s="29" t="e">
        <f>RTD(progId,,BINANCE_CANDLE,$A29,I$28,$D$27)</f>
        <v>#N/A</v>
      </c>
      <c r="J29" s="29" t="e">
        <f>RTD(progId,,BINANCE_CANDLE,$A29,J$28,$D$27)</f>
        <v>#N/A</v>
      </c>
      <c r="K29" s="29" t="e">
        <f>RTD(progId,,BINANCE_CANDLE,$A29,K$28,$D$27)</f>
        <v>#N/A</v>
      </c>
      <c r="L29" s="29" t="e">
        <f>RTD(progId,,BINANCE_CANDLE,$A29,L$28,$D$27)</f>
        <v>#N/A</v>
      </c>
      <c r="M29" s="16" t="e">
        <f>RTD(progId,,BINANCE_CANDLE,$A29,M$28,$D$27)</f>
        <v>#N/A</v>
      </c>
      <c r="N29" s="29" t="e">
        <f>RTD(progId,,BINANCE_CANDLE,$A29,N$28,$D$27)</f>
        <v>#N/A</v>
      </c>
      <c r="O29" s="16" t="e">
        <f>RTD(progId,,BINANCE_CANDLE,$A29,O$28,$D$27)</f>
        <v>#N/A</v>
      </c>
      <c r="P29" s="28" t="e">
        <f>RTD(progId,,BINANCE_CANDLE,$A29,P$28,$D$27)</f>
        <v>#N/A</v>
      </c>
      <c r="Q29" s="16" t="e">
        <f>RTD(progId,,BINANCE_CANDLE,$A29,Q$28,$D$27)</f>
        <v>#N/A</v>
      </c>
      <c r="R29" s="16" t="e">
        <f>RTD(progId,,BINANCE_CANDLE,$A29,R$28,$D$27)</f>
        <v>#N/A</v>
      </c>
    </row>
    <row r="30" spans="1:18" x14ac:dyDescent="0.25">
      <c r="A30" s="25" t="s">
        <v>13</v>
      </c>
      <c r="B30" s="16" t="e">
        <f>RTD(progId,,BINANCE_CANDLE,$A30,B$28,$D$27)</f>
        <v>#N/A</v>
      </c>
      <c r="C30" s="16" t="e">
        <f>RTD(progId,,BINANCE_CANDLE,$A30,C$28,$D$27)</f>
        <v>#N/A</v>
      </c>
      <c r="D30" s="16" t="e">
        <f>RTD(progId,,BINANCE_CANDLE,$A30,D$28,$D$27)</f>
        <v>#N/A</v>
      </c>
      <c r="E30" s="16" t="e">
        <f>RTD(progId,,BINANCE_CANDLE,$A30,E$28,$D$27)</f>
        <v>#N/A</v>
      </c>
      <c r="F30" s="27" t="e">
        <f>RTD(progId,,BINANCE_CANDLE,$A30,F$28,$D$27)</f>
        <v>#N/A</v>
      </c>
      <c r="G30" s="27" t="e">
        <f>RTD(progId,,BINANCE_CANDLE,$A30,G$28,$D$27)</f>
        <v>#N/A</v>
      </c>
      <c r="H30" s="16" t="e">
        <f>RTD(progId,,BINANCE_CANDLE,$A30,H$28,$D$27)</f>
        <v>#N/A</v>
      </c>
      <c r="I30" s="29" t="e">
        <f>RTD(progId,,BINANCE_CANDLE,$A30,I$28,$D$27)</f>
        <v>#N/A</v>
      </c>
      <c r="J30" s="29" t="e">
        <f>RTD(progId,,BINANCE_CANDLE,$A30,J$28,$D$27)</f>
        <v>#N/A</v>
      </c>
      <c r="K30" s="29" t="e">
        <f>RTD(progId,,BINANCE_CANDLE,$A30,K$28,$D$27)</f>
        <v>#N/A</v>
      </c>
      <c r="L30" s="29" t="e">
        <f>RTD(progId,,BINANCE_CANDLE,$A30,L$28,$D$27)</f>
        <v>#N/A</v>
      </c>
      <c r="M30" s="16" t="e">
        <f>RTD(progId,,BINANCE_CANDLE,$A30,M$28,$D$27)</f>
        <v>#N/A</v>
      </c>
      <c r="N30" s="29" t="e">
        <f>RTD(progId,,BINANCE_CANDLE,$A30,N$28,$D$27)</f>
        <v>#N/A</v>
      </c>
      <c r="O30" s="16" t="e">
        <f>RTD(progId,,BINANCE_CANDLE,$A30,O$28,$D$27)</f>
        <v>#N/A</v>
      </c>
      <c r="P30" s="28" t="e">
        <f>RTD(progId,,BINANCE_CANDLE,$A30,P$28,$D$27)</f>
        <v>#N/A</v>
      </c>
      <c r="Q30" s="31" t="e">
        <f>RTD(progId,,BINANCE_CANDLE,$A30,Q$28,$D$27)</f>
        <v>#N/A</v>
      </c>
      <c r="R30" s="31" t="e">
        <f>RTD(progId,,BINANCE_CANDLE,$A30,R$28,$D$27)</f>
        <v>#N/A</v>
      </c>
    </row>
    <row r="31" spans="1:18" x14ac:dyDescent="0.25">
      <c r="A31" s="26" t="s">
        <v>17</v>
      </c>
      <c r="B31" s="23" t="e">
        <f>RTD(progId,,BINANCE_CANDLE,$A31,B$28,$D$27)</f>
        <v>#N/A</v>
      </c>
      <c r="C31" s="23" t="e">
        <f>RTD(progId,,BINANCE_CANDLE,$A31,C$28,$D$27)</f>
        <v>#N/A</v>
      </c>
      <c r="D31" s="23" t="e">
        <f>RTD(progId,,BINANCE_CANDLE,$A31,D$28,$D$27)</f>
        <v>#N/A</v>
      </c>
      <c r="E31" s="23" t="e">
        <f>RTD(progId,,BINANCE_CANDLE,$A31,E$28,$D$27)</f>
        <v>#N/A</v>
      </c>
      <c r="F31" s="27" t="e">
        <f>RTD(progId,,BINANCE_CANDLE,$A31,F$28,$D$27)</f>
        <v>#N/A</v>
      </c>
      <c r="G31" s="27" t="e">
        <f>RTD(progId,,BINANCE_CANDLE,$A31,G$28,$D$27)</f>
        <v>#N/A</v>
      </c>
      <c r="H31" s="23" t="e">
        <f>RTD(progId,,BINANCE_CANDLE,$A31,H$28,$D$27)</f>
        <v>#N/A</v>
      </c>
      <c r="I31" s="29" t="e">
        <f>RTD(progId,,BINANCE_CANDLE,$A31,I$28,$D$27)</f>
        <v>#N/A</v>
      </c>
      <c r="J31" s="29" t="e">
        <f>RTD(progId,,BINANCE_CANDLE,$A31,J$28,$D$27)</f>
        <v>#N/A</v>
      </c>
      <c r="K31" s="29" t="e">
        <f>RTD(progId,,BINANCE_CANDLE,$A31,K$28,$D$27)</f>
        <v>#N/A</v>
      </c>
      <c r="L31" s="29" t="e">
        <f>RTD(progId,,BINANCE_CANDLE,$A31,L$28,$D$27)</f>
        <v>#N/A</v>
      </c>
      <c r="M31" s="23" t="e">
        <f>RTD(progId,,BINANCE_CANDLE,$A31,M$28,$D$27)</f>
        <v>#N/A</v>
      </c>
      <c r="N31" s="30" t="e">
        <f>RTD(progId,,BINANCE_CANDLE,$A31,N$28,$D$27)</f>
        <v>#N/A</v>
      </c>
      <c r="O31" s="23" t="e">
        <f>RTD(progId,,BINANCE_CANDLE,$A31,O$28,$D$27)</f>
        <v>#N/A</v>
      </c>
      <c r="P31" s="28" t="e">
        <f>RTD(progId,,BINANCE_CANDLE,$A31,P$28,$D$27)</f>
        <v>#N/A</v>
      </c>
      <c r="Q31" s="31" t="e">
        <f>RTD(progId,,BINANCE_CANDLE,$A31,Q$28,$D$27)</f>
        <v>#N/A</v>
      </c>
      <c r="R31" s="31" t="e">
        <f>RTD(progId,,BINANCE_CANDLE,$A31,R$28,$D$27)</f>
        <v>#N/A</v>
      </c>
    </row>
    <row r="32" spans="1:18" x14ac:dyDescent="0.25">
      <c r="I32" s="4"/>
      <c r="J32" s="5"/>
      <c r="K32" s="5"/>
    </row>
    <row r="33" spans="1:18" s="1" customFormat="1" x14ac:dyDescent="0.25">
      <c r="A33" s="32" t="s">
        <v>43</v>
      </c>
      <c r="B33" s="32"/>
      <c r="C33" s="1" t="s">
        <v>57</v>
      </c>
      <c r="D33" s="32">
        <v>3</v>
      </c>
    </row>
    <row r="34" spans="1:18" s="1" customFormat="1" x14ac:dyDescent="0.25">
      <c r="A34" s="22" t="s">
        <v>44</v>
      </c>
      <c r="B34" s="1" t="s">
        <v>11</v>
      </c>
      <c r="C34" s="1" t="s">
        <v>10</v>
      </c>
      <c r="D34" s="1" t="s">
        <v>9</v>
      </c>
      <c r="E34" s="1" t="s">
        <v>26</v>
      </c>
      <c r="F34" s="1" t="s">
        <v>45</v>
      </c>
      <c r="G34" s="1" t="s">
        <v>46</v>
      </c>
      <c r="H34" s="1" t="s">
        <v>47</v>
      </c>
      <c r="I34" s="1" t="s">
        <v>36</v>
      </c>
      <c r="J34" s="1" t="s">
        <v>19</v>
      </c>
      <c r="K34" s="1" t="s">
        <v>51</v>
      </c>
      <c r="L34" s="1" t="s">
        <v>52</v>
      </c>
      <c r="M34" s="1" t="s">
        <v>48</v>
      </c>
      <c r="N34" s="1" t="s">
        <v>15</v>
      </c>
      <c r="O34" s="1" t="s">
        <v>49</v>
      </c>
      <c r="P34" s="1" t="s">
        <v>50</v>
      </c>
      <c r="Q34" s="1" t="s">
        <v>53</v>
      </c>
      <c r="R34" s="1" t="s">
        <v>54</v>
      </c>
    </row>
    <row r="35" spans="1:18" s="1" customFormat="1" x14ac:dyDescent="0.25">
      <c r="A35" s="24" t="s">
        <v>12</v>
      </c>
      <c r="B35" s="16" t="e">
        <f>RTD(progId,,BINANCE_CANDLE,$A35,B$28,$D$33)</f>
        <v>#N/A</v>
      </c>
      <c r="C35" s="16" t="e">
        <f>RTD(progId,,BINANCE_CANDLE,$A35,C$28,$D$33)</f>
        <v>#N/A</v>
      </c>
      <c r="D35" s="16" t="e">
        <f>RTD(progId,,BINANCE_CANDLE,$A35,D$28,$D$33)</f>
        <v>#N/A</v>
      </c>
      <c r="E35" s="16" t="e">
        <f>RTD(progId,,BINANCE_CANDLE,$A35,E$28,$D$33)</f>
        <v>#N/A</v>
      </c>
      <c r="F35" s="27" t="e">
        <f>RTD(progId,,BINANCE_CANDLE,$A35,F$28,$D$33)</f>
        <v>#N/A</v>
      </c>
      <c r="G35" s="27" t="e">
        <f>RTD(progId,,BINANCE_CANDLE,$A35,G$28,$D$33)</f>
        <v>#N/A</v>
      </c>
      <c r="H35" s="16" t="e">
        <f>RTD(progId,,BINANCE_CANDLE,$A35,H$28,$D$33)</f>
        <v>#N/A</v>
      </c>
      <c r="I35" s="29" t="e">
        <f>RTD(progId,,BINANCE_CANDLE,$A35,I$28,$D$33)</f>
        <v>#N/A</v>
      </c>
      <c r="J35" s="29" t="e">
        <f>RTD(progId,,BINANCE_CANDLE,$A35,J$28,$D$33)</f>
        <v>#N/A</v>
      </c>
      <c r="K35" s="29" t="e">
        <f>RTD(progId,,BINANCE_CANDLE,$A35,K$28,$D$33)</f>
        <v>#N/A</v>
      </c>
      <c r="L35" s="29" t="e">
        <f>RTD(progId,,BINANCE_CANDLE,$A35,L$28,$D$33)</f>
        <v>#N/A</v>
      </c>
      <c r="M35" s="16" t="e">
        <f>RTD(progId,,BINANCE_CANDLE,$A35,M$28,$D$33)</f>
        <v>#N/A</v>
      </c>
      <c r="N35" s="29" t="e">
        <f>RTD(progId,,BINANCE_CANDLE,$A35,N$28,$D$33)</f>
        <v>#N/A</v>
      </c>
      <c r="O35" s="16" t="e">
        <f>RTD(progId,,BINANCE_CANDLE,$A35,O$28,$D$33)</f>
        <v>#N/A</v>
      </c>
      <c r="P35" s="28" t="e">
        <f>RTD(progId,,BINANCE_CANDLE,$A35,P$28,$D$33)</f>
        <v>#N/A</v>
      </c>
      <c r="Q35" s="16" t="e">
        <f>RTD(progId,,BINANCE_CANDLE,$A35,Q$28,$D$33)</f>
        <v>#N/A</v>
      </c>
      <c r="R35" s="16" t="e">
        <f>RTD(progId,,BINANCE_CANDLE,$A35,R$28,$D$33)</f>
        <v>#N/A</v>
      </c>
    </row>
    <row r="36" spans="1:18" s="1" customFormat="1" x14ac:dyDescent="0.25">
      <c r="A36" s="25" t="s">
        <v>13</v>
      </c>
      <c r="B36" s="16" t="e">
        <f>RTD(progId,,BINANCE_CANDLE,$A36,B$28,$D$33)</f>
        <v>#N/A</v>
      </c>
      <c r="C36" s="16" t="e">
        <f>RTD(progId,,BINANCE_CANDLE,$A36,C$28,$D$33)</f>
        <v>#N/A</v>
      </c>
      <c r="D36" s="16" t="e">
        <f>RTD(progId,,BINANCE_CANDLE,$A36,D$28,$D$33)</f>
        <v>#N/A</v>
      </c>
      <c r="E36" s="16" t="e">
        <f>RTD(progId,,BINANCE_CANDLE,$A36,E$28,$D$33)</f>
        <v>#N/A</v>
      </c>
      <c r="F36" s="27" t="e">
        <f>RTD(progId,,BINANCE_CANDLE,$A36,F$28,$D$33)</f>
        <v>#N/A</v>
      </c>
      <c r="G36" s="27" t="e">
        <f>RTD(progId,,BINANCE_CANDLE,$A36,G$28,$D$33)</f>
        <v>#N/A</v>
      </c>
      <c r="H36" s="16" t="e">
        <f>RTD(progId,,BINANCE_CANDLE,$A36,H$28,$D$33)</f>
        <v>#N/A</v>
      </c>
      <c r="I36" s="29" t="e">
        <f>RTD(progId,,BINANCE_CANDLE,$A36,I$28,$D$33)</f>
        <v>#N/A</v>
      </c>
      <c r="J36" s="29" t="e">
        <f>RTD(progId,,BINANCE_CANDLE,$A36,J$28,$D$33)</f>
        <v>#N/A</v>
      </c>
      <c r="K36" s="29" t="e">
        <f>RTD(progId,,BINANCE_CANDLE,$A36,K$28,$D$33)</f>
        <v>#N/A</v>
      </c>
      <c r="L36" s="29" t="e">
        <f>RTD(progId,,BINANCE_CANDLE,$A36,L$28,$D$33)</f>
        <v>#N/A</v>
      </c>
      <c r="M36" s="16" t="e">
        <f>RTD(progId,,BINANCE_CANDLE,$A36,M$28,$D$33)</f>
        <v>#N/A</v>
      </c>
      <c r="N36" s="29" t="e">
        <f>RTD(progId,,BINANCE_CANDLE,$A36,N$28,$D$33)</f>
        <v>#N/A</v>
      </c>
      <c r="O36" s="16" t="e">
        <f>RTD(progId,,BINANCE_CANDLE,$A36,O$28,$D$33)</f>
        <v>#N/A</v>
      </c>
      <c r="P36" s="28" t="e">
        <f>RTD(progId,,BINANCE_CANDLE,$A36,P$28,$D$33)</f>
        <v>#N/A</v>
      </c>
      <c r="Q36" s="31" t="e">
        <f>RTD(progId,,BINANCE_CANDLE,$A36,Q$28,$D$33)</f>
        <v>#N/A</v>
      </c>
      <c r="R36" s="31" t="e">
        <f>RTD(progId,,BINANCE_CANDLE,$A36,R$28,$D$33)</f>
        <v>#N/A</v>
      </c>
    </row>
    <row r="37" spans="1:18" s="1" customFormat="1" x14ac:dyDescent="0.25">
      <c r="A37" s="26" t="s">
        <v>17</v>
      </c>
      <c r="B37" s="23" t="e">
        <f>RTD(progId,,BINANCE_CANDLE,$A37,B$28,$D$33)</f>
        <v>#N/A</v>
      </c>
      <c r="C37" s="23" t="e">
        <f>RTD(progId,,BINANCE_CANDLE,$A37,C$28,$D$33)</f>
        <v>#N/A</v>
      </c>
      <c r="D37" s="23" t="e">
        <f>RTD(progId,,BINANCE_CANDLE,$A37,D$28,$D$33)</f>
        <v>#N/A</v>
      </c>
      <c r="E37" s="23" t="e">
        <f>RTD(progId,,BINANCE_CANDLE,$A37,E$28,$D$33)</f>
        <v>#N/A</v>
      </c>
      <c r="F37" s="27" t="e">
        <f>RTD(progId,,BINANCE_CANDLE,$A37,F$28,$D$33)</f>
        <v>#N/A</v>
      </c>
      <c r="G37" s="27" t="e">
        <f>RTD(progId,,BINANCE_CANDLE,$A37,G$28,$D$33)</f>
        <v>#N/A</v>
      </c>
      <c r="H37" s="23" t="e">
        <f>RTD(progId,,BINANCE_CANDLE,$A37,H$28,$D$33)</f>
        <v>#N/A</v>
      </c>
      <c r="I37" s="29" t="e">
        <f>RTD(progId,,BINANCE_CANDLE,$A37,I$28,$D$33)</f>
        <v>#N/A</v>
      </c>
      <c r="J37" s="29" t="e">
        <f>RTD(progId,,BINANCE_CANDLE,$A37,J$28,$D$33)</f>
        <v>#N/A</v>
      </c>
      <c r="K37" s="29" t="e">
        <f>RTD(progId,,BINANCE_CANDLE,$A37,K$28,$D$33)</f>
        <v>#N/A</v>
      </c>
      <c r="L37" s="29" t="e">
        <f>RTD(progId,,BINANCE_CANDLE,$A37,L$28,$D$33)</f>
        <v>#N/A</v>
      </c>
      <c r="M37" s="23" t="e">
        <f>RTD(progId,,BINANCE_CANDLE,$A37,M$28,$D$33)</f>
        <v>#N/A</v>
      </c>
      <c r="N37" s="30" t="e">
        <f>RTD(progId,,BINANCE_CANDLE,$A37,N$28,$D$33)</f>
        <v>#N/A</v>
      </c>
      <c r="O37" s="23" t="e">
        <f>RTD(progId,,BINANCE_CANDLE,$A37,O$28,$D$33)</f>
        <v>#N/A</v>
      </c>
      <c r="P37" s="28" t="e">
        <f>RTD(progId,,BINANCE_CANDLE,$A37,P$28,$D$33)</f>
        <v>#N/A</v>
      </c>
      <c r="Q37" s="31" t="e">
        <f>RTD(progId,,BINANCE_CANDLE,$A37,Q$28,$D$33)</f>
        <v>#N/A</v>
      </c>
      <c r="R37" s="31" t="e">
        <f>RTD(progId,,BINANCE_CANDLE,$A37,R$28,$D$33)</f>
        <v>#N/A</v>
      </c>
    </row>
    <row r="38" spans="1:18" x14ac:dyDescent="0.25">
      <c r="I38" s="4"/>
      <c r="J38" s="5"/>
      <c r="K38" s="5"/>
    </row>
    <row r="39" spans="1:18" x14ac:dyDescent="0.25">
      <c r="I39" s="4"/>
      <c r="J39" s="5"/>
      <c r="K39" s="5"/>
    </row>
    <row r="40" spans="1:18" x14ac:dyDescent="0.25">
      <c r="I40" s="4"/>
      <c r="J40" s="5"/>
      <c r="K40" s="5"/>
    </row>
    <row r="41" spans="1:18" x14ac:dyDescent="0.25">
      <c r="I41" s="4"/>
      <c r="J41" s="5"/>
      <c r="K41" s="5"/>
    </row>
    <row r="42" spans="1:18" x14ac:dyDescent="0.25">
      <c r="I42" s="4"/>
      <c r="J42" s="5"/>
      <c r="K42" s="5"/>
    </row>
    <row r="43" spans="1:18" x14ac:dyDescent="0.25">
      <c r="I43" s="4"/>
      <c r="J43" s="5"/>
      <c r="K43" s="5"/>
    </row>
    <row r="44" spans="1:18" x14ac:dyDescent="0.25">
      <c r="I44" s="4"/>
      <c r="J44" s="5"/>
      <c r="K44" s="5"/>
    </row>
    <row r="45" spans="1:18" x14ac:dyDescent="0.25">
      <c r="I45" s="4"/>
      <c r="J45" s="5"/>
      <c r="K45" s="5"/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5"/>
      <c r="J52" s="5"/>
      <c r="K52" s="5"/>
    </row>
    <row r="53" spans="9:11" x14ac:dyDescent="0.25">
      <c r="I53" s="4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6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6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5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7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5"/>
    </row>
    <row r="109" spans="9:11" x14ac:dyDescent="0.25">
      <c r="I109" s="4"/>
      <c r="J109" s="5"/>
      <c r="K109" s="5"/>
    </row>
    <row r="110" spans="9:11" x14ac:dyDescent="0.25">
      <c r="I110" s="4"/>
      <c r="J110" s="5"/>
      <c r="K110" s="5"/>
    </row>
    <row r="111" spans="9:11" x14ac:dyDescent="0.25">
      <c r="I111" s="4"/>
      <c r="J111" s="5"/>
      <c r="K111" s="5"/>
    </row>
    <row r="112" spans="9:11" x14ac:dyDescent="0.25">
      <c r="I112" s="5"/>
      <c r="J112" s="5"/>
      <c r="K112" s="5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1</v>
      </c>
      <c r="B1" s="1"/>
      <c r="C1" s="1"/>
      <c r="D1" s="1"/>
    </row>
    <row r="2" spans="1:8" x14ac:dyDescent="0.25">
      <c r="A2" s="1" t="s">
        <v>2</v>
      </c>
      <c r="B2" s="1" t="s">
        <v>3</v>
      </c>
      <c r="C2" s="1" t="s">
        <v>4</v>
      </c>
      <c r="D2" s="1" t="s">
        <v>5</v>
      </c>
      <c r="E2" t="s">
        <v>60</v>
      </c>
      <c r="F2" t="s">
        <v>61</v>
      </c>
      <c r="G2" t="s">
        <v>62</v>
      </c>
      <c r="H2" t="s">
        <v>63</v>
      </c>
    </row>
    <row r="3" spans="1:8" x14ac:dyDescent="0.25">
      <c r="A3" s="1" t="s">
        <v>6</v>
      </c>
      <c r="B3" s="2" t="e">
        <f>RTD(progId,,GDAX,$A3,B$2)</f>
        <v>#N/A</v>
      </c>
      <c r="C3" s="2" t="e">
        <f>RTD(progId,,GDAX,$A3,C$2)</f>
        <v>#N/A</v>
      </c>
      <c r="D3" s="2" t="e">
        <f>RTD(progId,,GDAX,$A3,D$2)</f>
        <v>#N/A</v>
      </c>
      <c r="E3" s="2" t="e">
        <f>RTD(progId,,GDAX,$A3,E$2)</f>
        <v>#N/A</v>
      </c>
      <c r="F3" s="2" t="e">
        <f>RTD(progId,,GDAX,$A3,F$2)</f>
        <v>#N/A</v>
      </c>
      <c r="G3" s="2" t="e">
        <f>RTD(progId,,GDAX,$A3,G$2)</f>
        <v>#N/A</v>
      </c>
      <c r="H3" s="2" t="e">
        <f>RTD(progId,,GDAX,$A3,H$2)</f>
        <v>#N/A</v>
      </c>
    </row>
    <row r="4" spans="1:8" x14ac:dyDescent="0.25">
      <c r="A4" s="1" t="s">
        <v>7</v>
      </c>
      <c r="B4" s="2" t="e">
        <f>RTD(progId,,GDAX,$A4,B$2)</f>
        <v>#N/A</v>
      </c>
      <c r="C4" s="2" t="e">
        <f>RTD(progId,,GDAX,$A4,C$2)</f>
        <v>#N/A</v>
      </c>
      <c r="D4" s="2" t="e">
        <f>RTD(progId,,GDAX,$A4,D$2)</f>
        <v>#N/A</v>
      </c>
      <c r="E4" s="2" t="e">
        <f>RTD(progId,,GDAX,$A4,E$2)</f>
        <v>#N/A</v>
      </c>
      <c r="F4" s="2" t="e">
        <f>RTD(progId,,GDAX,$A4,F$2)</f>
        <v>#N/A</v>
      </c>
      <c r="G4" s="2" t="e">
        <f>RTD(progId,,GDAX,$A4,G$2)</f>
        <v>#N/A</v>
      </c>
      <c r="H4" s="2" t="e">
        <f>RTD(progId,,GDAX,$A4,H$2)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BINANCE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2018-05-24T11:59:58Z</dcterms:modified>
</cp:coreProperties>
</file>