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live\OneDrive\Documents old\Processing\newMonaco\2023-group-11\reportDocs\EvaluationDocs\"/>
    </mc:Choice>
  </mc:AlternateContent>
  <xr:revisionPtr revIDLastSave="0" documentId="13_ncr:1_{E42048EB-26CB-478F-9733-8E7276389704}" xr6:coauthVersionLast="47" xr6:coauthVersionMax="47" xr10:uidLastSave="{00000000-0000-0000-0000-000000000000}"/>
  <bookViews>
    <workbookView xWindow="9510" yWindow="0" windowWidth="9780" windowHeight="10170" activeTab="1" xr2:uid="{00000000-000D-0000-FFFF-FFFF00000000}"/>
  </bookViews>
  <sheets>
    <sheet name="25032023" sheetId="1" r:id="rId1"/>
    <sheet name="200420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U33" i="2"/>
  <c r="U34" i="2" s="1"/>
  <c r="C12" i="2" s="1"/>
  <c r="S33" i="2"/>
  <c r="Q33" i="2"/>
  <c r="O33" i="2"/>
  <c r="M33" i="2"/>
  <c r="K33" i="2"/>
  <c r="I33" i="2"/>
  <c r="G33" i="2"/>
  <c r="E33" i="2"/>
  <c r="C33" i="2"/>
  <c r="U32" i="2"/>
  <c r="S32" i="2"/>
  <c r="Q32" i="2"/>
  <c r="O32" i="2"/>
  <c r="M32" i="2"/>
  <c r="K32" i="2"/>
  <c r="I32" i="2"/>
  <c r="G32" i="2"/>
  <c r="E32" i="2"/>
  <c r="C32" i="2"/>
  <c r="U31" i="2"/>
  <c r="S31" i="2"/>
  <c r="Q31" i="2"/>
  <c r="O31" i="2"/>
  <c r="M31" i="2"/>
  <c r="K31" i="2"/>
  <c r="I31" i="2"/>
  <c r="G31" i="2"/>
  <c r="E31" i="2"/>
  <c r="C31" i="2"/>
  <c r="U30" i="2"/>
  <c r="S30" i="2"/>
  <c r="Q30" i="2"/>
  <c r="O30" i="2"/>
  <c r="M30" i="2"/>
  <c r="K30" i="2"/>
  <c r="I30" i="2"/>
  <c r="G30" i="2"/>
  <c r="E30" i="2"/>
  <c r="C30" i="2"/>
  <c r="U29" i="2"/>
  <c r="S29" i="2"/>
  <c r="Q29" i="2"/>
  <c r="O29" i="2"/>
  <c r="M29" i="2"/>
  <c r="K29" i="2"/>
  <c r="I29" i="2"/>
  <c r="G29" i="2"/>
  <c r="E29" i="2"/>
  <c r="C29" i="2"/>
  <c r="U28" i="2"/>
  <c r="S28" i="2"/>
  <c r="Q28" i="2"/>
  <c r="O28" i="2"/>
  <c r="O34" i="2" s="1"/>
  <c r="C9" i="2" s="1"/>
  <c r="M28" i="2"/>
  <c r="M34" i="2" s="1"/>
  <c r="C8" i="2" s="1"/>
  <c r="K28" i="2"/>
  <c r="K34" i="2" s="1"/>
  <c r="C7" i="2" s="1"/>
  <c r="I28" i="2"/>
  <c r="I34" i="2" s="1"/>
  <c r="C6" i="2" s="1"/>
  <c r="G28" i="2"/>
  <c r="E28" i="2"/>
  <c r="E34" i="2" s="1"/>
  <c r="C4" i="2" s="1"/>
  <c r="C28" i="2"/>
  <c r="U23" i="2"/>
  <c r="S23" i="2"/>
  <c r="Q23" i="2"/>
  <c r="O23" i="2"/>
  <c r="M23" i="2"/>
  <c r="K23" i="2"/>
  <c r="I23" i="2"/>
  <c r="G23" i="2"/>
  <c r="E23" i="2"/>
  <c r="C23" i="2"/>
  <c r="U22" i="2"/>
  <c r="S22" i="2"/>
  <c r="Q22" i="2"/>
  <c r="O22" i="2"/>
  <c r="M22" i="2"/>
  <c r="K22" i="2"/>
  <c r="I22" i="2"/>
  <c r="G22" i="2"/>
  <c r="E22" i="2"/>
  <c r="C22" i="2"/>
  <c r="U21" i="2"/>
  <c r="S21" i="2"/>
  <c r="Q21" i="2"/>
  <c r="O21" i="2"/>
  <c r="M21" i="2"/>
  <c r="K21" i="2"/>
  <c r="I21" i="2"/>
  <c r="G21" i="2"/>
  <c r="E21" i="2"/>
  <c r="C21" i="2"/>
  <c r="U20" i="2"/>
  <c r="S20" i="2"/>
  <c r="Q20" i="2"/>
  <c r="O20" i="2"/>
  <c r="M20" i="2"/>
  <c r="K20" i="2"/>
  <c r="I20" i="2"/>
  <c r="G20" i="2"/>
  <c r="E20" i="2"/>
  <c r="C20" i="2"/>
  <c r="U19" i="2"/>
  <c r="S19" i="2"/>
  <c r="Q19" i="2"/>
  <c r="O19" i="2"/>
  <c r="M19" i="2"/>
  <c r="K19" i="2"/>
  <c r="I19" i="2"/>
  <c r="E19" i="2"/>
  <c r="C19" i="2"/>
  <c r="U18" i="2"/>
  <c r="S18" i="2"/>
  <c r="Q18" i="2"/>
  <c r="Q24" i="2" s="1"/>
  <c r="B10" i="2" s="1"/>
  <c r="O18" i="2"/>
  <c r="O24" i="2" s="1"/>
  <c r="B9" i="2" s="1"/>
  <c r="M18" i="2"/>
  <c r="M24" i="2" s="1"/>
  <c r="B8" i="2" s="1"/>
  <c r="K18" i="2"/>
  <c r="K24" i="2" s="1"/>
  <c r="B7" i="2" s="1"/>
  <c r="I18" i="2"/>
  <c r="I24" i="2" s="1"/>
  <c r="B6" i="2" s="1"/>
  <c r="G18" i="2"/>
  <c r="E18" i="2"/>
  <c r="E24" i="2" s="1"/>
  <c r="B4" i="2" s="1"/>
  <c r="C18" i="2"/>
  <c r="C24" i="2" s="1"/>
  <c r="B3" i="2" s="1"/>
  <c r="I40" i="1"/>
  <c r="I39" i="1"/>
  <c r="H39" i="1"/>
  <c r="H40" i="1" s="1"/>
  <c r="G39" i="1"/>
  <c r="G40" i="1" s="1"/>
  <c r="F39" i="1"/>
  <c r="F40" i="1" s="1"/>
  <c r="E39" i="1"/>
  <c r="E40" i="1" s="1"/>
  <c r="D39" i="1"/>
  <c r="D40" i="1" s="1"/>
  <c r="C39" i="1"/>
  <c r="C40" i="1" s="1"/>
  <c r="J40" i="1" s="1"/>
  <c r="E25" i="1"/>
  <c r="I24" i="1"/>
  <c r="I25" i="1" s="1"/>
  <c r="H24" i="1"/>
  <c r="H25" i="1" s="1"/>
  <c r="G24" i="1"/>
  <c r="G25" i="1" s="1"/>
  <c r="F24" i="1"/>
  <c r="F25" i="1" s="1"/>
  <c r="E24" i="1"/>
  <c r="D24" i="1"/>
  <c r="D25" i="1" s="1"/>
  <c r="C24" i="1"/>
  <c r="C25" i="1" s="1"/>
  <c r="S34" i="2" l="1"/>
  <c r="C11" i="2" s="1"/>
  <c r="Q34" i="2"/>
  <c r="C10" i="2" s="1"/>
  <c r="G34" i="2"/>
  <c r="C5" i="2" s="1"/>
  <c r="C34" i="2"/>
  <c r="C3" i="2" s="1"/>
  <c r="U24" i="2"/>
  <c r="B12" i="2" s="1"/>
  <c r="S24" i="2"/>
  <c r="B11" i="2" s="1"/>
  <c r="G24" i="2"/>
  <c r="B5" i="2" s="1"/>
  <c r="J25" i="1"/>
</calcChain>
</file>

<file path=xl/sharedStrings.xml><?xml version="1.0" encoding="utf-8"?>
<sst xmlns="http://schemas.openxmlformats.org/spreadsheetml/2006/main" count="110" uniqueCount="46">
  <si>
    <t>Quantitative analysis - 25/03/2023</t>
  </si>
  <si>
    <t>Alpha value: 0.05</t>
  </si>
  <si>
    <t>Number of participants: 7</t>
  </si>
  <si>
    <t>Tester</t>
  </si>
  <si>
    <t>SUS - easy</t>
  </si>
  <si>
    <t>SUS - medium</t>
  </si>
  <si>
    <t>Person 1</t>
  </si>
  <si>
    <t>Person 2</t>
  </si>
  <si>
    <t>Person 3</t>
  </si>
  <si>
    <t>Person 4</t>
  </si>
  <si>
    <t>Person 5</t>
  </si>
  <si>
    <t>Person 6</t>
  </si>
  <si>
    <t>Person 7</t>
  </si>
  <si>
    <t>Wilcoxon Signed Rank W value</t>
  </si>
  <si>
    <t>SUS</t>
  </si>
  <si>
    <t>Easy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</si>
  <si>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</si>
  <si>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</si>
  <si>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</si>
  <si>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</si>
  <si>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the system were well integrated</t>
  </si>
  <si>
    <t>I thought there was too much inconsistency in this system</t>
  </si>
  <si>
    <t>I would imagine that most people would learn to use this system very quickly</t>
  </si>
  <si>
    <t>I found the system to be very cumbersome</t>
  </si>
  <si>
    <t>I felt very confident using the system</t>
  </si>
  <si>
    <t>I needed to learn a lot of things before I could get going with this system</t>
  </si>
  <si>
    <t>Average SUS</t>
  </si>
  <si>
    <t>SUS score</t>
  </si>
  <si>
    <t>Medium</t>
  </si>
  <si>
    <t>Quantitative analysis - 20/04/2023</t>
  </si>
  <si>
    <t>Alpha value 0.05</t>
  </si>
  <si>
    <t>Participants: 10</t>
  </si>
  <si>
    <t>NASA TLX easy</t>
  </si>
  <si>
    <t>NASA TLX medium</t>
  </si>
  <si>
    <t>Person 8</t>
  </si>
  <si>
    <t>Person 9</t>
  </si>
  <si>
    <t>Person 10</t>
  </si>
  <si>
    <t xml:space="preserve">Wilcoxon Signed Rank W value </t>
  </si>
  <si>
    <t>NASA TLX</t>
  </si>
  <si>
    <t>Mental demand</t>
  </si>
  <si>
    <t>Physical demand</t>
  </si>
  <si>
    <t>Temporal demand</t>
  </si>
  <si>
    <t>Performance</t>
  </si>
  <si>
    <t>Effort</t>
  </si>
  <si>
    <t>Frustration</t>
  </si>
  <si>
    <t>Raw NASA TLX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</si>
</sst>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topLeftCell="A10" workbookViewId="0">
      <selection activeCell="B14" sqref="B14"/>
    </sheetView>
  </sheetViews>
  <sheetFormatPr defaultColWidth="12.6328125" defaultRowHeight="15.75" customHeight="1" x14ac:dyDescent="0.25"/>
  <cols>
    <col min="1" max="1" width="24.7265625" customWidth="1"/>
    <col min="2" max="2" width="20" customWidth="1"/>
  </cols>
  <sheetData>
    <row r="1" spans="1:9" ht="15.75" customHeight="1" x14ac:dyDescent="0.25">
      <c r="A1" s="1" t="s">
        <v>0</v>
      </c>
      <c r="D1" s="1" t="s">
        <v>1</v>
      </c>
      <c r="E1" s="1" t="s">
        <v>2</v>
      </c>
    </row>
    <row r="2" spans="1:9" ht="15.75" customHeight="1" x14ac:dyDescent="0.25">
      <c r="A2" s="1" t="s">
        <v>3</v>
      </c>
      <c r="B2" s="1" t="s">
        <v>4</v>
      </c>
      <c r="C2" s="1" t="s">
        <v>5</v>
      </c>
    </row>
    <row r="3" spans="1:9" ht="15.75" customHeight="1" x14ac:dyDescent="0.25">
      <c r="A3" s="1" t="s">
        <v>6</v>
      </c>
      <c r="B3" s="1">
        <v>55</v>
      </c>
      <c r="C3" s="1">
        <v>32.5</v>
      </c>
    </row>
    <row r="4" spans="1:9" ht="15.75" customHeight="1" x14ac:dyDescent="0.25">
      <c r="A4" s="1" t="s">
        <v>7</v>
      </c>
      <c r="B4" s="1">
        <v>45</v>
      </c>
      <c r="C4" s="1">
        <v>35</v>
      </c>
    </row>
    <row r="5" spans="1:9" ht="15.75" customHeight="1" x14ac:dyDescent="0.25">
      <c r="A5" s="1" t="s">
        <v>8</v>
      </c>
      <c r="B5" s="1">
        <v>40</v>
      </c>
      <c r="C5" s="1">
        <v>27.5</v>
      </c>
    </row>
    <row r="6" spans="1:9" ht="15.75" customHeight="1" x14ac:dyDescent="0.25">
      <c r="A6" s="1" t="s">
        <v>9</v>
      </c>
      <c r="B6" s="1">
        <v>62.5</v>
      </c>
      <c r="C6" s="1">
        <v>60</v>
      </c>
    </row>
    <row r="7" spans="1:9" ht="15.75" customHeight="1" x14ac:dyDescent="0.25">
      <c r="A7" s="1" t="s">
        <v>10</v>
      </c>
      <c r="B7" s="1">
        <v>42.5</v>
      </c>
      <c r="C7" s="1">
        <v>35</v>
      </c>
    </row>
    <row r="8" spans="1:9" ht="15.75" customHeight="1" x14ac:dyDescent="0.25">
      <c r="A8" s="1" t="s">
        <v>11</v>
      </c>
      <c r="B8" s="1">
        <v>55</v>
      </c>
      <c r="C8" s="1">
        <v>40</v>
      </c>
    </row>
    <row r="9" spans="1:9" ht="15.75" customHeight="1" x14ac:dyDescent="0.25">
      <c r="A9" s="1" t="s">
        <v>12</v>
      </c>
      <c r="B9" s="1">
        <v>45</v>
      </c>
      <c r="C9" s="1">
        <v>37.5</v>
      </c>
    </row>
    <row r="10" spans="1:9" ht="15.75" customHeight="1" x14ac:dyDescent="0.25">
      <c r="D10" s="1"/>
    </row>
    <row r="11" spans="1:9" ht="15.75" customHeight="1" x14ac:dyDescent="0.25">
      <c r="A11" s="1" t="s">
        <v>13</v>
      </c>
      <c r="B11" s="1">
        <v>0</v>
      </c>
    </row>
    <row r="12" spans="1:9" ht="15.75" customHeight="1" x14ac:dyDescent="0.25">
      <c r="B12" s="1" t="s">
        <v>14</v>
      </c>
    </row>
    <row r="13" spans="1:9" ht="15.75" customHeight="1" x14ac:dyDescent="0.25">
      <c r="B13" s="1" t="s">
        <v>15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 spans="1:9" ht="37.5" x14ac:dyDescent="0.25">
      <c r="A14" s="1">
        <v>1</v>
      </c>
      <c r="B14" s="2" t="s">
        <v>16</v>
      </c>
      <c r="C14" s="1">
        <v>2</v>
      </c>
      <c r="D14" s="1">
        <v>2</v>
      </c>
      <c r="E14" s="1">
        <v>1</v>
      </c>
      <c r="F14" s="1">
        <v>3</v>
      </c>
      <c r="G14" s="1">
        <v>2</v>
      </c>
      <c r="H14" s="1">
        <v>2</v>
      </c>
      <c r="I14" s="1">
        <v>1</v>
      </c>
    </row>
    <row r="15" spans="1:9" ht="25" x14ac:dyDescent="0.25">
      <c r="A15" s="1">
        <v>2</v>
      </c>
      <c r="B15" s="2" t="s">
        <v>17</v>
      </c>
      <c r="C15" s="1">
        <v>2</v>
      </c>
      <c r="D15" s="1">
        <v>3</v>
      </c>
      <c r="E15" s="1">
        <v>2</v>
      </c>
      <c r="F15" s="1">
        <v>3</v>
      </c>
      <c r="G15" s="1">
        <v>3</v>
      </c>
      <c r="H15" s="1">
        <v>3</v>
      </c>
      <c r="I15" s="1">
        <v>3</v>
      </c>
    </row>
    <row r="16" spans="1:9" ht="25" x14ac:dyDescent="0.25">
      <c r="A16" s="1">
        <v>3</v>
      </c>
      <c r="B16" s="2" t="s">
        <v>18</v>
      </c>
      <c r="C16" s="1">
        <v>5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</row>
    <row r="17" spans="1:10" ht="50" x14ac:dyDescent="0.25">
      <c r="A17" s="1">
        <v>4</v>
      </c>
      <c r="B17" s="2" t="s">
        <v>19</v>
      </c>
      <c r="C17" s="1">
        <v>2</v>
      </c>
      <c r="D17" s="1">
        <v>1</v>
      </c>
      <c r="E17" s="1">
        <v>2</v>
      </c>
      <c r="F17" s="1">
        <v>1</v>
      </c>
      <c r="G17" s="1">
        <v>2</v>
      </c>
      <c r="H17" s="1">
        <v>2</v>
      </c>
      <c r="I17" s="1">
        <v>1</v>
      </c>
    </row>
    <row r="18" spans="1:10" ht="37.5" x14ac:dyDescent="0.25">
      <c r="A18" s="1">
        <v>5</v>
      </c>
      <c r="B18" s="2" t="s">
        <v>20</v>
      </c>
      <c r="C18" s="1">
        <v>3</v>
      </c>
      <c r="D18" s="1">
        <v>3</v>
      </c>
      <c r="E18" s="1">
        <v>2</v>
      </c>
      <c r="F18" s="1">
        <v>4</v>
      </c>
      <c r="G18" s="1">
        <v>3</v>
      </c>
      <c r="H18" s="1">
        <v>4</v>
      </c>
      <c r="I18" s="1">
        <v>3</v>
      </c>
    </row>
    <row r="19" spans="1:10" ht="37.5" x14ac:dyDescent="0.25">
      <c r="A19" s="1">
        <v>6</v>
      </c>
      <c r="B19" s="2" t="s">
        <v>21</v>
      </c>
      <c r="C19" s="1">
        <v>4</v>
      </c>
      <c r="D19" s="1">
        <v>5</v>
      </c>
      <c r="E19" s="1">
        <v>4</v>
      </c>
      <c r="F19" s="1">
        <v>3</v>
      </c>
      <c r="G19" s="1">
        <v>4</v>
      </c>
      <c r="H19" s="1">
        <v>5</v>
      </c>
      <c r="I19" s="1">
        <v>4</v>
      </c>
    </row>
    <row r="20" spans="1:10" ht="50" x14ac:dyDescent="0.25">
      <c r="A20" s="1">
        <v>7</v>
      </c>
      <c r="B20" s="2" t="s">
        <v>22</v>
      </c>
      <c r="C20" s="1">
        <v>4</v>
      </c>
      <c r="D20" s="1">
        <v>3</v>
      </c>
      <c r="E20" s="1">
        <v>2</v>
      </c>
      <c r="F20" s="1">
        <v>4</v>
      </c>
      <c r="G20" s="1">
        <v>2</v>
      </c>
      <c r="H20" s="1">
        <v>4</v>
      </c>
      <c r="I20" s="1">
        <v>2</v>
      </c>
    </row>
    <row r="21" spans="1:10" ht="25" x14ac:dyDescent="0.25">
      <c r="A21" s="1">
        <v>8</v>
      </c>
      <c r="B21" s="2" t="s">
        <v>23</v>
      </c>
      <c r="C21" s="1">
        <v>5</v>
      </c>
      <c r="D21" s="1">
        <v>5</v>
      </c>
      <c r="E21" s="1">
        <v>4</v>
      </c>
      <c r="F21" s="1">
        <v>5</v>
      </c>
      <c r="G21" s="1">
        <v>5</v>
      </c>
      <c r="H21" s="1">
        <v>4</v>
      </c>
      <c r="I21" s="1">
        <v>5</v>
      </c>
    </row>
    <row r="22" spans="1:10" ht="25" x14ac:dyDescent="0.25">
      <c r="A22" s="1">
        <v>9</v>
      </c>
      <c r="B22" s="2" t="s">
        <v>24</v>
      </c>
      <c r="C22" s="1">
        <v>3</v>
      </c>
      <c r="D22" s="1">
        <v>3</v>
      </c>
      <c r="E22" s="1">
        <v>2</v>
      </c>
      <c r="F22" s="1">
        <v>4</v>
      </c>
      <c r="G22" s="1">
        <v>2</v>
      </c>
      <c r="H22" s="1">
        <v>4</v>
      </c>
      <c r="I22" s="1">
        <v>2</v>
      </c>
    </row>
    <row r="23" spans="1:10" ht="50" x14ac:dyDescent="0.25">
      <c r="A23" s="1">
        <v>10</v>
      </c>
      <c r="B23" s="2" t="s">
        <v>25</v>
      </c>
      <c r="C23" s="1">
        <v>2</v>
      </c>
      <c r="D23" s="1">
        <v>3</v>
      </c>
      <c r="E23" s="1">
        <v>3</v>
      </c>
      <c r="F23" s="1">
        <v>2</v>
      </c>
      <c r="G23" s="1">
        <v>1</v>
      </c>
      <c r="H23" s="1">
        <v>2</v>
      </c>
      <c r="I23" s="1">
        <v>1</v>
      </c>
    </row>
    <row r="24" spans="1:10" ht="12.5" x14ac:dyDescent="0.25">
      <c r="C24" s="1">
        <f t="shared" ref="C24:I24" si="0">C14-1+C16-1+C18-1+C20-1+C22-1+5-C15+5-C17+5-C19+5-C21+5-C23</f>
        <v>22</v>
      </c>
      <c r="D24" s="1">
        <f t="shared" si="0"/>
        <v>18</v>
      </c>
      <c r="E24" s="1">
        <f t="shared" si="0"/>
        <v>16</v>
      </c>
      <c r="F24" s="1">
        <f t="shared" si="0"/>
        <v>25</v>
      </c>
      <c r="G24" s="1">
        <f t="shared" si="0"/>
        <v>17</v>
      </c>
      <c r="H24" s="1">
        <f t="shared" si="0"/>
        <v>22</v>
      </c>
      <c r="I24" s="1">
        <f t="shared" si="0"/>
        <v>18</v>
      </c>
      <c r="J24" s="1" t="s">
        <v>26</v>
      </c>
    </row>
    <row r="25" spans="1:10" ht="12.5" x14ac:dyDescent="0.25">
      <c r="B25" s="1" t="s">
        <v>27</v>
      </c>
      <c r="C25" s="1">
        <f t="shared" ref="C25:I25" si="1">C24*2.5</f>
        <v>55</v>
      </c>
      <c r="D25" s="1">
        <f t="shared" si="1"/>
        <v>45</v>
      </c>
      <c r="E25" s="1">
        <f t="shared" si="1"/>
        <v>40</v>
      </c>
      <c r="F25" s="1">
        <f t="shared" si="1"/>
        <v>62.5</v>
      </c>
      <c r="G25" s="1">
        <f t="shared" si="1"/>
        <v>42.5</v>
      </c>
      <c r="H25" s="1">
        <f t="shared" si="1"/>
        <v>55</v>
      </c>
      <c r="I25" s="1">
        <f t="shared" si="1"/>
        <v>45</v>
      </c>
      <c r="J25" s="3">
        <f>AVERAGE(C25:I25)</f>
        <v>49.285714285714285</v>
      </c>
    </row>
    <row r="27" spans="1:10" ht="12.5" x14ac:dyDescent="0.25">
      <c r="B27" s="1" t="s">
        <v>14</v>
      </c>
    </row>
    <row r="28" spans="1:10" ht="12.5" x14ac:dyDescent="0.25">
      <c r="B28" s="1" t="s">
        <v>28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</row>
    <row r="29" spans="1:10" ht="37.5" x14ac:dyDescent="0.25">
      <c r="A29" s="1">
        <v>1</v>
      </c>
      <c r="B29" s="2" t="s">
        <v>16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</v>
      </c>
    </row>
    <row r="30" spans="1:10" ht="25" x14ac:dyDescent="0.25">
      <c r="A30" s="1">
        <v>2</v>
      </c>
      <c r="B30" s="2" t="s">
        <v>17</v>
      </c>
      <c r="C30" s="1">
        <v>5</v>
      </c>
      <c r="D30" s="1">
        <v>4</v>
      </c>
      <c r="E30" s="1">
        <v>5</v>
      </c>
      <c r="F30" s="1">
        <v>3</v>
      </c>
      <c r="G30" s="1">
        <v>3</v>
      </c>
      <c r="H30" s="1">
        <v>4</v>
      </c>
      <c r="I30" s="1">
        <v>5</v>
      </c>
    </row>
    <row r="31" spans="1:10" ht="25" x14ac:dyDescent="0.25">
      <c r="A31" s="1">
        <v>3</v>
      </c>
      <c r="B31" s="2" t="s">
        <v>18</v>
      </c>
      <c r="C31" s="1">
        <v>3</v>
      </c>
      <c r="D31" s="1">
        <v>3</v>
      </c>
      <c r="E31" s="1">
        <v>2</v>
      </c>
      <c r="F31" s="1">
        <v>3</v>
      </c>
      <c r="G31" s="1">
        <v>1</v>
      </c>
      <c r="H31" s="1">
        <v>2</v>
      </c>
      <c r="I31" s="1">
        <v>3</v>
      </c>
    </row>
    <row r="32" spans="1:10" ht="50" x14ac:dyDescent="0.25">
      <c r="A32" s="1">
        <v>4</v>
      </c>
      <c r="B32" s="2" t="s">
        <v>19</v>
      </c>
      <c r="C32" s="1">
        <v>2</v>
      </c>
      <c r="D32" s="1">
        <v>1</v>
      </c>
      <c r="E32" s="1">
        <v>2</v>
      </c>
      <c r="F32" s="1">
        <v>1</v>
      </c>
      <c r="G32" s="1">
        <v>2</v>
      </c>
      <c r="H32" s="1">
        <v>2</v>
      </c>
      <c r="I32" s="1">
        <v>1</v>
      </c>
    </row>
    <row r="33" spans="1:10" ht="37.5" x14ac:dyDescent="0.25">
      <c r="A33" s="1">
        <v>5</v>
      </c>
      <c r="B33" s="2" t="s">
        <v>20</v>
      </c>
      <c r="C33" s="1">
        <v>2</v>
      </c>
      <c r="D33" s="1">
        <v>3</v>
      </c>
      <c r="E33" s="1">
        <v>2</v>
      </c>
      <c r="F33" s="1">
        <v>4</v>
      </c>
      <c r="G33" s="1">
        <v>3</v>
      </c>
      <c r="H33" s="1">
        <v>3</v>
      </c>
      <c r="I33" s="1">
        <v>3</v>
      </c>
    </row>
    <row r="34" spans="1:10" ht="37.5" x14ac:dyDescent="0.25">
      <c r="A34" s="1">
        <v>6</v>
      </c>
      <c r="B34" s="2" t="s">
        <v>21</v>
      </c>
      <c r="C34" s="1">
        <v>4</v>
      </c>
      <c r="D34" s="1">
        <v>5</v>
      </c>
      <c r="E34" s="1">
        <v>4</v>
      </c>
      <c r="F34" s="1">
        <v>2</v>
      </c>
      <c r="G34" s="1">
        <v>3</v>
      </c>
      <c r="H34" s="1">
        <v>4</v>
      </c>
      <c r="I34" s="1">
        <v>4</v>
      </c>
    </row>
    <row r="35" spans="1:10" ht="50" x14ac:dyDescent="0.25">
      <c r="A35" s="1">
        <v>7</v>
      </c>
      <c r="B35" s="2" t="s">
        <v>22</v>
      </c>
      <c r="C35" s="1">
        <v>3</v>
      </c>
      <c r="D35" s="1">
        <v>3</v>
      </c>
      <c r="E35" s="1">
        <v>2</v>
      </c>
      <c r="F35" s="1">
        <v>4</v>
      </c>
      <c r="G35" s="1">
        <v>2</v>
      </c>
      <c r="H35" s="1">
        <v>3</v>
      </c>
      <c r="I35" s="1">
        <v>2</v>
      </c>
    </row>
    <row r="36" spans="1:10" ht="25" x14ac:dyDescent="0.25">
      <c r="A36" s="1">
        <v>8</v>
      </c>
      <c r="B36" s="2" t="s">
        <v>23</v>
      </c>
      <c r="C36" s="1">
        <v>5</v>
      </c>
      <c r="D36" s="1">
        <v>5</v>
      </c>
      <c r="E36" s="1">
        <v>4</v>
      </c>
      <c r="F36" s="1">
        <v>5</v>
      </c>
      <c r="G36" s="1">
        <v>5</v>
      </c>
      <c r="H36" s="1">
        <v>4</v>
      </c>
      <c r="I36" s="1">
        <v>5</v>
      </c>
    </row>
    <row r="37" spans="1:10" ht="25" x14ac:dyDescent="0.25">
      <c r="A37" s="1">
        <v>8</v>
      </c>
      <c r="B37" s="2" t="s">
        <v>24</v>
      </c>
      <c r="C37" s="1">
        <v>2</v>
      </c>
      <c r="D37" s="1">
        <v>2</v>
      </c>
      <c r="E37" s="1">
        <v>2</v>
      </c>
      <c r="F37" s="1">
        <v>4</v>
      </c>
      <c r="G37" s="1">
        <v>1</v>
      </c>
      <c r="H37" s="1">
        <v>3</v>
      </c>
      <c r="I37" s="1">
        <v>2</v>
      </c>
    </row>
    <row r="38" spans="1:10" ht="50" x14ac:dyDescent="0.25">
      <c r="A38" s="1">
        <v>9</v>
      </c>
      <c r="B38" s="2" t="s">
        <v>25</v>
      </c>
      <c r="C38" s="1">
        <v>2</v>
      </c>
      <c r="D38" s="1">
        <v>3</v>
      </c>
      <c r="E38" s="1">
        <v>3</v>
      </c>
      <c r="F38" s="1">
        <v>2</v>
      </c>
      <c r="G38" s="1">
        <v>1</v>
      </c>
      <c r="H38" s="1">
        <v>2</v>
      </c>
      <c r="I38" s="1">
        <v>1</v>
      </c>
    </row>
    <row r="39" spans="1:10" ht="12.5" x14ac:dyDescent="0.25">
      <c r="C39" s="1">
        <f t="shared" ref="C39:I39" si="2">C29-1+C31-1+C33-1+C35-1+C37-1+5-C30+5-C32+5-C34+5-C36+5-C38</f>
        <v>13</v>
      </c>
      <c r="D39" s="1">
        <f t="shared" si="2"/>
        <v>14</v>
      </c>
      <c r="E39" s="1">
        <f t="shared" si="2"/>
        <v>11</v>
      </c>
      <c r="F39" s="1">
        <f t="shared" si="2"/>
        <v>24</v>
      </c>
      <c r="G39" s="1">
        <f t="shared" si="2"/>
        <v>14</v>
      </c>
      <c r="H39" s="1">
        <f t="shared" si="2"/>
        <v>16</v>
      </c>
      <c r="I39" s="1">
        <f t="shared" si="2"/>
        <v>15</v>
      </c>
      <c r="J39" s="1" t="s">
        <v>26</v>
      </c>
    </row>
    <row r="40" spans="1:10" ht="12.5" x14ac:dyDescent="0.25">
      <c r="B40" s="1" t="s">
        <v>27</v>
      </c>
      <c r="C40" s="1">
        <f t="shared" ref="C40:I40" si="3">C39*2.5</f>
        <v>32.5</v>
      </c>
      <c r="D40" s="1">
        <f t="shared" si="3"/>
        <v>35</v>
      </c>
      <c r="E40" s="1">
        <f t="shared" si="3"/>
        <v>27.5</v>
      </c>
      <c r="F40" s="1">
        <f t="shared" si="3"/>
        <v>60</v>
      </c>
      <c r="G40" s="1">
        <f t="shared" si="3"/>
        <v>35</v>
      </c>
      <c r="H40" s="1">
        <f t="shared" si="3"/>
        <v>40</v>
      </c>
      <c r="I40" s="1">
        <f t="shared" si="3"/>
        <v>37.5</v>
      </c>
      <c r="J40" s="3">
        <f>AVERAGE(C40:I40)</f>
        <v>38.214285714285715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4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5" customWidth="1"/>
  </cols>
  <sheetData>
    <row r="1" spans="1:5" ht="15.75" customHeight="1" x14ac:dyDescent="0.25">
      <c r="A1" s="1" t="s">
        <v>29</v>
      </c>
      <c r="D1" s="1" t="s">
        <v>30</v>
      </c>
      <c r="E1" s="1" t="s">
        <v>31</v>
      </c>
    </row>
    <row r="2" spans="1:5" ht="15.75" customHeight="1" x14ac:dyDescent="0.25">
      <c r="A2" s="1" t="s">
        <v>3</v>
      </c>
      <c r="B2" s="1" t="s">
        <v>32</v>
      </c>
      <c r="C2" s="1" t="s">
        <v>33</v>
      </c>
    </row>
    <row r="3" spans="1:5" ht="15.75" customHeight="1" x14ac:dyDescent="0.25">
      <c r="A3" s="1" t="s">
        <v>6</v>
      </c>
      <c r="B3" s="3">
        <f>C24</f>
        <v>51.666666666666664</v>
      </c>
      <c r="C3" s="3">
        <f>C34</f>
        <v>64.166666666666671</v>
      </c>
    </row>
    <row r="4" spans="1:5" ht="15.75" customHeight="1" x14ac:dyDescent="0.25">
      <c r="A4" s="1" t="s">
        <v>7</v>
      </c>
      <c r="B4" s="3">
        <f>E24</f>
        <v>40.833333333333336</v>
      </c>
      <c r="C4" s="3">
        <f>E34</f>
        <v>64.166666666666671</v>
      </c>
    </row>
    <row r="5" spans="1:5" ht="15.75" customHeight="1" x14ac:dyDescent="0.25">
      <c r="A5" s="1" t="s">
        <v>8</v>
      </c>
      <c r="B5" s="3">
        <f>G24</f>
        <v>44.166666666666664</v>
      </c>
      <c r="C5" s="3">
        <f>G34</f>
        <v>51.666666666666664</v>
      </c>
    </row>
    <row r="6" spans="1:5" ht="15.75" customHeight="1" x14ac:dyDescent="0.25">
      <c r="A6" s="1" t="s">
        <v>9</v>
      </c>
      <c r="B6" s="3">
        <f>I24</f>
        <v>32.5</v>
      </c>
      <c r="C6" s="3">
        <f>I34</f>
        <v>50.833333333333336</v>
      </c>
    </row>
    <row r="7" spans="1:5" ht="15.75" customHeight="1" x14ac:dyDescent="0.25">
      <c r="A7" s="1" t="s">
        <v>10</v>
      </c>
      <c r="B7" s="3">
        <f>K24</f>
        <v>40.833333333333336</v>
      </c>
      <c r="C7" s="3">
        <f>K34</f>
        <v>57.5</v>
      </c>
    </row>
    <row r="8" spans="1:5" ht="15.75" customHeight="1" x14ac:dyDescent="0.25">
      <c r="A8" s="1" t="s">
        <v>11</v>
      </c>
      <c r="B8" s="3">
        <f>M24</f>
        <v>42.5</v>
      </c>
      <c r="C8" s="3">
        <f>M34</f>
        <v>55.833333333333336</v>
      </c>
    </row>
    <row r="9" spans="1:5" ht="15.75" customHeight="1" x14ac:dyDescent="0.25">
      <c r="A9" s="1" t="s">
        <v>12</v>
      </c>
      <c r="B9" s="3">
        <f>O24</f>
        <v>28.333333333333332</v>
      </c>
      <c r="C9" s="3">
        <f>O34</f>
        <v>42.5</v>
      </c>
    </row>
    <row r="10" spans="1:5" ht="15.75" customHeight="1" x14ac:dyDescent="0.25">
      <c r="A10" s="1" t="s">
        <v>34</v>
      </c>
      <c r="B10" s="3">
        <f>Q24</f>
        <v>30.833333333333332</v>
      </c>
      <c r="C10" s="3">
        <f>Q34</f>
        <v>45.833333333333336</v>
      </c>
    </row>
    <row r="11" spans="1:5" ht="15.75" customHeight="1" x14ac:dyDescent="0.25">
      <c r="A11" s="1" t="s">
        <v>35</v>
      </c>
      <c r="B11" s="3">
        <f>S24</f>
        <v>30</v>
      </c>
      <c r="C11" s="3">
        <f>S34</f>
        <v>46.666666666666664</v>
      </c>
    </row>
    <row r="12" spans="1:5" ht="15.75" customHeight="1" x14ac:dyDescent="0.25">
      <c r="A12" s="1" t="s">
        <v>36</v>
      </c>
      <c r="B12" s="3">
        <f>U24</f>
        <v>30</v>
      </c>
      <c r="C12" s="3">
        <f>U34</f>
        <v>46.666666666666664</v>
      </c>
    </row>
    <row r="13" spans="1:5" ht="15.75" customHeight="1" x14ac:dyDescent="0.25">
      <c r="A13" s="1" t="s">
        <v>37</v>
      </c>
      <c r="B13" s="1">
        <v>0</v>
      </c>
    </row>
    <row r="15" spans="1:5" ht="15.75" customHeight="1" x14ac:dyDescent="0.25">
      <c r="B15" s="1" t="s">
        <v>38</v>
      </c>
    </row>
    <row r="16" spans="1:5" ht="15.75" customHeight="1" x14ac:dyDescent="0.25">
      <c r="B16" s="1" t="s">
        <v>15</v>
      </c>
    </row>
    <row r="17" spans="1:21" ht="15.75" customHeight="1" x14ac:dyDescent="0.25">
      <c r="B17" s="5" t="s">
        <v>6</v>
      </c>
      <c r="C17" s="6"/>
      <c r="D17" s="5" t="s">
        <v>7</v>
      </c>
      <c r="E17" s="6"/>
      <c r="F17" s="5" t="s">
        <v>8</v>
      </c>
      <c r="G17" s="6"/>
      <c r="H17" s="5" t="s">
        <v>9</v>
      </c>
      <c r="I17" s="6"/>
      <c r="J17" s="5" t="s">
        <v>10</v>
      </c>
      <c r="K17" s="6"/>
      <c r="L17" s="5" t="s">
        <v>11</v>
      </c>
      <c r="M17" s="6"/>
      <c r="N17" s="5" t="s">
        <v>12</v>
      </c>
      <c r="O17" s="6"/>
      <c r="P17" s="5" t="s">
        <v>34</v>
      </c>
      <c r="Q17" s="6"/>
      <c r="R17" s="5" t="s">
        <v>35</v>
      </c>
      <c r="S17" s="6"/>
      <c r="T17" s="5" t="s">
        <v>36</v>
      </c>
      <c r="U17" s="6"/>
    </row>
    <row r="18" spans="1:21" ht="15.75" customHeight="1" x14ac:dyDescent="0.25">
      <c r="A18" s="1" t="s">
        <v>39</v>
      </c>
      <c r="B18" s="1">
        <v>13</v>
      </c>
      <c r="C18" s="1">
        <f t="shared" ref="C18:C23" si="0">(B18-1)*5</f>
        <v>60</v>
      </c>
      <c r="D18" s="1">
        <v>10</v>
      </c>
      <c r="E18" s="1">
        <f t="shared" ref="E18:E23" si="1">(D18-1)*5</f>
        <v>45</v>
      </c>
      <c r="F18" s="1">
        <v>12</v>
      </c>
      <c r="G18" s="1">
        <f t="shared" ref="G18:G23" si="2">(F18-1)*5</f>
        <v>55</v>
      </c>
      <c r="H18" s="1">
        <v>8</v>
      </c>
      <c r="I18" s="1">
        <f t="shared" ref="I18:I23" si="3">(H18-1)*5</f>
        <v>35</v>
      </c>
      <c r="J18" s="1">
        <v>9</v>
      </c>
      <c r="K18" s="1">
        <f t="shared" ref="K18:K23" si="4">(J18-1)*5</f>
        <v>40</v>
      </c>
      <c r="L18" s="1">
        <v>12</v>
      </c>
      <c r="M18" s="1">
        <f t="shared" ref="M18:M23" si="5">(L18-1)*5</f>
        <v>55</v>
      </c>
      <c r="N18" s="1">
        <v>6</v>
      </c>
      <c r="O18" s="1">
        <f t="shared" ref="O18:O23" si="6">(N18-1)*5</f>
        <v>25</v>
      </c>
      <c r="P18" s="1">
        <v>9</v>
      </c>
      <c r="Q18" s="1">
        <f t="shared" ref="Q18:Q23" si="7">(P18-1)*5</f>
        <v>40</v>
      </c>
      <c r="R18" s="1">
        <v>10</v>
      </c>
      <c r="S18" s="1">
        <f t="shared" ref="S18:S23" si="8">(R18-1)*5</f>
        <v>45</v>
      </c>
      <c r="T18" s="1">
        <v>8</v>
      </c>
      <c r="U18" s="1">
        <f t="shared" ref="U18:U23" si="9">(T18-1)*5</f>
        <v>35</v>
      </c>
    </row>
    <row r="19" spans="1:21" ht="12.5" x14ac:dyDescent="0.25">
      <c r="A19" s="1" t="s">
        <v>40</v>
      </c>
      <c r="B19" s="1">
        <v>3</v>
      </c>
      <c r="C19" s="1">
        <f t="shared" si="0"/>
        <v>10</v>
      </c>
      <c r="D19" s="1">
        <v>4</v>
      </c>
      <c r="E19" s="1">
        <f t="shared" si="1"/>
        <v>15</v>
      </c>
      <c r="F19" s="1">
        <v>2</v>
      </c>
      <c r="G19" s="1">
        <f t="shared" si="2"/>
        <v>5</v>
      </c>
      <c r="H19" s="1">
        <v>1</v>
      </c>
      <c r="I19" s="1">
        <f t="shared" si="3"/>
        <v>0</v>
      </c>
      <c r="J19" s="1">
        <v>1</v>
      </c>
      <c r="K19" s="1">
        <f t="shared" si="4"/>
        <v>0</v>
      </c>
      <c r="L19" s="1">
        <v>3</v>
      </c>
      <c r="M19" s="1">
        <f t="shared" si="5"/>
        <v>10</v>
      </c>
      <c r="N19" s="1">
        <v>1</v>
      </c>
      <c r="O19" s="1">
        <f t="shared" si="6"/>
        <v>0</v>
      </c>
      <c r="P19" s="1">
        <v>2</v>
      </c>
      <c r="Q19" s="1">
        <f t="shared" si="7"/>
        <v>5</v>
      </c>
      <c r="R19" s="1">
        <v>1</v>
      </c>
      <c r="S19" s="1">
        <f t="shared" si="8"/>
        <v>0</v>
      </c>
      <c r="T19" s="1">
        <v>2</v>
      </c>
      <c r="U19" s="1">
        <f t="shared" si="9"/>
        <v>5</v>
      </c>
    </row>
    <row r="20" spans="1:21" ht="12.5" x14ac:dyDescent="0.25">
      <c r="A20" s="1" t="s">
        <v>41</v>
      </c>
      <c r="B20" s="1">
        <v>14</v>
      </c>
      <c r="C20" s="1">
        <f t="shared" si="0"/>
        <v>65</v>
      </c>
      <c r="D20" s="1">
        <v>11</v>
      </c>
      <c r="E20" s="1">
        <f t="shared" si="1"/>
        <v>50</v>
      </c>
      <c r="F20" s="1">
        <v>12</v>
      </c>
      <c r="G20" s="1">
        <f t="shared" si="2"/>
        <v>55</v>
      </c>
      <c r="H20" s="1">
        <v>10</v>
      </c>
      <c r="I20" s="1">
        <f t="shared" si="3"/>
        <v>45</v>
      </c>
      <c r="J20" s="1">
        <v>11</v>
      </c>
      <c r="K20" s="1">
        <f t="shared" si="4"/>
        <v>50</v>
      </c>
      <c r="L20" s="1">
        <v>12</v>
      </c>
      <c r="M20" s="1">
        <f t="shared" si="5"/>
        <v>55</v>
      </c>
      <c r="N20" s="1">
        <v>8</v>
      </c>
      <c r="O20" s="1">
        <f t="shared" si="6"/>
        <v>35</v>
      </c>
      <c r="P20" s="1">
        <v>7</v>
      </c>
      <c r="Q20" s="1">
        <f t="shared" si="7"/>
        <v>30</v>
      </c>
      <c r="R20" s="1">
        <v>5</v>
      </c>
      <c r="S20" s="1">
        <f t="shared" si="8"/>
        <v>20</v>
      </c>
      <c r="T20" s="1">
        <v>4</v>
      </c>
      <c r="U20" s="1">
        <f t="shared" si="9"/>
        <v>15</v>
      </c>
    </row>
    <row r="21" spans="1:21" ht="12.5" x14ac:dyDescent="0.25">
      <c r="A21" s="1" t="s">
        <v>42</v>
      </c>
      <c r="B21" s="1">
        <v>12</v>
      </c>
      <c r="C21" s="1">
        <f t="shared" si="0"/>
        <v>55</v>
      </c>
      <c r="D21" s="1">
        <v>10</v>
      </c>
      <c r="E21" s="1">
        <f t="shared" si="1"/>
        <v>45</v>
      </c>
      <c r="F21" s="1">
        <v>11</v>
      </c>
      <c r="G21" s="1">
        <f t="shared" si="2"/>
        <v>50</v>
      </c>
      <c r="H21" s="1">
        <v>10</v>
      </c>
      <c r="I21" s="1">
        <f t="shared" si="3"/>
        <v>45</v>
      </c>
      <c r="J21" s="1">
        <v>10</v>
      </c>
      <c r="K21" s="1">
        <f t="shared" si="4"/>
        <v>45</v>
      </c>
      <c r="L21" s="1">
        <v>10</v>
      </c>
      <c r="M21" s="1">
        <f t="shared" si="5"/>
        <v>45</v>
      </c>
      <c r="N21" s="1">
        <v>13</v>
      </c>
      <c r="O21" s="1">
        <f t="shared" si="6"/>
        <v>60</v>
      </c>
      <c r="P21" s="1">
        <v>11</v>
      </c>
      <c r="Q21" s="1">
        <f t="shared" si="7"/>
        <v>50</v>
      </c>
      <c r="R21" s="1">
        <v>15</v>
      </c>
      <c r="S21" s="1">
        <f t="shared" si="8"/>
        <v>70</v>
      </c>
      <c r="T21" s="1">
        <v>5</v>
      </c>
      <c r="U21" s="1">
        <f t="shared" si="9"/>
        <v>20</v>
      </c>
    </row>
    <row r="22" spans="1:21" ht="12.5" x14ac:dyDescent="0.25">
      <c r="A22" s="1" t="s">
        <v>43</v>
      </c>
      <c r="B22" s="1">
        <v>14</v>
      </c>
      <c r="C22" s="1">
        <f t="shared" si="0"/>
        <v>65</v>
      </c>
      <c r="D22" s="1">
        <v>10</v>
      </c>
      <c r="E22" s="1">
        <f t="shared" si="1"/>
        <v>45</v>
      </c>
      <c r="F22" s="1">
        <v>9</v>
      </c>
      <c r="G22" s="1">
        <f t="shared" si="2"/>
        <v>40</v>
      </c>
      <c r="H22" s="1">
        <v>8</v>
      </c>
      <c r="I22" s="1">
        <f t="shared" si="3"/>
        <v>35</v>
      </c>
      <c r="J22" s="1">
        <v>9</v>
      </c>
      <c r="K22" s="1">
        <f t="shared" si="4"/>
        <v>40</v>
      </c>
      <c r="L22" s="1">
        <v>8</v>
      </c>
      <c r="M22" s="1">
        <f t="shared" si="5"/>
        <v>35</v>
      </c>
      <c r="N22" s="1">
        <v>6</v>
      </c>
      <c r="O22" s="1">
        <f t="shared" si="6"/>
        <v>25</v>
      </c>
      <c r="P22" s="1">
        <v>9</v>
      </c>
      <c r="Q22" s="1">
        <f t="shared" si="7"/>
        <v>40</v>
      </c>
      <c r="R22" s="1">
        <v>5</v>
      </c>
      <c r="S22" s="1">
        <f t="shared" si="8"/>
        <v>20</v>
      </c>
      <c r="T22" s="1">
        <v>12</v>
      </c>
      <c r="U22" s="1">
        <f t="shared" si="9"/>
        <v>55</v>
      </c>
    </row>
    <row r="23" spans="1:21" ht="12.5" x14ac:dyDescent="0.25">
      <c r="A23" s="1" t="s">
        <v>44</v>
      </c>
      <c r="B23" s="1">
        <v>12</v>
      </c>
      <c r="C23" s="1">
        <f t="shared" si="0"/>
        <v>55</v>
      </c>
      <c r="D23" s="1">
        <v>10</v>
      </c>
      <c r="E23" s="1">
        <f t="shared" si="1"/>
        <v>45</v>
      </c>
      <c r="F23" s="1">
        <v>13</v>
      </c>
      <c r="G23" s="1">
        <f t="shared" si="2"/>
        <v>60</v>
      </c>
      <c r="H23" s="1">
        <v>8</v>
      </c>
      <c r="I23" s="1">
        <f t="shared" si="3"/>
        <v>35</v>
      </c>
      <c r="J23" s="1">
        <v>15</v>
      </c>
      <c r="K23" s="1">
        <f t="shared" si="4"/>
        <v>70</v>
      </c>
      <c r="L23" s="1">
        <v>12</v>
      </c>
      <c r="M23" s="1">
        <f t="shared" si="5"/>
        <v>55</v>
      </c>
      <c r="N23" s="1">
        <v>6</v>
      </c>
      <c r="O23" s="1">
        <f t="shared" si="6"/>
        <v>25</v>
      </c>
      <c r="P23" s="1">
        <v>5</v>
      </c>
      <c r="Q23" s="1">
        <f t="shared" si="7"/>
        <v>20</v>
      </c>
      <c r="R23" s="1">
        <v>6</v>
      </c>
      <c r="S23" s="1">
        <f t="shared" si="8"/>
        <v>25</v>
      </c>
      <c r="T23" s="1">
        <v>11</v>
      </c>
      <c r="U23" s="1">
        <f t="shared" si="9"/>
        <v>50</v>
      </c>
    </row>
    <row r="24" spans="1:21" ht="12.5" x14ac:dyDescent="0.25">
      <c r="A24" s="1" t="s">
        <v>45</v>
      </c>
      <c r="B24" s="3"/>
      <c r="C24" s="3">
        <f>SUM(C18:C23)/6</f>
        <v>51.666666666666664</v>
      </c>
      <c r="D24" s="3"/>
      <c r="E24" s="3">
        <f>SUM(E18:E23)/6</f>
        <v>40.833333333333336</v>
      </c>
      <c r="F24" s="3"/>
      <c r="G24" s="3">
        <f>SUM(G18:G23)/6</f>
        <v>44.166666666666664</v>
      </c>
      <c r="H24" s="3"/>
      <c r="I24" s="3">
        <f>SUM(I18:I23)/6</f>
        <v>32.5</v>
      </c>
      <c r="J24" s="3"/>
      <c r="K24" s="3">
        <f>SUM(K18:K23)/6</f>
        <v>40.833333333333336</v>
      </c>
      <c r="L24" s="3"/>
      <c r="M24" s="3">
        <f>SUM(M18:M23)/6</f>
        <v>42.5</v>
      </c>
      <c r="N24" s="3"/>
      <c r="O24" s="3">
        <f>SUM(O18:O23)/6</f>
        <v>28.333333333333332</v>
      </c>
      <c r="P24" s="3"/>
      <c r="Q24" s="3">
        <f>SUM(Q18:Q23)/6</f>
        <v>30.833333333333332</v>
      </c>
      <c r="R24" s="3"/>
      <c r="S24" s="3">
        <f>SUM(S18:S23)/6</f>
        <v>30</v>
      </c>
      <c r="T24" s="3"/>
      <c r="U24" s="3">
        <f>SUM(U18:U23)/6</f>
        <v>30</v>
      </c>
    </row>
    <row r="26" spans="1:21" ht="12.5" x14ac:dyDescent="0.25">
      <c r="B26" s="1" t="s">
        <v>28</v>
      </c>
    </row>
    <row r="27" spans="1:21" ht="12.5" x14ac:dyDescent="0.25">
      <c r="B27" s="4" t="s">
        <v>6</v>
      </c>
      <c r="C27" s="4"/>
      <c r="D27" s="5" t="s">
        <v>7</v>
      </c>
      <c r="E27" s="6"/>
      <c r="F27" s="5" t="s">
        <v>8</v>
      </c>
      <c r="G27" s="6"/>
      <c r="H27" s="5" t="s">
        <v>9</v>
      </c>
      <c r="I27" s="6"/>
      <c r="J27" s="5" t="s">
        <v>10</v>
      </c>
      <c r="K27" s="6"/>
      <c r="L27" s="5" t="s">
        <v>11</v>
      </c>
      <c r="M27" s="6"/>
      <c r="N27" s="5" t="s">
        <v>12</v>
      </c>
      <c r="O27" s="6"/>
      <c r="P27" s="5" t="s">
        <v>34</v>
      </c>
      <c r="Q27" s="6"/>
      <c r="R27" s="5" t="s">
        <v>35</v>
      </c>
      <c r="S27" s="6"/>
      <c r="T27" s="5" t="s">
        <v>36</v>
      </c>
      <c r="U27" s="6"/>
    </row>
    <row r="28" spans="1:21" ht="12.5" x14ac:dyDescent="0.25">
      <c r="A28" s="1" t="s">
        <v>39</v>
      </c>
      <c r="B28" s="1">
        <v>15</v>
      </c>
      <c r="C28" s="1">
        <f t="shared" ref="C28:C33" si="10">(B28-1)*5</f>
        <v>70</v>
      </c>
      <c r="D28" s="1">
        <v>15</v>
      </c>
      <c r="E28" s="1">
        <f t="shared" ref="E28:E33" si="11">(D28-1)*5</f>
        <v>70</v>
      </c>
      <c r="F28" s="1">
        <v>13</v>
      </c>
      <c r="G28" s="1">
        <f t="shared" ref="G28:G33" si="12">(F28-1)*5</f>
        <v>60</v>
      </c>
      <c r="H28" s="1">
        <v>12</v>
      </c>
      <c r="I28" s="1">
        <f t="shared" ref="I28:I33" si="13">(H28-1)*5</f>
        <v>55</v>
      </c>
      <c r="J28" s="1">
        <v>13</v>
      </c>
      <c r="K28" s="1">
        <f t="shared" ref="K28:K33" si="14">(J28-1)*5</f>
        <v>60</v>
      </c>
      <c r="L28" s="1">
        <v>13</v>
      </c>
      <c r="M28" s="1">
        <f t="shared" ref="M28:M33" si="15">(L28-1)*5</f>
        <v>60</v>
      </c>
      <c r="N28" s="1">
        <v>10</v>
      </c>
      <c r="O28" s="1">
        <f t="shared" ref="O28:O33" si="16">(N28-1)*5</f>
        <v>45</v>
      </c>
      <c r="P28" s="1">
        <v>13</v>
      </c>
      <c r="Q28" s="1">
        <f t="shared" ref="Q28:Q33" si="17">(P28-1)*5</f>
        <v>60</v>
      </c>
      <c r="R28" s="1">
        <v>15</v>
      </c>
      <c r="S28" s="1">
        <f t="shared" ref="S28:S33" si="18">(R28-1)*5</f>
        <v>70</v>
      </c>
      <c r="T28" s="1">
        <v>13</v>
      </c>
      <c r="U28" s="1">
        <f t="shared" ref="U28:U33" si="19">(T28-1)*5</f>
        <v>60</v>
      </c>
    </row>
    <row r="29" spans="1:21" ht="12.5" x14ac:dyDescent="0.25">
      <c r="A29" s="1" t="s">
        <v>40</v>
      </c>
      <c r="B29" s="1">
        <v>4</v>
      </c>
      <c r="C29" s="1">
        <f t="shared" si="10"/>
        <v>15</v>
      </c>
      <c r="D29" s="1">
        <v>5</v>
      </c>
      <c r="E29" s="1">
        <f t="shared" si="11"/>
        <v>20</v>
      </c>
      <c r="F29" s="1">
        <v>3</v>
      </c>
      <c r="G29" s="1">
        <f t="shared" si="12"/>
        <v>10</v>
      </c>
      <c r="H29" s="1">
        <v>3</v>
      </c>
      <c r="I29" s="1">
        <f t="shared" si="13"/>
        <v>10</v>
      </c>
      <c r="J29" s="1">
        <v>3</v>
      </c>
      <c r="K29" s="1">
        <f t="shared" si="14"/>
        <v>10</v>
      </c>
      <c r="L29" s="1">
        <v>4</v>
      </c>
      <c r="M29" s="1">
        <f t="shared" si="15"/>
        <v>15</v>
      </c>
      <c r="N29" s="1">
        <v>2</v>
      </c>
      <c r="O29" s="1">
        <f t="shared" si="16"/>
        <v>5</v>
      </c>
      <c r="P29" s="1">
        <v>3</v>
      </c>
      <c r="Q29" s="1">
        <f t="shared" si="17"/>
        <v>10</v>
      </c>
      <c r="R29" s="1">
        <v>4</v>
      </c>
      <c r="S29" s="1">
        <f t="shared" si="18"/>
        <v>15</v>
      </c>
      <c r="T29" s="1">
        <v>3</v>
      </c>
      <c r="U29" s="1">
        <f t="shared" si="19"/>
        <v>10</v>
      </c>
    </row>
    <row r="30" spans="1:21" ht="12.5" x14ac:dyDescent="0.25">
      <c r="A30" s="1" t="s">
        <v>41</v>
      </c>
      <c r="B30" s="1">
        <v>14</v>
      </c>
      <c r="C30" s="1">
        <f t="shared" si="10"/>
        <v>65</v>
      </c>
      <c r="D30" s="1">
        <v>15</v>
      </c>
      <c r="E30" s="1">
        <f t="shared" si="11"/>
        <v>70</v>
      </c>
      <c r="F30" s="1">
        <v>14</v>
      </c>
      <c r="G30" s="1">
        <f t="shared" si="12"/>
        <v>65</v>
      </c>
      <c r="H30" s="1">
        <v>15</v>
      </c>
      <c r="I30" s="1">
        <f t="shared" si="13"/>
        <v>70</v>
      </c>
      <c r="J30" s="1">
        <v>15</v>
      </c>
      <c r="K30" s="1">
        <f t="shared" si="14"/>
        <v>70</v>
      </c>
      <c r="L30" s="1">
        <v>15</v>
      </c>
      <c r="M30" s="1">
        <f t="shared" si="15"/>
        <v>70</v>
      </c>
      <c r="N30" s="1">
        <v>12</v>
      </c>
      <c r="O30" s="1">
        <f t="shared" si="16"/>
        <v>55</v>
      </c>
      <c r="P30" s="1">
        <v>9</v>
      </c>
      <c r="Q30" s="1">
        <f t="shared" si="17"/>
        <v>40</v>
      </c>
      <c r="R30" s="1">
        <v>8</v>
      </c>
      <c r="S30" s="1">
        <f t="shared" si="18"/>
        <v>35</v>
      </c>
      <c r="T30" s="1">
        <v>8</v>
      </c>
      <c r="U30" s="1">
        <f t="shared" si="19"/>
        <v>35</v>
      </c>
    </row>
    <row r="31" spans="1:21" ht="12.5" x14ac:dyDescent="0.25">
      <c r="A31" s="1" t="s">
        <v>42</v>
      </c>
      <c r="B31" s="1">
        <v>18</v>
      </c>
      <c r="C31" s="1">
        <f t="shared" si="10"/>
        <v>85</v>
      </c>
      <c r="D31" s="1">
        <v>19</v>
      </c>
      <c r="E31" s="1">
        <f t="shared" si="11"/>
        <v>90</v>
      </c>
      <c r="F31" s="1">
        <v>13</v>
      </c>
      <c r="G31" s="1">
        <f t="shared" si="12"/>
        <v>60</v>
      </c>
      <c r="H31" s="1">
        <v>15</v>
      </c>
      <c r="I31" s="1">
        <f t="shared" si="13"/>
        <v>70</v>
      </c>
      <c r="J31" s="1">
        <v>12</v>
      </c>
      <c r="K31" s="1">
        <f t="shared" si="14"/>
        <v>55</v>
      </c>
      <c r="L31" s="1">
        <v>13</v>
      </c>
      <c r="M31" s="1">
        <f t="shared" si="15"/>
        <v>60</v>
      </c>
      <c r="N31" s="1">
        <v>16</v>
      </c>
      <c r="O31" s="1">
        <f t="shared" si="16"/>
        <v>75</v>
      </c>
      <c r="P31" s="1">
        <v>15</v>
      </c>
      <c r="Q31" s="1">
        <f t="shared" si="17"/>
        <v>70</v>
      </c>
      <c r="R31" s="1">
        <v>17</v>
      </c>
      <c r="S31" s="1">
        <f t="shared" si="18"/>
        <v>80</v>
      </c>
      <c r="T31" s="1">
        <v>10</v>
      </c>
      <c r="U31" s="1">
        <f t="shared" si="19"/>
        <v>45</v>
      </c>
    </row>
    <row r="32" spans="1:21" ht="12.5" x14ac:dyDescent="0.25">
      <c r="A32" s="1" t="s">
        <v>43</v>
      </c>
      <c r="B32" s="1">
        <v>16</v>
      </c>
      <c r="C32" s="1">
        <f t="shared" si="10"/>
        <v>75</v>
      </c>
      <c r="D32" s="1">
        <v>14</v>
      </c>
      <c r="E32" s="1">
        <f t="shared" si="11"/>
        <v>65</v>
      </c>
      <c r="F32" s="1">
        <v>11</v>
      </c>
      <c r="G32" s="1">
        <f t="shared" si="12"/>
        <v>50</v>
      </c>
      <c r="H32" s="1">
        <v>10</v>
      </c>
      <c r="I32" s="1">
        <f t="shared" si="13"/>
        <v>45</v>
      </c>
      <c r="J32" s="1">
        <v>13</v>
      </c>
      <c r="K32" s="1">
        <f t="shared" si="14"/>
        <v>60</v>
      </c>
      <c r="L32" s="1">
        <v>13</v>
      </c>
      <c r="M32" s="1">
        <f t="shared" si="15"/>
        <v>60</v>
      </c>
      <c r="N32" s="1">
        <v>8</v>
      </c>
      <c r="O32" s="1">
        <f t="shared" si="16"/>
        <v>35</v>
      </c>
      <c r="P32" s="1">
        <v>13</v>
      </c>
      <c r="Q32" s="1">
        <f t="shared" si="17"/>
        <v>60</v>
      </c>
      <c r="R32" s="1">
        <v>9</v>
      </c>
      <c r="S32" s="1">
        <f t="shared" si="18"/>
        <v>40</v>
      </c>
      <c r="T32" s="1">
        <v>15</v>
      </c>
      <c r="U32" s="1">
        <f t="shared" si="19"/>
        <v>70</v>
      </c>
    </row>
    <row r="33" spans="1:21" ht="12.5" x14ac:dyDescent="0.25">
      <c r="A33" s="1" t="s">
        <v>44</v>
      </c>
      <c r="B33" s="1">
        <v>16</v>
      </c>
      <c r="C33" s="1">
        <f t="shared" si="10"/>
        <v>75</v>
      </c>
      <c r="D33" s="1">
        <v>15</v>
      </c>
      <c r="E33" s="1">
        <f t="shared" si="11"/>
        <v>70</v>
      </c>
      <c r="F33" s="1">
        <v>14</v>
      </c>
      <c r="G33" s="1">
        <f t="shared" si="12"/>
        <v>65</v>
      </c>
      <c r="H33" s="1">
        <v>12</v>
      </c>
      <c r="I33" s="1">
        <f t="shared" si="13"/>
        <v>55</v>
      </c>
      <c r="J33" s="1">
        <v>19</v>
      </c>
      <c r="K33" s="1">
        <f t="shared" si="14"/>
        <v>90</v>
      </c>
      <c r="L33" s="1">
        <v>15</v>
      </c>
      <c r="M33" s="1">
        <f t="shared" si="15"/>
        <v>70</v>
      </c>
      <c r="N33" s="1">
        <v>9</v>
      </c>
      <c r="O33" s="1">
        <f t="shared" si="16"/>
        <v>40</v>
      </c>
      <c r="P33" s="1">
        <v>8</v>
      </c>
      <c r="Q33" s="1">
        <f t="shared" si="17"/>
        <v>35</v>
      </c>
      <c r="R33" s="1">
        <v>9</v>
      </c>
      <c r="S33" s="1">
        <f t="shared" si="18"/>
        <v>40</v>
      </c>
      <c r="T33" s="1">
        <v>13</v>
      </c>
      <c r="U33" s="1">
        <f t="shared" si="19"/>
        <v>60</v>
      </c>
    </row>
    <row r="34" spans="1:21" ht="12.5" x14ac:dyDescent="0.25">
      <c r="A34" s="1" t="s">
        <v>45</v>
      </c>
      <c r="B34" s="3"/>
      <c r="C34" s="3">
        <f>SUM(C28:C33)/6</f>
        <v>64.166666666666671</v>
      </c>
      <c r="D34" s="3"/>
      <c r="E34" s="3">
        <f>SUM(E28:E33)/6</f>
        <v>64.166666666666671</v>
      </c>
      <c r="F34" s="3"/>
      <c r="G34" s="3">
        <f>SUM(G28:G33)/6</f>
        <v>51.666666666666664</v>
      </c>
      <c r="H34" s="3"/>
      <c r="I34" s="3">
        <f>SUM(I28:I33)/6</f>
        <v>50.833333333333336</v>
      </c>
      <c r="J34" s="3"/>
      <c r="K34" s="3">
        <f>SUM(K28:K33)/6</f>
        <v>57.5</v>
      </c>
      <c r="L34" s="3"/>
      <c r="M34" s="3">
        <f>SUM(M28:M33)/6</f>
        <v>55.833333333333336</v>
      </c>
      <c r="N34" s="3"/>
      <c r="O34" s="3">
        <f>SUM(O28:O33)/6</f>
        <v>42.5</v>
      </c>
      <c r="P34" s="3"/>
      <c r="Q34" s="3">
        <f>SUM(Q28:Q33)/6</f>
        <v>45.833333333333336</v>
      </c>
      <c r="R34" s="3"/>
      <c r="S34" s="3">
        <f>SUM(S28:S33)/6</f>
        <v>46.666666666666664</v>
      </c>
      <c r="T34" s="3"/>
      <c r="U34" s="3">
        <f>SUM(U28:U33)/6</f>
        <v>46.666666666666664</v>
      </c>
    </row>
  </sheetData>
  <mergeCells count="19">
    <mergeCell ref="R27:S27"/>
    <mergeCell ref="T27:U27"/>
    <mergeCell ref="D27:E27"/>
    <mergeCell ref="F27:G27"/>
    <mergeCell ref="H27:I27"/>
    <mergeCell ref="J27:K27"/>
    <mergeCell ref="L27:M27"/>
    <mergeCell ref="N27:O27"/>
    <mergeCell ref="P27:Q27"/>
    <mergeCell ref="P17:Q17"/>
    <mergeCell ref="R17:S17"/>
    <mergeCell ref="T17:U17"/>
    <mergeCell ref="B17:C17"/>
    <mergeCell ref="D17:E17"/>
    <mergeCell ref="F17:G17"/>
    <mergeCell ref="H17:I17"/>
    <mergeCell ref="J17:K17"/>
    <mergeCell ref="L17:M17"/>
    <mergeCell ref="N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25032023</vt:lpstr>
      <vt:lpstr>20042023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Reavley</cp:lastModifiedBy>
  <dcterms:modified xsi:type="dcterms:W3CDTF">2023-05-02T19:53:54Z</dcterms:modified>
</cp:coreProperties>
</file>