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1" i="1" l="1"/>
  <c r="H151" i="1"/>
  <c r="H152" i="1"/>
  <c r="J152" i="1"/>
  <c r="I152" i="1"/>
  <c r="K151" i="1"/>
  <c r="K152" i="1" s="1"/>
  <c r="J151" i="1"/>
  <c r="E155" i="1" l="1"/>
  <c r="E153" i="1" l="1"/>
  <c r="E152" i="1"/>
  <c r="E150" i="1"/>
  <c r="E149" i="1"/>
  <c r="I145" i="1"/>
  <c r="H145" i="1"/>
  <c r="I144" i="1"/>
  <c r="H143" i="1"/>
  <c r="H142" i="1"/>
  <c r="G142" i="1"/>
  <c r="I132" i="1" l="1"/>
  <c r="I125" i="1" l="1"/>
  <c r="H125" i="1"/>
  <c r="H126" i="1"/>
  <c r="I126" i="1" s="1"/>
  <c r="H124" i="1"/>
  <c r="I124" i="1" s="1"/>
  <c r="H123" i="1"/>
  <c r="I123" i="1" s="1"/>
  <c r="H116" i="1" l="1"/>
  <c r="H117" i="1" s="1"/>
  <c r="H113" i="1"/>
  <c r="H112" i="1"/>
  <c r="I109" i="1"/>
  <c r="H110" i="1"/>
  <c r="H114" i="1" l="1"/>
  <c r="D113" i="1"/>
  <c r="D116" i="1"/>
  <c r="B116" i="1"/>
  <c r="D111" i="1"/>
  <c r="D115" i="1"/>
  <c r="D110" i="1"/>
  <c r="K77" i="1"/>
  <c r="K76" i="1"/>
  <c r="E104" i="1"/>
  <c r="H104" i="1" s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F57" i="1" l="1"/>
  <c r="F56" i="1"/>
  <c r="F55" i="1"/>
  <c r="L45" i="1"/>
  <c r="L43" i="1"/>
  <c r="E51" i="1"/>
  <c r="E34" i="1"/>
  <c r="G35" i="1" s="1"/>
  <c r="F29" i="1"/>
  <c r="E35" i="1" s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<sst xmlns="http://schemas.openxmlformats.org/spreadsheetml/2006/main" count="185" uniqueCount="140">
  <si>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</si>
  <si>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</si>
  <si>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</si>
  <si>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</si>
  <si>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</si>
  <si>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</si>
  <si>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</si>
  <si>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</si>
  <si>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</si>
  <si>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</si>
  <si>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</si>
  <si>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</si>
  <si>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</si>
  <si>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</si>
  <si>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</si>
  <si>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</si>
  <si>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</si>
  <si>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</si>
  <si>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</si>
  <si>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</si>
  <si>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</si>
  <si>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</si>
  <si>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</si>
  <si>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</si>
  <si>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</si>
  <si>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</si>
  <si>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</si>
  <si>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</si>
  <si>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</si>
  <si>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</si>
  <si>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</si>
  <si>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</si>
  <si>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</si>
  <si>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</si>
  <si>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</si>
  <si>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</si>
  <si>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</si>
  <si>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</si>
  <si>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</si>
  <si>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</si>
  <si>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</si>
  <si>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</si>
  <si>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</si>
  <si>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</si>
  <si>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</si>
  <si>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</si>
  <si>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</si>
  <si>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</si>
  <si>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</si>
  <si>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</si>
  <si>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</si>
  <si>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</si>
  <si>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</si>
  <si>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</si>
  <si>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</si>
  <si>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</si>
  <si>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</si>
  <si>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</si>
  <si>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</si>
  <si>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</si>
  <si>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</si>
  <si>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</si>
  <si>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</si>
  <si>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</si>
  <si>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</si>
  <si>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</si>
  <si>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</si>
  <si>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</si>
  <si>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</si>
  <si>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</si>
  <si>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</si>
  <si>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</si>
  <si>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</si>
  <si>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</si>
  <si>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</si>
  <si>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</si>
  <si>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</si>
  <si>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</si>
  <si>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</si>
  <si>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</si>
  <si>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</si>
  <si>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</si>
  <si>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</si>
  <si>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</si>
  <si>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</si>
  <si>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</si>
  <si>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</si>
  <si>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</si>
  <si>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</si>
  <si>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</si>
  <si>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</si>
  <si>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</si>
  <si>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</si>
  <si>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</si>
  <si>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</si>
  <si>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</si>
  <si>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</si>
  <si>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</si>
  <si>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</si>
  <si>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</si>
  <si>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</si>
  <si>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</si>
  <si>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</si>
  <si>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</si>
  <si>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</si>
  <si>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</si>
  <si>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</si>
  <si>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</si>
  <si>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</si>
  <si>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</si>
  <si>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</si>
  <si>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</si>
  <si>
    <t>px</t>
    <phoneticPr fontId="1" type="noConversion"/>
  </si>
  <si>
    <t>너비</t>
    <phoneticPr fontId="1" type="noConversion"/>
  </si>
  <si>
    <t>높이</t>
    <phoneticPr fontId="1" type="noConversion"/>
  </si>
  <si>
    <t>전체창 너비</t>
    <phoneticPr fontId="1" type="noConversion"/>
  </si>
  <si>
    <t>높이/너비</t>
    <phoneticPr fontId="1" type="noConversion"/>
  </si>
  <si>
    <t>너비/높이</t>
    <phoneticPr fontId="1" type="noConversion"/>
  </si>
  <si>
    <t>섹션9 갤러리 사진 비율구하기</t>
    <phoneticPr fontId="1" type="noConversion"/>
  </si>
  <si>
    <t>이미지너비가 변경된경우</t>
    <phoneticPr fontId="1" type="noConversion"/>
  </si>
  <si>
    <t>이미지 가로 개수</t>
    <phoneticPr fontId="1" type="noConversion"/>
  </si>
  <si>
    <t>4퍼센트는</t>
    <phoneticPr fontId="1" type="noConversion"/>
  </si>
  <si>
    <t>너비비율 =</t>
    <phoneticPr fontId="1" type="noConversion"/>
  </si>
  <si>
    <t>높이비율 =</t>
    <phoneticPr fontId="1" type="noConversion"/>
  </si>
  <si>
    <t>px</t>
    <phoneticPr fontId="1" type="noConversion"/>
  </si>
  <si>
    <t>너비*높이</t>
    <phoneticPr fontId="1" type="noConversion"/>
  </si>
  <si>
    <t>반응형너비가</t>
    <phoneticPr fontId="1" type="noConversion"/>
  </si>
  <si>
    <t>반응형너비</t>
    <phoneticPr fontId="1" type="noConversion"/>
  </si>
  <si>
    <t>갤러리 높이</t>
    <phoneticPr fontId="1" type="noConversion"/>
  </si>
  <si>
    <t>섹션9 포지션 계산</t>
    <phoneticPr fontId="1" type="noConversion"/>
  </si>
  <si>
    <t>이미지박스의 너비와</t>
    <phoneticPr fontId="1" type="noConversion"/>
  </si>
  <si>
    <t xml:space="preserve"> 높이의 비율계산</t>
  </si>
  <si>
    <t>섹션10 넓이</t>
    <phoneticPr fontId="1" type="noConversion"/>
  </si>
  <si>
    <t>px</t>
    <phoneticPr fontId="1" type="noConversion"/>
  </si>
  <si>
    <t>&lt;-1vw</t>
    <phoneticPr fontId="1" type="noConversion"/>
  </si>
  <si>
    <t>vw</t>
    <phoneticPr fontId="1" type="noConversion"/>
  </si>
  <si>
    <t>반응형의 시작점</t>
    <phoneticPr fontId="1" type="noConversion"/>
  </si>
  <si>
    <t>섹션11 글씨 반응형 1170px일때 줄어드는거</t>
    <phoneticPr fontId="1" type="noConversion"/>
  </si>
  <si>
    <t>섹션12 검은 버튼 패딩 비율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</si>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</sst>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rgb="FFFFFF00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44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2" fillId="7" borderId="2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7" borderId="54" xfId="0" applyFont="1" applyFill="1" applyBorder="1">
      <alignment vertical="center"/>
    </xf>
    <xf numFmtId="0" fontId="0" fillId="7" borderId="27" xfId="0" applyFill="1" applyBorder="1">
      <alignment vertical="center"/>
    </xf>
    <xf numFmtId="0" fontId="2" fillId="10" borderId="13" xfId="0" applyFont="1" applyFill="1" applyBorder="1" applyAlignment="1">
      <alignment horizontal="right" vertical="center"/>
    </xf>
    <xf numFmtId="0" fontId="2" fillId="10" borderId="3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3" fillId="18" borderId="41" xfId="0" applyFont="1" applyFill="1" applyBorder="1">
      <alignment vertical="center"/>
    </xf>
    <xf numFmtId="0" fontId="13" fillId="18" borderId="40" xfId="0" applyFont="1" applyFill="1" applyBorder="1" applyAlignment="1">
      <alignment horizontal="right" vertical="center"/>
    </xf>
    <xf numFmtId="0" fontId="2" fillId="10" borderId="56" xfId="0" applyFont="1" applyFill="1" applyBorder="1" applyAlignment="1">
      <alignment horizontal="right" vertical="center"/>
    </xf>
    <xf numFmtId="0" fontId="2" fillId="7" borderId="57" xfId="0" applyFont="1" applyFill="1" applyBorder="1">
      <alignment vertical="center"/>
    </xf>
    <xf numFmtId="0" fontId="0" fillId="0" borderId="19" xfId="0" applyBorder="1">
      <alignment vertical="center"/>
    </xf>
    <xf numFmtId="0" fontId="13" fillId="18" borderId="49" xfId="0" applyFont="1" applyFill="1" applyBorder="1" applyAlignment="1">
      <alignment horizontal="right" vertical="center"/>
    </xf>
    <xf numFmtId="0" fontId="3" fillId="18" borderId="25" xfId="0" applyFont="1" applyFill="1" applyBorder="1">
      <alignment vertical="center"/>
    </xf>
    <xf numFmtId="0" fontId="0" fillId="8" borderId="58" xfId="0" applyFill="1" applyBorder="1">
      <alignment vertical="center"/>
    </xf>
    <xf numFmtId="0" fontId="2" fillId="0" borderId="44" xfId="0" applyFont="1" applyFill="1" applyBorder="1" applyAlignment="1">
      <alignment vertical="center"/>
    </xf>
    <xf numFmtId="0" fontId="0" fillId="0" borderId="50" xfId="0" applyFill="1" applyBorder="1">
      <alignment vertical="center"/>
    </xf>
    <xf numFmtId="0" fontId="0" fillId="8" borderId="26" xfId="0" applyFill="1" applyBorder="1">
      <alignment vertical="center"/>
    </xf>
    <xf numFmtId="0" fontId="0" fillId="8" borderId="40" xfId="0" applyFill="1" applyBorder="1">
      <alignment vertical="center"/>
    </xf>
    <xf numFmtId="0" fontId="2" fillId="8" borderId="21" xfId="0" applyFont="1" applyFill="1" applyBorder="1" applyAlignment="1">
      <alignment vertical="center"/>
    </xf>
    <xf numFmtId="0" fontId="0" fillId="8" borderId="41" xfId="0" applyFill="1" applyBorder="1">
      <alignment vertical="center"/>
    </xf>
    <xf numFmtId="0" fontId="4" fillId="0" borderId="13" xfId="0" applyFont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5" borderId="38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3" fillId="24" borderId="38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2" fillId="29" borderId="38" xfId="0" applyFont="1" applyFill="1" applyBorder="1" applyAlignment="1">
      <alignment horizontal="center" vertical="center"/>
    </xf>
    <xf numFmtId="0" fontId="2" fillId="29" borderId="44" xfId="0" applyFont="1" applyFill="1" applyBorder="1" applyAlignment="1">
      <alignment horizontal="center" vertical="center"/>
    </xf>
    <xf numFmtId="0" fontId="2" fillId="9" borderId="38" xfId="0" applyFont="1" applyFill="1" applyBorder="1">
      <alignment vertical="center"/>
    </xf>
    <xf numFmtId="0" fontId="2" fillId="9" borderId="21" xfId="0" applyFont="1" applyFill="1" applyBorder="1">
      <alignment vertical="center"/>
    </xf>
    <xf numFmtId="0" fontId="2" fillId="9" borderId="44" xfId="0" applyFont="1" applyFill="1" applyBorder="1">
      <alignment vertical="center"/>
    </xf>
    <xf numFmtId="0" fontId="2" fillId="0" borderId="26" xfId="0" applyFont="1" applyBorder="1">
      <alignment vertical="center"/>
    </xf>
    <xf numFmtId="0" fontId="0" fillId="9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C142" workbookViewId="0">
      <selection activeCell="L144" sqref="L144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237" t="s">
        <v>9</v>
      </c>
      <c r="B8" s="238"/>
      <c r="C8" s="238"/>
      <c r="D8" s="238"/>
      <c r="E8" s="238"/>
      <c r="F8" s="238"/>
      <c r="G8" s="239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50" t="s">
        <v>45</v>
      </c>
      <c r="D18" s="251"/>
      <c r="E18" s="251"/>
      <c r="F18" s="251"/>
      <c r="G18" s="251"/>
      <c r="H18" s="251"/>
      <c r="I18" s="251"/>
      <c r="J18" s="252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253" t="s">
        <v>12</v>
      </c>
      <c r="D22" s="244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254"/>
      <c r="D23" s="245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254"/>
      <c r="D24" s="245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255"/>
      <c r="D25" s="246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262" t="s">
        <v>36</v>
      </c>
      <c r="C27" s="253" t="s">
        <v>14</v>
      </c>
      <c r="D27" s="259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262"/>
      <c r="C28" s="254"/>
      <c r="D28" s="260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262"/>
      <c r="C29" s="255"/>
      <c r="D29" s="261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256" t="s">
        <v>43</v>
      </c>
      <c r="E33" s="257"/>
      <c r="F33" s="257"/>
      <c r="G33" s="258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50" t="s">
        <v>44</v>
      </c>
      <c r="D41" s="251"/>
      <c r="E41" s="251"/>
      <c r="F41" s="252"/>
      <c r="H41" s="1"/>
      <c r="I41" s="240" t="s">
        <v>48</v>
      </c>
      <c r="J41" s="241"/>
      <c r="K41" s="241"/>
      <c r="L41" s="242"/>
      <c r="M41" s="243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50" t="s">
        <v>59</v>
      </c>
      <c r="E49" s="251"/>
      <c r="F49" s="252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47" t="s">
        <v>57</v>
      </c>
      <c r="E53" s="248"/>
      <c r="F53" s="248"/>
      <c r="G53" s="249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281" t="s">
        <v>61</v>
      </c>
      <c r="J56" s="282"/>
      <c r="K56" s="282"/>
      <c r="L56" s="283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284" t="s">
        <v>65</v>
      </c>
      <c r="L57" s="285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286" t="s">
        <v>66</v>
      </c>
      <c r="E63" s="287"/>
      <c r="F63" s="287"/>
      <c r="G63" s="287"/>
      <c r="H63" s="288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291" t="s">
        <v>77</v>
      </c>
      <c r="D72" s="292"/>
      <c r="E72" s="292"/>
      <c r="F72" s="293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71" t="s">
        <v>103</v>
      </c>
      <c r="J73" s="272"/>
      <c r="K73" s="176" t="s">
        <v>92</v>
      </c>
    </row>
    <row r="74" spans="2:12">
      <c r="C74" s="170"/>
      <c r="D74" s="132">
        <v>604</v>
      </c>
      <c r="E74" s="132">
        <v>750</v>
      </c>
      <c r="F74" s="137"/>
      <c r="I74" s="174" t="s">
        <v>99</v>
      </c>
      <c r="J74" s="173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174" t="s">
        <v>100</v>
      </c>
      <c r="J75" s="173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174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175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289" t="s">
        <v>87</v>
      </c>
      <c r="J81" s="290"/>
    </row>
    <row r="82" spans="3:10">
      <c r="C82" s="265" t="s">
        <v>83</v>
      </c>
      <c r="D82" s="266"/>
      <c r="E82" s="266"/>
      <c r="F82" s="267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268" t="s">
        <v>86</v>
      </c>
      <c r="D88" s="269"/>
      <c r="E88" s="269"/>
      <c r="F88" s="270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63" t="s">
        <v>88</v>
      </c>
      <c r="D94" s="264"/>
      <c r="E94" s="264"/>
      <c r="F94" s="143" t="s">
        <v>92</v>
      </c>
      <c r="G94" s="177" t="s">
        <v>91</v>
      </c>
      <c r="H94" s="178"/>
      <c r="I94" s="179"/>
      <c r="J94" s="183"/>
    </row>
    <row r="95" spans="3:10">
      <c r="C95" s="180" t="s">
        <v>74</v>
      </c>
      <c r="D95" s="171">
        <v>604.31200000000001</v>
      </c>
      <c r="E95" s="22">
        <v>488.32799999999997</v>
      </c>
      <c r="F95" s="22">
        <f>E95/D95</f>
        <v>0.80807265121328054</v>
      </c>
      <c r="G95" s="171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180" t="s">
        <v>76</v>
      </c>
      <c r="D96" s="171">
        <v>750</v>
      </c>
      <c r="E96" s="22">
        <v>644</v>
      </c>
      <c r="F96" s="22">
        <f>E96/D96</f>
        <v>0.85866666666666669</v>
      </c>
      <c r="G96" s="171">
        <v>16</v>
      </c>
      <c r="H96" s="22">
        <f>E96+G96</f>
        <v>660</v>
      </c>
      <c r="I96" s="48">
        <f>D96-E96</f>
        <v>106</v>
      </c>
      <c r="J96" s="7"/>
    </row>
    <row r="97" spans="2:10">
      <c r="C97" s="180" t="s">
        <v>89</v>
      </c>
      <c r="D97" s="171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184" t="s">
        <v>90</v>
      </c>
      <c r="D98" s="185">
        <v>57.991999999999997</v>
      </c>
      <c r="E98" s="186">
        <f>D98/D95</f>
        <v>9.5963674393359719E-2</v>
      </c>
      <c r="F98" s="186"/>
      <c r="G98" s="186"/>
      <c r="H98" s="186"/>
      <c r="I98" s="187"/>
      <c r="J98" s="7"/>
    </row>
    <row r="99" spans="2:10" ht="17.25" thickBot="1">
      <c r="C99" s="191" t="s">
        <v>94</v>
      </c>
      <c r="D99" s="188">
        <v>408.32799999999997</v>
      </c>
      <c r="E99" s="189"/>
      <c r="F99" s="189"/>
      <c r="G99" s="189"/>
      <c r="H99" s="189"/>
      <c r="I99" s="190"/>
    </row>
    <row r="100" spans="2:10">
      <c r="C100" s="181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181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181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181" t="s">
        <v>97</v>
      </c>
      <c r="D103" s="135">
        <v>20</v>
      </c>
      <c r="E103" s="22">
        <f>D103/D102</f>
        <v>7.4626865671641784E-2</v>
      </c>
      <c r="F103" s="22"/>
      <c r="G103" s="22"/>
      <c r="H103" s="172" t="s">
        <v>92</v>
      </c>
      <c r="I103" s="48"/>
    </row>
    <row r="104" spans="2:10" ht="17.25" thickBot="1">
      <c r="C104" s="182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 ht="17.25" thickBot="1">
      <c r="B108" s="302" t="s">
        <v>104</v>
      </c>
      <c r="C108" s="287"/>
      <c r="D108" s="303"/>
      <c r="E108" s="193"/>
      <c r="F108" s="297" t="s">
        <v>118</v>
      </c>
      <c r="G108" s="298"/>
      <c r="H108" s="298"/>
      <c r="I108" s="299"/>
    </row>
    <row r="109" spans="2:10">
      <c r="B109" s="197" t="s">
        <v>105</v>
      </c>
      <c r="C109" s="198" t="s">
        <v>106</v>
      </c>
      <c r="D109" s="199" t="s">
        <v>107</v>
      </c>
      <c r="E109" s="192"/>
      <c r="F109" s="220" t="s">
        <v>115</v>
      </c>
      <c r="G109" s="215">
        <v>1903</v>
      </c>
      <c r="H109" s="213">
        <v>60</v>
      </c>
      <c r="I109" s="214">
        <f>H109/G109</f>
        <v>3.1529164477141353E-2</v>
      </c>
    </row>
    <row r="110" spans="2:10">
      <c r="B110" s="196">
        <v>445.75</v>
      </c>
      <c r="C110" s="194">
        <v>322</v>
      </c>
      <c r="D110" s="195">
        <f>C110/B110</f>
        <v>0.72237801458216488</v>
      </c>
      <c r="E110" s="192"/>
      <c r="F110" s="221" t="s">
        <v>121</v>
      </c>
      <c r="G110" s="216">
        <v>0.04</v>
      </c>
      <c r="H110" s="186">
        <f>G110*G109</f>
        <v>76.12</v>
      </c>
      <c r="I110" s="187" t="s">
        <v>112</v>
      </c>
    </row>
    <row r="111" spans="2:10">
      <c r="B111" s="203"/>
      <c r="C111" s="204">
        <v>161</v>
      </c>
      <c r="D111" s="205">
        <f>C111/B110</f>
        <v>0.36118900729108244</v>
      </c>
      <c r="E111" s="1"/>
      <c r="F111" s="221" t="s">
        <v>113</v>
      </c>
      <c r="G111" s="217">
        <v>800</v>
      </c>
      <c r="H111" s="219" t="s">
        <v>120</v>
      </c>
      <c r="I111" s="218">
        <v>4</v>
      </c>
    </row>
    <row r="112" spans="2:10" ht="17.25" thickBot="1">
      <c r="B112" s="200" t="s">
        <v>108</v>
      </c>
      <c r="C112" s="202" t="s">
        <v>109</v>
      </c>
      <c r="D112" s="201"/>
      <c r="E112" s="1"/>
      <c r="F112" s="224" t="s">
        <v>114</v>
      </c>
      <c r="G112" s="225">
        <v>600</v>
      </c>
      <c r="H112" s="226">
        <f>G112/G111</f>
        <v>0.75</v>
      </c>
      <c r="I112" s="116"/>
    </row>
    <row r="113" spans="2:9" ht="17.25" thickBot="1">
      <c r="B113" s="206">
        <v>573.09400000000005</v>
      </c>
      <c r="C113" s="204">
        <v>50</v>
      </c>
      <c r="D113" s="205">
        <f>C113/B113</f>
        <v>8.7245722342233559E-2</v>
      </c>
      <c r="E113" s="1"/>
      <c r="F113" s="300" t="s">
        <v>119</v>
      </c>
      <c r="G113" s="301"/>
      <c r="H113" s="229">
        <f>G109/I111</f>
        <v>475.75</v>
      </c>
      <c r="I113" s="48" t="s">
        <v>124</v>
      </c>
    </row>
    <row r="114" spans="2:9">
      <c r="B114" s="200" t="s">
        <v>111</v>
      </c>
      <c r="C114" s="202" t="s">
        <v>110</v>
      </c>
      <c r="D114" s="207"/>
      <c r="E114" s="1"/>
      <c r="F114" s="227" t="s">
        <v>123</v>
      </c>
      <c r="G114" s="228" t="s">
        <v>116</v>
      </c>
      <c r="H114" s="29">
        <f>H113*H112</f>
        <v>356.8125</v>
      </c>
      <c r="I114" s="48" t="s">
        <v>124</v>
      </c>
    </row>
    <row r="115" spans="2:9" ht="17.25" thickBot="1">
      <c r="B115" s="203">
        <v>322</v>
      </c>
      <c r="C115" s="208">
        <v>40</v>
      </c>
      <c r="D115" s="205">
        <f>C115/B115</f>
        <v>0.12422360248447205</v>
      </c>
      <c r="E115" s="1"/>
      <c r="F115" s="223" t="s">
        <v>122</v>
      </c>
      <c r="G115" s="222" t="s">
        <v>117</v>
      </c>
      <c r="H115" s="43"/>
      <c r="I115" s="127"/>
    </row>
    <row r="116" spans="2:9" ht="17.25" thickBot="1">
      <c r="B116" s="210">
        <f>B115-80</f>
        <v>242</v>
      </c>
      <c r="C116" s="211">
        <v>10</v>
      </c>
      <c r="D116" s="212">
        <f>C116/B116</f>
        <v>4.1322314049586778E-2</v>
      </c>
      <c r="E116" s="1"/>
      <c r="F116" s="2" t="s">
        <v>126</v>
      </c>
      <c r="G116" s="4">
        <v>980</v>
      </c>
      <c r="H116" s="4">
        <f>G116/I111</f>
        <v>245</v>
      </c>
      <c r="I116" s="5"/>
    </row>
    <row r="117" spans="2:9">
      <c r="B117" s="7"/>
      <c r="C117" s="209"/>
      <c r="D117" s="209"/>
      <c r="E117" s="1"/>
      <c r="F117" s="9"/>
      <c r="G117" s="7" t="s">
        <v>125</v>
      </c>
      <c r="H117" s="7">
        <f>H116*H112</f>
        <v>183.75</v>
      </c>
      <c r="I117" s="8"/>
    </row>
    <row r="118" spans="2:9">
      <c r="B118" s="7"/>
      <c r="C118" s="7"/>
      <c r="D118" s="7"/>
      <c r="F118" s="9" t="s">
        <v>127</v>
      </c>
      <c r="G118" s="7">
        <v>1076</v>
      </c>
      <c r="H118" s="7"/>
      <c r="I118" s="8"/>
    </row>
    <row r="119" spans="2:9" ht="17.25" thickBot="1">
      <c r="F119" s="10" t="s">
        <v>128</v>
      </c>
      <c r="G119" s="11">
        <v>201.75</v>
      </c>
      <c r="H119" s="11"/>
      <c r="I119" s="12"/>
    </row>
    <row r="121" spans="2:9" ht="17.25" thickBot="1"/>
    <row r="122" spans="2:9">
      <c r="F122" s="276" t="s">
        <v>129</v>
      </c>
      <c r="G122" s="277"/>
      <c r="H122" s="277"/>
      <c r="I122" s="278"/>
    </row>
    <row r="123" spans="2:9">
      <c r="F123" s="232">
        <v>1903</v>
      </c>
      <c r="G123" s="22">
        <v>4</v>
      </c>
      <c r="H123" s="22">
        <f>F123/G123</f>
        <v>475.75</v>
      </c>
      <c r="I123" s="48">
        <f>H123*I132</f>
        <v>356.8125</v>
      </c>
    </row>
    <row r="124" spans="2:9">
      <c r="F124" s="232">
        <v>1903</v>
      </c>
      <c r="G124" s="22">
        <v>3</v>
      </c>
      <c r="H124" s="22">
        <f>F124/G124</f>
        <v>634.33333333333337</v>
      </c>
      <c r="I124" s="48">
        <f>H124*I132</f>
        <v>475.75</v>
      </c>
    </row>
    <row r="125" spans="2:9">
      <c r="F125" s="232">
        <v>1903</v>
      </c>
      <c r="G125" s="22">
        <v>2</v>
      </c>
      <c r="H125" s="22">
        <f t="shared" ref="H125:H126" si="1">F125/G125</f>
        <v>951.5</v>
      </c>
      <c r="I125" s="48">
        <f>H125*I132</f>
        <v>713.625</v>
      </c>
    </row>
    <row r="126" spans="2:9" ht="17.25" thickBot="1">
      <c r="F126" s="233">
        <v>1903</v>
      </c>
      <c r="G126" s="43">
        <v>1</v>
      </c>
      <c r="H126" s="43">
        <f t="shared" si="1"/>
        <v>1903</v>
      </c>
      <c r="I126" s="127">
        <f>H126*I132</f>
        <v>1427.25</v>
      </c>
    </row>
    <row r="130" spans="3:10" ht="17.25" thickBot="1"/>
    <row r="131" spans="3:10">
      <c r="F131" s="263" t="s">
        <v>130</v>
      </c>
      <c r="G131" s="264"/>
      <c r="H131" s="234">
        <v>800</v>
      </c>
      <c r="I131" s="230"/>
    </row>
    <row r="132" spans="3:10" ht="17.25" thickBot="1">
      <c r="F132" s="279" t="s">
        <v>131</v>
      </c>
      <c r="G132" s="280"/>
      <c r="H132" s="235">
        <v>600</v>
      </c>
      <c r="I132" s="231">
        <f>H132/H131</f>
        <v>0.75</v>
      </c>
    </row>
    <row r="133" spans="3:10" ht="17.25" thickBot="1"/>
    <row r="134" spans="3:10">
      <c r="C134" s="273" t="s">
        <v>132</v>
      </c>
      <c r="D134" s="274"/>
      <c r="E134" s="275"/>
    </row>
    <row r="135" spans="3:10">
      <c r="C135" s="125">
        <v>1170</v>
      </c>
      <c r="D135" s="22">
        <v>216</v>
      </c>
      <c r="E135" s="48">
        <v>200</v>
      </c>
    </row>
    <row r="136" spans="3:10">
      <c r="C136" s="125">
        <v>975</v>
      </c>
      <c r="D136" s="22">
        <v>8</v>
      </c>
      <c r="E136" s="48">
        <v>223</v>
      </c>
    </row>
    <row r="137" spans="3:10">
      <c r="C137" s="125">
        <v>732.25</v>
      </c>
      <c r="D137" s="22"/>
      <c r="E137" s="48"/>
    </row>
    <row r="138" spans="3:10">
      <c r="C138" s="125"/>
      <c r="D138" s="22"/>
      <c r="E138" s="48"/>
    </row>
    <row r="139" spans="3:10" ht="17.25" thickBot="1">
      <c r="C139" s="125"/>
      <c r="D139" s="22">
        <v>292.18799999999999</v>
      </c>
      <c r="E139" s="48"/>
    </row>
    <row r="140" spans="3:10" ht="17.25" thickBot="1">
      <c r="C140" s="126"/>
      <c r="D140" s="43">
        <v>379.06200000000001</v>
      </c>
      <c r="E140" s="150"/>
      <c r="F140" s="294" t="s">
        <v>137</v>
      </c>
      <c r="G140" s="295"/>
      <c r="H140" s="295"/>
      <c r="I140" s="295"/>
      <c r="J140" s="296"/>
    </row>
    <row r="141" spans="3:10">
      <c r="F141" s="125">
        <v>1903</v>
      </c>
      <c r="G141" s="22">
        <v>100</v>
      </c>
      <c r="H141" s="236">
        <v>0.945874934</v>
      </c>
      <c r="I141" s="22"/>
      <c r="J141" s="48"/>
    </row>
    <row r="142" spans="3:10">
      <c r="F142" s="125"/>
      <c r="G142" s="22">
        <f>F141/G141</f>
        <v>19.03</v>
      </c>
      <c r="H142" s="22">
        <f>H141*G142</f>
        <v>17.999999994020001</v>
      </c>
      <c r="I142" s="22" t="s">
        <v>133</v>
      </c>
      <c r="J142" s="48"/>
    </row>
    <row r="143" spans="3:10">
      <c r="F143" s="125">
        <v>1170</v>
      </c>
      <c r="G143" s="22"/>
      <c r="H143" s="22">
        <f>F143/G141</f>
        <v>11.7</v>
      </c>
      <c r="I143" s="22" t="s">
        <v>134</v>
      </c>
      <c r="J143" s="48"/>
    </row>
    <row r="144" spans="3:10">
      <c r="F144" s="125" t="s">
        <v>136</v>
      </c>
      <c r="G144" s="22"/>
      <c r="H144" s="22">
        <v>18</v>
      </c>
      <c r="I144" s="22">
        <f>H144/H143</f>
        <v>1.5384615384615385</v>
      </c>
      <c r="J144" s="48" t="s">
        <v>135</v>
      </c>
    </row>
    <row r="145" spans="4:11" ht="17.25" thickBot="1">
      <c r="F145" s="126">
        <v>760</v>
      </c>
      <c r="G145" s="43">
        <v>23</v>
      </c>
      <c r="H145" s="43">
        <f>F145/G141</f>
        <v>7.6</v>
      </c>
      <c r="I145" s="43">
        <f>G145/H145</f>
        <v>3.0263157894736845</v>
      </c>
      <c r="J145" s="127" t="s">
        <v>135</v>
      </c>
    </row>
    <row r="146" spans="4:11" ht="17.25" thickBot="1"/>
    <row r="147" spans="4:11">
      <c r="D147" s="304" t="s">
        <v>138</v>
      </c>
      <c r="E147" s="305"/>
    </row>
    <row r="148" spans="4:11">
      <c r="D148" s="125">
        <v>1140</v>
      </c>
      <c r="E148" s="48"/>
    </row>
    <row r="149" spans="4:11" ht="17.25" thickBot="1">
      <c r="D149" s="125">
        <v>15</v>
      </c>
      <c r="E149" s="48">
        <f>D149/D148</f>
        <v>1.3157894736842105E-2</v>
      </c>
      <c r="H149" s="310">
        <v>10</v>
      </c>
      <c r="I149" s="310" t="s">
        <v>139</v>
      </c>
    </row>
    <row r="150" spans="4:11">
      <c r="D150" s="125">
        <v>40</v>
      </c>
      <c r="E150" s="48">
        <f>D150/D148</f>
        <v>3.5087719298245612E-2</v>
      </c>
      <c r="G150" s="306"/>
      <c r="H150" s="307">
        <v>7800</v>
      </c>
      <c r="I150" s="307">
        <v>9870</v>
      </c>
      <c r="J150" s="307">
        <v>3500</v>
      </c>
      <c r="K150" s="308">
        <v>1660</v>
      </c>
    </row>
    <row r="151" spans="4:11">
      <c r="D151" s="125">
        <v>162</v>
      </c>
      <c r="E151" s="48"/>
      <c r="G151" s="309">
        <v>100000</v>
      </c>
      <c r="H151" s="22">
        <f>H149/H150</f>
        <v>1.2820512820512821E-3</v>
      </c>
      <c r="I151" s="22">
        <f>H149/I150</f>
        <v>1.0131712259371835E-3</v>
      </c>
      <c r="J151" s="22">
        <f>H149/J150</f>
        <v>2.8571428571428571E-3</v>
      </c>
      <c r="K151" s="48">
        <f>H149/K150</f>
        <v>6.024096385542169E-3</v>
      </c>
    </row>
    <row r="152" spans="4:11" ht="17.25" thickBot="1">
      <c r="D152" s="125">
        <v>12</v>
      </c>
      <c r="E152" s="48">
        <f>D152/D151</f>
        <v>7.407407407407407E-2</v>
      </c>
      <c r="G152" s="126"/>
      <c r="H152" s="43">
        <f>H151*G151</f>
        <v>128.2051282051282</v>
      </c>
      <c r="I152" s="43">
        <f>I151*G151</f>
        <v>101.31712259371835</v>
      </c>
      <c r="J152" s="43">
        <f>J151*G151</f>
        <v>285.71428571428572</v>
      </c>
      <c r="K152" s="127">
        <f>K151*G151</f>
        <v>602.40963855421694</v>
      </c>
    </row>
    <row r="153" spans="4:11">
      <c r="D153" s="125">
        <v>30</v>
      </c>
      <c r="E153" s="48">
        <f>D153/D151</f>
        <v>0.18518518518518517</v>
      </c>
    </row>
    <row r="154" spans="4:11">
      <c r="D154" s="125">
        <v>500</v>
      </c>
      <c r="E154" s="48">
        <v>5</v>
      </c>
    </row>
    <row r="155" spans="4:11" ht="17.25" thickBot="1">
      <c r="D155" s="126">
        <v>26</v>
      </c>
      <c r="E155" s="127">
        <f>D155/E154</f>
        <v>5.2</v>
      </c>
    </row>
  </sheetData>
  <mergeCells count="30">
    <mergeCell ref="F140:J140"/>
    <mergeCell ref="D147:E147"/>
    <mergeCell ref="F108:I108"/>
    <mergeCell ref="F113:G113"/>
    <mergeCell ref="B108:D108"/>
    <mergeCell ref="I56:L56"/>
    <mergeCell ref="K57:L57"/>
    <mergeCell ref="D63:H63"/>
    <mergeCell ref="I81:J81"/>
    <mergeCell ref="C72:F72"/>
    <mergeCell ref="C94:E94"/>
    <mergeCell ref="C82:F82"/>
    <mergeCell ref="C88:F88"/>
    <mergeCell ref="I73:J73"/>
    <mergeCell ref="C134:E134"/>
    <mergeCell ref="F122:I122"/>
    <mergeCell ref="F131:G131"/>
    <mergeCell ref="F132:G132"/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2021-01-31T06:40:28Z</dcterms:modified>
</cp:coreProperties>
</file>