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403\DOCUME~1\카카오~1\"/>
    </mc:Choice>
  </mc:AlternateContent>
  <bookViews>
    <workbookView xWindow="0" yWindow="0" windowWidth="28365" windowHeight="12045" tabRatio="939" firstSheet="6" activeTab="20"/>
  </bookViews>
  <sheets>
    <sheet name="시도별현황" sheetId="1" r:id="rId1"/>
    <sheet name="육상경기장" sheetId="2" r:id="rId2"/>
    <sheet name="축구장" sheetId="3" r:id="rId3"/>
    <sheet name="하키장" sheetId="4" r:id="rId4"/>
    <sheet name="야구장" sheetId="5" r:id="rId5"/>
    <sheet name="싸이클경기장" sheetId="6" r:id="rId6"/>
    <sheet name="테니스장" sheetId="7" r:id="rId7"/>
    <sheet name="씨름장" sheetId="8" r:id="rId8"/>
    <sheet name="구기체육관" sheetId="9" r:id="rId9"/>
    <sheet name="투기체육관" sheetId="10" r:id="rId10"/>
    <sheet name="생활체육관" sheetId="11" r:id="rId11"/>
    <sheet name="게이트볼장" sheetId="12" r:id="rId12"/>
    <sheet name="수영장" sheetId="13" r:id="rId13"/>
    <sheet name="롤러스케이트장" sheetId="14" r:id="rId14"/>
    <sheet name="사격장" sheetId="15" r:id="rId15"/>
    <sheet name="국궁장" sheetId="16" r:id="rId16"/>
    <sheet name="양궁장" sheetId="17" r:id="rId17"/>
    <sheet name="승마장" sheetId="18" r:id="rId18"/>
    <sheet name="골프연습장" sheetId="19" r:id="rId19"/>
    <sheet name="빙상장" sheetId="20" r:id="rId20"/>
    <sheet name="기타 체육시설" sheetId="21" r:id="rId21"/>
  </sheets>
  <definedNames>
    <definedName name="_xlnm._FilterDatabase" localSheetId="0" hidden="1">시도별현황!$A$1:$I$28</definedName>
    <definedName name="_xlnm._FilterDatabase" localSheetId="1" hidden="1">육상경기장!$A$1:$BK$7</definedName>
    <definedName name="_xlnm.Print_Area" localSheetId="11">게이트볼장!$B$1:$BD$15</definedName>
    <definedName name="_xlnm.Print_Area" localSheetId="18">골프연습장!$A$1:$AQ$7</definedName>
    <definedName name="_xlnm.Print_Area" localSheetId="8">구기체육관!$B$1:$AV$8</definedName>
    <definedName name="_xlnm.Print_Area" localSheetId="15">국궁장!$B$1:$AW$7</definedName>
    <definedName name="_xlnm.Print_Area" localSheetId="20">'기타 체육시설'!$B$1:$AS$19</definedName>
    <definedName name="_xlnm.Print_Area" localSheetId="13">롤러스케이트장!$A$1:$W$7</definedName>
    <definedName name="_xlnm.Print_Area" localSheetId="19">빙상장!$A$1:$AZ$8</definedName>
    <definedName name="_xlnm.Print_Area" localSheetId="14">사격장!$B$1:$BE$31</definedName>
    <definedName name="_xlnm.Print_Area" localSheetId="10">생활체육관!$B$1:$AP$22</definedName>
    <definedName name="_xlnm.Print_Area" localSheetId="12">수영장!$B$1:$BG$15</definedName>
    <definedName name="_xlnm.Print_Area" localSheetId="0">시도별현황!$A$1:$C$28</definedName>
    <definedName name="_xlnm.Print_Area" localSheetId="5">싸이클경기장!$B$1:$BF$18</definedName>
    <definedName name="_xlnm.Print_Area" localSheetId="4">야구장!$B$1:$BA$11</definedName>
    <definedName name="_xlnm.Print_Area" localSheetId="16">양궁장!$A$1:$AY$7</definedName>
    <definedName name="_xlnm.Print_Area" localSheetId="1">육상경기장!$A$1:$BK$7</definedName>
    <definedName name="_xlnm.Print_Area" localSheetId="2">축구장!$B$1:$AX$26</definedName>
    <definedName name="_xlnm.Print_Area" localSheetId="6">테니스장!$B$1:$AX$22</definedName>
    <definedName name="_xlnm.Print_Area" localSheetId="9">투기체육관!$A$1:$BE$5</definedName>
    <definedName name="_xlnm.Print_Area" localSheetId="3">하키장!$A$1:$AW$31</definedName>
    <definedName name="_xlnm.Print_Titles" localSheetId="11">게이트볼장!$2:$4</definedName>
    <definedName name="_xlnm.Print_Titles" localSheetId="18">골프연습장!$2:$4</definedName>
    <definedName name="_xlnm.Print_Titles" localSheetId="8">구기체육관!$3:$4</definedName>
    <definedName name="_xlnm.Print_Titles" localSheetId="15">국궁장!$2:$3</definedName>
    <definedName name="_xlnm.Print_Titles" localSheetId="20">'기타 체육시설'!$2:$4</definedName>
    <definedName name="_xlnm.Print_Titles" localSheetId="13">롤러스케이트장!$2:$4</definedName>
    <definedName name="_xlnm.Print_Titles" localSheetId="19">빙상장!$2:$4</definedName>
    <definedName name="_xlnm.Print_Titles" localSheetId="14">사격장!$2:$4</definedName>
    <definedName name="_xlnm.Print_Titles" localSheetId="10">생활체육관!$2:$4</definedName>
    <definedName name="_xlnm.Print_Titles" localSheetId="12">수영장!$2:$4</definedName>
    <definedName name="_xlnm.Print_Titles" localSheetId="17">승마장!$2:$4</definedName>
    <definedName name="_xlnm.Print_Titles" localSheetId="5">싸이클경기장!$2:$4</definedName>
    <definedName name="_xlnm.Print_Titles" localSheetId="7">씨름장!$2:$4</definedName>
    <definedName name="_xlnm.Print_Titles" localSheetId="4">야구장!$2:$4</definedName>
    <definedName name="_xlnm.Print_Titles" localSheetId="16">양궁장!$2:$4</definedName>
    <definedName name="_xlnm.Print_Titles" localSheetId="1">육상경기장!$2:$4</definedName>
    <definedName name="_xlnm.Print_Titles" localSheetId="2">축구장!$2:$4</definedName>
    <definedName name="_xlnm.Print_Titles" localSheetId="6">테니스장!$2:$3</definedName>
    <definedName name="_xlnm.Print_Titles" localSheetId="9">투기체육관!$2:$3</definedName>
    <definedName name="_xlnm.Print_Titles" localSheetId="3">하키장!$2:$4</definedName>
  </definedNames>
  <calcPr calcId="152511"/>
</workbook>
</file>

<file path=xl/calcChain.xml><?xml version="1.0" encoding="utf-8"?>
<calcChain xmlns="http://schemas.openxmlformats.org/spreadsheetml/2006/main">
  <c r="I5" i="21" l="1"/>
  <c r="H5" i="21"/>
  <c r="G5" i="21"/>
  <c r="E5" i="21"/>
  <c r="L5" i="19"/>
  <c r="K5" i="19"/>
  <c r="J5" i="19"/>
  <c r="E5" i="19"/>
  <c r="L5" i="17"/>
  <c r="K5" i="17"/>
  <c r="J5" i="17"/>
  <c r="K4" i="16"/>
  <c r="J4" i="16"/>
  <c r="I4" i="16"/>
  <c r="D4" i="16"/>
  <c r="M5" i="15"/>
  <c r="L5" i="15"/>
  <c r="K5" i="15"/>
  <c r="E5" i="15"/>
  <c r="H5" i="14"/>
  <c r="G5" i="14"/>
  <c r="F5" i="14"/>
  <c r="C5" i="14"/>
  <c r="N5" i="13"/>
  <c r="M5" i="13"/>
  <c r="L5" i="13"/>
  <c r="E5" i="13"/>
  <c r="S5" i="12"/>
  <c r="O5" i="12"/>
  <c r="N5" i="12"/>
  <c r="M5" i="12"/>
  <c r="L5" i="12"/>
  <c r="K5" i="12"/>
  <c r="J5" i="12"/>
  <c r="D5" i="12"/>
  <c r="N20" i="11"/>
  <c r="N16" i="11"/>
  <c r="N8" i="11"/>
  <c r="N6" i="11"/>
  <c r="I5" i="11"/>
  <c r="H5" i="11"/>
  <c r="G5" i="11"/>
  <c r="D5" i="11"/>
  <c r="M4" i="10"/>
  <c r="L4" i="10"/>
  <c r="E4" i="10"/>
  <c r="J5" i="9"/>
  <c r="I5" i="9"/>
  <c r="H5" i="9"/>
  <c r="E5" i="9"/>
  <c r="Q4" i="7"/>
  <c r="P4" i="7"/>
  <c r="N4" i="7"/>
  <c r="M4" i="7"/>
  <c r="L4" i="7"/>
  <c r="K4" i="7"/>
  <c r="E4" i="7"/>
  <c r="M5" i="6"/>
  <c r="L5" i="6"/>
  <c r="K5" i="6"/>
  <c r="D5" i="6"/>
  <c r="J9" i="5"/>
  <c r="L5" i="5"/>
  <c r="K5" i="5"/>
  <c r="J5" i="5"/>
  <c r="E5" i="5"/>
  <c r="L5" i="4"/>
  <c r="K5" i="4"/>
  <c r="J5" i="4"/>
  <c r="E5" i="4"/>
  <c r="I15" i="3"/>
  <c r="I5" i="3" s="1"/>
  <c r="C5" i="1" s="1"/>
  <c r="P5" i="3"/>
  <c r="K5" i="3"/>
  <c r="J5" i="3"/>
  <c r="E5" i="3"/>
  <c r="N5" i="2"/>
  <c r="M5" i="2"/>
  <c r="L5" i="2"/>
  <c r="E5" i="2"/>
  <c r="I29" i="1"/>
  <c r="H29" i="1"/>
  <c r="G29" i="1"/>
  <c r="F29" i="1"/>
  <c r="E29" i="1"/>
  <c r="D28" i="1"/>
  <c r="C28" i="1"/>
  <c r="D27" i="1"/>
  <c r="D26" i="1"/>
  <c r="C26" i="1"/>
  <c r="D25" i="1"/>
  <c r="D24" i="1"/>
  <c r="D23" i="1"/>
  <c r="C23" i="1"/>
  <c r="B23" i="1"/>
  <c r="D22" i="1"/>
  <c r="C22" i="1"/>
  <c r="D21" i="1"/>
  <c r="C21" i="1"/>
  <c r="D20" i="1"/>
  <c r="C20" i="1"/>
  <c r="B20" i="1"/>
  <c r="D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C12" i="1" s="1"/>
  <c r="B13" i="1"/>
  <c r="B12" i="1" s="1"/>
  <c r="B3" i="1" s="1"/>
  <c r="D12" i="1"/>
  <c r="D11" i="1"/>
  <c r="D10" i="1"/>
  <c r="C10" i="1"/>
  <c r="D9" i="1"/>
  <c r="C9" i="1"/>
  <c r="B9" i="1"/>
  <c r="D8" i="1"/>
  <c r="D7" i="1"/>
  <c r="C7" i="1"/>
  <c r="B7" i="1"/>
  <c r="D6" i="1"/>
  <c r="D5" i="1"/>
  <c r="B5" i="1"/>
  <c r="D4" i="1"/>
  <c r="D29" i="1" s="1"/>
  <c r="C4" i="1"/>
  <c r="B4" i="1"/>
  <c r="C3" i="1" l="1"/>
</calcChain>
</file>

<file path=xl/sharedStrings.xml><?xml version="1.0" encoding="utf-8"?>
<sst xmlns="http://schemas.openxmlformats.org/spreadsheetml/2006/main" count="1968" uniqueCount="561">
  <si>
    <t>시설개선공사로 좌석감소('15.12.18. 22,005석 → 20,639석 / 감 1,366)</t>
  </si>
  <si>
    <t>검도장</t>
  </si>
  <si>
    <t>실외</t>
  </si>
  <si>
    <t>1차</t>
  </si>
  <si>
    <t>1면</t>
  </si>
  <si>
    <t>소계</t>
  </si>
  <si>
    <t>56㎡</t>
  </si>
  <si>
    <t>종목2</t>
  </si>
  <si>
    <t>목재</t>
  </si>
  <si>
    <t>조명</t>
  </si>
  <si>
    <t>설치비</t>
  </si>
  <si>
    <t>주로폭</t>
  </si>
  <si>
    <t>링크수</t>
  </si>
  <si>
    <t>높이</t>
  </si>
  <si>
    <t>2차</t>
  </si>
  <si>
    <t>광주</t>
  </si>
  <si>
    <t>종목</t>
  </si>
  <si>
    <t>학동</t>
  </si>
  <si>
    <t>광주시</t>
  </si>
  <si>
    <t>수영</t>
  </si>
  <si>
    <t>기타</t>
  </si>
  <si>
    <t>동구</t>
  </si>
  <si>
    <t xml:space="preserve"> 동구</t>
  </si>
  <si>
    <t>트랙</t>
  </si>
  <si>
    <t>휴게실</t>
  </si>
  <si>
    <t>시민</t>
  </si>
  <si>
    <t>관덕정</t>
  </si>
  <si>
    <t>체육관</t>
  </si>
  <si>
    <t xml:space="preserve">동구 </t>
  </si>
  <si>
    <t>전국</t>
  </si>
  <si>
    <t>토사</t>
  </si>
  <si>
    <t>아스콘</t>
  </si>
  <si>
    <t>7레인</t>
  </si>
  <si>
    <t>깊이</t>
  </si>
  <si>
    <t>시도</t>
  </si>
  <si>
    <t>주로수</t>
  </si>
  <si>
    <t>송무정</t>
  </si>
  <si>
    <t>1개소</t>
  </si>
  <si>
    <t>봉선동</t>
  </si>
  <si>
    <t>풍암동</t>
  </si>
  <si>
    <t>앙투카</t>
  </si>
  <si>
    <t>실내</t>
  </si>
  <si>
    <t>2</t>
  </si>
  <si>
    <t>72㎡</t>
  </si>
  <si>
    <t>내야</t>
  </si>
  <si>
    <t>북구청</t>
  </si>
  <si>
    <t>필드</t>
  </si>
  <si>
    <t>북구</t>
  </si>
  <si>
    <t>치평동</t>
  </si>
  <si>
    <t>-</t>
  </si>
  <si>
    <t>3개소</t>
  </si>
  <si>
    <t>5</t>
  </si>
  <si>
    <t>링크폭</t>
  </si>
  <si>
    <t>배구</t>
  </si>
  <si>
    <t>화정동</t>
  </si>
  <si>
    <t xml:space="preserve"> 광주</t>
  </si>
  <si>
    <t>우레탄</t>
  </si>
  <si>
    <t>2면</t>
  </si>
  <si>
    <t>수영장</t>
  </si>
  <si>
    <t>25m</t>
  </si>
  <si>
    <t>홀수</t>
  </si>
  <si>
    <t>사대수</t>
  </si>
  <si>
    <t>농구</t>
  </si>
  <si>
    <t>길이</t>
  </si>
  <si>
    <t>케미칼</t>
  </si>
  <si>
    <t>동</t>
  </si>
  <si>
    <t>위탁                             (사)꿈과도전</t>
  </si>
  <si>
    <t>광산</t>
  </si>
  <si>
    <t>무등정</t>
  </si>
  <si>
    <t>북</t>
  </si>
  <si>
    <t>종목4</t>
  </si>
  <si>
    <t>21명</t>
  </si>
  <si>
    <t>남</t>
  </si>
  <si>
    <t>면수</t>
  </si>
  <si>
    <t>서</t>
  </si>
  <si>
    <t>스탠드</t>
  </si>
  <si>
    <t>관람석</t>
  </si>
  <si>
    <t>중흥동</t>
  </si>
  <si>
    <t>임대</t>
  </si>
  <si>
    <t>외야</t>
  </si>
  <si>
    <t>거리</t>
  </si>
  <si>
    <t>검도</t>
  </si>
  <si>
    <t>헬스장</t>
  </si>
  <si>
    <t>전남</t>
  </si>
  <si>
    <t>경기장</t>
  </si>
  <si>
    <t>50m</t>
  </si>
  <si>
    <t>원형</t>
  </si>
  <si>
    <t>서구</t>
  </si>
  <si>
    <t>직영</t>
  </si>
  <si>
    <t>종목1</t>
  </si>
  <si>
    <t>스키트</t>
  </si>
  <si>
    <t>LED</t>
  </si>
  <si>
    <t>주사대</t>
  </si>
  <si>
    <t>10m</t>
  </si>
  <si>
    <t>1</t>
  </si>
  <si>
    <t>3</t>
  </si>
  <si>
    <t>26명</t>
  </si>
  <si>
    <t>전광판</t>
  </si>
  <si>
    <t>개소수</t>
  </si>
  <si>
    <t xml:space="preserve">개소 </t>
  </si>
  <si>
    <t>계</t>
  </si>
  <si>
    <t>의자식</t>
  </si>
  <si>
    <t>타석수</t>
  </si>
  <si>
    <t>좌석수</t>
  </si>
  <si>
    <t>숏트랙</t>
  </si>
  <si>
    <t>연면적</t>
  </si>
  <si>
    <t>광산구</t>
  </si>
  <si>
    <t>규격</t>
  </si>
  <si>
    <t>비고</t>
  </si>
  <si>
    <t>시설명</t>
  </si>
  <si>
    <t>남구</t>
  </si>
  <si>
    <t>시군구</t>
  </si>
  <si>
    <t>조명탑</t>
  </si>
  <si>
    <t>계단식</t>
  </si>
  <si>
    <t>탁구</t>
  </si>
  <si>
    <t>폭</t>
  </si>
  <si>
    <t>형태</t>
  </si>
  <si>
    <t>면적</t>
  </si>
  <si>
    <t>조도</t>
  </si>
  <si>
    <t>마사토</t>
  </si>
  <si>
    <t>3면</t>
  </si>
  <si>
    <t>사대폭</t>
  </si>
  <si>
    <t>종목3</t>
  </si>
  <si>
    <t>클레이</t>
  </si>
  <si>
    <t>6</t>
  </si>
  <si>
    <t>주소</t>
  </si>
  <si>
    <t>트랩</t>
  </si>
  <si>
    <t>수영조
면  적</t>
  </si>
  <si>
    <t>상무시민공원
테니스장</t>
  </si>
  <si>
    <t>1,725백만원</t>
  </si>
  <si>
    <t>첨단체육공원
테니스장</t>
  </si>
  <si>
    <t>중외공원
테니스장</t>
  </si>
  <si>
    <t xml:space="preserve"> 1. 육상경기장</t>
  </si>
  <si>
    <t>1,600백만원</t>
  </si>
  <si>
    <t xml:space="preserve"> 9.2 투기체육관</t>
  </si>
  <si>
    <t>월드컵경기장
내 위치</t>
  </si>
  <si>
    <t>올림픽기념
국민생활관</t>
  </si>
  <si>
    <t>우산근린공원
테니스장</t>
  </si>
  <si>
    <t xml:space="preserve"> 13. 사격장</t>
  </si>
  <si>
    <t xml:space="preserve"> 19. 요트장</t>
  </si>
  <si>
    <t>2,800백만원</t>
  </si>
  <si>
    <t>경영장(비정규)</t>
  </si>
  <si>
    <t>위탁
(광주시체육회)</t>
  </si>
  <si>
    <t>핸드볼,농구,
배구</t>
  </si>
  <si>
    <t>서구문화센터
체육관</t>
  </si>
  <si>
    <t>빛고을국민체육센터</t>
  </si>
  <si>
    <t>5. 싸이클경기장</t>
  </si>
  <si>
    <t>(재)빛고을노인재단</t>
  </si>
  <si>
    <t xml:space="preserve"> 16. 승마장</t>
  </si>
  <si>
    <t>동림 다목적체육관</t>
  </si>
  <si>
    <t xml:space="preserve">   구기체육관</t>
  </si>
  <si>
    <t>북구 첨단론볼장</t>
  </si>
  <si>
    <t>여성발전센터 수영장</t>
  </si>
  <si>
    <t>수완 인라인롤러경기장</t>
  </si>
  <si>
    <t>주경기장에 
포함</t>
  </si>
  <si>
    <t>첨단 인라인스케이트장</t>
  </si>
  <si>
    <t>12. 롤러스케이트장</t>
  </si>
  <si>
    <t>24×48×10m</t>
  </si>
  <si>
    <t>탁구,농구,
배드민턴</t>
  </si>
  <si>
    <t>28×32×12m</t>
  </si>
  <si>
    <t>전  남
대학교</t>
  </si>
  <si>
    <t>동구문화센터
체육관</t>
  </si>
  <si>
    <t>염주 종합체육관</t>
  </si>
  <si>
    <t>첨단대상파크골프장</t>
  </si>
  <si>
    <t>계림 게이트볼장</t>
  </si>
  <si>
    <t>공인등급
(승인연도)</t>
  </si>
  <si>
    <t>남부대시립국제수영장</t>
  </si>
  <si>
    <t>위탁
(사)열린세상</t>
  </si>
  <si>
    <t>1,485백만원</t>
  </si>
  <si>
    <t>2009
2013</t>
  </si>
  <si>
    <t>북구종합운동장
족구장</t>
  </si>
  <si>
    <t>2급(1993.9)</t>
  </si>
  <si>
    <t xml:space="preserve"> 22. 기타시설</t>
  </si>
  <si>
    <t>시 교육청 부지
대부</t>
  </si>
  <si>
    <t>위탁(북구생활체육회)</t>
  </si>
  <si>
    <t>13.7×15×11m</t>
  </si>
  <si>
    <t>북구 국민체육센터</t>
  </si>
  <si>
    <t>북구종합운동장
야구장</t>
  </si>
  <si>
    <t>위탁
(도시공사)</t>
  </si>
  <si>
    <t>실내외      여부</t>
  </si>
  <si>
    <t>상무시민
공원내</t>
  </si>
  <si>
    <t>첨단체육공원
축구장</t>
  </si>
  <si>
    <t xml:space="preserve"> 6. 테니스장</t>
  </si>
  <si>
    <t>월드컵부지내 포함</t>
  </si>
  <si>
    <t>광주광역시체육회관</t>
  </si>
  <si>
    <t xml:space="preserve">   투기체육관</t>
  </si>
  <si>
    <t>서구 국민체육센터</t>
  </si>
  <si>
    <t>43×24×15.6m</t>
  </si>
  <si>
    <t>3,000백만원</t>
  </si>
  <si>
    <t xml:space="preserve"> 17. 골프연습장</t>
  </si>
  <si>
    <t>2,250백만원</t>
  </si>
  <si>
    <t>농구,배구,배드민턴</t>
  </si>
  <si>
    <t>광화 게이트볼장</t>
  </si>
  <si>
    <t xml:space="preserve"> 18. 조정카누장</t>
  </si>
  <si>
    <t>수영조 
면  적</t>
  </si>
  <si>
    <t>건  설
사업비</t>
  </si>
  <si>
    <t>건설   사업비</t>
  </si>
  <si>
    <t>전천후게이트볼장</t>
  </si>
  <si>
    <t>31×21×9m</t>
  </si>
  <si>
    <t>서창 게이트볼장</t>
  </si>
  <si>
    <t>월드컵경기장 내
위치</t>
  </si>
  <si>
    <t>금속혼합물
도료</t>
  </si>
  <si>
    <t>17. 골프연습장</t>
  </si>
  <si>
    <t>체  력
단련실</t>
  </si>
  <si>
    <t>9.3 생활체육관</t>
  </si>
  <si>
    <t>운영조직(연락처)</t>
  </si>
  <si>
    <t>진월국제테니스장</t>
  </si>
  <si>
    <t>경기장
면  적</t>
  </si>
  <si>
    <t xml:space="preserve"> 15. 양궁장</t>
  </si>
  <si>
    <t>영산강둔치
축구장</t>
  </si>
  <si>
    <t>주경기장</t>
  </si>
  <si>
    <t>바닥재료</t>
  </si>
  <si>
    <t>체육관내</t>
  </si>
  <si>
    <t>보조사대</t>
  </si>
  <si>
    <t>피칭연습코스</t>
  </si>
  <si>
    <t>광주국제양궁장</t>
  </si>
  <si>
    <t>30×20m</t>
  </si>
  <si>
    <t>300백만원</t>
  </si>
  <si>
    <t>60백만원</t>
  </si>
  <si>
    <t>주경기장포함</t>
  </si>
  <si>
    <t>바닥
재료</t>
  </si>
  <si>
    <t>22×17</t>
  </si>
  <si>
    <t>실내마장</t>
  </si>
  <si>
    <t>서   구</t>
  </si>
  <si>
    <t>좌석형태</t>
  </si>
  <si>
    <t>중흥 정구장</t>
  </si>
  <si>
    <t>기아타이거즈</t>
  </si>
  <si>
    <t>6. 테니스장</t>
  </si>
  <si>
    <t>384백만원</t>
  </si>
  <si>
    <t>주로면적(㎡)</t>
  </si>
  <si>
    <t>문화취미교실</t>
  </si>
  <si>
    <t>염주 테니스장</t>
  </si>
  <si>
    <t>660백만원</t>
  </si>
  <si>
    <t>중앙
길이</t>
  </si>
  <si>
    <t>봉선 테니스장</t>
  </si>
  <si>
    <t>3000백만원</t>
  </si>
  <si>
    <t>전전후테니스장</t>
  </si>
  <si>
    <t>7. 씨름장</t>
  </si>
  <si>
    <t>1500백만원</t>
  </si>
  <si>
    <t>만남의 광장</t>
  </si>
  <si>
    <t>용산 테니스장</t>
  </si>
  <si>
    <t>실내.실외</t>
  </si>
  <si>
    <t>실내 및 실외</t>
  </si>
  <si>
    <t>4755백만원</t>
  </si>
  <si>
    <t>9. 체육관</t>
  </si>
  <si>
    <t>콘크리트</t>
  </si>
  <si>
    <t>염주씨름장</t>
  </si>
  <si>
    <t xml:space="preserve"> 3. 하키장</t>
  </si>
  <si>
    <t>탁구대 6면</t>
  </si>
  <si>
    <t xml:space="preserve"> 4. 야구장</t>
  </si>
  <si>
    <t>3. 하키장</t>
  </si>
  <si>
    <t>건설
사업비</t>
  </si>
  <si>
    <t xml:space="preserve"> 광주 </t>
  </si>
  <si>
    <t>16×27m</t>
  </si>
  <si>
    <t>보조 마장</t>
  </si>
  <si>
    <t>관리주체</t>
  </si>
  <si>
    <t>2867백만원</t>
  </si>
  <si>
    <t>용산 정구장</t>
  </si>
  <si>
    <t xml:space="preserve"> 72㎡</t>
  </si>
  <si>
    <t>샤워실,탈의실</t>
  </si>
  <si>
    <t>남  구</t>
  </si>
  <si>
    <t>18m×4레인</t>
  </si>
  <si>
    <t>농구,배드민턴</t>
  </si>
  <si>
    <t>첨단 테니스장</t>
  </si>
  <si>
    <t>요가,에어로빅</t>
  </si>
  <si>
    <t>가능종목4</t>
  </si>
  <si>
    <t>시설구성</t>
  </si>
  <si>
    <t>1983년</t>
  </si>
  <si>
    <t>25m×5레인</t>
  </si>
  <si>
    <t>승촌게이트볼장</t>
  </si>
  <si>
    <t>실내외 여부</t>
  </si>
  <si>
    <t>광주광역시동구</t>
  </si>
  <si>
    <t>건축면적</t>
  </si>
  <si>
    <t>염주파크골프장</t>
  </si>
  <si>
    <t>주연습장</t>
  </si>
  <si>
    <t>좌석
수</t>
  </si>
  <si>
    <t>역도훈련장</t>
  </si>
  <si>
    <t>30×19m</t>
  </si>
  <si>
    <t>건축
면적</t>
  </si>
  <si>
    <t>인공암벽장</t>
  </si>
  <si>
    <t>레인
수</t>
  </si>
  <si>
    <t>취미체육교실</t>
  </si>
  <si>
    <t>52
347</t>
  </si>
  <si>
    <t>민간위탁</t>
  </si>
  <si>
    <t>서  구</t>
  </si>
  <si>
    <t xml:space="preserve"> 2. 축구장</t>
  </si>
  <si>
    <t>광주실내빙상장</t>
  </si>
  <si>
    <t>홈페이지주소</t>
  </si>
  <si>
    <t>900석</t>
  </si>
  <si>
    <t>수용
인원</t>
  </si>
  <si>
    <t>부지면적</t>
  </si>
  <si>
    <t>4. 야구장</t>
  </si>
  <si>
    <t xml:space="preserve"> 7. 씨름장</t>
  </si>
  <si>
    <t>코트
면수</t>
  </si>
  <si>
    <t>350백만원</t>
  </si>
  <si>
    <t>송정1교구장</t>
  </si>
  <si>
    <t>광주시립미술관</t>
  </si>
  <si>
    <t>배드민턴</t>
  </si>
  <si>
    <t>부대시설</t>
  </si>
  <si>
    <t xml:space="preserve"> 무등야구장 </t>
  </si>
  <si>
    <t>보라매축구공원</t>
  </si>
  <si>
    <t>20×16.5</t>
  </si>
  <si>
    <t>20×15</t>
  </si>
  <si>
    <t>30백만원</t>
  </si>
  <si>
    <t>관리형태</t>
  </si>
  <si>
    <t>전구방식</t>
  </si>
  <si>
    <t>25m×14m</t>
  </si>
  <si>
    <t>20×22</t>
  </si>
  <si>
    <t>농구, 배구</t>
  </si>
  <si>
    <t>25m×6레인</t>
  </si>
  <si>
    <t>염주골프센터</t>
  </si>
  <si>
    <t>월드컵경기장내</t>
  </si>
  <si>
    <t>동구 문화센터
수영장</t>
  </si>
  <si>
    <t>1,500백만원</t>
  </si>
  <si>
    <t xml:space="preserve"> 1,252백만원</t>
  </si>
  <si>
    <t>동명 게이트볼장</t>
  </si>
  <si>
    <t>31×20×9m</t>
  </si>
  <si>
    <t xml:space="preserve"> 14. 국궁장</t>
  </si>
  <si>
    <t>농구, 배드민턴</t>
  </si>
  <si>
    <t>월드컵경기장 내</t>
  </si>
  <si>
    <t>4,086백만원</t>
  </si>
  <si>
    <t>6,442백만원</t>
  </si>
  <si>
    <t>북구종합운동장
축구장</t>
  </si>
  <si>
    <t>광주광역시
승마장</t>
  </si>
  <si>
    <t>공인등급(승인연도)</t>
  </si>
  <si>
    <t>금호 게이트볼장</t>
  </si>
  <si>
    <t>청소년수련관
체육관</t>
  </si>
  <si>
    <t>2,662백만원</t>
  </si>
  <si>
    <t>광주-기아챔피언스필드</t>
  </si>
  <si>
    <t>월드컵경기장 내
부설</t>
  </si>
  <si>
    <t>배구, 농구, 핸드볼</t>
  </si>
  <si>
    <t xml:space="preserve"> 11. 수영장</t>
  </si>
  <si>
    <t>산수 게이트볼장</t>
  </si>
  <si>
    <t xml:space="preserve">  9.1 구기체육관</t>
  </si>
  <si>
    <t>1. 육상경기장</t>
  </si>
  <si>
    <t>첨단종합운동장
야구장</t>
  </si>
  <si>
    <t>배드민턴, 배구</t>
  </si>
  <si>
    <t>4,000백만원</t>
  </si>
  <si>
    <t>6,284백만원</t>
  </si>
  <si>
    <t xml:space="preserve"> 21. 설상경기장</t>
  </si>
  <si>
    <t>첨단 전천후게이트볼장</t>
  </si>
  <si>
    <t>철근콘크리트 라멘조</t>
  </si>
  <si>
    <t xml:space="preserve"> 5. 싸이클경기장</t>
  </si>
  <si>
    <t>북구태봉생활체육관</t>
  </si>
  <si>
    <t>배드민턴,배구,농구</t>
  </si>
  <si>
    <t>광주 실내수영장</t>
  </si>
  <si>
    <t>지하1층 체력단련실</t>
  </si>
  <si>
    <t>위탁
(YMCA)</t>
  </si>
  <si>
    <t>실내 1
실외 1</t>
  </si>
  <si>
    <t>(사)삼동청소년회</t>
  </si>
  <si>
    <t xml:space="preserve"> 20. 빙상장</t>
  </si>
  <si>
    <t>체력측정실
다목적실</t>
  </si>
  <si>
    <t>월곡공원테니스장</t>
  </si>
  <si>
    <t>클레이2,
인조잔디2</t>
  </si>
  <si>
    <t>하남스포츠파크 축구장</t>
  </si>
  <si>
    <t>60×20×10m</t>
  </si>
  <si>
    <t>시민 및 대표선수</t>
  </si>
  <si>
    <t>광산구시설관리공단</t>
  </si>
  <si>
    <t>남구다목적체육관</t>
  </si>
  <si>
    <t>월드컵경기장
포함</t>
  </si>
  <si>
    <t>첨단종합운동장
축구장</t>
  </si>
  <si>
    <t>5,116백만원</t>
  </si>
  <si>
    <t>위탁
(동구청)</t>
  </si>
  <si>
    <t>위탁
(시체육회)</t>
  </si>
  <si>
    <t xml:space="preserve">   생활체육관</t>
  </si>
  <si>
    <t>주경기장에
포함</t>
  </si>
  <si>
    <t>송정근린공원
테니스장</t>
  </si>
  <si>
    <t>전남대스포츠센터</t>
  </si>
  <si>
    <t>용산 게이트볼장</t>
  </si>
  <si>
    <t>안청공원테니스장</t>
  </si>
  <si>
    <t>배구,농구,
배드민턴</t>
  </si>
  <si>
    <t>헬스,요가,합기도</t>
  </si>
  <si>
    <t>준공     연도</t>
  </si>
  <si>
    <t>22. 기타 체육시설</t>
  </si>
  <si>
    <t>길이(m)</t>
  </si>
  <si>
    <t>준공
연도</t>
  </si>
  <si>
    <t>가능종목</t>
  </si>
  <si>
    <t>11. 수영장</t>
  </si>
  <si>
    <t>13. 사격장</t>
  </si>
  <si>
    <t>시민 및 학생</t>
  </si>
  <si>
    <t>경영장(정규)</t>
  </si>
  <si>
    <t>400m</t>
  </si>
  <si>
    <t>수용인원</t>
  </si>
  <si>
    <t>RT 50m</t>
  </si>
  <si>
    <t>실내외
구분</t>
  </si>
  <si>
    <t>16. 승마장</t>
  </si>
  <si>
    <t>1000백만원</t>
  </si>
  <si>
    <t>체육센터내</t>
  </si>
  <si>
    <t>1997</t>
  </si>
  <si>
    <t>3750백만원</t>
  </si>
  <si>
    <t>21×17.4</t>
  </si>
  <si>
    <t>1988년</t>
  </si>
  <si>
    <t>링크길이</t>
  </si>
  <si>
    <t>철근
콘크리트</t>
  </si>
  <si>
    <t>351백만원</t>
  </si>
  <si>
    <t>스텐드식</t>
  </si>
  <si>
    <t>관리인원</t>
  </si>
  <si>
    <t>주로연장</t>
  </si>
  <si>
    <t>합    계</t>
  </si>
  <si>
    <t>300m</t>
  </si>
  <si>
    <t>경기장 규모</t>
  </si>
  <si>
    <t>14. 국궁장</t>
  </si>
  <si>
    <t>건축구조</t>
  </si>
  <si>
    <t>빛고을 체육관</t>
  </si>
  <si>
    <t>게이트볼</t>
  </si>
  <si>
    <t>트랙내부</t>
  </si>
  <si>
    <t>시 설 항 목</t>
  </si>
  <si>
    <t>준공연도</t>
  </si>
  <si>
    <t>천연잔디</t>
  </si>
  <si>
    <t>철근콘크리트</t>
  </si>
  <si>
    <t>개보수연도</t>
  </si>
  <si>
    <t>인조잔디</t>
  </si>
  <si>
    <t>지름 17m</t>
  </si>
  <si>
    <t>폭(m)</t>
  </si>
  <si>
    <t>관리운영</t>
  </si>
  <si>
    <t>다이빙장</t>
  </si>
  <si>
    <t>이용현황</t>
  </si>
  <si>
    <t>20. 빙상장</t>
  </si>
  <si>
    <t xml:space="preserve"> 북구 </t>
  </si>
  <si>
    <t>주로면적</t>
  </si>
  <si>
    <t>이용단체명</t>
  </si>
  <si>
    <t>가능종목3</t>
  </si>
  <si>
    <t>좌석
형태</t>
  </si>
  <si>
    <t>스포츠댄스교실</t>
  </si>
  <si>
    <t>주로
연장</t>
  </si>
  <si>
    <t>복지관내</t>
  </si>
  <si>
    <t>가능종목2</t>
  </si>
  <si>
    <t>주로폭(m)</t>
  </si>
  <si>
    <t>소  계</t>
  </si>
  <si>
    <t>링크
길이</t>
  </si>
  <si>
    <t>부대운동시설</t>
  </si>
  <si>
    <t>관광사격</t>
  </si>
  <si>
    <t>20×25</t>
  </si>
  <si>
    <t>비  고</t>
  </si>
  <si>
    <t>기타시설</t>
  </si>
  <si>
    <t xml:space="preserve"> 9. 체육관</t>
  </si>
  <si>
    <t>소유기관</t>
  </si>
  <si>
    <t>가능종목5</t>
  </si>
  <si>
    <t>결선사대수</t>
  </si>
  <si>
    <t>좌석   형태</t>
  </si>
  <si>
    <t>시ㆍ군ㆍ구</t>
  </si>
  <si>
    <t>15. 양궁장</t>
  </si>
  <si>
    <t>시상대면적</t>
  </si>
  <si>
    <t>일련번호</t>
  </si>
  <si>
    <t>RT 10m</t>
  </si>
  <si>
    <t>2. 축구장</t>
  </si>
  <si>
    <t>아메리칸트랩</t>
  </si>
  <si>
    <t>bmx연습장</t>
  </si>
  <si>
    <t>배구,탁구,농구
배드민턴 등</t>
  </si>
  <si>
    <t>용산생활체육시설
인조잔디구장</t>
  </si>
  <si>
    <t>www.gmcc.co.kr</t>
  </si>
  <si>
    <t>위탁
(북구생활체육회)</t>
  </si>
  <si>
    <t>광주월드컵경기장
주경기장</t>
  </si>
  <si>
    <t>위탁
(송원대학교산학협력단)</t>
  </si>
  <si>
    <t>(사)한국청소년
인권센터</t>
  </si>
  <si>
    <t>모아레포츠타운
골프연습장</t>
  </si>
  <si>
    <t>위탁
(서구생활체육협의회)</t>
  </si>
  <si>
    <t>산동교 친수지구
축구장</t>
  </si>
  <si>
    <t>광주광역시
지방공무원교육원</t>
  </si>
  <si>
    <t>일곡근린공원
인조잔디구장</t>
  </si>
  <si>
    <t>위탁
((학)우암학원)</t>
  </si>
  <si>
    <t>풍영체육시설단지 
정구장</t>
  </si>
  <si>
    <t xml:space="preserve"> 북구 임동 316번지 </t>
  </si>
  <si>
    <t>덕흥동 영산강둔치 야구장</t>
  </si>
  <si>
    <t>위탁
(서구생활체육회)</t>
  </si>
  <si>
    <t>규격
(지름,폭*길이)</t>
  </si>
  <si>
    <t>장애인 탁구팀
전용훈련장</t>
  </si>
  <si>
    <t>쌍암공원 인조잔디 축구장</t>
  </si>
  <si>
    <t>위탁
(북구 궁도협회)</t>
  </si>
  <si>
    <t>부      대
운동시설</t>
  </si>
  <si>
    <t>빛고을노인건강타운
수영장</t>
  </si>
  <si>
    <t>광주월드컵
경기장 부지내</t>
  </si>
  <si>
    <t>광주장애인종합복지관
수영장</t>
  </si>
  <si>
    <t>남구
(대촌동주민자치위원회)</t>
  </si>
  <si>
    <t>장애인종합복지관
체육관</t>
  </si>
  <si>
    <t>위탁
(송원스포츠클럽)</t>
  </si>
  <si>
    <t>문화근린공원
인조잔디구장</t>
  </si>
  <si>
    <t>풍암생활체육공원
정구장2</t>
  </si>
  <si>
    <t>빛고을노인건강타운
체육관</t>
  </si>
  <si>
    <t>위탁
(88테니스연합회)</t>
  </si>
  <si>
    <t>경기장 9홀,
퍼팅장1개소</t>
  </si>
  <si>
    <t>안청공원 인조잔디 축구장</t>
  </si>
  <si>
    <t>풍암생활체육공원
정구장1</t>
  </si>
  <si>
    <t>풍암생활체육공원 축구장</t>
  </si>
  <si>
    <t>서향순올림픽제패
기념 양궁장</t>
  </si>
  <si>
    <t>위탁
(광주광역시 도시공사)</t>
  </si>
  <si>
    <t xml:space="preserve"> 12. 롤러스케이트장</t>
  </si>
  <si>
    <t>각화1교하부
체육공간 족구장</t>
  </si>
  <si>
    <t>13.4×6.1×11m</t>
  </si>
  <si>
    <t>22.5×41.6×11m</t>
  </si>
  <si>
    <t>사무실, 탈의실, 샤워실</t>
  </si>
  <si>
    <t>건강관리센터
주민생활시설</t>
  </si>
  <si>
    <t>동구청소년수련관
체육관</t>
  </si>
  <si>
    <t>상무시민공원
종합운동장</t>
  </si>
  <si>
    <t>5*12*0.6H, 60㎡</t>
  </si>
  <si>
    <t>남구 청소년수련관
수영장</t>
  </si>
  <si>
    <t>위탁
(모아레포츠타운㈜)</t>
  </si>
  <si>
    <t>위탁
(맥지청소년사회교육원)</t>
  </si>
  <si>
    <t xml:space="preserve"> 10. 전천후게이트볼장</t>
  </si>
  <si>
    <t>동구국민체육센터 수영장</t>
  </si>
  <si>
    <t>안청공원 축구장 부지옆</t>
  </si>
  <si>
    <t>풍영 체육시설단지
축구장</t>
  </si>
  <si>
    <t>첨단 실내배드민턴장(신관)</t>
  </si>
  <si>
    <t>운남체육시설단지 축구장</t>
  </si>
  <si>
    <t>시체육회(372-6411)</t>
  </si>
  <si>
    <t>하남공원
인조잔디 축구장</t>
  </si>
  <si>
    <t>10. 전천후게이트볼장</t>
  </si>
  <si>
    <t>첨단 실내배드민턴장(구관)</t>
  </si>
  <si>
    <t>2면
안청공원축구장 부지내</t>
  </si>
  <si>
    <t>용동공원 인조잔디 축구장</t>
  </si>
  <si>
    <t>광주월드컵경기장
보조경기장</t>
  </si>
  <si>
    <t>위탁
((학)송강학원)</t>
  </si>
  <si>
    <t>위탁
(광주시장애인체육회)</t>
  </si>
  <si>
    <t>위탁
(광산구시설관리공단)</t>
  </si>
  <si>
    <t>19.5×28.×9.3m</t>
  </si>
  <si>
    <t>덕흥동 영산강둔치
축구장</t>
  </si>
  <si>
    <t>광주광역시장애인국민체육센터</t>
  </si>
  <si>
    <t>덕흥동 시각장애인
축구장</t>
  </si>
  <si>
    <t>광주여대시립유니버시아드체육관</t>
  </si>
  <si>
    <t>1,3루       길이</t>
  </si>
  <si>
    <t>(재)빛고을노인복지재단</t>
  </si>
  <si>
    <t>배구,탁구,
배드민턴 등</t>
  </si>
  <si>
    <t>각화1교하부
체육공간 풋살장</t>
  </si>
  <si>
    <t>(사)광주장애인
총연합회</t>
  </si>
  <si>
    <t>빛고을국민체육센터
수영장</t>
  </si>
  <si>
    <t>운남생활체육시설단지
야구장</t>
  </si>
  <si>
    <t>U대회 경기전 관람석 4,072석(외야) 철거</t>
  </si>
  <si>
    <t>배구, 농구, 핸드볼,탁구,배드민턴,리듬체조</t>
  </si>
  <si>
    <t>광산구궁도협회(941-0098)</t>
  </si>
  <si>
    <t>부지, 건축면적은
주경기장에 포함</t>
  </si>
  <si>
    <t xml:space="preserve"> www.gwangju.go.kr </t>
  </si>
  <si>
    <t>에어로빅,레슬링연습장,
편의시설</t>
  </si>
  <si>
    <t>훈련장, 합숙소, 체력측정실 등</t>
  </si>
  <si>
    <t>핸드볼,농구,배구,
수영장,헬스장</t>
  </si>
  <si>
    <t>2016년 6면
2017년 4면</t>
  </si>
  <si>
    <t>배구, 농구 ,배드민턴, 보치아</t>
  </si>
  <si>
    <t>위탁((사)광주
장애인총연합회)</t>
  </si>
  <si>
    <t>광주 지방공무원 교육원
축구장</t>
  </si>
  <si>
    <t>28×23×1면
21×17×1면</t>
  </si>
  <si>
    <t>광주시체육회(671-8383)</t>
  </si>
  <si>
    <t>광주광역시승마협회(373-0815)</t>
  </si>
  <si>
    <t>광주광역시도시공사(374-9165)</t>
  </si>
  <si>
    <t>광주광역시도시공사(374-9166)</t>
  </si>
  <si>
    <t>북구 건강복지타운
(우산수영징)</t>
  </si>
  <si>
    <t>37.55×24.20×17.4m</t>
  </si>
  <si>
    <t>첨단종합운동장 소프트볼장(3면)</t>
  </si>
  <si>
    <t>수영장,다목적강당,
헬스장 등</t>
  </si>
  <si>
    <t>(단위 : ㎡, 백만원, 명)</t>
  </si>
  <si>
    <t>2012년 6면
2015년 10면</t>
  </si>
  <si>
    <t>락카룸, 탕비실, 
화장실, 주차장</t>
  </si>
  <si>
    <t>43.4×26.4×13.75m</t>
  </si>
  <si>
    <t>소공연장,문화취미교실,   동아리방</t>
  </si>
  <si>
    <t>에어로빅,체력단련장 
헬스클럽,체력측정실</t>
  </si>
  <si>
    <t>훈련장, 스쿼시장, 합숙소, 사무실 등</t>
  </si>
  <si>
    <t xml:space="preserve"> 체육시설관리사무소(529-0285) </t>
  </si>
  <si>
    <t>www.gwangjusports.or.kr</t>
  </si>
  <si>
    <t>공연장, 프로그램실,
청소년상담복지센터</t>
  </si>
  <si>
    <t xml:space="preserve"> 8. 간이운동장
   (마을체육시설)</t>
  </si>
  <si>
    <t>핸드볼, 농구, 배드민턴,
탁구, 배구</t>
  </si>
  <si>
    <r>
      <t xml:space="preserve">위탁
</t>
    </r>
    <r>
      <rPr>
        <sz val="7"/>
        <color rgb="FF000000"/>
        <rFont val="돋움"/>
        <family val="3"/>
        <charset val="129"/>
      </rPr>
      <t>(장애인총연합회)</t>
    </r>
  </si>
  <si>
    <r>
      <t xml:space="preserve">위탁
</t>
    </r>
    <r>
      <rPr>
        <sz val="7"/>
        <color rgb="FF000000"/>
        <rFont val="돋움"/>
        <family val="3"/>
        <charset val="129"/>
      </rPr>
      <t>(시장애인체육회)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</si>
</sst>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_(&quot;₩&quot;* #,##0_);_(&quot;₩&quot;* \(#,##0\);_(&quot;₩&quot;* &quot;-&quot;_);_(@_)"/>
    <numFmt numFmtId="177" formatCode="_(* #,##0_);_(* \(#,##0\);_(* &quot;-&quot;_);_(@_)"/>
    <numFmt numFmtId="178" formatCode="#,##0_ "/>
    <numFmt numFmtId="179" formatCode="0_);[Red]\(0\)"/>
    <numFmt numFmtId="180" formatCode="_-* #,##0.0_-;\-* #,##0.0_-;_-* &quot;-&quot;_-;_-@_-"/>
    <numFmt numFmtId="181" formatCode="#,##0.0_);[Red]\(#,##0.0\)"/>
    <numFmt numFmtId="182" formatCode="#,##0_);[Red]\(#,##0\)"/>
    <numFmt numFmtId="183" formatCode="#,##0&quot;백만원&quot;"/>
    <numFmt numFmtId="184" formatCode="0.0"/>
    <numFmt numFmtId="185" formatCode="0_);\(0\)"/>
    <numFmt numFmtId="186" formatCode="#,##0&quot;개소&quot;"/>
  </numFmts>
  <fonts count="32" x14ac:knownFonts="1">
    <font>
      <sz val="11"/>
      <color rgb="FF000000"/>
      <name val="돋움"/>
    </font>
    <font>
      <sz val="11"/>
      <color rgb="FFFFFFFF"/>
      <name val="돋움"/>
      <family val="3"/>
      <charset val="129"/>
    </font>
    <font>
      <sz val="11"/>
      <color rgb="FFFF0000"/>
      <name val="돋움"/>
      <family val="3"/>
      <charset val="129"/>
    </font>
    <font>
      <b/>
      <sz val="11"/>
      <color rgb="FFFF9900"/>
      <name val="돋움"/>
      <family val="3"/>
      <charset val="129"/>
    </font>
    <font>
      <sz val="11"/>
      <color rgb="FF800080"/>
      <name val="돋움"/>
      <family val="3"/>
      <charset val="129"/>
    </font>
    <font>
      <sz val="11"/>
      <color rgb="FF993300"/>
      <name val="돋움"/>
      <family val="3"/>
      <charset val="129"/>
    </font>
    <font>
      <i/>
      <sz val="11"/>
      <color rgb="FF808080"/>
      <name val="돋움"/>
      <family val="3"/>
      <charset val="129"/>
    </font>
    <font>
      <b/>
      <sz val="11"/>
      <color rgb="FFFFFFFF"/>
      <name val="돋움"/>
      <family val="3"/>
      <charset val="129"/>
    </font>
    <font>
      <sz val="11"/>
      <color rgb="FFFF9900"/>
      <name val="돋움"/>
      <family val="3"/>
      <charset val="129"/>
    </font>
    <font>
      <b/>
      <sz val="11"/>
      <color rgb="FF000000"/>
      <name val="돋움"/>
      <family val="3"/>
      <charset val="129"/>
    </font>
    <font>
      <sz val="11"/>
      <color rgb="FF333399"/>
      <name val="돋움"/>
      <family val="3"/>
      <charset val="129"/>
    </font>
    <font>
      <b/>
      <sz val="18"/>
      <color rgb="FF003366"/>
      <name val="돋움"/>
      <family val="3"/>
      <charset val="129"/>
    </font>
    <font>
      <b/>
      <sz val="15"/>
      <color rgb="FF003366"/>
      <name val="돋움"/>
      <family val="3"/>
      <charset val="129"/>
    </font>
    <font>
      <b/>
      <sz val="13"/>
      <color rgb="FF003366"/>
      <name val="돋움"/>
      <family val="3"/>
      <charset val="129"/>
    </font>
    <font>
      <b/>
      <sz val="11"/>
      <color rgb="FF003366"/>
      <name val="돋움"/>
      <family val="3"/>
      <charset val="129"/>
    </font>
    <font>
      <sz val="11"/>
      <color rgb="FF008000"/>
      <name val="돋움"/>
      <family val="3"/>
      <charset val="129"/>
    </font>
    <font>
      <b/>
      <sz val="11"/>
      <color rgb="FF333333"/>
      <name val="돋움"/>
      <family val="3"/>
      <charset val="129"/>
    </font>
    <font>
      <u/>
      <sz val="11"/>
      <color rgb="FF0000FF"/>
      <name val="돋움"/>
      <family val="3"/>
      <charset val="129"/>
    </font>
    <font>
      <sz val="8"/>
      <color rgb="FF000000"/>
      <name val="돋움"/>
      <family val="3"/>
      <charset val="129"/>
    </font>
    <font>
      <sz val="10"/>
      <color rgb="FF000000"/>
      <name val="돋움"/>
      <family val="3"/>
      <charset val="129"/>
    </font>
    <font>
      <b/>
      <sz val="8"/>
      <color rgb="FF000000"/>
      <name val="돋움"/>
      <family val="3"/>
      <charset val="129"/>
    </font>
    <font>
      <u/>
      <sz val="8"/>
      <color rgb="FF000000"/>
      <name val="돋움"/>
      <family val="3"/>
      <charset val="129"/>
    </font>
    <font>
      <sz val="7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b/>
      <sz val="7"/>
      <color rgb="FF000000"/>
      <name val="돋움"/>
      <family val="3"/>
      <charset val="129"/>
    </font>
    <font>
      <sz val="12"/>
      <color rgb="FF000000"/>
      <name val="돋움"/>
      <family val="3"/>
      <charset val="129"/>
    </font>
    <font>
      <sz val="8"/>
      <color rgb="FFFF0000"/>
      <name val="돋움"/>
      <family val="3"/>
      <charset val="129"/>
    </font>
    <font>
      <sz val="6"/>
      <color rgb="FF000000"/>
      <name val="돋움"/>
      <family val="3"/>
      <charset val="129"/>
    </font>
    <font>
      <sz val="8"/>
      <color rgb="FF0000FF"/>
      <name val="돋움"/>
      <family val="3"/>
      <charset val="129"/>
    </font>
    <font>
      <b/>
      <sz val="12"/>
      <color rgb="FF000000"/>
      <name val="돋움"/>
      <family val="3"/>
      <charset val="129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</fonts>
  <fills count="28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99FF"/>
        <bgColor indexed="64"/>
      </patternFill>
    </fill>
  </fills>
  <borders count="3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rgb="FFFF9900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9">
    <xf numFmtId="0" fontId="0" fillId="0" borderId="0">
      <alignment vertical="center"/>
    </xf>
    <xf numFmtId="0" fontId="30" fillId="2" borderId="0">
      <alignment vertical="center"/>
    </xf>
    <xf numFmtId="0" fontId="30" fillId="3" borderId="0">
      <alignment vertical="center"/>
    </xf>
    <xf numFmtId="0" fontId="30" fillId="4" borderId="0">
      <alignment vertical="center"/>
    </xf>
    <xf numFmtId="0" fontId="30" fillId="5" borderId="0">
      <alignment vertical="center"/>
    </xf>
    <xf numFmtId="0" fontId="30" fillId="6" borderId="0">
      <alignment vertical="center"/>
    </xf>
    <xf numFmtId="0" fontId="30" fillId="7" borderId="0">
      <alignment vertical="center"/>
    </xf>
    <xf numFmtId="0" fontId="30" fillId="8" borderId="0">
      <alignment vertical="center"/>
    </xf>
    <xf numFmtId="0" fontId="30" fillId="9" borderId="0">
      <alignment vertical="center"/>
    </xf>
    <xf numFmtId="0" fontId="30" fillId="10" borderId="0">
      <alignment vertical="center"/>
    </xf>
    <xf numFmtId="0" fontId="30" fillId="5" borderId="0">
      <alignment vertical="center"/>
    </xf>
    <xf numFmtId="0" fontId="30" fillId="8" borderId="0">
      <alignment vertical="center"/>
    </xf>
    <xf numFmtId="0" fontId="30" fillId="11" borderId="0">
      <alignment vertical="center"/>
    </xf>
    <xf numFmtId="0" fontId="1" fillId="12" borderId="0">
      <alignment vertical="center"/>
    </xf>
    <xf numFmtId="0" fontId="1" fillId="9" borderId="0">
      <alignment vertical="center"/>
    </xf>
    <xf numFmtId="0" fontId="1" fillId="10" borderId="0">
      <alignment vertical="center"/>
    </xf>
    <xf numFmtId="0" fontId="1" fillId="13" borderId="0">
      <alignment vertical="center"/>
    </xf>
    <xf numFmtId="0" fontId="1" fillId="14" borderId="0">
      <alignment vertical="center"/>
    </xf>
    <xf numFmtId="0" fontId="1" fillId="15" borderId="0">
      <alignment vertical="center"/>
    </xf>
    <xf numFmtId="0" fontId="1" fillId="16" borderId="0">
      <alignment vertical="center"/>
    </xf>
    <xf numFmtId="0" fontId="1" fillId="17" borderId="0">
      <alignment vertical="center"/>
    </xf>
    <xf numFmtId="0" fontId="1" fillId="18" borderId="0">
      <alignment vertical="center"/>
    </xf>
    <xf numFmtId="0" fontId="1" fillId="13" borderId="0">
      <alignment vertical="center"/>
    </xf>
    <xf numFmtId="0" fontId="1" fillId="14" borderId="0">
      <alignment vertical="center"/>
    </xf>
    <xf numFmtId="0" fontId="1" fillId="19" borderId="0">
      <alignment vertical="center"/>
    </xf>
    <xf numFmtId="0" fontId="2" fillId="0" borderId="0">
      <alignment vertical="center"/>
    </xf>
    <xf numFmtId="0" fontId="3" fillId="20" borderId="1">
      <alignment vertical="center"/>
    </xf>
    <xf numFmtId="0" fontId="4" fillId="3" borderId="0">
      <alignment vertical="center"/>
    </xf>
    <xf numFmtId="0" fontId="30" fillId="21" borderId="2">
      <alignment vertical="center"/>
    </xf>
    <xf numFmtId="0" fontId="5" fillId="22" borderId="0">
      <alignment vertical="center"/>
    </xf>
    <xf numFmtId="0" fontId="6" fillId="0" borderId="0">
      <alignment vertical="center"/>
    </xf>
    <xf numFmtId="0" fontId="7" fillId="23" borderId="3">
      <alignment vertical="center"/>
    </xf>
    <xf numFmtId="177" fontId="30" fillId="0" borderId="0">
      <alignment vertical="center"/>
    </xf>
    <xf numFmtId="177" fontId="30" fillId="0" borderId="0">
      <alignment vertical="center"/>
    </xf>
    <xf numFmtId="0" fontId="8" fillId="0" borderId="4">
      <alignment vertical="center"/>
    </xf>
    <xf numFmtId="0" fontId="9" fillId="0" borderId="5">
      <alignment vertical="center"/>
    </xf>
    <xf numFmtId="0" fontId="10" fillId="7" borderId="1">
      <alignment vertical="center"/>
    </xf>
    <xf numFmtId="0" fontId="11" fillId="0" borderId="0">
      <alignment vertical="center"/>
    </xf>
    <xf numFmtId="0" fontId="12" fillId="0" borderId="6">
      <alignment vertical="center"/>
    </xf>
    <xf numFmtId="0" fontId="13" fillId="0" borderId="7">
      <alignment vertical="center"/>
    </xf>
    <xf numFmtId="0" fontId="14" fillId="0" borderId="8">
      <alignment vertical="center"/>
    </xf>
    <xf numFmtId="0" fontId="14" fillId="0" borderId="0">
      <alignment vertical="center"/>
    </xf>
    <xf numFmtId="0" fontId="15" fillId="4" borderId="0">
      <alignment vertical="center"/>
    </xf>
    <xf numFmtId="0" fontId="16" fillId="20" borderId="9">
      <alignment vertical="center"/>
    </xf>
    <xf numFmtId="176" fontId="30" fillId="0" borderId="0">
      <alignment vertical="center"/>
    </xf>
    <xf numFmtId="0" fontId="30" fillId="0" borderId="0"/>
    <xf numFmtId="0" fontId="17" fillId="0" borderId="0">
      <alignment vertical="top"/>
      <protection locked="0"/>
    </xf>
    <xf numFmtId="0" fontId="18" fillId="0" borderId="10" xfId="45" applyNumberFormat="1" applyFont="1" applyFill="1" applyBorder="1" applyAlignment="1">
      <alignment horizontal="center" vertical="center" wrapText="1"/>
    </xf>
    <xf numFmtId="177" fontId="30" fillId="0" borderId="0">
      <alignment vertical="center"/>
    </xf>
  </cellStyleXfs>
  <cellXfs count="417">
    <xf numFmtId="0" fontId="0" fillId="0" borderId="0" xfId="0" applyNumberFormat="1">
      <alignment vertical="center"/>
    </xf>
    <xf numFmtId="178" fontId="19" fillId="0" borderId="0" xfId="0" applyNumberFormat="1" applyFont="1">
      <alignment vertical="center"/>
    </xf>
    <xf numFmtId="177" fontId="18" fillId="0" borderId="11" xfId="32" applyNumberFormat="1" applyFont="1" applyFill="1" applyBorder="1" applyAlignment="1">
      <alignment horizontal="center" vertical="center" wrapText="1"/>
    </xf>
    <xf numFmtId="0" fontId="18" fillId="0" borderId="11" xfId="45" applyNumberFormat="1" applyFont="1" applyFill="1" applyBorder="1" applyAlignment="1">
      <alignment horizontal="center" vertical="center" wrapText="1"/>
    </xf>
    <xf numFmtId="177" fontId="18" fillId="0" borderId="12" xfId="32" applyNumberFormat="1" applyFont="1" applyFill="1" applyBorder="1" applyAlignment="1">
      <alignment horizontal="center" vertical="center" wrapText="1"/>
    </xf>
    <xf numFmtId="0" fontId="18" fillId="0" borderId="0" xfId="45" applyNumberFormat="1" applyFont="1" applyFill="1" applyAlignment="1">
      <alignment wrapText="1"/>
    </xf>
    <xf numFmtId="182" fontId="18" fillId="0" borderId="0" xfId="45" applyNumberFormat="1" applyFont="1" applyFill="1" applyAlignment="1">
      <alignment horizontal="center" wrapText="1"/>
    </xf>
    <xf numFmtId="181" fontId="18" fillId="0" borderId="0" xfId="45" applyNumberFormat="1" applyFont="1" applyFill="1" applyAlignment="1">
      <alignment horizontal="center" wrapText="1"/>
    </xf>
    <xf numFmtId="0" fontId="18" fillId="0" borderId="0" xfId="45" applyNumberFormat="1" applyFont="1" applyFill="1" applyBorder="1" applyAlignment="1">
      <alignment wrapText="1"/>
    </xf>
    <xf numFmtId="0" fontId="18" fillId="0" borderId="0" xfId="45" applyNumberFormat="1" applyFont="1" applyFill="1" applyAlignment="1">
      <alignment wrapText="1"/>
    </xf>
    <xf numFmtId="0" fontId="18" fillId="0" borderId="0" xfId="45" applyNumberFormat="1" applyFont="1" applyFill="1" applyAlignment="1">
      <alignment horizontal="center" vertical="center" wrapText="1"/>
    </xf>
    <xf numFmtId="182" fontId="18" fillId="0" borderId="0" xfId="45" applyNumberFormat="1" applyFont="1" applyFill="1" applyAlignment="1">
      <alignment wrapText="1"/>
    </xf>
    <xf numFmtId="0" fontId="18" fillId="24" borderId="0" xfId="45" applyNumberFormat="1" applyFont="1" applyFill="1" applyAlignment="1">
      <alignment wrapText="1"/>
    </xf>
    <xf numFmtId="179" fontId="18" fillId="0" borderId="0" xfId="45" applyNumberFormat="1" applyFont="1" applyFill="1" applyAlignment="1">
      <alignment wrapText="1"/>
    </xf>
    <xf numFmtId="0" fontId="18" fillId="0" borderId="0" xfId="45" applyNumberFormat="1" applyFont="1" applyFill="1" applyAlignment="1">
      <alignment wrapText="1"/>
    </xf>
    <xf numFmtId="179" fontId="18" fillId="0" borderId="0" xfId="45" applyNumberFormat="1" applyFont="1" applyFill="1" applyAlignment="1">
      <alignment wrapText="1"/>
    </xf>
    <xf numFmtId="182" fontId="18" fillId="0" borderId="0" xfId="45" applyNumberFormat="1" applyFont="1" applyFill="1" applyAlignment="1">
      <alignment wrapText="1"/>
    </xf>
    <xf numFmtId="179" fontId="18" fillId="0" borderId="0" xfId="45" applyNumberFormat="1" applyFont="1" applyFill="1" applyAlignment="1">
      <alignment horizontal="center" wrapText="1"/>
    </xf>
    <xf numFmtId="0" fontId="18" fillId="0" borderId="0" xfId="45" applyNumberFormat="1" applyFont="1" applyFill="1" applyAlignment="1">
      <alignment horizontal="center" vertical="center" wrapText="1"/>
    </xf>
    <xf numFmtId="0" fontId="18" fillId="24" borderId="0" xfId="45" applyNumberFormat="1" applyFont="1" applyFill="1"/>
    <xf numFmtId="0" fontId="18" fillId="0" borderId="13" xfId="45" applyNumberFormat="1" applyFont="1" applyFill="1" applyBorder="1" applyAlignment="1">
      <alignment horizontal="center" vertical="center" wrapText="1"/>
    </xf>
    <xf numFmtId="186" fontId="18" fillId="0" borderId="0" xfId="45" applyNumberFormat="1" applyFont="1" applyFill="1" applyAlignment="1">
      <alignment wrapText="1"/>
    </xf>
    <xf numFmtId="186" fontId="18" fillId="0" borderId="0" xfId="45" applyNumberFormat="1" applyFont="1" applyFill="1" applyAlignment="1">
      <alignment wrapText="1"/>
    </xf>
    <xf numFmtId="182" fontId="18" fillId="0" borderId="0" xfId="45" applyNumberFormat="1" applyFont="1" applyFill="1" applyAlignment="1">
      <alignment horizontal="center" vertical="center" wrapText="1"/>
    </xf>
    <xf numFmtId="177" fontId="18" fillId="0" borderId="12" xfId="32" applyNumberFormat="1" applyFont="1" applyFill="1" applyBorder="1" applyAlignment="1">
      <alignment horizontal="center" vertical="center" wrapText="1"/>
    </xf>
    <xf numFmtId="182" fontId="18" fillId="0" borderId="0" xfId="45" applyNumberFormat="1" applyFont="1" applyFill="1" applyAlignment="1">
      <alignment horizontal="center" wrapText="1"/>
    </xf>
    <xf numFmtId="177" fontId="18" fillId="0" borderId="0" xfId="32" quotePrefix="1" applyNumberFormat="1" applyFont="1" applyFill="1" applyBorder="1" applyAlignment="1">
      <alignment horizontal="center" vertical="center" wrapText="1"/>
    </xf>
    <xf numFmtId="179" fontId="18" fillId="0" borderId="0" xfId="45" applyNumberFormat="1" applyFont="1" applyFill="1" applyAlignment="1">
      <alignment horizontal="center" vertical="center" wrapText="1"/>
    </xf>
    <xf numFmtId="182" fontId="18" fillId="0" borderId="11" xfId="45" applyNumberFormat="1" applyFont="1" applyFill="1" applyBorder="1" applyAlignment="1">
      <alignment wrapText="1"/>
    </xf>
    <xf numFmtId="177" fontId="18" fillId="0" borderId="13" xfId="32" quotePrefix="1" applyNumberFormat="1" applyFont="1" applyFill="1" applyBorder="1" applyAlignment="1">
      <alignment horizontal="center" vertical="center" wrapText="1"/>
    </xf>
    <xf numFmtId="0" fontId="18" fillId="0" borderId="0" xfId="45" applyNumberFormat="1" applyFont="1" applyFill="1"/>
    <xf numFmtId="182" fontId="18" fillId="0" borderId="0" xfId="45" applyNumberFormat="1" applyFont="1" applyFill="1" applyAlignment="1">
      <alignment horizontal="center"/>
    </xf>
    <xf numFmtId="182" fontId="18" fillId="0" borderId="0" xfId="45" applyNumberFormat="1" applyFont="1" applyFill="1" applyAlignment="1"/>
    <xf numFmtId="0" fontId="18" fillId="0" borderId="0" xfId="45" applyNumberFormat="1" applyFont="1" applyFill="1" applyAlignment="1">
      <alignment wrapText="1"/>
    </xf>
    <xf numFmtId="179" fontId="18" fillId="0" borderId="0" xfId="45" applyNumberFormat="1" applyFont="1" applyFill="1" applyAlignment="1">
      <alignment wrapText="1"/>
    </xf>
    <xf numFmtId="0" fontId="18" fillId="0" borderId="0" xfId="45" applyNumberFormat="1" applyFont="1" applyFill="1" applyAlignment="1">
      <alignment wrapText="1"/>
    </xf>
    <xf numFmtId="182" fontId="18" fillId="24" borderId="0" xfId="45" applyNumberFormat="1" applyFont="1" applyFill="1" applyAlignment="1">
      <alignment wrapText="1"/>
    </xf>
    <xf numFmtId="182" fontId="18" fillId="24" borderId="0" xfId="45" applyNumberFormat="1" applyFont="1" applyFill="1" applyAlignment="1">
      <alignment horizontal="center" wrapText="1"/>
    </xf>
    <xf numFmtId="0" fontId="18" fillId="24" borderId="0" xfId="45" applyNumberFormat="1" applyFont="1" applyFill="1" applyAlignment="1">
      <alignment wrapText="1"/>
    </xf>
    <xf numFmtId="0" fontId="18" fillId="0" borderId="0" xfId="45" applyNumberFormat="1" applyFont="1" applyFill="1" applyAlignment="1">
      <alignment horizontal="center" wrapText="1"/>
    </xf>
    <xf numFmtId="182" fontId="18" fillId="0" borderId="0" xfId="45" applyNumberFormat="1" applyFont="1" applyFill="1" applyBorder="1" applyAlignment="1">
      <alignment horizontal="center" wrapText="1"/>
    </xf>
    <xf numFmtId="182" fontId="18" fillId="0" borderId="0" xfId="45" applyNumberFormat="1" applyFont="1" applyFill="1" applyBorder="1" applyAlignment="1">
      <alignment wrapText="1"/>
    </xf>
    <xf numFmtId="0" fontId="18" fillId="0" borderId="0" xfId="45" applyNumberFormat="1" applyFont="1" applyFill="1" applyBorder="1" applyAlignment="1">
      <alignment wrapText="1"/>
    </xf>
    <xf numFmtId="0" fontId="18" fillId="0" borderId="12" xfId="32" quotePrefix="1" applyNumberFormat="1" applyFont="1" applyFill="1" applyBorder="1" applyAlignment="1">
      <alignment horizontal="center" vertical="center" wrapText="1"/>
    </xf>
    <xf numFmtId="181" fontId="18" fillId="0" borderId="13" xfId="32" quotePrefix="1" applyNumberFormat="1" applyFont="1" applyFill="1" applyBorder="1" applyAlignment="1">
      <alignment horizontal="center" vertical="center" wrapText="1"/>
    </xf>
    <xf numFmtId="0" fontId="18" fillId="0" borderId="0" xfId="45" applyNumberFormat="1" applyFont="1" applyFill="1" applyAlignment="1">
      <alignment horizontal="right" wrapText="1"/>
    </xf>
    <xf numFmtId="0" fontId="18" fillId="0" borderId="13" xfId="45" applyNumberFormat="1" applyFont="1" applyFill="1" applyBorder="1" applyAlignment="1">
      <alignment horizontal="center" vertical="center" wrapText="1"/>
    </xf>
    <xf numFmtId="0" fontId="18" fillId="0" borderId="10" xfId="45" applyNumberFormat="1" applyFont="1" applyFill="1" applyBorder="1" applyAlignment="1">
      <alignment horizontal="center" vertical="center" wrapText="1"/>
    </xf>
    <xf numFmtId="0" fontId="18" fillId="0" borderId="10" xfId="45" applyNumberFormat="1" applyFont="1" applyFill="1" applyBorder="1" applyAlignment="1">
      <alignment horizontal="center" vertical="center" wrapText="1"/>
    </xf>
    <xf numFmtId="0" fontId="18" fillId="0" borderId="13" xfId="44" applyNumberFormat="1" applyFont="1" applyFill="1" applyBorder="1" applyAlignment="1">
      <alignment horizontal="center" vertical="center" wrapText="1"/>
    </xf>
    <xf numFmtId="182" fontId="18" fillId="0" borderId="0" xfId="32" quotePrefix="1" applyNumberFormat="1" applyFont="1" applyFill="1" applyBorder="1" applyAlignment="1">
      <alignment horizontal="center" vertical="center" wrapText="1"/>
    </xf>
    <xf numFmtId="186" fontId="18" fillId="0" borderId="14" xfId="45" applyNumberFormat="1" applyFont="1" applyFill="1" applyBorder="1" applyAlignment="1">
      <alignment wrapText="1"/>
    </xf>
    <xf numFmtId="0" fontId="18" fillId="0" borderId="0" xfId="45" applyNumberFormat="1" applyFont="1" applyFill="1" applyBorder="1" applyAlignment="1">
      <alignment wrapText="1"/>
    </xf>
    <xf numFmtId="186" fontId="18" fillId="0" borderId="0" xfId="45" applyNumberFormat="1" applyFont="1" applyFill="1" applyBorder="1" applyAlignment="1">
      <alignment wrapText="1"/>
    </xf>
    <xf numFmtId="182" fontId="18" fillId="0" borderId="12" xfId="32" quotePrefix="1" applyNumberFormat="1" applyFont="1" applyFill="1" applyBorder="1" applyAlignment="1">
      <alignment horizontal="center" vertical="center" wrapText="1"/>
    </xf>
    <xf numFmtId="178" fontId="18" fillId="0" borderId="15" xfId="0" applyNumberFormat="1" applyFont="1" applyBorder="1" applyAlignment="1">
      <alignment horizontal="center" vertical="center"/>
    </xf>
    <xf numFmtId="178" fontId="18" fillId="0" borderId="16" xfId="0" applyNumberFormat="1" applyFont="1" applyBorder="1" applyAlignment="1">
      <alignment horizontal="center" vertical="center"/>
    </xf>
    <xf numFmtId="178" fontId="18" fillId="0" borderId="16" xfId="0" applyNumberFormat="1" applyFont="1" applyFill="1" applyBorder="1" applyAlignment="1">
      <alignment horizontal="center" vertical="center"/>
    </xf>
    <xf numFmtId="178" fontId="18" fillId="0" borderId="0" xfId="0" applyNumberFormat="1" applyFont="1">
      <alignment vertical="center"/>
    </xf>
    <xf numFmtId="0" fontId="18" fillId="0" borderId="0" xfId="45" applyNumberFormat="1" applyFont="1" applyFill="1" applyAlignment="1">
      <alignment horizontal="center" vertical="center" wrapText="1"/>
    </xf>
    <xf numFmtId="177" fontId="18" fillId="0" borderId="11" xfId="32" applyNumberFormat="1" applyFont="1" applyFill="1" applyBorder="1" applyAlignment="1">
      <alignment horizontal="right" vertical="center" wrapText="1"/>
    </xf>
    <xf numFmtId="178" fontId="18" fillId="0" borderId="16" xfId="0" applyNumberFormat="1" applyFont="1" applyBorder="1" applyAlignment="1">
      <alignment horizontal="center" vertical="center" shrinkToFit="1"/>
    </xf>
    <xf numFmtId="178" fontId="18" fillId="0" borderId="16" xfId="0" applyNumberFormat="1" applyFont="1" applyFill="1" applyBorder="1" applyAlignment="1">
      <alignment horizontal="center" vertical="center" shrinkToFit="1"/>
    </xf>
    <xf numFmtId="178" fontId="20" fillId="0" borderId="17" xfId="0" applyNumberFormat="1" applyFont="1" applyBorder="1" applyAlignment="1">
      <alignment horizontal="left" vertical="center"/>
    </xf>
    <xf numFmtId="178" fontId="20" fillId="0" borderId="18" xfId="0" applyNumberFormat="1" applyFont="1" applyBorder="1" applyAlignment="1">
      <alignment horizontal="left" vertical="center"/>
    </xf>
    <xf numFmtId="0" fontId="18" fillId="0" borderId="0" xfId="45" applyNumberFormat="1" applyFont="1" applyFill="1"/>
    <xf numFmtId="178" fontId="20" fillId="0" borderId="19" xfId="0" applyNumberFormat="1" applyFont="1" applyBorder="1" applyAlignment="1">
      <alignment horizontal="left" vertical="center"/>
    </xf>
    <xf numFmtId="178" fontId="18" fillId="0" borderId="20" xfId="0" applyNumberFormat="1" applyFont="1" applyFill="1" applyBorder="1" applyAlignment="1">
      <alignment horizontal="center" vertical="center"/>
    </xf>
    <xf numFmtId="178" fontId="20" fillId="0" borderId="21" xfId="0" applyNumberFormat="1" applyFont="1" applyBorder="1" applyAlignment="1">
      <alignment horizontal="left" vertical="center"/>
    </xf>
    <xf numFmtId="0" fontId="18" fillId="0" borderId="14" xfId="32" applyNumberFormat="1" applyFont="1" applyFill="1" applyBorder="1" applyAlignment="1">
      <alignment horizontal="center" vertical="center" wrapText="1"/>
    </xf>
    <xf numFmtId="0" fontId="18" fillId="0" borderId="0" xfId="45" applyNumberFormat="1" applyFont="1" applyFill="1" applyBorder="1" applyAlignment="1">
      <alignment horizontal="center" vertical="center" wrapText="1"/>
    </xf>
    <xf numFmtId="0" fontId="18" fillId="0" borderId="11" xfId="45" applyNumberFormat="1" applyFont="1" applyFill="1" applyBorder="1" applyAlignment="1">
      <alignment horizontal="center" vertical="center" wrapText="1"/>
    </xf>
    <xf numFmtId="49" fontId="18" fillId="0" borderId="11" xfId="32" applyNumberFormat="1" applyFont="1" applyFill="1" applyBorder="1" applyAlignment="1">
      <alignment horizontal="center" vertical="center" wrapText="1"/>
    </xf>
    <xf numFmtId="0" fontId="18" fillId="0" borderId="11" xfId="32" quotePrefix="1" applyNumberFormat="1" applyFont="1" applyFill="1" applyBorder="1" applyAlignment="1">
      <alignment horizontal="center" vertical="center" wrapText="1"/>
    </xf>
    <xf numFmtId="186" fontId="18" fillId="0" borderId="11" xfId="32" applyNumberFormat="1" applyFont="1" applyFill="1" applyBorder="1" applyAlignment="1">
      <alignment horizontal="center" vertical="center" wrapText="1"/>
    </xf>
    <xf numFmtId="0" fontId="18" fillId="0" borderId="11" xfId="32" applyNumberFormat="1" applyFont="1" applyFill="1" applyBorder="1" applyAlignment="1">
      <alignment vertical="center" wrapText="1"/>
    </xf>
    <xf numFmtId="0" fontId="18" fillId="0" borderId="22" xfId="32" applyNumberFormat="1" applyFont="1" applyFill="1" applyBorder="1" applyAlignment="1">
      <alignment horizontal="center" vertical="center" wrapText="1"/>
    </xf>
    <xf numFmtId="182" fontId="18" fillId="0" borderId="11" xfId="32" applyNumberFormat="1" applyFont="1" applyFill="1" applyBorder="1" applyAlignment="1">
      <alignment horizontal="center" vertical="center" wrapText="1" shrinkToFit="1"/>
    </xf>
    <xf numFmtId="0" fontId="18" fillId="0" borderId="15" xfId="32" applyNumberFormat="1" applyFont="1" applyFill="1" applyBorder="1" applyAlignment="1">
      <alignment horizontal="center" vertical="center" wrapText="1"/>
    </xf>
    <xf numFmtId="182" fontId="18" fillId="0" borderId="22" xfId="32" applyNumberFormat="1" applyFont="1" applyFill="1" applyBorder="1" applyAlignment="1">
      <alignment horizontal="center" vertical="center" wrapText="1"/>
    </xf>
    <xf numFmtId="0" fontId="21" fillId="0" borderId="11" xfId="46" applyNumberFormat="1" applyFont="1" applyFill="1" applyBorder="1" applyAlignment="1" applyProtection="1">
      <alignment horizontal="center" vertical="center" wrapText="1"/>
    </xf>
    <xf numFmtId="0" fontId="18" fillId="0" borderId="11" xfId="32" applyNumberFormat="1" applyFont="1" applyFill="1" applyBorder="1" applyAlignment="1">
      <alignment wrapText="1"/>
    </xf>
    <xf numFmtId="177" fontId="18" fillId="0" borderId="0" xfId="32" quotePrefix="1" applyNumberFormat="1" applyFont="1" applyFill="1" applyBorder="1" applyAlignment="1">
      <alignment horizontal="center" vertical="center" wrapText="1"/>
    </xf>
    <xf numFmtId="0" fontId="18" fillId="0" borderId="0" xfId="32" quotePrefix="1" applyNumberFormat="1" applyFont="1" applyFill="1" applyBorder="1" applyAlignment="1">
      <alignment horizontal="center" vertical="center" wrapText="1"/>
    </xf>
    <xf numFmtId="182" fontId="18" fillId="0" borderId="0" xfId="45" applyNumberFormat="1" applyFont="1" applyFill="1" applyBorder="1" applyAlignment="1">
      <alignment horizontal="center" vertical="center" wrapText="1"/>
    </xf>
    <xf numFmtId="0" fontId="18" fillId="0" borderId="0" xfId="45" applyNumberFormat="1" applyFont="1" applyFill="1" applyBorder="1" applyAlignment="1">
      <alignment horizontal="center" vertical="center" wrapText="1"/>
    </xf>
    <xf numFmtId="179" fontId="18" fillId="0" borderId="0" xfId="45" applyNumberFormat="1" applyFont="1" applyFill="1" applyBorder="1" applyAlignment="1">
      <alignment horizontal="center" vertical="center" wrapText="1"/>
    </xf>
    <xf numFmtId="177" fontId="18" fillId="0" borderId="12" xfId="32" quotePrefix="1" applyNumberFormat="1" applyFont="1" applyFill="1" applyBorder="1" applyAlignment="1">
      <alignment horizontal="center" vertical="center" wrapText="1"/>
    </xf>
    <xf numFmtId="177" fontId="18" fillId="0" borderId="13" xfId="32" quotePrefix="1" applyNumberFormat="1" applyFont="1" applyFill="1" applyBorder="1" applyAlignment="1">
      <alignment horizontal="center" vertical="center" wrapText="1"/>
    </xf>
    <xf numFmtId="181" fontId="18" fillId="0" borderId="12" xfId="32" quotePrefix="1" applyNumberFormat="1" applyFont="1" applyFill="1" applyBorder="1" applyAlignment="1">
      <alignment horizontal="center" vertical="center" wrapText="1"/>
    </xf>
    <xf numFmtId="0" fontId="18" fillId="0" borderId="0" xfId="45" applyNumberFormat="1" applyFont="1" applyFill="1"/>
    <xf numFmtId="177" fontId="18" fillId="0" borderId="12" xfId="32" quotePrefix="1" applyNumberFormat="1" applyFont="1" applyFill="1" applyBorder="1" applyAlignment="1">
      <alignment horizontal="center" vertical="center"/>
    </xf>
    <xf numFmtId="182" fontId="18" fillId="0" borderId="11" xfId="32" applyNumberFormat="1" applyFont="1" applyFill="1" applyBorder="1" applyAlignment="1">
      <alignment horizontal="center" vertical="center" shrinkToFit="1"/>
    </xf>
    <xf numFmtId="0" fontId="18" fillId="0" borderId="0" xfId="45" applyNumberFormat="1" applyFont="1" applyFill="1" applyAlignment="1">
      <alignment horizontal="center" vertical="center" wrapText="1"/>
    </xf>
    <xf numFmtId="0" fontId="18" fillId="0" borderId="0" xfId="45" applyNumberFormat="1" applyFont="1" applyFill="1" applyAlignment="1">
      <alignment horizontal="right" wrapText="1"/>
    </xf>
    <xf numFmtId="182" fontId="18" fillId="0" borderId="0" xfId="45" applyNumberFormat="1" applyFont="1" applyFill="1" applyAlignment="1">
      <alignment horizontal="center" vertical="center" wrapText="1"/>
    </xf>
    <xf numFmtId="179" fontId="18" fillId="0" borderId="0" xfId="45" applyNumberFormat="1" applyFont="1" applyFill="1" applyAlignment="1">
      <alignment horizontal="center" vertical="center" wrapText="1"/>
    </xf>
    <xf numFmtId="0" fontId="18" fillId="0" borderId="0" xfId="45" applyNumberFormat="1" applyFont="1" applyFill="1" applyBorder="1" applyAlignment="1">
      <alignment wrapText="1"/>
    </xf>
    <xf numFmtId="182" fontId="18" fillId="0" borderId="0" xfId="45" applyNumberFormat="1" applyFont="1" applyFill="1" applyBorder="1" applyAlignment="1">
      <alignment wrapText="1"/>
    </xf>
    <xf numFmtId="0" fontId="0" fillId="0" borderId="0" xfId="45" applyNumberFormat="1" applyFont="1" applyFill="1" applyAlignment="1">
      <alignment horizontal="center" vertical="center"/>
    </xf>
    <xf numFmtId="0" fontId="0" fillId="0" borderId="0" xfId="45" applyNumberFormat="1" applyFont="1" applyFill="1"/>
    <xf numFmtId="0" fontId="0" fillId="0" borderId="0" xfId="45" applyNumberFormat="1" applyFont="1" applyFill="1"/>
    <xf numFmtId="182" fontId="18" fillId="0" borderId="0" xfId="45" applyNumberFormat="1" applyFont="1" applyFill="1" applyAlignment="1">
      <alignment horizontal="center" vertical="center"/>
    </xf>
    <xf numFmtId="182" fontId="18" fillId="0" borderId="0" xfId="45" applyNumberFormat="1" applyFont="1" applyFill="1"/>
    <xf numFmtId="0" fontId="18" fillId="0" borderId="0" xfId="45" applyNumberFormat="1" applyFont="1" applyFill="1"/>
    <xf numFmtId="0" fontId="18" fillId="0" borderId="0" xfId="45" applyNumberFormat="1" applyFont="1" applyFill="1"/>
    <xf numFmtId="179" fontId="18" fillId="0" borderId="0" xfId="45" applyNumberFormat="1" applyFont="1" applyFill="1"/>
    <xf numFmtId="179" fontId="0" fillId="0" borderId="0" xfId="45" applyNumberFormat="1" applyFont="1" applyFill="1"/>
    <xf numFmtId="0" fontId="18" fillId="0" borderId="10" xfId="45" applyNumberFormat="1" applyFont="1" applyFill="1" applyBorder="1" applyAlignment="1">
      <alignment horizontal="center" vertical="center" wrapText="1"/>
    </xf>
    <xf numFmtId="0" fontId="18" fillId="0" borderId="23" xfId="45" applyNumberFormat="1" applyFont="1" applyFill="1" applyBorder="1" applyAlignment="1">
      <alignment wrapText="1"/>
    </xf>
    <xf numFmtId="0" fontId="18" fillId="0" borderId="11" xfId="32" applyNumberFormat="1" applyFont="1" applyFill="1" applyBorder="1" applyAlignment="1">
      <alignment horizontal="center" wrapText="1"/>
    </xf>
    <xf numFmtId="178" fontId="18" fillId="0" borderId="11" xfId="32" applyNumberFormat="1" applyFont="1" applyFill="1" applyBorder="1" applyAlignment="1">
      <alignment horizontal="center" wrapText="1"/>
    </xf>
    <xf numFmtId="178" fontId="18" fillId="0" borderId="11" xfId="32" applyNumberFormat="1" applyFont="1" applyFill="1" applyBorder="1" applyAlignment="1">
      <alignment wrapText="1"/>
    </xf>
    <xf numFmtId="182" fontId="18" fillId="0" borderId="11" xfId="32" applyNumberFormat="1" applyFont="1" applyFill="1" applyBorder="1" applyAlignment="1">
      <alignment wrapText="1"/>
    </xf>
    <xf numFmtId="0" fontId="18" fillId="0" borderId="11" xfId="32" quotePrefix="1" applyNumberFormat="1" applyFont="1" applyFill="1" applyBorder="1" applyAlignment="1">
      <alignment horizontal="center" vertical="center" wrapText="1"/>
    </xf>
    <xf numFmtId="0" fontId="18" fillId="0" borderId="0" xfId="45" applyNumberFormat="1" applyFont="1" applyFill="1" applyBorder="1" applyAlignment="1">
      <alignment horizontal="center" vertical="center" wrapText="1"/>
    </xf>
    <xf numFmtId="182" fontId="18" fillId="0" borderId="11" xfId="45" applyNumberFormat="1" applyFont="1" applyFill="1" applyBorder="1" applyAlignment="1">
      <alignment horizontal="center" vertical="center" wrapText="1"/>
    </xf>
    <xf numFmtId="0" fontId="18" fillId="0" borderId="0" xfId="45" applyNumberFormat="1" applyFont="1" applyFill="1" applyAlignment="1">
      <alignment wrapText="1"/>
    </xf>
    <xf numFmtId="0" fontId="21" fillId="24" borderId="11" xfId="46" applyNumberFormat="1" applyFont="1" applyFill="1" applyBorder="1" applyAlignment="1" applyProtection="1">
      <alignment horizontal="center" vertical="center" wrapText="1"/>
    </xf>
    <xf numFmtId="182" fontId="18" fillId="24" borderId="11" xfId="45" applyNumberFormat="1" applyFont="1" applyFill="1" applyBorder="1" applyAlignment="1">
      <alignment horizontal="center" vertical="center" wrapText="1"/>
    </xf>
    <xf numFmtId="177" fontId="21" fillId="24" borderId="11" xfId="46" applyNumberFormat="1" applyFont="1" applyFill="1" applyBorder="1" applyAlignment="1" applyProtection="1">
      <alignment horizontal="center" vertical="center" wrapText="1"/>
    </xf>
    <xf numFmtId="0" fontId="18" fillId="24" borderId="11" xfId="45" applyNumberFormat="1" applyFont="1" applyFill="1" applyBorder="1" applyAlignment="1">
      <alignment horizontal="center" vertical="center" wrapText="1"/>
    </xf>
    <xf numFmtId="186" fontId="18" fillId="24" borderId="11" xfId="32" applyNumberFormat="1" applyFont="1" applyFill="1" applyBorder="1" applyAlignment="1">
      <alignment horizontal="center" vertical="center" wrapText="1"/>
    </xf>
    <xf numFmtId="179" fontId="18" fillId="24" borderId="11" xfId="45" applyNumberFormat="1" applyFont="1" applyFill="1" applyBorder="1" applyAlignment="1">
      <alignment horizontal="center" vertical="center" wrapText="1"/>
    </xf>
    <xf numFmtId="0" fontId="18" fillId="24" borderId="11" xfId="45" applyNumberFormat="1" applyFont="1" applyFill="1" applyBorder="1" applyAlignment="1">
      <alignment horizontal="center" vertical="center" wrapText="1"/>
    </xf>
    <xf numFmtId="179" fontId="18" fillId="24" borderId="11" xfId="32" applyNumberFormat="1" applyFont="1" applyFill="1" applyBorder="1" applyAlignment="1">
      <alignment horizontal="center" vertical="center" wrapText="1"/>
    </xf>
    <xf numFmtId="182" fontId="22" fillId="24" borderId="11" xfId="32" applyNumberFormat="1" applyFont="1" applyFill="1" applyBorder="1" applyAlignment="1">
      <alignment horizontal="center" vertical="center" wrapText="1"/>
    </xf>
    <xf numFmtId="181" fontId="18" fillId="24" borderId="11" xfId="32" applyNumberFormat="1" applyFont="1" applyFill="1" applyBorder="1" applyAlignment="1">
      <alignment horizontal="center" vertical="center" wrapText="1"/>
    </xf>
    <xf numFmtId="0" fontId="18" fillId="24" borderId="15" xfId="45" applyNumberFormat="1" applyFont="1" applyFill="1" applyBorder="1" applyAlignment="1">
      <alignment horizontal="center" vertical="center" wrapText="1"/>
    </xf>
    <xf numFmtId="181" fontId="18" fillId="24" borderId="14" xfId="32" applyNumberFormat="1" applyFont="1" applyFill="1" applyBorder="1" applyAlignment="1">
      <alignment horizontal="center" vertical="center" wrapText="1"/>
    </xf>
    <xf numFmtId="182" fontId="18" fillId="24" borderId="11" xfId="32" applyNumberFormat="1" applyFont="1" applyFill="1" applyBorder="1" applyAlignment="1">
      <alignment horizontal="center" vertical="center" shrinkToFit="1"/>
    </xf>
    <xf numFmtId="0" fontId="18" fillId="24" borderId="15" xfId="45" applyNumberFormat="1" applyFont="1" applyFill="1" applyBorder="1" applyAlignment="1">
      <alignment horizontal="center" vertical="center" wrapText="1"/>
    </xf>
    <xf numFmtId="0" fontId="18" fillId="24" borderId="14" xfId="45" applyNumberFormat="1" applyFont="1" applyFill="1" applyBorder="1" applyAlignment="1">
      <alignment horizontal="center" vertical="center" wrapText="1"/>
    </xf>
    <xf numFmtId="0" fontId="18" fillId="24" borderId="22" xfId="45" applyNumberFormat="1" applyFont="1" applyFill="1" applyBorder="1" applyAlignment="1">
      <alignment horizontal="center" vertical="center" wrapText="1"/>
    </xf>
    <xf numFmtId="182" fontId="18" fillId="24" borderId="22" xfId="45" applyNumberFormat="1" applyFont="1" applyFill="1" applyBorder="1" applyAlignment="1">
      <alignment horizontal="center" vertical="center" wrapText="1"/>
    </xf>
    <xf numFmtId="186" fontId="18" fillId="24" borderId="11" xfId="45" applyNumberFormat="1" applyFont="1" applyFill="1" applyBorder="1" applyAlignment="1">
      <alignment horizontal="center" vertical="center"/>
    </xf>
    <xf numFmtId="0" fontId="18" fillId="24" borderId="11" xfId="45" applyNumberFormat="1" applyFont="1" applyFill="1" applyBorder="1" applyAlignment="1">
      <alignment horizontal="center" vertical="center"/>
    </xf>
    <xf numFmtId="182" fontId="18" fillId="24" borderId="11" xfId="45" applyNumberFormat="1" applyFont="1" applyFill="1" applyBorder="1" applyAlignment="1">
      <alignment horizontal="center" vertical="center"/>
    </xf>
    <xf numFmtId="0" fontId="18" fillId="24" borderId="11" xfId="45" applyNumberFormat="1" applyFont="1" applyFill="1" applyBorder="1" applyAlignment="1">
      <alignment horizontal="center" vertical="center"/>
    </xf>
    <xf numFmtId="186" fontId="18" fillId="24" borderId="11" xfId="45" applyNumberFormat="1" applyFont="1" applyFill="1" applyBorder="1" applyAlignment="1">
      <alignment horizontal="center" vertical="center" wrapText="1"/>
    </xf>
    <xf numFmtId="0" fontId="18" fillId="24" borderId="14" xfId="44" applyNumberFormat="1" applyFont="1" applyFill="1" applyBorder="1" applyAlignment="1">
      <alignment horizontal="center" vertical="center" wrapText="1"/>
    </xf>
    <xf numFmtId="0" fontId="18" fillId="24" borderId="22" xfId="44" applyNumberFormat="1" applyFont="1" applyFill="1" applyBorder="1" applyAlignment="1">
      <alignment horizontal="center" vertical="center" wrapText="1"/>
    </xf>
    <xf numFmtId="178" fontId="23" fillId="25" borderId="11" xfId="0" applyNumberFormat="1" applyFont="1" applyFill="1" applyBorder="1" applyAlignment="1">
      <alignment horizontal="center" vertical="center"/>
    </xf>
    <xf numFmtId="178" fontId="20" fillId="25" borderId="13" xfId="0" applyNumberFormat="1" applyFont="1" applyFill="1" applyBorder="1" applyAlignment="1">
      <alignment horizontal="center" vertical="center"/>
    </xf>
    <xf numFmtId="178" fontId="18" fillId="25" borderId="24" xfId="0" applyNumberFormat="1" applyFont="1" applyFill="1" applyBorder="1" applyAlignment="1">
      <alignment horizontal="center" vertical="center"/>
    </xf>
    <xf numFmtId="0" fontId="20" fillId="25" borderId="11" xfId="32" applyNumberFormat="1" applyFont="1" applyFill="1" applyBorder="1" applyAlignment="1">
      <alignment horizontal="center" vertical="center" wrapText="1"/>
    </xf>
    <xf numFmtId="177" fontId="20" fillId="25" borderId="11" xfId="32" applyNumberFormat="1" applyFont="1" applyFill="1" applyBorder="1" applyAlignment="1">
      <alignment horizontal="center" vertical="center" wrapText="1"/>
    </xf>
    <xf numFmtId="182" fontId="20" fillId="25" borderId="11" xfId="32" applyNumberFormat="1" applyFont="1" applyFill="1" applyBorder="1" applyAlignment="1">
      <alignment horizontal="center" vertical="center" wrapText="1"/>
    </xf>
    <xf numFmtId="0" fontId="20" fillId="25" borderId="11" xfId="45" applyNumberFormat="1" applyFont="1" applyFill="1" applyBorder="1" applyAlignment="1">
      <alignment horizontal="center" vertical="center" wrapText="1"/>
    </xf>
    <xf numFmtId="182" fontId="18" fillId="24" borderId="11" xfId="32" applyNumberFormat="1" applyFont="1" applyFill="1" applyBorder="1" applyAlignment="1">
      <alignment horizontal="center" vertical="center" wrapText="1"/>
    </xf>
    <xf numFmtId="178" fontId="20" fillId="0" borderId="25" xfId="0" applyNumberFormat="1" applyFont="1" applyBorder="1" applyAlignment="1">
      <alignment horizontal="left" vertical="center"/>
    </xf>
    <xf numFmtId="0" fontId="18" fillId="0" borderId="14" xfId="45" applyNumberFormat="1" applyFont="1" applyFill="1" applyBorder="1" applyAlignment="1">
      <alignment horizontal="center" vertical="center" wrapText="1"/>
    </xf>
    <xf numFmtId="0" fontId="18" fillId="0" borderId="11" xfId="45" applyNumberFormat="1" applyFont="1" applyFill="1" applyBorder="1" applyAlignment="1">
      <alignment wrapText="1"/>
    </xf>
    <xf numFmtId="0" fontId="20" fillId="25" borderId="11" xfId="32" applyNumberFormat="1" applyFont="1" applyFill="1" applyBorder="1" applyAlignment="1">
      <alignment horizontal="center" vertical="center" wrapText="1"/>
    </xf>
    <xf numFmtId="0" fontId="20" fillId="25" borderId="11" xfId="32" applyNumberFormat="1" applyFont="1" applyFill="1" applyBorder="1" applyAlignment="1">
      <alignment horizontal="center" vertical="center" wrapText="1"/>
    </xf>
    <xf numFmtId="0" fontId="20" fillId="25" borderId="11" xfId="45" applyNumberFormat="1" applyFont="1" applyFill="1" applyBorder="1" applyAlignment="1">
      <alignment horizontal="center" vertical="center" wrapText="1"/>
    </xf>
    <xf numFmtId="182" fontId="18" fillId="24" borderId="15" xfId="32" applyNumberFormat="1" applyFont="1" applyFill="1" applyBorder="1" applyAlignment="1">
      <alignment horizontal="center" vertical="center" wrapText="1"/>
    </xf>
    <xf numFmtId="182" fontId="18" fillId="24" borderId="14" xfId="32" applyNumberFormat="1" applyFont="1" applyFill="1" applyBorder="1" applyAlignment="1">
      <alignment horizontal="center" vertical="center" wrapText="1"/>
    </xf>
    <xf numFmtId="182" fontId="18" fillId="24" borderId="22" xfId="32" applyNumberFormat="1" applyFont="1" applyFill="1" applyBorder="1" applyAlignment="1">
      <alignment horizontal="center" vertical="center" wrapText="1"/>
    </xf>
    <xf numFmtId="177" fontId="21" fillId="0" borderId="11" xfId="46" applyNumberFormat="1" applyFont="1" applyFill="1" applyBorder="1" applyAlignment="1" applyProtection="1">
      <alignment horizontal="center" vertical="center" wrapText="1"/>
    </xf>
    <xf numFmtId="0" fontId="18" fillId="0" borderId="24" xfId="32" applyNumberFormat="1" applyFont="1" applyFill="1" applyBorder="1" applyAlignment="1">
      <alignment horizontal="center" vertical="center" wrapText="1"/>
    </xf>
    <xf numFmtId="0" fontId="18" fillId="0" borderId="14" xfId="45" applyNumberFormat="1" applyFont="1" applyFill="1" applyBorder="1" applyAlignment="1">
      <alignment wrapText="1"/>
    </xf>
    <xf numFmtId="180" fontId="18" fillId="0" borderId="11" xfId="32" applyNumberFormat="1" applyFont="1" applyFill="1" applyBorder="1" applyAlignment="1">
      <alignment horizontal="center" vertical="center" wrapText="1"/>
    </xf>
    <xf numFmtId="0" fontId="18" fillId="0" borderId="14" xfId="45" applyNumberFormat="1" applyFont="1" applyFill="1" applyBorder="1" applyAlignment="1">
      <alignment horizontal="center" wrapText="1"/>
    </xf>
    <xf numFmtId="182" fontId="21" fillId="24" borderId="11" xfId="46" applyNumberFormat="1" applyFont="1" applyFill="1" applyBorder="1" applyAlignment="1" applyProtection="1">
      <alignment horizontal="center" vertical="center" wrapText="1"/>
    </xf>
    <xf numFmtId="177" fontId="18" fillId="0" borderId="11" xfId="32" applyNumberFormat="1" applyFont="1" applyFill="1" applyBorder="1" applyAlignment="1">
      <alignment horizontal="center" vertical="center" wrapText="1"/>
    </xf>
    <xf numFmtId="179" fontId="18" fillId="0" borderId="11" xfId="32" applyNumberFormat="1" applyFont="1" applyFill="1" applyBorder="1" applyAlignment="1">
      <alignment horizontal="center" vertical="center" wrapText="1"/>
    </xf>
    <xf numFmtId="182" fontId="18" fillId="0" borderId="11" xfId="32" applyNumberFormat="1" applyFont="1" applyFill="1" applyBorder="1" applyAlignment="1">
      <alignment horizontal="center" vertical="center" wrapText="1"/>
    </xf>
    <xf numFmtId="0" fontId="18" fillId="0" borderId="11" xfId="45" applyNumberFormat="1" applyFont="1" applyFill="1" applyBorder="1" applyAlignment="1">
      <alignment horizontal="center" vertical="center" wrapText="1"/>
    </xf>
    <xf numFmtId="182" fontId="18" fillId="0" borderId="11" xfId="45" applyNumberFormat="1" applyFont="1" applyFill="1" applyBorder="1" applyAlignment="1">
      <alignment horizontal="center" vertical="center" wrapText="1"/>
    </xf>
    <xf numFmtId="0" fontId="18" fillId="0" borderId="11" xfId="32" applyNumberFormat="1" applyFont="1" applyFill="1" applyBorder="1" applyAlignment="1">
      <alignment horizontal="center" vertical="center" wrapText="1"/>
    </xf>
    <xf numFmtId="177" fontId="18" fillId="0" borderId="22" xfId="32" applyNumberFormat="1" applyFont="1" applyFill="1" applyBorder="1" applyAlignment="1">
      <alignment horizontal="center" vertical="center" wrapText="1"/>
    </xf>
    <xf numFmtId="182" fontId="18" fillId="0" borderId="22" xfId="32" applyNumberFormat="1" applyFont="1" applyFill="1" applyBorder="1" applyAlignment="1">
      <alignment horizontal="center" vertical="center" wrapText="1"/>
    </xf>
    <xf numFmtId="182" fontId="18" fillId="0" borderId="11" xfId="32" quotePrefix="1" applyNumberFormat="1" applyFont="1" applyFill="1" applyBorder="1" applyAlignment="1">
      <alignment horizontal="center" vertical="center" wrapText="1"/>
    </xf>
    <xf numFmtId="0" fontId="24" fillId="25" borderId="11" xfId="32" applyNumberFormat="1" applyFont="1" applyFill="1" applyBorder="1" applyAlignment="1">
      <alignment horizontal="center" vertical="center" wrapText="1"/>
    </xf>
    <xf numFmtId="177" fontId="18" fillId="0" borderId="14" xfId="32" applyNumberFormat="1" applyFont="1" applyFill="1" applyBorder="1" applyAlignment="1">
      <alignment horizontal="center" vertical="center" wrapText="1"/>
    </xf>
    <xf numFmtId="178" fontId="18" fillId="0" borderId="11" xfId="32" applyNumberFormat="1" applyFont="1" applyFill="1" applyBorder="1" applyAlignment="1">
      <alignment horizontal="center" vertical="center" wrapText="1"/>
    </xf>
    <xf numFmtId="183" fontId="18" fillId="0" borderId="11" xfId="32" applyNumberFormat="1" applyFont="1" applyFill="1" applyBorder="1" applyAlignment="1">
      <alignment horizontal="center" vertical="center" wrapText="1"/>
    </xf>
    <xf numFmtId="0" fontId="18" fillId="0" borderId="11" xfId="45" applyNumberFormat="1" applyFont="1" applyFill="1" applyBorder="1" applyAlignment="1">
      <alignment horizontal="center" vertical="center" wrapText="1"/>
    </xf>
    <xf numFmtId="0" fontId="18" fillId="0" borderId="22" xfId="32" applyNumberFormat="1" applyFont="1" applyFill="1" applyBorder="1" applyAlignment="1">
      <alignment horizontal="center" vertical="center" wrapText="1"/>
    </xf>
    <xf numFmtId="177" fontId="18" fillId="0" borderId="11" xfId="32" applyNumberFormat="1" applyFont="1" applyFill="1" applyBorder="1" applyAlignment="1">
      <alignment horizontal="center" vertical="center" wrapText="1"/>
    </xf>
    <xf numFmtId="177" fontId="18" fillId="0" borderId="11" xfId="32" applyNumberFormat="1" applyFont="1" applyFill="1" applyBorder="1" applyAlignment="1">
      <alignment horizontal="center" vertical="center"/>
    </xf>
    <xf numFmtId="186" fontId="18" fillId="0" borderId="11" xfId="32" applyNumberFormat="1" applyFont="1" applyFill="1" applyBorder="1" applyAlignment="1">
      <alignment horizontal="center" vertical="center" wrapText="1"/>
    </xf>
    <xf numFmtId="182" fontId="18" fillId="0" borderId="11" xfId="32" applyNumberFormat="1" applyFont="1" applyFill="1" applyBorder="1" applyAlignment="1">
      <alignment horizontal="center" vertical="center"/>
    </xf>
    <xf numFmtId="0" fontId="18" fillId="0" borderId="11" xfId="32" applyNumberFormat="1" applyFont="1" applyFill="1" applyBorder="1" applyAlignment="1">
      <alignment horizontal="center" vertical="center"/>
    </xf>
    <xf numFmtId="0" fontId="18" fillId="0" borderId="11" xfId="32" applyNumberFormat="1" applyFont="1" applyFill="1" applyBorder="1" applyAlignment="1">
      <alignment horizontal="center" vertical="center" wrapText="1"/>
    </xf>
    <xf numFmtId="186" fontId="18" fillId="0" borderId="11" xfId="32" applyNumberFormat="1" applyFont="1" applyFill="1" applyBorder="1" applyAlignment="1">
      <alignment horizontal="center" vertical="center" wrapText="1"/>
    </xf>
    <xf numFmtId="177" fontId="18" fillId="0" borderId="11" xfId="32" applyNumberFormat="1" applyFont="1" applyFill="1" applyBorder="1" applyAlignment="1">
      <alignment horizontal="left" vertical="center" wrapText="1"/>
    </xf>
    <xf numFmtId="182" fontId="18" fillId="0" borderId="11" xfId="32" applyNumberFormat="1" applyFont="1" applyFill="1" applyBorder="1" applyAlignment="1">
      <alignment horizontal="right" vertical="center" wrapText="1"/>
    </xf>
    <xf numFmtId="177" fontId="18" fillId="0" borderId="11" xfId="32" applyNumberFormat="1" applyFont="1" applyFill="1" applyBorder="1" applyAlignment="1">
      <alignment horizontal="right" vertical="center" wrapText="1"/>
    </xf>
    <xf numFmtId="0" fontId="21" fillId="0" borderId="11" xfId="46" applyNumberFormat="1" applyFont="1" applyFill="1" applyBorder="1" applyAlignment="1" applyProtection="1">
      <alignment horizontal="center" vertical="center" wrapText="1"/>
    </xf>
    <xf numFmtId="0" fontId="18" fillId="0" borderId="11" xfId="45" applyNumberFormat="1" applyFont="1" applyFill="1" applyBorder="1" applyAlignment="1">
      <alignment wrapText="1"/>
    </xf>
    <xf numFmtId="177" fontId="18" fillId="0" borderId="12" xfId="32" applyNumberFormat="1" applyFont="1" applyFill="1" applyBorder="1" applyAlignment="1">
      <alignment horizontal="center" vertical="center" wrapText="1"/>
    </xf>
    <xf numFmtId="177" fontId="18" fillId="0" borderId="12" xfId="32" applyNumberFormat="1" applyFont="1" applyFill="1" applyBorder="1" applyAlignment="1">
      <alignment horizontal="center" vertical="center" wrapText="1"/>
    </xf>
    <xf numFmtId="0" fontId="20" fillId="25" borderId="11" xfId="32" applyNumberFormat="1" applyFont="1" applyFill="1" applyBorder="1" applyAlignment="1">
      <alignment horizontal="center" vertical="center" wrapText="1"/>
    </xf>
    <xf numFmtId="0" fontId="20" fillId="25" borderId="11" xfId="45" applyNumberFormat="1" applyFont="1" applyFill="1" applyBorder="1" applyAlignment="1">
      <alignment horizontal="center" vertical="center" wrapText="1"/>
    </xf>
    <xf numFmtId="0" fontId="20" fillId="25" borderId="11" xfId="32" applyNumberFormat="1" applyFont="1" applyFill="1" applyBorder="1" applyAlignment="1">
      <alignment horizontal="center" vertical="center" wrapText="1"/>
    </xf>
    <xf numFmtId="0" fontId="20" fillId="25" borderId="11" xfId="45" applyNumberFormat="1" applyFont="1" applyFill="1" applyBorder="1" applyAlignment="1">
      <alignment horizontal="center" vertical="center" wrapText="1"/>
    </xf>
    <xf numFmtId="0" fontId="20" fillId="25" borderId="11" xfId="32" applyNumberFormat="1" applyFont="1" applyFill="1" applyBorder="1" applyAlignment="1">
      <alignment horizontal="center" vertical="center"/>
    </xf>
    <xf numFmtId="0" fontId="20" fillId="25" borderId="11" xfId="32" applyNumberFormat="1" applyFont="1" applyFill="1" applyBorder="1" applyAlignment="1">
      <alignment horizontal="center" vertical="center" wrapText="1"/>
    </xf>
    <xf numFmtId="0" fontId="20" fillId="25" borderId="11" xfId="45" applyNumberFormat="1" applyFont="1" applyFill="1" applyBorder="1" applyAlignment="1">
      <alignment horizontal="center" vertical="center"/>
    </xf>
    <xf numFmtId="182" fontId="20" fillId="25" borderId="11" xfId="32" applyNumberFormat="1" applyFont="1" applyFill="1" applyBorder="1" applyAlignment="1">
      <alignment horizontal="center" vertical="center" wrapText="1"/>
    </xf>
    <xf numFmtId="178" fontId="18" fillId="0" borderId="20" xfId="0" applyNumberFormat="1" applyFont="1" applyFill="1" applyBorder="1" applyAlignment="1">
      <alignment horizontal="center" vertical="center" shrinkToFit="1"/>
    </xf>
    <xf numFmtId="178" fontId="18" fillId="0" borderId="26" xfId="0" applyNumberFormat="1" applyFont="1" applyFill="1" applyBorder="1" applyAlignment="1">
      <alignment horizontal="center" vertical="center" shrinkToFit="1"/>
    </xf>
    <xf numFmtId="178" fontId="20" fillId="0" borderId="17" xfId="0" applyNumberFormat="1" applyFont="1" applyFill="1" applyBorder="1" applyAlignment="1">
      <alignment horizontal="left" vertical="center"/>
    </xf>
    <xf numFmtId="178" fontId="20" fillId="0" borderId="17" xfId="0" applyNumberFormat="1" applyFont="1" applyFill="1" applyBorder="1" applyAlignment="1">
      <alignment horizontal="left" vertical="center" wrapText="1"/>
    </xf>
    <xf numFmtId="0" fontId="20" fillId="25" borderId="11" xfId="32" applyNumberFormat="1" applyFont="1" applyFill="1" applyBorder="1" applyAlignment="1">
      <alignment horizontal="center" vertical="center" wrapText="1"/>
    </xf>
    <xf numFmtId="0" fontId="18" fillId="0" borderId="11" xfId="32" applyNumberFormat="1" applyFont="1" applyFill="1" applyBorder="1" applyAlignment="1">
      <alignment horizontal="center" vertical="center" wrapText="1"/>
    </xf>
    <xf numFmtId="0" fontId="20" fillId="25" borderId="11" xfId="45" applyNumberFormat="1" applyFont="1" applyFill="1" applyBorder="1" applyAlignment="1">
      <alignment horizontal="center" vertical="center" wrapText="1"/>
    </xf>
    <xf numFmtId="0" fontId="20" fillId="25" borderId="11" xfId="32" applyNumberFormat="1" applyFont="1" applyFill="1" applyBorder="1" applyAlignment="1">
      <alignment horizontal="center" vertical="center" wrapText="1"/>
    </xf>
    <xf numFmtId="0" fontId="20" fillId="25" borderId="11" xfId="45" applyNumberFormat="1" applyFont="1" applyFill="1" applyBorder="1" applyAlignment="1">
      <alignment horizontal="center" vertical="center" wrapText="1"/>
    </xf>
    <xf numFmtId="177" fontId="20" fillId="25" borderId="11" xfId="32" applyNumberFormat="1" applyFont="1" applyFill="1" applyBorder="1" applyAlignment="1">
      <alignment horizontal="center" vertical="center" wrapText="1"/>
    </xf>
    <xf numFmtId="0" fontId="20" fillId="25" borderId="11" xfId="45" applyNumberFormat="1" applyFont="1" applyFill="1" applyBorder="1" applyAlignment="1">
      <alignment horizontal="center" vertical="center" wrapText="1"/>
    </xf>
    <xf numFmtId="182" fontId="20" fillId="25" borderId="11" xfId="32" applyNumberFormat="1" applyFont="1" applyFill="1" applyBorder="1" applyAlignment="1">
      <alignment horizontal="center" vertical="center" wrapText="1"/>
    </xf>
    <xf numFmtId="0" fontId="20" fillId="25" borderId="15" xfId="32" applyNumberFormat="1" applyFont="1" applyFill="1" applyBorder="1" applyAlignment="1">
      <alignment horizontal="center" vertical="center" wrapText="1"/>
    </xf>
    <xf numFmtId="0" fontId="20" fillId="25" borderId="14" xfId="32" applyNumberFormat="1" applyFont="1" applyFill="1" applyBorder="1" applyAlignment="1">
      <alignment horizontal="center" vertical="center" wrapText="1"/>
    </xf>
    <xf numFmtId="0" fontId="20" fillId="25" borderId="22" xfId="32" applyNumberFormat="1" applyFont="1" applyFill="1" applyBorder="1" applyAlignment="1">
      <alignment horizontal="center" vertical="center" wrapText="1"/>
    </xf>
    <xf numFmtId="177" fontId="20" fillId="25" borderId="15" xfId="32" applyNumberFormat="1" applyFont="1" applyFill="1" applyBorder="1" applyAlignment="1">
      <alignment horizontal="center" vertical="center" wrapText="1"/>
    </xf>
    <xf numFmtId="177" fontId="20" fillId="25" borderId="14" xfId="32" applyNumberFormat="1" applyFont="1" applyFill="1" applyBorder="1" applyAlignment="1">
      <alignment horizontal="center" vertical="center" wrapText="1"/>
    </xf>
    <xf numFmtId="177" fontId="20" fillId="25" borderId="22" xfId="32" applyNumberFormat="1" applyFont="1" applyFill="1" applyBorder="1" applyAlignment="1">
      <alignment horizontal="center" vertical="center" wrapText="1"/>
    </xf>
    <xf numFmtId="177" fontId="20" fillId="25" borderId="11" xfId="32" applyNumberFormat="1" applyFont="1" applyFill="1" applyBorder="1" applyAlignment="1">
      <alignment horizontal="center" vertical="center" wrapText="1"/>
    </xf>
    <xf numFmtId="0" fontId="20" fillId="25" borderId="11" xfId="45" applyNumberFormat="1" applyFont="1" applyFill="1" applyBorder="1" applyAlignment="1">
      <alignment horizontal="center" vertical="center" wrapText="1"/>
    </xf>
    <xf numFmtId="182" fontId="20" fillId="25" borderId="11" xfId="45" applyNumberFormat="1" applyFont="1" applyFill="1" applyBorder="1" applyAlignment="1">
      <alignment horizontal="center" vertical="center" wrapText="1"/>
    </xf>
    <xf numFmtId="0" fontId="18" fillId="24" borderId="15" xfId="32" applyNumberFormat="1" applyFont="1" applyFill="1" applyBorder="1" applyAlignment="1">
      <alignment horizontal="center" vertical="center" wrapText="1"/>
    </xf>
    <xf numFmtId="0" fontId="18" fillId="24" borderId="14" xfId="32" applyNumberFormat="1" applyFont="1" applyFill="1" applyBorder="1" applyAlignment="1">
      <alignment horizontal="center" vertical="center" wrapText="1"/>
    </xf>
    <xf numFmtId="0" fontId="18" fillId="24" borderId="22" xfId="32" applyNumberFormat="1" applyFont="1" applyFill="1" applyBorder="1" applyAlignment="1">
      <alignment horizontal="center" vertical="center" wrapText="1"/>
    </xf>
    <xf numFmtId="182" fontId="18" fillId="0" borderId="11" xfId="32" applyNumberFormat="1" applyFont="1" applyFill="1" applyBorder="1" applyAlignment="1">
      <alignment horizontal="center" vertical="center" wrapText="1"/>
    </xf>
    <xf numFmtId="0" fontId="18" fillId="0" borderId="0" xfId="45" applyNumberFormat="1" applyFont="1" applyFill="1" applyBorder="1" applyAlignment="1">
      <alignment horizontal="center" vertical="top" wrapText="1"/>
    </xf>
    <xf numFmtId="182" fontId="18" fillId="0" borderId="0" xfId="45" applyNumberFormat="1" applyFont="1" applyFill="1" applyBorder="1" applyAlignment="1">
      <alignment horizontal="center" vertical="top" wrapText="1"/>
    </xf>
    <xf numFmtId="0" fontId="18" fillId="0" borderId="0" xfId="45" applyNumberFormat="1" applyFont="1" applyFill="1" applyBorder="1" applyAlignment="1">
      <alignment horizontal="center" vertical="top" wrapText="1"/>
    </xf>
    <xf numFmtId="0" fontId="18" fillId="0" borderId="27" xfId="32" applyNumberFormat="1" applyFont="1" applyFill="1" applyBorder="1" applyAlignment="1">
      <alignment vertical="top" wrapText="1"/>
    </xf>
    <xf numFmtId="0" fontId="18" fillId="0" borderId="27" xfId="32" applyNumberFormat="1" applyFont="1" applyFill="1" applyBorder="1" applyAlignment="1">
      <alignment horizontal="center" vertical="top" wrapText="1"/>
    </xf>
    <xf numFmtId="178" fontId="18" fillId="0" borderId="27" xfId="32" applyNumberFormat="1" applyFont="1" applyFill="1" applyBorder="1" applyAlignment="1">
      <alignment horizontal="center" vertical="top" wrapText="1"/>
    </xf>
    <xf numFmtId="178" fontId="18" fillId="0" borderId="27" xfId="32" applyNumberFormat="1" applyFont="1" applyFill="1" applyBorder="1" applyAlignment="1">
      <alignment vertical="top" wrapText="1"/>
    </xf>
    <xf numFmtId="182" fontId="18" fillId="0" borderId="27" xfId="32" applyNumberFormat="1" applyFont="1" applyFill="1" applyBorder="1" applyAlignment="1">
      <alignment vertical="top" wrapText="1"/>
    </xf>
    <xf numFmtId="0" fontId="18" fillId="0" borderId="0" xfId="45" applyNumberFormat="1" applyFont="1" applyFill="1" applyAlignment="1">
      <alignment vertical="top" wrapText="1"/>
    </xf>
    <xf numFmtId="182" fontId="18" fillId="0" borderId="0" xfId="45" applyNumberFormat="1" applyFont="1" applyFill="1" applyAlignment="1">
      <alignment horizontal="center" vertical="top" wrapText="1"/>
    </xf>
    <xf numFmtId="0" fontId="18" fillId="0" borderId="0" xfId="45" applyNumberFormat="1" applyFont="1" applyFill="1" applyAlignment="1">
      <alignment vertical="top"/>
    </xf>
    <xf numFmtId="0" fontId="18" fillId="24" borderId="0" xfId="45" applyNumberFormat="1" applyFont="1" applyFill="1" applyAlignment="1">
      <alignment vertical="top"/>
    </xf>
    <xf numFmtId="182" fontId="18" fillId="0" borderId="0" xfId="45" applyNumberFormat="1" applyFont="1" applyFill="1" applyAlignment="1">
      <alignment horizontal="center" vertical="top"/>
    </xf>
    <xf numFmtId="182" fontId="25" fillId="0" borderId="0" xfId="45" applyNumberFormat="1" applyFont="1" applyFill="1" applyAlignment="1">
      <alignment vertical="top"/>
    </xf>
    <xf numFmtId="0" fontId="18" fillId="0" borderId="14" xfId="45" applyNumberFormat="1" applyFont="1" applyFill="1" applyBorder="1" applyAlignment="1">
      <alignment horizontal="center" vertical="center" wrapText="1"/>
    </xf>
    <xf numFmtId="182" fontId="18" fillId="0" borderId="0" xfId="45" applyNumberFormat="1" applyFont="1" applyFill="1" applyAlignment="1">
      <alignment vertical="top" wrapText="1"/>
    </xf>
    <xf numFmtId="0" fontId="18" fillId="0" borderId="11" xfId="32" applyNumberFormat="1" applyFont="1" applyFill="1" applyBorder="1" applyAlignment="1">
      <alignment horizontal="center" vertical="center" wrapText="1"/>
    </xf>
    <xf numFmtId="182" fontId="18" fillId="0" borderId="11" xfId="32" applyNumberFormat="1" applyFont="1" applyFill="1" applyBorder="1" applyAlignment="1">
      <alignment horizontal="center" vertical="center" wrapText="1"/>
    </xf>
    <xf numFmtId="0" fontId="20" fillId="0" borderId="11" xfId="32" applyNumberFormat="1" applyFont="1" applyFill="1" applyBorder="1" applyAlignment="1">
      <alignment horizontal="center" vertical="center" wrapText="1"/>
    </xf>
    <xf numFmtId="186" fontId="20" fillId="0" borderId="11" xfId="32" applyNumberFormat="1" applyFont="1" applyFill="1" applyBorder="1" applyAlignment="1">
      <alignment horizontal="center" vertical="center" wrapText="1"/>
    </xf>
    <xf numFmtId="182" fontId="20" fillId="0" borderId="11" xfId="32" applyNumberFormat="1" applyFont="1" applyFill="1" applyBorder="1" applyAlignment="1">
      <alignment horizontal="center" vertical="center" wrapText="1"/>
    </xf>
    <xf numFmtId="0" fontId="21" fillId="0" borderId="11" xfId="32" applyNumberFormat="1" applyFont="1" applyFill="1" applyBorder="1" applyAlignment="1">
      <alignment horizontal="center" vertical="center" wrapText="1"/>
    </xf>
    <xf numFmtId="0" fontId="18" fillId="0" borderId="11" xfId="32" quotePrefix="1" applyNumberFormat="1" applyFont="1" applyFill="1" applyBorder="1" applyAlignment="1">
      <alignment horizontal="center" vertical="center" wrapText="1"/>
    </xf>
    <xf numFmtId="0" fontId="18" fillId="0" borderId="15" xfId="32" applyNumberFormat="1" applyFont="1" applyFill="1" applyBorder="1" applyAlignment="1">
      <alignment horizontal="center" vertical="center" wrapText="1"/>
    </xf>
    <xf numFmtId="0" fontId="18" fillId="0" borderId="11" xfId="32" applyNumberFormat="1" applyFont="1" applyFill="1" applyBorder="1" applyAlignment="1">
      <alignment wrapText="1"/>
    </xf>
    <xf numFmtId="0" fontId="18" fillId="0" borderId="11" xfId="32" applyNumberFormat="1" applyFont="1" applyFill="1" applyBorder="1" applyAlignment="1">
      <alignment vertical="center" wrapText="1"/>
    </xf>
    <xf numFmtId="0" fontId="18" fillId="0" borderId="14" xfId="32" applyNumberFormat="1" applyFont="1" applyFill="1" applyBorder="1" applyAlignment="1">
      <alignment horizontal="center" vertical="center" wrapText="1"/>
    </xf>
    <xf numFmtId="184" fontId="18" fillId="0" borderId="11" xfId="32" applyNumberFormat="1" applyFont="1" applyFill="1" applyBorder="1" applyAlignment="1">
      <alignment horizontal="center" vertical="center" wrapText="1"/>
    </xf>
    <xf numFmtId="0" fontId="18" fillId="0" borderId="14" xfId="32" applyNumberFormat="1" applyFont="1" applyFill="1" applyBorder="1" applyAlignment="1">
      <alignment wrapText="1"/>
    </xf>
    <xf numFmtId="0" fontId="18" fillId="0" borderId="11" xfId="32" applyNumberFormat="1" applyFont="1" applyFill="1" applyBorder="1" applyAlignment="1">
      <alignment horizontal="center" wrapText="1"/>
    </xf>
    <xf numFmtId="177" fontId="18" fillId="0" borderId="15" xfId="32" applyNumberFormat="1" applyFont="1" applyFill="1" applyBorder="1" applyAlignment="1">
      <alignment horizontal="center" vertical="center" wrapText="1"/>
    </xf>
    <xf numFmtId="177" fontId="18" fillId="0" borderId="14" xfId="32" applyNumberFormat="1" applyFont="1" applyFill="1" applyBorder="1" applyAlignment="1">
      <alignment horizontal="center" vertical="center" wrapText="1"/>
    </xf>
    <xf numFmtId="181" fontId="18" fillId="0" borderId="11" xfId="32" applyNumberFormat="1" applyFont="1" applyFill="1" applyBorder="1" applyAlignment="1">
      <alignment horizontal="center" vertical="center" wrapText="1"/>
    </xf>
    <xf numFmtId="0" fontId="20" fillId="0" borderId="11" xfId="45" applyNumberFormat="1" applyFont="1" applyFill="1" applyBorder="1" applyAlignment="1">
      <alignment horizontal="center" vertical="center" wrapText="1"/>
    </xf>
    <xf numFmtId="177" fontId="18" fillId="0" borderId="11" xfId="32" applyNumberFormat="1" applyFont="1" applyFill="1" applyBorder="1" applyAlignment="1">
      <alignment horizontal="center" vertical="center" wrapText="1"/>
    </xf>
    <xf numFmtId="181" fontId="18" fillId="0" borderId="14" xfId="32" applyNumberFormat="1" applyFont="1" applyFill="1" applyBorder="1" applyAlignment="1">
      <alignment horizontal="center" vertical="center" wrapText="1"/>
    </xf>
    <xf numFmtId="181" fontId="18" fillId="0" borderId="15" xfId="32" applyNumberFormat="1" applyFont="1" applyFill="1" applyBorder="1" applyAlignment="1">
      <alignment horizontal="center" vertical="center" wrapText="1"/>
    </xf>
    <xf numFmtId="177" fontId="18" fillId="0" borderId="11" xfId="32" applyNumberFormat="1" applyFont="1" applyFill="1" applyBorder="1" applyAlignment="1">
      <alignment horizontal="right" vertical="center" wrapText="1" shrinkToFit="1"/>
    </xf>
    <xf numFmtId="0" fontId="18" fillId="0" borderId="14" xfId="45" applyNumberFormat="1" applyFont="1" applyFill="1" applyBorder="1"/>
    <xf numFmtId="0" fontId="18" fillId="0" borderId="11" xfId="45" applyNumberFormat="1" applyFont="1" applyFill="1" applyBorder="1" applyAlignment="1">
      <alignment vertical="center"/>
    </xf>
    <xf numFmtId="181" fontId="18" fillId="0" borderId="22" xfId="32" applyNumberFormat="1" applyFont="1" applyFill="1" applyBorder="1" applyAlignment="1">
      <alignment horizontal="center" vertical="center" wrapText="1"/>
    </xf>
    <xf numFmtId="0" fontId="18" fillId="0" borderId="11" xfId="45" applyNumberFormat="1" applyFont="1" applyFill="1" applyBorder="1" applyAlignment="1">
      <alignment horizontal="center" vertical="center"/>
    </xf>
    <xf numFmtId="177" fontId="18" fillId="0" borderId="14" xfId="32" applyNumberFormat="1" applyFont="1" applyFill="1" applyBorder="1" applyAlignment="1">
      <alignment horizontal="center" vertical="center"/>
    </xf>
    <xf numFmtId="177" fontId="21" fillId="0" borderId="11" xfId="46" applyNumberFormat="1" applyFont="1" applyFill="1" applyBorder="1" applyAlignment="1" applyProtection="1">
      <alignment horizontal="center" vertical="center"/>
    </xf>
    <xf numFmtId="177" fontId="18" fillId="0" borderId="15" xfId="32" applyNumberFormat="1" applyFont="1" applyFill="1" applyBorder="1" applyAlignment="1">
      <alignment horizontal="center" vertical="center"/>
    </xf>
    <xf numFmtId="182" fontId="18" fillId="0" borderId="11" xfId="32" applyNumberFormat="1" applyFont="1" applyFill="1" applyBorder="1" applyAlignment="1">
      <alignment horizontal="center" vertical="center" shrinkToFit="1"/>
    </xf>
    <xf numFmtId="0" fontId="0" fillId="0" borderId="11" xfId="47" applyNumberFormat="1" applyFont="1" applyFill="1" applyBorder="1" applyAlignment="1" applyProtection="1">
      <alignment horizontal="center" vertical="center" wrapText="1"/>
    </xf>
    <xf numFmtId="0" fontId="18" fillId="0" borderId="11" xfId="45" quotePrefix="1" applyNumberFormat="1" applyFont="1" applyFill="1" applyBorder="1" applyAlignment="1">
      <alignment horizontal="center" vertical="center" wrapText="1"/>
    </xf>
    <xf numFmtId="182" fontId="22" fillId="0" borderId="11" xfId="32" applyNumberFormat="1" applyFont="1" applyFill="1" applyBorder="1" applyAlignment="1">
      <alignment horizontal="center" vertical="center" wrapText="1"/>
    </xf>
    <xf numFmtId="0" fontId="18" fillId="0" borderId="0" xfId="45" applyNumberFormat="1" applyFont="1" applyFill="1" applyAlignment="1">
      <alignment wrapText="1"/>
    </xf>
    <xf numFmtId="0" fontId="18" fillId="0" borderId="0" xfId="45" applyNumberFormat="1" applyFont="1" applyFill="1" applyAlignment="1">
      <alignment wrapText="1"/>
    </xf>
    <xf numFmtId="182" fontId="18" fillId="0" borderId="0" xfId="45" applyNumberFormat="1" applyFont="1" applyFill="1" applyAlignment="1">
      <alignment horizontal="center" wrapText="1"/>
    </xf>
    <xf numFmtId="181" fontId="18" fillId="0" borderId="0" xfId="45" applyNumberFormat="1" applyFont="1" applyFill="1" applyAlignment="1">
      <alignment horizontal="center" wrapText="1"/>
    </xf>
    <xf numFmtId="0" fontId="18" fillId="0" borderId="0" xfId="45" applyNumberFormat="1" applyFont="1" applyFill="1" applyAlignment="1">
      <alignment horizontal="center" vertical="center" wrapText="1"/>
    </xf>
    <xf numFmtId="177" fontId="18" fillId="24" borderId="11" xfId="32" applyNumberFormat="1" applyFont="1" applyFill="1" applyBorder="1" applyAlignment="1">
      <alignment horizontal="center" vertical="center" wrapText="1"/>
    </xf>
    <xf numFmtId="0" fontId="18" fillId="24" borderId="11" xfId="32" applyNumberFormat="1" applyFont="1" applyFill="1" applyBorder="1" applyAlignment="1">
      <alignment horizontal="center" vertical="center" wrapText="1"/>
    </xf>
    <xf numFmtId="177" fontId="18" fillId="0" borderId="15" xfId="32" applyNumberFormat="1" applyFont="1" applyFill="1" applyBorder="1" applyAlignment="1">
      <alignment horizontal="center" vertical="center" wrapText="1"/>
    </xf>
    <xf numFmtId="0" fontId="18" fillId="0" borderId="16" xfId="32" applyNumberFormat="1" applyFont="1" applyFill="1" applyBorder="1" applyAlignment="1">
      <alignment horizontal="center" vertical="center" wrapText="1"/>
    </xf>
    <xf numFmtId="0" fontId="18" fillId="0" borderId="16" xfId="45" applyNumberFormat="1" applyFont="1" applyFill="1" applyBorder="1" applyAlignment="1">
      <alignment horizontal="center" vertical="center" wrapText="1"/>
    </xf>
    <xf numFmtId="182" fontId="18" fillId="0" borderId="16" xfId="45" applyNumberFormat="1" applyFont="1" applyFill="1" applyBorder="1" applyAlignment="1">
      <alignment horizontal="center" vertical="center" wrapText="1"/>
    </xf>
    <xf numFmtId="182" fontId="18" fillId="0" borderId="28" xfId="32" applyNumberFormat="1" applyFont="1" applyFill="1" applyBorder="1" applyAlignment="1">
      <alignment horizontal="center" vertical="center" wrapText="1"/>
    </xf>
    <xf numFmtId="177" fontId="18" fillId="24" borderId="11" xfId="32" applyNumberFormat="1" applyFont="1" applyFill="1" applyBorder="1" applyAlignment="1">
      <alignment horizontal="center" vertical="center" wrapText="1"/>
    </xf>
    <xf numFmtId="182" fontId="18" fillId="24" borderId="11" xfId="32" applyNumberFormat="1" applyFont="1" applyFill="1" applyBorder="1" applyAlignment="1">
      <alignment horizontal="center" vertical="center"/>
    </xf>
    <xf numFmtId="0" fontId="20" fillId="24" borderId="11" xfId="45" applyNumberFormat="1" applyFont="1" applyFill="1" applyBorder="1" applyAlignment="1">
      <alignment horizontal="center" vertical="center" wrapText="1"/>
    </xf>
    <xf numFmtId="186" fontId="20" fillId="24" borderId="11" xfId="45" applyNumberFormat="1" applyFont="1" applyFill="1" applyBorder="1" applyAlignment="1">
      <alignment horizontal="center" vertical="center" wrapText="1"/>
    </xf>
    <xf numFmtId="0" fontId="18" fillId="24" borderId="11" xfId="47" applyNumberFormat="1" applyFont="1" applyFill="1" applyBorder="1" applyAlignment="1" applyProtection="1">
      <alignment horizontal="center" vertical="center" wrapText="1"/>
    </xf>
    <xf numFmtId="181" fontId="21" fillId="24" borderId="11" xfId="46" applyNumberFormat="1" applyFont="1" applyFill="1" applyBorder="1" applyAlignment="1" applyProtection="1">
      <alignment horizontal="center" vertical="center" wrapText="1"/>
    </xf>
    <xf numFmtId="3" fontId="18" fillId="24" borderId="11" xfId="45" applyNumberFormat="1" applyFont="1" applyFill="1" applyBorder="1" applyAlignment="1">
      <alignment horizontal="center" vertical="center" wrapText="1"/>
    </xf>
    <xf numFmtId="0" fontId="18" fillId="24" borderId="11" xfId="46" applyNumberFormat="1" applyFont="1" applyFill="1" applyBorder="1" applyAlignment="1" applyProtection="1">
      <alignment horizontal="center" vertical="center" wrapText="1"/>
    </xf>
    <xf numFmtId="0" fontId="21" fillId="24" borderId="11" xfId="32" applyNumberFormat="1" applyFont="1" applyFill="1" applyBorder="1" applyAlignment="1">
      <alignment horizontal="center" vertical="center" wrapText="1"/>
    </xf>
    <xf numFmtId="0" fontId="18" fillId="24" borderId="11" xfId="44" applyNumberFormat="1" applyFont="1" applyFill="1" applyBorder="1" applyAlignment="1">
      <alignment horizontal="center" vertical="center" wrapText="1"/>
    </xf>
    <xf numFmtId="176" fontId="18" fillId="24" borderId="11" xfId="44" applyNumberFormat="1" applyFont="1" applyFill="1" applyBorder="1" applyAlignment="1">
      <alignment horizontal="center" vertical="center" wrapText="1"/>
    </xf>
    <xf numFmtId="182" fontId="18" fillId="24" borderId="11" xfId="44" applyNumberFormat="1" applyFont="1" applyFill="1" applyBorder="1" applyAlignment="1">
      <alignment horizontal="center" vertical="center" wrapText="1"/>
    </xf>
    <xf numFmtId="185" fontId="18" fillId="24" borderId="11" xfId="44" quotePrefix="1" applyNumberFormat="1" applyFont="1" applyFill="1" applyBorder="1" applyAlignment="1">
      <alignment horizontal="center" vertical="center" wrapText="1"/>
    </xf>
    <xf numFmtId="0" fontId="18" fillId="24" borderId="11" xfId="32" quotePrefix="1" applyNumberFormat="1" applyFont="1" applyFill="1" applyBorder="1" applyAlignment="1">
      <alignment horizontal="center" vertical="center" wrapText="1"/>
    </xf>
    <xf numFmtId="182" fontId="18" fillId="24" borderId="11" xfId="45" applyNumberFormat="1" applyFont="1" applyFill="1" applyBorder="1" applyAlignment="1">
      <alignment wrapText="1"/>
    </xf>
    <xf numFmtId="177" fontId="18" fillId="24" borderId="11" xfId="32" applyNumberFormat="1" applyFont="1" applyFill="1" applyBorder="1" applyAlignment="1">
      <alignment horizontal="center" vertical="center" wrapText="1"/>
    </xf>
    <xf numFmtId="0" fontId="18" fillId="0" borderId="11" xfId="32" applyNumberFormat="1" applyFont="1" applyFill="1" applyBorder="1" applyAlignment="1">
      <alignment horizontal="center" vertical="center" wrapText="1"/>
    </xf>
    <xf numFmtId="0" fontId="18" fillId="0" borderId="11" xfId="32" applyNumberFormat="1" applyFont="1" applyFill="1" applyBorder="1" applyAlignment="1">
      <alignment horizontal="center" vertical="center" wrapText="1"/>
    </xf>
    <xf numFmtId="182" fontId="18" fillId="0" borderId="15" xfId="32" applyNumberFormat="1" applyFont="1" applyFill="1" applyBorder="1" applyAlignment="1">
      <alignment horizontal="center" vertical="center" wrapText="1"/>
    </xf>
    <xf numFmtId="182" fontId="26" fillId="24" borderId="11" xfId="32" applyNumberFormat="1" applyFont="1" applyFill="1" applyBorder="1" applyAlignment="1">
      <alignment horizontal="center" vertical="center" wrapText="1"/>
    </xf>
    <xf numFmtId="0" fontId="26" fillId="24" borderId="22" xfId="32" applyNumberFormat="1" applyFont="1" applyFill="1" applyBorder="1" applyAlignment="1">
      <alignment horizontal="center" vertical="center" wrapText="1"/>
    </xf>
    <xf numFmtId="0" fontId="18" fillId="0" borderId="11" xfId="32" applyNumberFormat="1" applyFont="1" applyFill="1" applyBorder="1" applyAlignment="1">
      <alignment horizontal="center" vertical="center" wrapText="1"/>
    </xf>
    <xf numFmtId="0" fontId="18" fillId="0" borderId="11" xfId="32" applyNumberFormat="1" applyFont="1" applyFill="1" applyBorder="1" applyAlignment="1">
      <alignment horizontal="center" vertical="center"/>
    </xf>
    <xf numFmtId="182" fontId="18" fillId="0" borderId="11" xfId="32" applyNumberFormat="1" applyFont="1" applyFill="1" applyBorder="1" applyAlignment="1">
      <alignment horizontal="center" vertical="center" shrinkToFit="1"/>
    </xf>
    <xf numFmtId="182" fontId="18" fillId="0" borderId="11" xfId="32" applyNumberFormat="1" applyFont="1" applyFill="1" applyBorder="1" applyAlignment="1">
      <alignment horizontal="center" vertical="center"/>
    </xf>
    <xf numFmtId="177" fontId="18" fillId="0" borderId="11" xfId="32" applyNumberFormat="1" applyFont="1" applyFill="1" applyBorder="1" applyAlignment="1">
      <alignment horizontal="center" vertical="center"/>
    </xf>
    <xf numFmtId="177" fontId="18" fillId="0" borderId="11" xfId="32" applyNumberFormat="1" applyFont="1" applyFill="1" applyBorder="1" applyAlignment="1">
      <alignment horizontal="center" vertical="center" wrapText="1"/>
    </xf>
    <xf numFmtId="182" fontId="18" fillId="0" borderId="11" xfId="32" applyNumberFormat="1" applyFont="1" applyFill="1" applyBorder="1" applyAlignment="1">
      <alignment horizontal="center" vertical="center" wrapText="1"/>
    </xf>
    <xf numFmtId="178" fontId="18" fillId="0" borderId="11" xfId="32" applyNumberFormat="1" applyFont="1" applyFill="1" applyBorder="1" applyAlignment="1">
      <alignment horizontal="center" vertical="center" wrapText="1"/>
    </xf>
    <xf numFmtId="182" fontId="24" fillId="0" borderId="11" xfId="32" applyNumberFormat="1" applyFont="1" applyFill="1" applyBorder="1" applyAlignment="1">
      <alignment horizontal="center" vertical="center" wrapText="1"/>
    </xf>
    <xf numFmtId="0" fontId="18" fillId="0" borderId="11" xfId="32" applyNumberFormat="1" applyFont="1" applyFill="1" applyBorder="1" applyAlignment="1">
      <alignment horizontal="center" vertical="center" wrapText="1"/>
    </xf>
    <xf numFmtId="182" fontId="18" fillId="0" borderId="0" xfId="32" applyNumberFormat="1" applyFont="1" applyFill="1" applyBorder="1" applyAlignment="1">
      <alignment horizontal="center" vertical="center" wrapText="1"/>
    </xf>
    <xf numFmtId="0" fontId="20" fillId="0" borderId="15" xfId="32" applyNumberFormat="1" applyFont="1" applyFill="1" applyBorder="1" applyAlignment="1">
      <alignment horizontal="center" vertical="center" wrapText="1"/>
    </xf>
    <xf numFmtId="0" fontId="20" fillId="0" borderId="11" xfId="32" applyNumberFormat="1" applyFont="1" applyFill="1" applyBorder="1" applyAlignment="1">
      <alignment horizontal="center" vertical="center" wrapText="1"/>
    </xf>
    <xf numFmtId="0" fontId="20" fillId="0" borderId="11" xfId="45" applyNumberFormat="1" applyFont="1" applyFill="1" applyBorder="1" applyAlignment="1">
      <alignment horizontal="center" vertical="center" wrapText="1"/>
    </xf>
    <xf numFmtId="0" fontId="20" fillId="0" borderId="22" xfId="32" applyNumberFormat="1" applyFont="1" applyFill="1" applyBorder="1" applyAlignment="1">
      <alignment horizontal="center" vertical="center" wrapText="1"/>
    </xf>
    <xf numFmtId="0" fontId="18" fillId="0" borderId="11" xfId="32" applyNumberFormat="1" applyFont="1" applyFill="1" applyBorder="1" applyAlignment="1">
      <alignment horizontal="center" vertical="center" wrapText="1"/>
    </xf>
    <xf numFmtId="182" fontId="18" fillId="0" borderId="11" xfId="32" applyNumberFormat="1" applyFont="1" applyFill="1" applyBorder="1" applyAlignment="1">
      <alignment horizontal="center" vertical="center" wrapText="1"/>
    </xf>
    <xf numFmtId="182" fontId="26" fillId="26" borderId="11" xfId="32" applyNumberFormat="1" applyFont="1" applyFill="1" applyBorder="1" applyAlignment="1">
      <alignment horizontal="center" vertical="center" wrapText="1"/>
    </xf>
    <xf numFmtId="0" fontId="18" fillId="0" borderId="11" xfId="32" applyNumberFormat="1" applyFont="1" applyFill="1" applyBorder="1" applyAlignment="1">
      <alignment horizontal="center" vertical="center" wrapText="1"/>
    </xf>
    <xf numFmtId="0" fontId="18" fillId="0" borderId="11" xfId="32" applyNumberFormat="1" applyFont="1" applyFill="1" applyBorder="1" applyAlignment="1">
      <alignment horizontal="center" vertical="center" wrapText="1"/>
    </xf>
    <xf numFmtId="182" fontId="18" fillId="0" borderId="11" xfId="32" applyNumberFormat="1" applyFont="1" applyFill="1" applyBorder="1" applyAlignment="1">
      <alignment horizontal="center" vertical="center" wrapText="1"/>
    </xf>
    <xf numFmtId="177" fontId="18" fillId="0" borderId="11" xfId="32" applyNumberFormat="1" applyFont="1" applyFill="1" applyBorder="1" applyAlignment="1">
      <alignment horizontal="center" vertical="center" wrapText="1"/>
    </xf>
    <xf numFmtId="177" fontId="27" fillId="0" borderId="11" xfId="32" applyNumberFormat="1" applyFont="1" applyFill="1" applyBorder="1" applyAlignment="1">
      <alignment horizontal="center" vertical="center" wrapText="1"/>
    </xf>
    <xf numFmtId="177" fontId="26" fillId="26" borderId="11" xfId="32" applyNumberFormat="1" applyFont="1" applyFill="1" applyBorder="1" applyAlignment="1">
      <alignment horizontal="center" vertical="center" wrapText="1"/>
    </xf>
    <xf numFmtId="0" fontId="26" fillId="26" borderId="11" xfId="32" applyNumberFormat="1" applyFont="1" applyFill="1" applyBorder="1" applyAlignment="1">
      <alignment horizontal="center" vertical="center" wrapText="1"/>
    </xf>
    <xf numFmtId="0" fontId="26" fillId="26" borderId="11" xfId="45" applyNumberFormat="1" applyFont="1" applyFill="1" applyBorder="1" applyAlignment="1">
      <alignment horizontal="center" vertical="center" wrapText="1"/>
    </xf>
    <xf numFmtId="179" fontId="26" fillId="26" borderId="11" xfId="45" applyNumberFormat="1" applyFont="1" applyFill="1" applyBorder="1" applyAlignment="1">
      <alignment horizontal="center" vertical="center" wrapText="1"/>
    </xf>
    <xf numFmtId="182" fontId="26" fillId="26" borderId="11" xfId="45" applyNumberFormat="1" applyFont="1" applyFill="1" applyBorder="1" applyAlignment="1">
      <alignment horizontal="center" vertical="center" wrapText="1"/>
    </xf>
    <xf numFmtId="0" fontId="26" fillId="26" borderId="11" xfId="32" applyNumberFormat="1" applyFont="1" applyFill="1" applyBorder="1" applyAlignment="1">
      <alignment horizontal="center" vertical="center" wrapText="1"/>
    </xf>
    <xf numFmtId="182" fontId="26" fillId="26" borderId="11" xfId="32" applyNumberFormat="1" applyFont="1" applyFill="1" applyBorder="1" applyAlignment="1">
      <alignment horizontal="center" vertical="center" shrinkToFit="1"/>
    </xf>
    <xf numFmtId="0" fontId="26" fillId="26" borderId="24" xfId="32" applyNumberFormat="1" applyFont="1" applyFill="1" applyBorder="1" applyAlignment="1">
      <alignment horizontal="center" vertical="center" wrapText="1"/>
    </xf>
    <xf numFmtId="180" fontId="26" fillId="26" borderId="11" xfId="32" applyNumberFormat="1" applyFont="1" applyFill="1" applyBorder="1" applyAlignment="1">
      <alignment horizontal="center" vertical="center" wrapText="1"/>
    </xf>
    <xf numFmtId="0" fontId="26" fillId="26" borderId="11" xfId="32" applyNumberFormat="1" applyFont="1" applyFill="1" applyBorder="1" applyAlignment="1">
      <alignment horizontal="center" vertical="center" wrapText="1"/>
    </xf>
    <xf numFmtId="178" fontId="26" fillId="0" borderId="16" xfId="0" applyNumberFormat="1" applyFont="1" applyFill="1" applyBorder="1" applyAlignment="1">
      <alignment horizontal="center" vertical="center"/>
    </xf>
    <xf numFmtId="178" fontId="26" fillId="0" borderId="26" xfId="0" applyNumberFormat="1" applyFont="1" applyFill="1" applyBorder="1" applyAlignment="1">
      <alignment horizontal="center" vertical="center"/>
    </xf>
    <xf numFmtId="178" fontId="23" fillId="25" borderId="0" xfId="0" applyNumberFormat="1" applyFont="1" applyFill="1" applyBorder="1" applyAlignment="1">
      <alignment horizontal="center" vertical="center"/>
    </xf>
    <xf numFmtId="178" fontId="28" fillId="25" borderId="11" xfId="0" applyNumberFormat="1" applyFont="1" applyFill="1" applyBorder="1" applyAlignment="1" applyProtection="1">
      <alignment horizontal="center" vertical="center"/>
    </xf>
    <xf numFmtId="182" fontId="28" fillId="0" borderId="11" xfId="45" applyNumberFormat="1" applyFont="1" applyFill="1" applyBorder="1" applyAlignment="1" applyProtection="1">
      <alignment horizontal="center" vertical="center" wrapText="1"/>
    </xf>
    <xf numFmtId="178" fontId="28" fillId="0" borderId="15" xfId="0" applyNumberFormat="1" applyFont="1" applyFill="1" applyBorder="1" applyAlignment="1" applyProtection="1">
      <alignment horizontal="center" vertical="center"/>
    </xf>
    <xf numFmtId="178" fontId="28" fillId="0" borderId="11" xfId="0" applyNumberFormat="1" applyFont="1" applyFill="1" applyBorder="1" applyAlignment="1" applyProtection="1">
      <alignment horizontal="center" vertical="center"/>
    </xf>
    <xf numFmtId="178" fontId="18" fillId="0" borderId="11" xfId="0" applyNumberFormat="1" applyFont="1" applyBorder="1" applyAlignment="1">
      <alignment horizontal="center" vertical="center"/>
    </xf>
    <xf numFmtId="182" fontId="26" fillId="0" borderId="11" xfId="32" applyNumberFormat="1" applyFont="1" applyFill="1" applyBorder="1" applyAlignment="1">
      <alignment horizontal="center" vertical="center" wrapText="1"/>
    </xf>
    <xf numFmtId="0" fontId="18" fillId="0" borderId="11" xfId="32" applyNumberFormat="1" applyFont="1" applyFill="1" applyBorder="1" applyAlignment="1">
      <alignment horizontal="center" vertical="center" wrapText="1"/>
    </xf>
    <xf numFmtId="178" fontId="23" fillId="25" borderId="11" xfId="0" applyNumberFormat="1" applyFont="1" applyFill="1" applyBorder="1" applyAlignment="1">
      <alignment horizontal="center" vertical="center"/>
    </xf>
    <xf numFmtId="0" fontId="18" fillId="0" borderId="11" xfId="32" applyNumberFormat="1" applyFont="1" applyFill="1" applyBorder="1" applyAlignment="1">
      <alignment horizontal="center" vertical="center" wrapText="1"/>
    </xf>
    <xf numFmtId="0" fontId="20" fillId="25" borderId="11" xfId="32" applyNumberFormat="1" applyFont="1" applyFill="1" applyBorder="1" applyAlignment="1">
      <alignment horizontal="center" vertical="center" wrapText="1"/>
    </xf>
    <xf numFmtId="0" fontId="20" fillId="25" borderId="15" xfId="32" applyNumberFormat="1" applyFont="1" applyFill="1" applyBorder="1" applyAlignment="1">
      <alignment horizontal="center" vertical="center" wrapText="1"/>
    </xf>
    <xf numFmtId="0" fontId="20" fillId="25" borderId="14" xfId="32" applyNumberFormat="1" applyFont="1" applyFill="1" applyBorder="1" applyAlignment="1">
      <alignment horizontal="center" vertical="center" wrapText="1"/>
    </xf>
    <xf numFmtId="0" fontId="20" fillId="25" borderId="22" xfId="32" applyNumberFormat="1" applyFont="1" applyFill="1" applyBorder="1" applyAlignment="1">
      <alignment horizontal="center" vertical="center" wrapText="1"/>
    </xf>
    <xf numFmtId="0" fontId="29" fillId="0" borderId="27" xfId="32" applyNumberFormat="1" applyFont="1" applyFill="1" applyBorder="1" applyAlignment="1">
      <alignment vertical="top" wrapText="1"/>
    </xf>
    <xf numFmtId="0" fontId="18" fillId="0" borderId="27" xfId="32" applyNumberFormat="1" applyFont="1" applyFill="1" applyBorder="1" applyAlignment="1">
      <alignment horizontal="right" vertical="center" wrapText="1"/>
    </xf>
    <xf numFmtId="177" fontId="18" fillId="0" borderId="0" xfId="32" applyNumberFormat="1" applyFont="1" applyFill="1" applyBorder="1" applyAlignment="1">
      <alignment horizontal="center" vertical="center" wrapText="1"/>
    </xf>
    <xf numFmtId="0" fontId="20" fillId="25" borderId="11" xfId="45" applyNumberFormat="1" applyFont="1" applyFill="1" applyBorder="1" applyAlignment="1">
      <alignment horizontal="center" vertical="center" wrapText="1"/>
    </xf>
    <xf numFmtId="0" fontId="29" fillId="0" borderId="27" xfId="45" applyNumberFormat="1" applyFont="1" applyFill="1" applyBorder="1" applyAlignment="1">
      <alignment horizontal="left" vertical="top" wrapText="1"/>
    </xf>
    <xf numFmtId="0" fontId="18" fillId="0" borderId="27" xfId="45" applyNumberFormat="1" applyFont="1" applyFill="1" applyBorder="1" applyAlignment="1">
      <alignment horizontal="right" vertical="center" wrapText="1"/>
    </xf>
    <xf numFmtId="177" fontId="18" fillId="0" borderId="12" xfId="32" applyNumberFormat="1" applyFont="1" applyFill="1" applyBorder="1" applyAlignment="1">
      <alignment horizontal="center" vertical="center" wrapText="1"/>
    </xf>
    <xf numFmtId="0" fontId="18" fillId="0" borderId="27" xfId="45" applyNumberFormat="1" applyFont="1" applyBorder="1" applyAlignment="1">
      <alignment vertical="center" wrapText="1"/>
    </xf>
    <xf numFmtId="0" fontId="29" fillId="0" borderId="27" xfId="45" applyNumberFormat="1" applyFont="1" applyFill="1" applyBorder="1" applyAlignment="1">
      <alignment vertical="top" wrapText="1"/>
    </xf>
    <xf numFmtId="177" fontId="18" fillId="20" borderId="12" xfId="32" applyNumberFormat="1" applyFont="1" applyFill="1" applyBorder="1" applyAlignment="1">
      <alignment horizontal="center" vertical="center"/>
    </xf>
    <xf numFmtId="0" fontId="20" fillId="25" borderId="11" xfId="32" applyNumberFormat="1" applyFont="1" applyFill="1" applyBorder="1" applyAlignment="1">
      <alignment horizontal="center" vertical="center"/>
    </xf>
    <xf numFmtId="0" fontId="20" fillId="25" borderId="11" xfId="45" applyNumberFormat="1" applyFont="1" applyFill="1" applyBorder="1" applyAlignment="1">
      <alignment horizontal="center" vertical="center"/>
    </xf>
    <xf numFmtId="0" fontId="20" fillId="25" borderId="22" xfId="45" applyNumberFormat="1" applyFont="1" applyFill="1" applyBorder="1" applyAlignment="1">
      <alignment horizontal="center" vertical="center"/>
    </xf>
    <xf numFmtId="0" fontId="29" fillId="0" borderId="27" xfId="45" applyNumberFormat="1" applyFont="1" applyFill="1" applyBorder="1" applyAlignment="1">
      <alignment vertical="top"/>
    </xf>
    <xf numFmtId="0" fontId="29" fillId="0" borderId="27" xfId="45" applyNumberFormat="1" applyFont="1" applyBorder="1" applyAlignment="1">
      <alignment vertical="top"/>
    </xf>
    <xf numFmtId="0" fontId="18" fillId="0" borderId="27" xfId="45" applyNumberFormat="1" applyFont="1" applyFill="1" applyBorder="1" applyAlignment="1">
      <alignment horizontal="right" vertical="center"/>
    </xf>
    <xf numFmtId="0" fontId="18" fillId="0" borderId="27" xfId="45" applyNumberFormat="1" applyFont="1" applyBorder="1" applyAlignment="1">
      <alignment horizontal="right" vertical="center"/>
    </xf>
    <xf numFmtId="0" fontId="20" fillId="25" borderId="18" xfId="32" applyNumberFormat="1" applyFont="1" applyFill="1" applyBorder="1" applyAlignment="1">
      <alignment horizontal="center" vertical="center" wrapText="1"/>
    </xf>
    <xf numFmtId="0" fontId="20" fillId="25" borderId="29" xfId="32" applyNumberFormat="1" applyFont="1" applyFill="1" applyBorder="1" applyAlignment="1">
      <alignment horizontal="center" vertical="center" wrapText="1"/>
    </xf>
    <xf numFmtId="0" fontId="20" fillId="25" borderId="30" xfId="32" applyNumberFormat="1" applyFont="1" applyFill="1" applyBorder="1" applyAlignment="1">
      <alignment horizontal="center" vertical="center" wrapText="1"/>
    </xf>
    <xf numFmtId="0" fontId="20" fillId="25" borderId="10" xfId="32" applyNumberFormat="1" applyFont="1" applyFill="1" applyBorder="1" applyAlignment="1">
      <alignment horizontal="center" vertical="center" wrapText="1"/>
    </xf>
    <xf numFmtId="0" fontId="20" fillId="25" borderId="27" xfId="32" applyNumberFormat="1" applyFont="1" applyFill="1" applyBorder="1" applyAlignment="1">
      <alignment horizontal="center" vertical="center" wrapText="1"/>
    </xf>
    <xf numFmtId="0" fontId="20" fillId="25" borderId="31" xfId="32" applyNumberFormat="1" applyFont="1" applyFill="1" applyBorder="1" applyAlignment="1">
      <alignment horizontal="center" vertical="center" wrapText="1"/>
    </xf>
    <xf numFmtId="182" fontId="20" fillId="25" borderId="11" xfId="32" applyNumberFormat="1" applyFont="1" applyFill="1" applyBorder="1" applyAlignment="1">
      <alignment horizontal="center" vertical="center" wrapText="1"/>
    </xf>
    <xf numFmtId="177" fontId="20" fillId="25" borderId="11" xfId="32" applyNumberFormat="1" applyFont="1" applyFill="1" applyBorder="1" applyAlignment="1">
      <alignment horizontal="center" vertical="center" wrapText="1"/>
    </xf>
    <xf numFmtId="177" fontId="18" fillId="27" borderId="11" xfId="32" applyNumberFormat="1" applyFont="1" applyFill="1" applyBorder="1" applyAlignment="1">
      <alignment horizontal="center" vertical="center" wrapText="1"/>
    </xf>
    <xf numFmtId="178" fontId="20" fillId="25" borderId="11" xfId="32" applyNumberFormat="1" applyFont="1" applyFill="1" applyBorder="1" applyAlignment="1">
      <alignment horizontal="center" vertical="center" wrapText="1"/>
    </xf>
    <xf numFmtId="0" fontId="18" fillId="0" borderId="12" xfId="32" applyNumberFormat="1" applyFont="1" applyFill="1" applyBorder="1" applyAlignment="1">
      <alignment horizontal="center" vertical="center" wrapText="1"/>
    </xf>
    <xf numFmtId="0" fontId="29" fillId="0" borderId="0" xfId="45" applyNumberFormat="1" applyFont="1" applyFill="1" applyAlignment="1">
      <alignment horizontal="left" vertical="top" wrapText="1"/>
    </xf>
    <xf numFmtId="0" fontId="18" fillId="0" borderId="0" xfId="45" applyNumberFormat="1" applyFont="1" applyFill="1" applyBorder="1" applyAlignment="1">
      <alignment horizontal="right" vertical="center" wrapText="1"/>
    </xf>
    <xf numFmtId="0" fontId="29" fillId="0" borderId="27" xfId="45" applyNumberFormat="1" applyFont="1" applyBorder="1" applyAlignment="1">
      <alignment vertical="top" wrapText="1"/>
    </xf>
    <xf numFmtId="0" fontId="18" fillId="0" borderId="27" xfId="45" applyNumberFormat="1" applyFont="1" applyBorder="1" applyAlignment="1">
      <alignment horizontal="right" vertical="center" wrapText="1"/>
    </xf>
    <xf numFmtId="0" fontId="18" fillId="26" borderId="12" xfId="32" applyNumberFormat="1" applyFont="1" applyFill="1" applyBorder="1" applyAlignment="1">
      <alignment horizontal="center" vertical="center" wrapText="1"/>
    </xf>
    <xf numFmtId="0" fontId="19" fillId="0" borderId="27" xfId="45" applyNumberFormat="1" applyFont="1" applyFill="1" applyBorder="1" applyAlignment="1">
      <alignment horizontal="center" vertical="center" wrapText="1"/>
    </xf>
    <xf numFmtId="0" fontId="20" fillId="25" borderId="15" xfId="45" applyNumberFormat="1" applyFont="1" applyFill="1" applyBorder="1" applyAlignment="1">
      <alignment horizontal="center" vertical="center" wrapText="1"/>
    </xf>
    <xf numFmtId="0" fontId="20" fillId="25" borderId="22" xfId="45" applyNumberFormat="1" applyFont="1" applyFill="1" applyBorder="1" applyAlignment="1">
      <alignment horizontal="center" vertical="center" wrapText="1"/>
    </xf>
    <xf numFmtId="179" fontId="20" fillId="25" borderId="11" xfId="32" applyNumberFormat="1" applyFont="1" applyFill="1" applyBorder="1" applyAlignment="1">
      <alignment horizontal="center" vertical="center" wrapText="1"/>
    </xf>
    <xf numFmtId="182" fontId="20" fillId="25" borderId="15" xfId="45" applyNumberFormat="1" applyFont="1" applyFill="1" applyBorder="1" applyAlignment="1">
      <alignment horizontal="center" vertical="center" wrapText="1"/>
    </xf>
    <xf numFmtId="182" fontId="20" fillId="25" borderId="22" xfId="45" applyNumberFormat="1" applyFont="1" applyFill="1" applyBorder="1" applyAlignment="1">
      <alignment horizontal="center" vertical="center" wrapText="1"/>
    </xf>
    <xf numFmtId="177" fontId="20" fillId="25" borderId="15" xfId="32" applyNumberFormat="1" applyFont="1" applyFill="1" applyBorder="1" applyAlignment="1">
      <alignment horizontal="center" vertical="center" wrapText="1"/>
    </xf>
    <xf numFmtId="177" fontId="20" fillId="25" borderId="14" xfId="32" applyNumberFormat="1" applyFont="1" applyFill="1" applyBorder="1" applyAlignment="1">
      <alignment horizontal="center" vertical="center" wrapText="1"/>
    </xf>
    <xf numFmtId="177" fontId="20" fillId="25" borderId="22" xfId="32" applyNumberFormat="1" applyFont="1" applyFill="1" applyBorder="1" applyAlignment="1">
      <alignment horizontal="center" vertical="center" wrapText="1"/>
    </xf>
    <xf numFmtId="0" fontId="9" fillId="25" borderId="11" xfId="0" applyNumberFormat="1" applyFont="1" applyFill="1" applyBorder="1" applyAlignment="1">
      <alignment vertical="center"/>
    </xf>
    <xf numFmtId="0" fontId="18" fillId="0" borderId="0" xfId="32" applyNumberFormat="1" applyFont="1" applyFill="1" applyBorder="1" applyAlignment="1">
      <alignment horizontal="center" vertical="center" wrapText="1"/>
    </xf>
    <xf numFmtId="0" fontId="20" fillId="25" borderId="14" xfId="45" applyNumberFormat="1" applyFont="1" applyFill="1" applyBorder="1" applyAlignment="1">
      <alignment horizontal="center" vertical="center" wrapText="1"/>
    </xf>
    <xf numFmtId="0" fontId="29" fillId="0" borderId="27" xfId="45" applyNumberFormat="1" applyFont="1" applyFill="1" applyBorder="1" applyAlignment="1">
      <alignment vertical="center" wrapText="1"/>
    </xf>
    <xf numFmtId="182" fontId="18" fillId="0" borderId="0" xfId="32" applyNumberFormat="1" applyFont="1" applyFill="1" applyBorder="1" applyAlignment="1">
      <alignment horizontal="center" vertical="center" wrapText="1"/>
    </xf>
    <xf numFmtId="182" fontId="29" fillId="0" borderId="27" xfId="45" applyNumberFormat="1" applyFont="1" applyFill="1" applyBorder="1" applyAlignment="1">
      <alignment vertical="top" wrapText="1"/>
    </xf>
    <xf numFmtId="186" fontId="20" fillId="25" borderId="11" xfId="32" applyNumberFormat="1" applyFont="1" applyFill="1" applyBorder="1" applyAlignment="1">
      <alignment horizontal="center" vertical="center" wrapText="1"/>
    </xf>
    <xf numFmtId="182" fontId="20" fillId="25" borderId="11" xfId="45" applyNumberFormat="1" applyFont="1" applyFill="1" applyBorder="1" applyAlignment="1">
      <alignment horizontal="center" vertical="center" wrapText="1"/>
    </xf>
    <xf numFmtId="177" fontId="18" fillId="27" borderId="13" xfId="32" applyNumberFormat="1" applyFont="1" applyFill="1" applyBorder="1" applyAlignment="1">
      <alignment horizontal="center" vertical="center" wrapText="1"/>
    </xf>
    <xf numFmtId="182" fontId="18" fillId="0" borderId="27" xfId="45" applyNumberFormat="1" applyFont="1" applyFill="1" applyBorder="1" applyAlignment="1">
      <alignment horizontal="right" vertical="center" wrapText="1"/>
    </xf>
    <xf numFmtId="182" fontId="18" fillId="0" borderId="12" xfId="32" applyNumberFormat="1" applyFont="1" applyFill="1" applyBorder="1" applyAlignment="1">
      <alignment horizontal="center" vertical="center" wrapText="1"/>
    </xf>
    <xf numFmtId="182" fontId="20" fillId="25" borderId="15" xfId="32" applyNumberFormat="1" applyFont="1" applyFill="1" applyBorder="1" applyAlignment="1">
      <alignment horizontal="center" vertical="center" wrapText="1"/>
    </xf>
    <xf numFmtId="182" fontId="20" fillId="25" borderId="14" xfId="32" applyNumberFormat="1" applyFont="1" applyFill="1" applyBorder="1" applyAlignment="1">
      <alignment horizontal="center" vertical="center" wrapText="1"/>
    </xf>
    <xf numFmtId="182" fontId="20" fillId="25" borderId="22" xfId="32" applyNumberFormat="1" applyFont="1" applyFill="1" applyBorder="1" applyAlignment="1">
      <alignment horizontal="center" vertical="center" wrapText="1"/>
    </xf>
    <xf numFmtId="182" fontId="18" fillId="0" borderId="11" xfId="32" applyNumberFormat="1" applyFont="1" applyFill="1" applyBorder="1" applyAlignment="1">
      <alignment horizontal="center" vertical="center" wrapText="1"/>
    </xf>
    <xf numFmtId="182" fontId="29" fillId="0" borderId="27" xfId="45" applyNumberFormat="1" applyFont="1" applyFill="1" applyBorder="1" applyAlignment="1">
      <alignment horizontal="left" vertical="top" wrapText="1"/>
    </xf>
    <xf numFmtId="182" fontId="18" fillId="0" borderId="0" xfId="45" applyNumberFormat="1" applyFont="1" applyFill="1" applyBorder="1" applyAlignment="1">
      <alignment horizontal="right" vertical="center" wrapText="1"/>
    </xf>
  </cellXfs>
  <cellStyles count="48">
    <cellStyle name="20% - 강조색1" xfId="1"/>
    <cellStyle name="20% - 강조색2" xfId="2"/>
    <cellStyle name="20% - 강조색3" xfId="3"/>
    <cellStyle name="20% - 강조색4" xfId="4"/>
    <cellStyle name="20% - 강조색5" xfId="5"/>
    <cellStyle name="20% - 강조색6" xfId="6"/>
    <cellStyle name="40% - 강조색1" xfId="7"/>
    <cellStyle name="40% - 강조색2" xfId="8"/>
    <cellStyle name="40% - 강조색3" xfId="9"/>
    <cellStyle name="40% - 강조색4" xfId="10"/>
    <cellStyle name="40% - 강조색5" xfId="11"/>
    <cellStyle name="40% - 강조색6" xfId="12"/>
    <cellStyle name="60% - 강조색1" xfId="13"/>
    <cellStyle name="60% - 강조색2" xfId="14"/>
    <cellStyle name="60% - 강조색3" xfId="15"/>
    <cellStyle name="60% - 강조색4" xfId="16"/>
    <cellStyle name="60% - 강조색5" xfId="17"/>
    <cellStyle name="60% - 강조색6" xfId="18"/>
    <cellStyle name="강조색1" xfId="19"/>
    <cellStyle name="강조색2" xfId="20"/>
    <cellStyle name="강조색3" xfId="21"/>
    <cellStyle name="강조색4" xfId="22"/>
    <cellStyle name="강조색5" xfId="23"/>
    <cellStyle name="강조색6" xfId="24"/>
    <cellStyle name="경고문" xfId="25"/>
    <cellStyle name="계산" xfId="26"/>
    <cellStyle name="나쁨" xfId="27"/>
    <cellStyle name="메모" xfId="28"/>
    <cellStyle name="보통" xfId="29"/>
    <cellStyle name="설명 텍스트" xfId="30"/>
    <cellStyle name="셀 확인" xfId="31"/>
    <cellStyle name="쉼표 [0]" xfId="32" builtinId="6"/>
    <cellStyle name="쉼표 [0] 2" xfId="48"/>
    <cellStyle name="쉼표 [0] 3" xfId="33"/>
    <cellStyle name="연결된 셀" xfId="34"/>
    <cellStyle name="요약" xfId="35"/>
    <cellStyle name="입력" xfId="36"/>
    <cellStyle name="제목" xfId="37"/>
    <cellStyle name="제목 1" xfId="38"/>
    <cellStyle name="제목 2" xfId="39"/>
    <cellStyle name="제목 3" xfId="40"/>
    <cellStyle name="제목 4" xfId="41"/>
    <cellStyle name="좋음" xfId="42"/>
    <cellStyle name="출력" xfId="43"/>
    <cellStyle name="통화 [0]" xfId="44" builtinId="7"/>
    <cellStyle name="표준" xfId="0" builtinId="0"/>
    <cellStyle name="표준_공공체육시설현황(육상장~빙상장)" xfId="45"/>
    <cellStyle name="하이퍼링크" xfId="4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view="pageBreakPreview" zoomScaleSheetLayoutView="100" workbookViewId="0">
      <selection activeCell="I15" sqref="I15"/>
    </sheetView>
  </sheetViews>
  <sheetFormatPr defaultRowHeight="10.5" x14ac:dyDescent="0.15"/>
  <cols>
    <col min="1" max="1" width="15.88671875" style="28" customWidth="1"/>
    <col min="2" max="2" width="5.44140625" style="28" customWidth="1"/>
    <col min="3" max="4" width="8.6640625" style="28" customWidth="1"/>
    <col min="5" max="10" width="8.88671875" style="28" bestFit="1" customWidth="1"/>
    <col min="11" max="16384" width="8.88671875" style="28"/>
  </cols>
  <sheetData>
    <row r="1" spans="1:9" s="1" customFormat="1" ht="17.45" customHeight="1" x14ac:dyDescent="0.15">
      <c r="A1" s="47" t="s">
        <v>406</v>
      </c>
      <c r="B1" s="352" t="s">
        <v>15</v>
      </c>
      <c r="C1" s="352"/>
      <c r="D1" s="344"/>
    </row>
    <row r="2" spans="1:9" s="1" customFormat="1" ht="17.45" customHeight="1" x14ac:dyDescent="0.15">
      <c r="A2" s="47"/>
      <c r="B2" s="142" t="s">
        <v>99</v>
      </c>
      <c r="C2" s="142" t="s">
        <v>117</v>
      </c>
      <c r="D2" s="344"/>
    </row>
    <row r="3" spans="1:9" ht="19.899999999999999" customHeight="1" x14ac:dyDescent="0.15">
      <c r="A3" s="143" t="s">
        <v>398</v>
      </c>
      <c r="B3" s="144">
        <f>SUM(B4:B12,B16:B28)</f>
        <v>752</v>
      </c>
      <c r="C3" s="144">
        <f>SUM(C4:C12,C16:C28)</f>
        <v>2268092.2000000002</v>
      </c>
      <c r="D3" s="345" t="s">
        <v>100</v>
      </c>
      <c r="E3" s="346" t="s">
        <v>65</v>
      </c>
      <c r="F3" s="346" t="s">
        <v>74</v>
      </c>
      <c r="G3" s="346" t="s">
        <v>72</v>
      </c>
      <c r="H3" s="346" t="s">
        <v>69</v>
      </c>
      <c r="I3" s="346" t="s">
        <v>67</v>
      </c>
    </row>
    <row r="4" spans="1:9" ht="18" customHeight="1" x14ac:dyDescent="0.15">
      <c r="A4" s="64" t="s">
        <v>132</v>
      </c>
      <c r="B4" s="55">
        <f>육상경기장!$E$5</f>
        <v>2</v>
      </c>
      <c r="C4" s="55">
        <f>육상경기장!$L$5</f>
        <v>470278</v>
      </c>
      <c r="D4" s="347">
        <f t="shared" ref="D4:D28" si="0">SUM(E4:I4)</f>
        <v>2</v>
      </c>
      <c r="E4" s="346"/>
      <c r="F4" s="346">
        <v>2</v>
      </c>
      <c r="G4" s="346"/>
      <c r="H4" s="346"/>
      <c r="I4" s="346"/>
    </row>
    <row r="5" spans="1:9" ht="18" customHeight="1" x14ac:dyDescent="0.15">
      <c r="A5" s="63" t="s">
        <v>285</v>
      </c>
      <c r="B5" s="56">
        <f>축구장!$E$5</f>
        <v>21</v>
      </c>
      <c r="C5" s="56">
        <f>축구장!$I$5</f>
        <v>364944</v>
      </c>
      <c r="D5" s="347">
        <f t="shared" si="0"/>
        <v>21</v>
      </c>
      <c r="E5" s="346">
        <v>1</v>
      </c>
      <c r="F5" s="346">
        <v>4</v>
      </c>
      <c r="G5" s="346"/>
      <c r="H5" s="346">
        <v>5</v>
      </c>
      <c r="I5" s="346">
        <v>11</v>
      </c>
    </row>
    <row r="6" spans="1:9" ht="18" customHeight="1" x14ac:dyDescent="0.15">
      <c r="A6" s="63" t="s">
        <v>247</v>
      </c>
      <c r="B6" s="56"/>
      <c r="C6" s="56"/>
      <c r="D6" s="347">
        <f t="shared" si="0"/>
        <v>0</v>
      </c>
      <c r="E6" s="346"/>
      <c r="F6" s="346"/>
      <c r="G6" s="346"/>
      <c r="H6" s="346"/>
      <c r="I6" s="346"/>
    </row>
    <row r="7" spans="1:9" ht="18" customHeight="1" x14ac:dyDescent="0.15">
      <c r="A7" s="63" t="s">
        <v>249</v>
      </c>
      <c r="B7" s="56">
        <f>야구장!$E$5</f>
        <v>6</v>
      </c>
      <c r="C7" s="61">
        <f>야구장!$J$5</f>
        <v>229111</v>
      </c>
      <c r="D7" s="347">
        <f t="shared" si="0"/>
        <v>6</v>
      </c>
      <c r="E7" s="346"/>
      <c r="F7" s="346">
        <v>1</v>
      </c>
      <c r="G7" s="346"/>
      <c r="H7" s="346">
        <v>3</v>
      </c>
      <c r="I7" s="346">
        <v>2</v>
      </c>
    </row>
    <row r="8" spans="1:9" ht="18" customHeight="1" x14ac:dyDescent="0.15">
      <c r="A8" s="63" t="s">
        <v>342</v>
      </c>
      <c r="B8" s="56"/>
      <c r="C8" s="56"/>
      <c r="D8" s="347">
        <f t="shared" si="0"/>
        <v>0</v>
      </c>
      <c r="E8" s="346"/>
      <c r="F8" s="346"/>
      <c r="G8" s="346"/>
      <c r="H8" s="346"/>
      <c r="I8" s="346"/>
    </row>
    <row r="9" spans="1:9" ht="18" customHeight="1" x14ac:dyDescent="0.15">
      <c r="A9" s="63" t="s">
        <v>182</v>
      </c>
      <c r="B9" s="56">
        <f>테니스장!E4</f>
        <v>18</v>
      </c>
      <c r="C9" s="56">
        <f>테니스장!$K$4</f>
        <v>113760</v>
      </c>
      <c r="D9" s="347">
        <f t="shared" si="0"/>
        <v>18</v>
      </c>
      <c r="E9" s="346">
        <v>2</v>
      </c>
      <c r="F9" s="346">
        <v>5</v>
      </c>
      <c r="G9" s="346">
        <v>2</v>
      </c>
      <c r="H9" s="346">
        <v>4</v>
      </c>
      <c r="I9" s="346">
        <v>5</v>
      </c>
    </row>
    <row r="10" spans="1:9" ht="18" customHeight="1" x14ac:dyDescent="0.15">
      <c r="A10" s="204" t="s">
        <v>292</v>
      </c>
      <c r="B10" s="57">
        <v>1</v>
      </c>
      <c r="C10" s="57">
        <f>씨름장!$H$5</f>
        <v>0</v>
      </c>
      <c r="D10" s="347">
        <f t="shared" si="0"/>
        <v>1</v>
      </c>
      <c r="E10" s="346"/>
      <c r="F10" s="346">
        <v>1</v>
      </c>
      <c r="G10" s="346"/>
      <c r="H10" s="346"/>
      <c r="I10" s="346"/>
    </row>
    <row r="11" spans="1:9" ht="18" customHeight="1" x14ac:dyDescent="0.15">
      <c r="A11" s="205" t="s">
        <v>557</v>
      </c>
      <c r="B11" s="342">
        <v>640</v>
      </c>
      <c r="C11" s="57">
        <v>554383</v>
      </c>
      <c r="D11" s="347">
        <f t="shared" si="0"/>
        <v>640</v>
      </c>
      <c r="E11" s="346">
        <v>100</v>
      </c>
      <c r="F11" s="346">
        <v>140</v>
      </c>
      <c r="G11" s="346">
        <v>139</v>
      </c>
      <c r="H11" s="346">
        <v>221</v>
      </c>
      <c r="I11" s="346">
        <v>40</v>
      </c>
    </row>
    <row r="12" spans="1:9" ht="18" customHeight="1" x14ac:dyDescent="0.15">
      <c r="A12" s="63" t="s">
        <v>435</v>
      </c>
      <c r="B12" s="57">
        <f>SUM(B13:B15)</f>
        <v>21</v>
      </c>
      <c r="C12" s="57">
        <f>SUM(C13:C15)</f>
        <v>149134.20000000001</v>
      </c>
      <c r="D12" s="347">
        <f t="shared" si="0"/>
        <v>0</v>
      </c>
      <c r="E12" s="346"/>
      <c r="F12" s="346"/>
      <c r="G12" s="346"/>
      <c r="H12" s="346"/>
      <c r="I12" s="346"/>
    </row>
    <row r="13" spans="1:9" ht="18" customHeight="1" x14ac:dyDescent="0.15">
      <c r="A13" s="63" t="s">
        <v>150</v>
      </c>
      <c r="B13" s="57">
        <f>구기체육관!$E$5</f>
        <v>3</v>
      </c>
      <c r="C13" s="57">
        <f>구기체육관!H5</f>
        <v>55000</v>
      </c>
      <c r="D13" s="347">
        <f t="shared" si="0"/>
        <v>3</v>
      </c>
      <c r="E13" s="346"/>
      <c r="F13" s="346">
        <v>2</v>
      </c>
      <c r="G13" s="346"/>
      <c r="H13" s="346"/>
      <c r="I13" s="346">
        <v>1</v>
      </c>
    </row>
    <row r="14" spans="1:9" ht="18" customHeight="1" x14ac:dyDescent="0.15">
      <c r="A14" s="63" t="s">
        <v>185</v>
      </c>
      <c r="B14" s="57">
        <f>투기체육관!E4</f>
        <v>1</v>
      </c>
      <c r="C14" s="57">
        <f>투기체육관!K4</f>
        <v>0</v>
      </c>
      <c r="D14" s="347">
        <f t="shared" si="0"/>
        <v>1</v>
      </c>
      <c r="E14" s="346"/>
      <c r="F14" s="346">
        <v>1</v>
      </c>
      <c r="G14" s="346"/>
      <c r="H14" s="346"/>
      <c r="I14" s="346"/>
    </row>
    <row r="15" spans="1:9" ht="18" customHeight="1" x14ac:dyDescent="0.15">
      <c r="A15" s="63" t="s">
        <v>364</v>
      </c>
      <c r="B15" s="57">
        <f>생활체육관!$D$5</f>
        <v>17</v>
      </c>
      <c r="C15" s="57">
        <f>생활체육관!$G$5</f>
        <v>94134.2</v>
      </c>
      <c r="D15" s="347">
        <f t="shared" si="0"/>
        <v>17</v>
      </c>
      <c r="E15" s="346">
        <v>2</v>
      </c>
      <c r="F15" s="346">
        <v>5</v>
      </c>
      <c r="G15" s="346">
        <v>2</v>
      </c>
      <c r="H15" s="346">
        <v>5</v>
      </c>
      <c r="I15" s="346">
        <v>3</v>
      </c>
    </row>
    <row r="16" spans="1:9" ht="18" customHeight="1" x14ac:dyDescent="0.15">
      <c r="A16" s="63" t="s">
        <v>498</v>
      </c>
      <c r="B16" s="57">
        <f>게이트볼장!$D$5</f>
        <v>10</v>
      </c>
      <c r="C16" s="57">
        <f>게이트볼장!$J$5</f>
        <v>16111</v>
      </c>
      <c r="D16" s="347">
        <f t="shared" si="0"/>
        <v>10</v>
      </c>
      <c r="E16" s="346">
        <v>5</v>
      </c>
      <c r="F16" s="346">
        <v>3</v>
      </c>
      <c r="G16" s="346">
        <v>1</v>
      </c>
      <c r="H16" s="346"/>
      <c r="I16" s="346">
        <v>1</v>
      </c>
    </row>
    <row r="17" spans="1:9" ht="18" customHeight="1" x14ac:dyDescent="0.15">
      <c r="A17" s="63" t="s">
        <v>331</v>
      </c>
      <c r="B17" s="57">
        <f>수영장!$E$5</f>
        <v>10</v>
      </c>
      <c r="C17" s="57">
        <f>수영장!$L$5</f>
        <v>86965</v>
      </c>
      <c r="D17" s="347">
        <f t="shared" si="0"/>
        <v>10</v>
      </c>
      <c r="E17" s="346">
        <v>2</v>
      </c>
      <c r="F17" s="346">
        <v>2</v>
      </c>
      <c r="G17" s="346">
        <v>2</v>
      </c>
      <c r="H17" s="346">
        <v>2</v>
      </c>
      <c r="I17" s="346">
        <v>2</v>
      </c>
    </row>
    <row r="18" spans="1:9" ht="18" customHeight="1" x14ac:dyDescent="0.15">
      <c r="A18" s="63" t="s">
        <v>486</v>
      </c>
      <c r="B18" s="57">
        <f>롤러스케이트장!$C$5</f>
        <v>2</v>
      </c>
      <c r="C18" s="57">
        <f>롤러스케이트장!$F$5</f>
        <v>22542</v>
      </c>
      <c r="D18" s="347">
        <f t="shared" si="0"/>
        <v>2</v>
      </c>
      <c r="E18" s="346"/>
      <c r="F18" s="346"/>
      <c r="G18" s="346"/>
      <c r="H18" s="346"/>
      <c r="I18" s="346">
        <v>2</v>
      </c>
    </row>
    <row r="19" spans="1:9" ht="18" customHeight="1" x14ac:dyDescent="0.15">
      <c r="A19" s="63" t="s">
        <v>138</v>
      </c>
      <c r="B19" s="57"/>
      <c r="C19" s="57"/>
      <c r="D19" s="347">
        <f t="shared" si="0"/>
        <v>0</v>
      </c>
      <c r="E19" s="346"/>
      <c r="F19" s="346"/>
      <c r="G19" s="346"/>
      <c r="H19" s="346"/>
      <c r="I19" s="346"/>
    </row>
    <row r="20" spans="1:9" ht="18" customHeight="1" x14ac:dyDescent="0.15">
      <c r="A20" s="63" t="s">
        <v>317</v>
      </c>
      <c r="B20" s="57">
        <f>국궁장!$D$4</f>
        <v>3</v>
      </c>
      <c r="C20" s="57">
        <f>국궁장!$I$4</f>
        <v>40891</v>
      </c>
      <c r="D20" s="347">
        <f t="shared" si="0"/>
        <v>3</v>
      </c>
      <c r="E20" s="346"/>
      <c r="F20" s="346"/>
      <c r="G20" s="346">
        <v>1</v>
      </c>
      <c r="H20" s="346">
        <v>1</v>
      </c>
      <c r="I20" s="346">
        <v>1</v>
      </c>
    </row>
    <row r="21" spans="1:9" ht="18" customHeight="1" x14ac:dyDescent="0.15">
      <c r="A21" s="63" t="s">
        <v>208</v>
      </c>
      <c r="B21" s="57">
        <v>2</v>
      </c>
      <c r="C21" s="62">
        <f>양궁장!J5</f>
        <v>45109</v>
      </c>
      <c r="D21" s="347">
        <f t="shared" si="0"/>
        <v>2</v>
      </c>
      <c r="E21" s="346"/>
      <c r="F21" s="346">
        <v>1</v>
      </c>
      <c r="G21" s="346">
        <v>1</v>
      </c>
      <c r="H21" s="346"/>
      <c r="I21" s="346"/>
    </row>
    <row r="22" spans="1:9" ht="18" customHeight="1" x14ac:dyDescent="0.15">
      <c r="A22" s="63" t="s">
        <v>148</v>
      </c>
      <c r="B22" s="57">
        <v>1</v>
      </c>
      <c r="C22" s="62">
        <f>승마장!$L$5</f>
        <v>0</v>
      </c>
      <c r="D22" s="347">
        <f t="shared" si="0"/>
        <v>1</v>
      </c>
      <c r="E22" s="346"/>
      <c r="F22" s="346">
        <v>1</v>
      </c>
      <c r="G22" s="346"/>
      <c r="H22" s="346"/>
      <c r="I22" s="346"/>
    </row>
    <row r="23" spans="1:9" ht="18" customHeight="1" x14ac:dyDescent="0.15">
      <c r="A23" s="63" t="s">
        <v>189</v>
      </c>
      <c r="B23" s="57">
        <f>골프연습장!$E$5</f>
        <v>2</v>
      </c>
      <c r="C23" s="57">
        <f>골프연습장!$J$5</f>
        <v>0</v>
      </c>
      <c r="D23" s="347">
        <f t="shared" si="0"/>
        <v>2</v>
      </c>
      <c r="E23" s="346"/>
      <c r="F23" s="346">
        <v>2</v>
      </c>
      <c r="G23" s="346"/>
      <c r="H23" s="346"/>
      <c r="I23" s="346"/>
    </row>
    <row r="24" spans="1:9" ht="18" customHeight="1" x14ac:dyDescent="0.15">
      <c r="A24" s="63" t="s">
        <v>193</v>
      </c>
      <c r="B24" s="57"/>
      <c r="C24" s="57"/>
      <c r="D24" s="347">
        <f t="shared" si="0"/>
        <v>0</v>
      </c>
      <c r="E24" s="346"/>
      <c r="F24" s="346"/>
      <c r="G24" s="346"/>
      <c r="H24" s="346"/>
      <c r="I24" s="346"/>
    </row>
    <row r="25" spans="1:9" ht="18" customHeight="1" x14ac:dyDescent="0.15">
      <c r="A25" s="63" t="s">
        <v>139</v>
      </c>
      <c r="B25" s="57"/>
      <c r="C25" s="57"/>
      <c r="D25" s="347">
        <f t="shared" si="0"/>
        <v>0</v>
      </c>
      <c r="E25" s="346"/>
      <c r="F25" s="346"/>
      <c r="G25" s="346"/>
      <c r="H25" s="346"/>
      <c r="I25" s="346"/>
    </row>
    <row r="26" spans="1:9" ht="18" customHeight="1" x14ac:dyDescent="0.15">
      <c r="A26" s="66" t="s">
        <v>350</v>
      </c>
      <c r="B26" s="67">
        <v>1</v>
      </c>
      <c r="C26" s="202">
        <f>빙상장!$H$5</f>
        <v>0</v>
      </c>
      <c r="D26" s="347">
        <f t="shared" si="0"/>
        <v>1</v>
      </c>
      <c r="E26" s="346"/>
      <c r="F26" s="346">
        <v>1</v>
      </c>
      <c r="G26" s="346"/>
      <c r="H26" s="346"/>
      <c r="I26" s="346"/>
    </row>
    <row r="27" spans="1:9" ht="18" customHeight="1" x14ac:dyDescent="0.15">
      <c r="A27" s="68" t="s">
        <v>339</v>
      </c>
      <c r="B27" s="57"/>
      <c r="C27" s="62"/>
      <c r="D27" s="347">
        <f t="shared" si="0"/>
        <v>0</v>
      </c>
      <c r="E27" s="346"/>
      <c r="F27" s="346"/>
      <c r="G27" s="346"/>
      <c r="H27" s="346"/>
      <c r="I27" s="346"/>
    </row>
    <row r="28" spans="1:9" ht="18" customHeight="1" x14ac:dyDescent="0.15">
      <c r="A28" s="150" t="s">
        <v>172</v>
      </c>
      <c r="B28" s="343">
        <v>12</v>
      </c>
      <c r="C28" s="203">
        <f>'기타 체육시설'!$G$5</f>
        <v>174864</v>
      </c>
      <c r="D28" s="348">
        <f t="shared" si="0"/>
        <v>12</v>
      </c>
      <c r="E28" s="346"/>
      <c r="F28" s="346">
        <v>6</v>
      </c>
      <c r="G28" s="346"/>
      <c r="H28" s="346">
        <v>5</v>
      </c>
      <c r="I28" s="346">
        <v>1</v>
      </c>
    </row>
    <row r="29" spans="1:9" ht="26.25" customHeight="1" x14ac:dyDescent="0.15">
      <c r="A29" s="58"/>
      <c r="B29" s="58"/>
      <c r="C29" s="58"/>
      <c r="D29" s="349">
        <f t="shared" ref="D29:I29" si="1">SUM(D4:D28)</f>
        <v>752</v>
      </c>
      <c r="E29" s="349">
        <f t="shared" si="1"/>
        <v>112</v>
      </c>
      <c r="F29" s="349">
        <f t="shared" si="1"/>
        <v>177</v>
      </c>
      <c r="G29" s="349">
        <f t="shared" si="1"/>
        <v>148</v>
      </c>
      <c r="H29" s="349">
        <f t="shared" si="1"/>
        <v>246</v>
      </c>
      <c r="I29" s="349">
        <f t="shared" si="1"/>
        <v>69</v>
      </c>
    </row>
  </sheetData>
  <autoFilter ref="A1:I29">
    <filterColumn colId="1" showButton="0"/>
  </autoFilter>
  <mergeCells count="2">
    <mergeCell ref="A1:A2"/>
    <mergeCell ref="B1:C1"/>
  </mergeCells>
  <phoneticPr fontId="31" type="noConversion"/>
  <pageMargins left="0.25" right="0.25" top="0.75" bottom="0.75" header="0.30000001192092896" footer="0.30000001192092896"/>
  <pageSetup paperSize="9" fitToHeight="0" orientation="landscape" verticalDpi="200" r:id="rId1"/>
  <headerFooter>
    <oddHeader>&amp;L&amp;"돋움,Bold"2. 시ㆍ도별 현황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"/>
  <sheetViews>
    <sheetView view="pageBreakPreview" topLeftCell="E1" zoomScaleSheetLayoutView="100" workbookViewId="0">
      <pane ySplit="3" topLeftCell="A4" activePane="bottomLeft" state="frozen"/>
      <selection pane="bottomLeft" activeCell="L29" sqref="L29"/>
    </sheetView>
  </sheetViews>
  <sheetFormatPr defaultRowHeight="10.5" x14ac:dyDescent="0.15"/>
  <cols>
    <col min="1" max="1" width="5.21875" style="14" hidden="1" customWidth="1"/>
    <col min="2" max="2" width="3.77734375" style="35" customWidth="1"/>
    <col min="3" max="3" width="5.33203125" style="35" customWidth="1"/>
    <col min="4" max="4" width="22" style="14" hidden="1" customWidth="1"/>
    <col min="5" max="5" width="12.88671875" style="17" customWidth="1"/>
    <col min="6" max="6" width="8.109375" style="14" customWidth="1"/>
    <col min="7" max="7" width="32.88671875" style="14" hidden="1" customWidth="1"/>
    <col min="8" max="8" width="12.6640625" style="14" customWidth="1"/>
    <col min="9" max="9" width="8" style="14" hidden="1" customWidth="1"/>
    <col min="10" max="10" width="25.33203125" style="14" hidden="1" customWidth="1"/>
    <col min="11" max="11" width="7.77734375" style="25" customWidth="1"/>
    <col min="12" max="13" width="7.44140625" style="25" customWidth="1"/>
    <col min="14" max="14" width="7.21875" style="35" customWidth="1"/>
    <col min="15" max="15" width="12.6640625" style="14" customWidth="1"/>
    <col min="16" max="17" width="14.6640625" style="14" hidden="1" customWidth="1"/>
    <col min="18" max="18" width="16.6640625" style="14" hidden="1" customWidth="1"/>
    <col min="19" max="19" width="20" style="14" hidden="1" customWidth="1"/>
    <col min="20" max="20" width="6.6640625" style="14" bestFit="1" customWidth="1"/>
    <col min="21" max="21" width="4" style="16" customWidth="1"/>
    <col min="22" max="22" width="4.33203125" style="16" customWidth="1"/>
    <col min="23" max="23" width="4.5546875" style="16" customWidth="1"/>
    <col min="24" max="24" width="4" style="16" customWidth="1"/>
    <col min="25" max="25" width="5.6640625" style="25" bestFit="1" customWidth="1"/>
    <col min="26" max="26" width="5.21875" style="16" customWidth="1"/>
    <col min="27" max="27" width="5.44140625" style="35" bestFit="1" customWidth="1"/>
    <col min="28" max="28" width="4.77734375" style="14" customWidth="1"/>
    <col min="29" max="29" width="9.44140625" style="45" hidden="1" customWidth="1"/>
    <col min="30" max="30" width="14.44140625" style="14" hidden="1" customWidth="1"/>
    <col min="31" max="31" width="10.77734375" style="14" hidden="1" customWidth="1"/>
    <col min="32" max="32" width="15.33203125" style="14" hidden="1" customWidth="1"/>
    <col min="33" max="33" width="2.6640625" style="14" hidden="1" customWidth="1"/>
    <col min="34" max="34" width="3.21875" style="14" hidden="1" customWidth="1"/>
    <col min="35" max="35" width="6.21875" style="25" customWidth="1"/>
    <col min="36" max="36" width="10.77734375" style="14" hidden="1" customWidth="1"/>
    <col min="37" max="37" width="5.77734375" style="14" hidden="1" customWidth="1"/>
    <col min="38" max="38" width="23.6640625" style="14" hidden="1" customWidth="1"/>
    <col min="39" max="39" width="9.5546875" style="14" hidden="1" customWidth="1"/>
    <col min="40" max="40" width="15.33203125" style="14" hidden="1" customWidth="1"/>
    <col min="41" max="41" width="25.88671875" style="14" hidden="1" customWidth="1"/>
    <col min="42" max="42" width="28.44140625" style="14" hidden="1" customWidth="1"/>
    <col min="43" max="43" width="18.109375" style="14" hidden="1" customWidth="1"/>
    <col min="44" max="44" width="17.5546875" style="14" hidden="1" customWidth="1"/>
    <col min="45" max="45" width="21.88671875" style="14" hidden="1" customWidth="1"/>
    <col min="46" max="46" width="19.5546875" style="14" hidden="1" customWidth="1"/>
    <col min="47" max="47" width="21" style="14" hidden="1" customWidth="1"/>
    <col min="48" max="48" width="22.21875" style="14" hidden="1" customWidth="1"/>
    <col min="49" max="49" width="12.21875" style="14" hidden="1" customWidth="1"/>
    <col min="50" max="50" width="20.44140625" style="14" hidden="1" customWidth="1"/>
    <col min="51" max="51" width="18.109375" style="14" hidden="1" customWidth="1"/>
    <col min="52" max="52" width="22" style="14" hidden="1" customWidth="1"/>
    <col min="53" max="53" width="12.21875" style="14" hidden="1" customWidth="1"/>
    <col min="54" max="54" width="7.77734375" style="14" hidden="1" customWidth="1"/>
    <col min="55" max="55" width="22.5546875" style="14" hidden="1" customWidth="1"/>
    <col min="56" max="56" width="18.109375" style="14" hidden="1" customWidth="1"/>
    <col min="57" max="57" width="9" style="14" customWidth="1"/>
    <col min="58" max="16384" width="8.88671875" style="14"/>
  </cols>
  <sheetData>
    <row r="1" spans="1:57" ht="22.9" customHeight="1" x14ac:dyDescent="0.15">
      <c r="B1" s="366" t="s">
        <v>134</v>
      </c>
      <c r="C1" s="388"/>
      <c r="D1" s="388"/>
      <c r="E1" s="388"/>
      <c r="AA1" s="363" t="s">
        <v>547</v>
      </c>
      <c r="AB1" s="389"/>
      <c r="AC1" s="389"/>
      <c r="AD1" s="389"/>
      <c r="AE1" s="389"/>
      <c r="AF1" s="389"/>
      <c r="AG1" s="389"/>
      <c r="AH1" s="389"/>
      <c r="AI1" s="389"/>
      <c r="AJ1" s="389"/>
      <c r="AK1" s="389"/>
      <c r="AL1" s="389"/>
      <c r="AM1" s="389"/>
      <c r="AN1" s="389"/>
      <c r="AO1" s="389"/>
      <c r="AP1" s="389"/>
      <c r="AQ1" s="389"/>
      <c r="AR1" s="389"/>
      <c r="AS1" s="389"/>
      <c r="AT1" s="389"/>
      <c r="AU1" s="389"/>
      <c r="AV1" s="389"/>
      <c r="AW1" s="389"/>
      <c r="AX1" s="389"/>
      <c r="AY1" s="389"/>
      <c r="AZ1" s="389"/>
      <c r="BA1" s="389"/>
      <c r="BB1" s="389"/>
      <c r="BC1" s="389"/>
      <c r="BD1" s="389"/>
      <c r="BE1" s="389"/>
    </row>
    <row r="2" spans="1:57" ht="20.25" customHeight="1" x14ac:dyDescent="0.15">
      <c r="A2" s="364" t="s">
        <v>443</v>
      </c>
      <c r="B2" s="354" t="s">
        <v>34</v>
      </c>
      <c r="C2" s="354" t="s">
        <v>111</v>
      </c>
      <c r="D2" s="354" t="s">
        <v>125</v>
      </c>
      <c r="E2" s="354" t="s">
        <v>109</v>
      </c>
      <c r="F2" s="354" t="s">
        <v>436</v>
      </c>
      <c r="G2" s="354" t="s">
        <v>205</v>
      </c>
      <c r="H2" s="354" t="s">
        <v>255</v>
      </c>
      <c r="I2" s="354" t="s">
        <v>396</v>
      </c>
      <c r="J2" s="354" t="s">
        <v>420</v>
      </c>
      <c r="K2" s="354" t="s">
        <v>290</v>
      </c>
      <c r="L2" s="354" t="s">
        <v>272</v>
      </c>
      <c r="M2" s="354" t="s">
        <v>105</v>
      </c>
      <c r="N2" s="354" t="s">
        <v>402</v>
      </c>
      <c r="O2" s="354" t="s">
        <v>84</v>
      </c>
      <c r="P2" s="354"/>
      <c r="Q2" s="354"/>
      <c r="R2" s="354"/>
      <c r="S2" s="354"/>
      <c r="T2" s="354"/>
      <c r="U2" s="354"/>
      <c r="V2" s="354"/>
      <c r="W2" s="354"/>
      <c r="X2" s="354"/>
      <c r="Y2" s="354" t="s">
        <v>76</v>
      </c>
      <c r="Z2" s="354"/>
      <c r="AA2" s="354"/>
      <c r="AB2" s="354" t="s">
        <v>375</v>
      </c>
      <c r="AC2" s="355" t="s">
        <v>195</v>
      </c>
      <c r="AD2" s="355"/>
      <c r="AE2" s="355"/>
      <c r="AF2" s="355"/>
      <c r="AG2" s="355"/>
      <c r="AH2" s="355"/>
      <c r="AI2" s="355"/>
      <c r="AJ2" s="354" t="s">
        <v>410</v>
      </c>
      <c r="AK2" s="354"/>
      <c r="AL2" s="354" t="s">
        <v>298</v>
      </c>
      <c r="AM2" s="354"/>
      <c r="AN2" s="354"/>
      <c r="AO2" s="361"/>
      <c r="AP2" s="354" t="s">
        <v>430</v>
      </c>
      <c r="AQ2" s="361"/>
      <c r="AR2" s="361"/>
      <c r="AS2" s="361"/>
      <c r="AT2" s="361"/>
      <c r="AU2" s="361"/>
      <c r="AV2" s="361"/>
      <c r="AW2" s="361"/>
      <c r="AX2" s="361"/>
      <c r="AY2" s="361"/>
      <c r="AZ2" s="361"/>
      <c r="BA2" s="361"/>
      <c r="BB2" s="361"/>
      <c r="BC2" s="361"/>
      <c r="BD2" s="361"/>
      <c r="BE2" s="354" t="s">
        <v>108</v>
      </c>
    </row>
    <row r="3" spans="1:57" ht="27" customHeight="1" x14ac:dyDescent="0.15">
      <c r="A3" s="364"/>
      <c r="B3" s="354"/>
      <c r="C3" s="354"/>
      <c r="D3" s="354"/>
      <c r="E3" s="354"/>
      <c r="F3" s="354"/>
      <c r="G3" s="354"/>
      <c r="H3" s="354"/>
      <c r="I3" s="354"/>
      <c r="J3" s="354"/>
      <c r="K3" s="354"/>
      <c r="L3" s="354"/>
      <c r="M3" s="354"/>
      <c r="N3" s="354"/>
      <c r="O3" s="196" t="s">
        <v>376</v>
      </c>
      <c r="P3" s="197" t="s">
        <v>426</v>
      </c>
      <c r="Q3" s="197" t="s">
        <v>421</v>
      </c>
      <c r="R3" s="197" t="s">
        <v>265</v>
      </c>
      <c r="S3" s="197" t="s">
        <v>437</v>
      </c>
      <c r="T3" s="196" t="s">
        <v>211</v>
      </c>
      <c r="U3" s="197" t="s">
        <v>115</v>
      </c>
      <c r="V3" s="197" t="s">
        <v>63</v>
      </c>
      <c r="W3" s="197" t="s">
        <v>117</v>
      </c>
      <c r="X3" s="197" t="s">
        <v>13</v>
      </c>
      <c r="Y3" s="196" t="s">
        <v>103</v>
      </c>
      <c r="Z3" s="196" t="s">
        <v>289</v>
      </c>
      <c r="AA3" s="196" t="s">
        <v>422</v>
      </c>
      <c r="AB3" s="354"/>
      <c r="AC3" s="357"/>
      <c r="AD3" s="357"/>
      <c r="AE3" s="357"/>
      <c r="AF3" s="357"/>
      <c r="AG3" s="357"/>
      <c r="AH3" s="357"/>
      <c r="AI3" s="357"/>
      <c r="AJ3" s="196" t="s">
        <v>3</v>
      </c>
      <c r="AK3" s="196" t="s">
        <v>14</v>
      </c>
      <c r="AL3" s="354" t="s">
        <v>97</v>
      </c>
      <c r="AM3" s="354"/>
      <c r="AN3" s="197" t="s">
        <v>9</v>
      </c>
      <c r="AO3" s="197" t="s">
        <v>20</v>
      </c>
      <c r="AP3" s="354" t="s">
        <v>89</v>
      </c>
      <c r="AQ3" s="361"/>
      <c r="AR3" s="361"/>
      <c r="AS3" s="361"/>
      <c r="AT3" s="361"/>
      <c r="AU3" s="354" t="s">
        <v>7</v>
      </c>
      <c r="AV3" s="361"/>
      <c r="AW3" s="361"/>
      <c r="AX3" s="361"/>
      <c r="AY3" s="361"/>
      <c r="AZ3" s="354" t="s">
        <v>122</v>
      </c>
      <c r="BA3" s="361"/>
      <c r="BB3" s="361"/>
      <c r="BC3" s="361"/>
      <c r="BD3" s="361"/>
      <c r="BE3" s="354"/>
    </row>
    <row r="4" spans="1:57" s="5" customFormat="1" ht="32.450000000000003" customHeight="1" x14ac:dyDescent="0.15">
      <c r="A4" s="88"/>
      <c r="B4" s="78" t="s">
        <v>15</v>
      </c>
      <c r="C4" s="243" t="s">
        <v>5</v>
      </c>
      <c r="D4" s="2"/>
      <c r="E4" s="74">
        <f>COUNTA(E5:E5)</f>
        <v>1</v>
      </c>
      <c r="F4" s="2"/>
      <c r="G4" s="2"/>
      <c r="H4" s="2"/>
      <c r="I4" s="2"/>
      <c r="J4" s="2"/>
      <c r="K4" s="244"/>
      <c r="L4" s="244">
        <f>SUM(L5:L5)</f>
        <v>690</v>
      </c>
      <c r="M4" s="244">
        <f>SUM(M5:M5)</f>
        <v>795</v>
      </c>
      <c r="N4" s="243"/>
      <c r="O4" s="2"/>
      <c r="P4" s="2"/>
      <c r="Q4" s="162"/>
      <c r="R4" s="2"/>
      <c r="S4" s="2"/>
      <c r="T4" s="243"/>
      <c r="U4" s="244"/>
      <c r="V4" s="244"/>
      <c r="W4" s="244"/>
      <c r="X4" s="244"/>
      <c r="Y4" s="244"/>
      <c r="Z4" s="244"/>
      <c r="AA4" s="243"/>
      <c r="AB4" s="243"/>
      <c r="AC4" s="60"/>
      <c r="AD4" s="2"/>
      <c r="AE4" s="2"/>
      <c r="AF4" s="2"/>
      <c r="AG4" s="2"/>
      <c r="AH4" s="2"/>
      <c r="AI4" s="244"/>
      <c r="AJ4" s="243"/>
      <c r="AK4" s="243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1:57" s="5" customFormat="1" ht="32.450000000000003" customHeight="1" x14ac:dyDescent="0.15">
      <c r="A5" s="88" t="s">
        <v>95</v>
      </c>
      <c r="B5" s="69"/>
      <c r="C5" s="243" t="s">
        <v>87</v>
      </c>
      <c r="D5" s="2"/>
      <c r="E5" s="243" t="s">
        <v>1</v>
      </c>
      <c r="F5" s="243" t="s">
        <v>18</v>
      </c>
      <c r="G5" s="243"/>
      <c r="H5" s="243" t="s">
        <v>142</v>
      </c>
      <c r="I5" s="2"/>
      <c r="J5" s="2"/>
      <c r="K5" s="92"/>
      <c r="L5" s="244">
        <v>690</v>
      </c>
      <c r="M5" s="244">
        <v>795</v>
      </c>
      <c r="N5" s="243" t="s">
        <v>393</v>
      </c>
      <c r="O5" s="2" t="s">
        <v>81</v>
      </c>
      <c r="P5" s="2"/>
      <c r="Q5" s="162"/>
      <c r="R5" s="2" t="s">
        <v>8</v>
      </c>
      <c r="S5" s="244">
        <v>17</v>
      </c>
      <c r="T5" s="243" t="s">
        <v>8</v>
      </c>
      <c r="U5" s="244">
        <v>17</v>
      </c>
      <c r="V5" s="244">
        <v>29</v>
      </c>
      <c r="W5" s="244">
        <v>459</v>
      </c>
      <c r="X5" s="244">
        <v>12</v>
      </c>
      <c r="Y5" s="244">
        <v>108</v>
      </c>
      <c r="Z5" s="243">
        <v>130</v>
      </c>
      <c r="AA5" s="243" t="s">
        <v>101</v>
      </c>
      <c r="AB5" s="72" t="s">
        <v>388</v>
      </c>
      <c r="AC5" s="2"/>
      <c r="AD5" s="2"/>
      <c r="AE5" s="2"/>
      <c r="AF5" s="2"/>
      <c r="AG5" s="244">
        <v>787</v>
      </c>
      <c r="AH5" s="243"/>
      <c r="AI5" s="244">
        <v>810</v>
      </c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163"/>
      <c r="BC5" s="163"/>
      <c r="BD5" s="163"/>
      <c r="BE5" s="2" t="s">
        <v>135</v>
      </c>
    </row>
  </sheetData>
  <mergeCells count="28">
    <mergeCell ref="AP2:BD2"/>
    <mergeCell ref="AU3:AY3"/>
    <mergeCell ref="AZ3:BD3"/>
    <mergeCell ref="M2:M3"/>
    <mergeCell ref="N2:N3"/>
    <mergeCell ref="O2:X2"/>
    <mergeCell ref="AL3:AM3"/>
    <mergeCell ref="Y2:AA2"/>
    <mergeCell ref="AB2:AB3"/>
    <mergeCell ref="AJ2:AK2"/>
    <mergeCell ref="AL2:AO2"/>
    <mergeCell ref="AC2:AI3"/>
    <mergeCell ref="B1:E1"/>
    <mergeCell ref="AA1:BE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BE2:BE3"/>
    <mergeCell ref="AP3:AT3"/>
  </mergeCells>
  <phoneticPr fontId="31" type="noConversion"/>
  <pageMargins left="0.78694444894790649" right="0.78694444894790649" top="0.98416668176651001" bottom="0.98416668176651001" header="0.51138889789581299" footer="0.51138889789581299"/>
  <pageSetup paperSize="9" scale="77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D9D9"/>
  </sheetPr>
  <dimension ref="A1:AP22"/>
  <sheetViews>
    <sheetView view="pageBreakPreview" topLeftCell="B1" zoomScaleSheetLayoutView="100" workbookViewId="0">
      <pane ySplit="4" topLeftCell="A5" activePane="bottomLeft" state="frozen"/>
      <selection pane="bottomLeft" activeCell="N8" sqref="N8"/>
    </sheetView>
  </sheetViews>
  <sheetFormatPr defaultRowHeight="10.5" x14ac:dyDescent="0.15"/>
  <cols>
    <col min="1" max="1" width="5.21875" style="10" hidden="1" customWidth="1"/>
    <col min="2" max="2" width="3.77734375" style="93" customWidth="1"/>
    <col min="3" max="3" width="6.5546875" style="93" customWidth="1"/>
    <col min="4" max="4" width="14" style="96" bestFit="1" customWidth="1"/>
    <col min="5" max="5" width="7.21875" style="10" customWidth="1"/>
    <col min="6" max="6" width="15.44140625" style="10" customWidth="1"/>
    <col min="7" max="7" width="9.109375" style="95" bestFit="1" customWidth="1"/>
    <col min="8" max="8" width="7" style="95" bestFit="1" customWidth="1"/>
    <col min="9" max="9" width="7.44140625" style="95" bestFit="1" customWidth="1"/>
    <col min="10" max="11" width="14.6640625" style="10" hidden="1" customWidth="1"/>
    <col min="12" max="12" width="16.6640625" style="10" hidden="1" customWidth="1"/>
    <col min="13" max="13" width="20" style="10" hidden="1" customWidth="1"/>
    <col min="14" max="15" width="6" style="95" bestFit="1" customWidth="1"/>
    <col min="16" max="16" width="11.6640625" style="95" customWidth="1"/>
    <col min="17" max="17" width="12.6640625" style="93" customWidth="1"/>
    <col min="18" max="18" width="5.33203125" style="95" bestFit="1" customWidth="1"/>
    <col min="19" max="19" width="11.109375" style="95" customWidth="1"/>
    <col min="20" max="20" width="5.44140625" style="95" customWidth="1"/>
    <col min="21" max="21" width="9.44140625" style="10" hidden="1" customWidth="1"/>
    <col min="22" max="22" width="14.44140625" style="10" hidden="1" customWidth="1"/>
    <col min="23" max="23" width="10.77734375" style="10" hidden="1" customWidth="1"/>
    <col min="24" max="24" width="15.33203125" style="10" hidden="1" customWidth="1"/>
    <col min="25" max="25" width="2.6640625" style="10" hidden="1" customWidth="1"/>
    <col min="26" max="26" width="3.21875" style="10" hidden="1" customWidth="1"/>
    <col min="27" max="27" width="15.44140625" style="93" customWidth="1"/>
    <col min="28" max="28" width="10.77734375" style="93" hidden="1" customWidth="1"/>
    <col min="29" max="29" width="5.77734375" style="93" hidden="1" customWidth="1"/>
    <col min="30" max="30" width="23.6640625" style="93" hidden="1" customWidth="1"/>
    <col min="31" max="31" width="9.5546875" style="93" hidden="1" customWidth="1"/>
    <col min="32" max="32" width="15.33203125" style="93" hidden="1" customWidth="1"/>
    <col min="33" max="33" width="25.88671875" style="93" hidden="1" customWidth="1"/>
    <col min="34" max="34" width="4.5546875" style="93" customWidth="1"/>
    <col min="35" max="35" width="9.44140625" style="10" hidden="1" customWidth="1"/>
    <col min="36" max="36" width="14.44140625" style="10" hidden="1" customWidth="1"/>
    <col min="37" max="37" width="10.77734375" style="10" hidden="1" customWidth="1"/>
    <col min="38" max="38" width="15.33203125" style="10" hidden="1" customWidth="1"/>
    <col min="39" max="39" width="2.6640625" style="10" hidden="1" customWidth="1"/>
    <col min="40" max="40" width="0.6640625" style="10" hidden="1" customWidth="1"/>
    <col min="41" max="41" width="6.21875" style="95" bestFit="1" customWidth="1"/>
    <col min="42" max="42" width="10.109375" style="95" customWidth="1"/>
    <col min="43" max="16384" width="8.88671875" style="10"/>
  </cols>
  <sheetData>
    <row r="1" spans="1:42" ht="22.9" customHeight="1" x14ac:dyDescent="0.15">
      <c r="B1" s="362" t="s">
        <v>204</v>
      </c>
      <c r="C1" s="362"/>
      <c r="D1" s="362"/>
      <c r="U1" s="391"/>
      <c r="V1" s="391"/>
      <c r="W1" s="391"/>
      <c r="X1" s="391"/>
      <c r="Y1" s="391"/>
      <c r="Z1" s="391"/>
      <c r="AA1" s="391"/>
      <c r="AB1" s="391"/>
      <c r="AC1" s="391"/>
      <c r="AD1" s="391"/>
      <c r="AE1" s="391"/>
      <c r="AF1" s="391"/>
      <c r="AG1" s="391"/>
      <c r="AH1" s="391"/>
      <c r="AP1" s="10"/>
    </row>
    <row r="2" spans="1:42" ht="16.5" customHeight="1" x14ac:dyDescent="0.15">
      <c r="A2" s="390" t="s">
        <v>443</v>
      </c>
      <c r="B2" s="354" t="s">
        <v>34</v>
      </c>
      <c r="C2" s="354" t="s">
        <v>111</v>
      </c>
      <c r="D2" s="354" t="s">
        <v>109</v>
      </c>
      <c r="E2" s="354" t="s">
        <v>436</v>
      </c>
      <c r="F2" s="354" t="s">
        <v>255</v>
      </c>
      <c r="G2" s="354" t="s">
        <v>290</v>
      </c>
      <c r="H2" s="354" t="s">
        <v>272</v>
      </c>
      <c r="I2" s="354" t="s">
        <v>105</v>
      </c>
      <c r="J2" s="354" t="s">
        <v>84</v>
      </c>
      <c r="K2" s="354"/>
      <c r="L2" s="354"/>
      <c r="M2" s="354"/>
      <c r="N2" s="354"/>
      <c r="O2" s="354"/>
      <c r="P2" s="354"/>
      <c r="Q2" s="354"/>
      <c r="R2" s="354"/>
      <c r="S2" s="354"/>
      <c r="T2" s="354"/>
      <c r="U2" s="206" t="s">
        <v>372</v>
      </c>
      <c r="V2" s="214" t="s">
        <v>251</v>
      </c>
      <c r="W2" s="214"/>
      <c r="X2" s="214"/>
      <c r="Y2" s="214"/>
      <c r="Z2" s="214"/>
      <c r="AA2" s="355" t="s">
        <v>434</v>
      </c>
      <c r="AB2" s="214"/>
      <c r="AC2" s="354" t="s">
        <v>410</v>
      </c>
      <c r="AD2" s="354"/>
      <c r="AE2" s="354" t="s">
        <v>298</v>
      </c>
      <c r="AF2" s="354"/>
      <c r="AG2" s="354"/>
      <c r="AH2" s="354" t="s">
        <v>375</v>
      </c>
      <c r="AI2" s="355" t="s">
        <v>195</v>
      </c>
      <c r="AJ2" s="355"/>
      <c r="AK2" s="355"/>
      <c r="AL2" s="355"/>
      <c r="AM2" s="355"/>
      <c r="AN2" s="355"/>
      <c r="AO2" s="355"/>
      <c r="AP2" s="355" t="s">
        <v>433</v>
      </c>
    </row>
    <row r="3" spans="1:42" ht="16.5" customHeight="1" x14ac:dyDescent="0.15">
      <c r="A3" s="390"/>
      <c r="B3" s="354"/>
      <c r="C3" s="354"/>
      <c r="D3" s="354"/>
      <c r="E3" s="354"/>
      <c r="F3" s="354"/>
      <c r="G3" s="354"/>
      <c r="H3" s="354"/>
      <c r="I3" s="354"/>
      <c r="J3" s="354" t="s">
        <v>376</v>
      </c>
      <c r="K3" s="361" t="s">
        <v>426</v>
      </c>
      <c r="L3" s="361" t="s">
        <v>421</v>
      </c>
      <c r="M3" s="361" t="s">
        <v>265</v>
      </c>
      <c r="N3" s="392" t="s">
        <v>100</v>
      </c>
      <c r="O3" s="361" t="s">
        <v>27</v>
      </c>
      <c r="P3" s="361"/>
      <c r="Q3" s="361"/>
      <c r="R3" s="361" t="s">
        <v>58</v>
      </c>
      <c r="S3" s="361"/>
      <c r="T3" s="355" t="s">
        <v>203</v>
      </c>
      <c r="U3" s="206"/>
      <c r="V3" s="215"/>
      <c r="W3" s="215"/>
      <c r="X3" s="215"/>
      <c r="Y3" s="215"/>
      <c r="Z3" s="215"/>
      <c r="AA3" s="356"/>
      <c r="AB3" s="215"/>
      <c r="AC3" s="206" t="s">
        <v>3</v>
      </c>
      <c r="AD3" s="206" t="s">
        <v>14</v>
      </c>
      <c r="AE3" s="354" t="s">
        <v>97</v>
      </c>
      <c r="AF3" s="354"/>
      <c r="AG3" s="208" t="s">
        <v>9</v>
      </c>
      <c r="AH3" s="354"/>
      <c r="AI3" s="356"/>
      <c r="AJ3" s="356"/>
      <c r="AK3" s="356"/>
      <c r="AL3" s="356"/>
      <c r="AM3" s="356"/>
      <c r="AN3" s="356"/>
      <c r="AO3" s="356"/>
      <c r="AP3" s="356"/>
    </row>
    <row r="4" spans="1:42" ht="16.5" customHeight="1" x14ac:dyDescent="0.15">
      <c r="A4" s="390"/>
      <c r="B4" s="354"/>
      <c r="C4" s="354"/>
      <c r="D4" s="354"/>
      <c r="E4" s="354"/>
      <c r="F4" s="354"/>
      <c r="G4" s="354"/>
      <c r="H4" s="354"/>
      <c r="I4" s="354"/>
      <c r="J4" s="354"/>
      <c r="K4" s="361"/>
      <c r="L4" s="361"/>
      <c r="M4" s="361"/>
      <c r="N4" s="393"/>
      <c r="O4" s="208" t="s">
        <v>117</v>
      </c>
      <c r="P4" s="208" t="s">
        <v>107</v>
      </c>
      <c r="Q4" s="206" t="s">
        <v>376</v>
      </c>
      <c r="R4" s="208" t="s">
        <v>117</v>
      </c>
      <c r="S4" s="208" t="s">
        <v>107</v>
      </c>
      <c r="T4" s="357"/>
      <c r="U4" s="206"/>
      <c r="V4" s="206"/>
      <c r="W4" s="216"/>
      <c r="X4" s="216"/>
      <c r="Y4" s="216"/>
      <c r="Z4" s="216"/>
      <c r="AA4" s="357"/>
      <c r="AB4" s="216"/>
      <c r="AC4" s="216"/>
      <c r="AD4" s="206"/>
      <c r="AE4" s="206"/>
      <c r="AF4" s="206" t="s">
        <v>98</v>
      </c>
      <c r="AG4" s="206" t="s">
        <v>10</v>
      </c>
      <c r="AH4" s="354"/>
      <c r="AI4" s="357"/>
      <c r="AJ4" s="357"/>
      <c r="AK4" s="357"/>
      <c r="AL4" s="357"/>
      <c r="AM4" s="357"/>
      <c r="AN4" s="357"/>
      <c r="AO4" s="357"/>
      <c r="AP4" s="357"/>
    </row>
    <row r="5" spans="1:42" s="70" customFormat="1" ht="25.15" customHeight="1" x14ac:dyDescent="0.15">
      <c r="A5" s="88"/>
      <c r="B5" s="78" t="s">
        <v>15</v>
      </c>
      <c r="C5" s="243" t="s">
        <v>428</v>
      </c>
      <c r="D5" s="74">
        <f>COUNTA(D6:D22)</f>
        <v>17</v>
      </c>
      <c r="E5" s="2"/>
      <c r="F5" s="2"/>
      <c r="G5" s="244">
        <f>SUM(G6:G22)</f>
        <v>94134.2</v>
      </c>
      <c r="H5" s="244">
        <f>SUM(H6:H22)</f>
        <v>42404.324999999997</v>
      </c>
      <c r="I5" s="244">
        <f>SUM(I6:I22)</f>
        <v>72731.39</v>
      </c>
      <c r="J5" s="2"/>
      <c r="K5" s="162"/>
      <c r="L5" s="2"/>
      <c r="M5" s="2"/>
      <c r="N5" s="244"/>
      <c r="O5" s="244"/>
      <c r="P5" s="244"/>
      <c r="Q5" s="243"/>
      <c r="R5" s="244"/>
      <c r="S5" s="244"/>
      <c r="T5" s="244"/>
      <c r="U5" s="2"/>
      <c r="V5" s="2"/>
      <c r="W5" s="2"/>
      <c r="X5" s="2"/>
      <c r="Y5" s="2"/>
      <c r="Z5" s="2"/>
      <c r="AA5" s="243"/>
      <c r="AB5" s="243"/>
      <c r="AC5" s="243"/>
      <c r="AD5" s="243"/>
      <c r="AE5" s="243"/>
      <c r="AF5" s="243"/>
      <c r="AG5" s="243"/>
      <c r="AH5" s="71"/>
      <c r="AI5" s="3"/>
      <c r="AJ5" s="3"/>
      <c r="AK5" s="3"/>
      <c r="AL5" s="3"/>
      <c r="AM5" s="3"/>
      <c r="AN5" s="3"/>
      <c r="AO5" s="116"/>
      <c r="AP5" s="116"/>
    </row>
    <row r="6" spans="1:42" s="115" customFormat="1" ht="25.15" customHeight="1" x14ac:dyDescent="0.15">
      <c r="A6" s="88"/>
      <c r="B6" s="69"/>
      <c r="C6" s="243" t="s">
        <v>21</v>
      </c>
      <c r="D6" s="243" t="s">
        <v>492</v>
      </c>
      <c r="E6" s="243" t="s">
        <v>21</v>
      </c>
      <c r="F6" s="243" t="s">
        <v>497</v>
      </c>
      <c r="G6" s="244">
        <v>6230</v>
      </c>
      <c r="H6" s="244">
        <v>1044</v>
      </c>
      <c r="I6" s="244">
        <v>3907</v>
      </c>
      <c r="J6" s="2" t="s">
        <v>53</v>
      </c>
      <c r="K6" s="162"/>
      <c r="L6" s="2"/>
      <c r="M6" s="2"/>
      <c r="N6" s="244">
        <f>SUM(O6,R6,T6)</f>
        <v>652</v>
      </c>
      <c r="O6" s="244">
        <v>652</v>
      </c>
      <c r="P6" s="244" t="s">
        <v>316</v>
      </c>
      <c r="Q6" s="243" t="s">
        <v>308</v>
      </c>
      <c r="R6" s="244"/>
      <c r="S6" s="244"/>
      <c r="T6" s="244"/>
      <c r="U6" s="2" t="s">
        <v>256</v>
      </c>
      <c r="V6" s="2" t="s">
        <v>238</v>
      </c>
      <c r="W6" s="2" t="s">
        <v>238</v>
      </c>
      <c r="X6" s="2" t="s">
        <v>389</v>
      </c>
      <c r="Y6" s="2"/>
      <c r="Z6" s="2"/>
      <c r="AA6" s="243" t="s">
        <v>230</v>
      </c>
      <c r="AB6" s="243"/>
      <c r="AC6" s="243"/>
      <c r="AD6" s="243"/>
      <c r="AE6" s="243"/>
      <c r="AF6" s="243"/>
      <c r="AG6" s="243"/>
      <c r="AH6" s="71">
        <v>1999</v>
      </c>
      <c r="AI6" s="3"/>
      <c r="AJ6" s="3"/>
      <c r="AK6" s="3"/>
      <c r="AL6" s="3"/>
      <c r="AM6" s="3"/>
      <c r="AN6" s="3"/>
      <c r="AO6" s="116">
        <v>5867</v>
      </c>
      <c r="AP6" s="116"/>
    </row>
    <row r="7" spans="1:42" s="115" customFormat="1" ht="25.15" customHeight="1" x14ac:dyDescent="0.15">
      <c r="A7" s="88"/>
      <c r="B7" s="69"/>
      <c r="C7" s="243" t="s">
        <v>21</v>
      </c>
      <c r="D7" s="74" t="s">
        <v>161</v>
      </c>
      <c r="E7" s="2" t="s">
        <v>21</v>
      </c>
      <c r="F7" s="2" t="s">
        <v>271</v>
      </c>
      <c r="G7" s="244">
        <v>2887</v>
      </c>
      <c r="H7" s="244">
        <v>1441</v>
      </c>
      <c r="I7" s="244">
        <v>4520</v>
      </c>
      <c r="J7" s="2"/>
      <c r="K7" s="162"/>
      <c r="L7" s="2"/>
      <c r="M7" s="2"/>
      <c r="N7" s="244">
        <v>2044</v>
      </c>
      <c r="O7" s="244">
        <v>837</v>
      </c>
      <c r="P7" s="244" t="s">
        <v>277</v>
      </c>
      <c r="Q7" s="243" t="s">
        <v>191</v>
      </c>
      <c r="R7" s="244">
        <v>978</v>
      </c>
      <c r="S7" s="244" t="s">
        <v>268</v>
      </c>
      <c r="T7" s="244">
        <v>229</v>
      </c>
      <c r="U7" s="2"/>
      <c r="V7" s="2"/>
      <c r="W7" s="2"/>
      <c r="X7" s="2"/>
      <c r="Y7" s="2"/>
      <c r="Z7" s="2"/>
      <c r="AA7" s="243" t="s">
        <v>551</v>
      </c>
      <c r="AB7" s="243"/>
      <c r="AC7" s="243"/>
      <c r="AD7" s="243"/>
      <c r="AE7" s="243"/>
      <c r="AF7" s="243"/>
      <c r="AG7" s="243"/>
      <c r="AH7" s="71">
        <v>2009</v>
      </c>
      <c r="AI7" s="3"/>
      <c r="AJ7" s="3"/>
      <c r="AK7" s="3"/>
      <c r="AL7" s="3"/>
      <c r="AM7" s="3"/>
      <c r="AN7" s="3"/>
      <c r="AO7" s="116">
        <v>10550</v>
      </c>
      <c r="AP7" s="116"/>
    </row>
    <row r="8" spans="1:42" s="70" customFormat="1" ht="25.15" customHeight="1" x14ac:dyDescent="0.15">
      <c r="A8" s="88"/>
      <c r="B8" s="69"/>
      <c r="C8" s="243" t="s">
        <v>87</v>
      </c>
      <c r="D8" s="243" t="s">
        <v>136</v>
      </c>
      <c r="E8" s="243" t="s">
        <v>18</v>
      </c>
      <c r="F8" s="243" t="s">
        <v>142</v>
      </c>
      <c r="G8" s="92"/>
      <c r="H8" s="350">
        <v>6377</v>
      </c>
      <c r="I8" s="244">
        <v>8615</v>
      </c>
      <c r="J8" s="2" t="s">
        <v>62</v>
      </c>
      <c r="K8" s="162" t="s">
        <v>53</v>
      </c>
      <c r="L8" s="2"/>
      <c r="M8" s="2"/>
      <c r="N8" s="244">
        <f>SUM(O8,R8,T8)</f>
        <v>2920</v>
      </c>
      <c r="O8" s="244">
        <v>1152</v>
      </c>
      <c r="P8" s="244" t="s">
        <v>157</v>
      </c>
      <c r="Q8" s="243" t="s">
        <v>143</v>
      </c>
      <c r="R8" s="244">
        <v>1632</v>
      </c>
      <c r="S8" s="244" t="s">
        <v>306</v>
      </c>
      <c r="T8" s="244">
        <v>136</v>
      </c>
      <c r="U8" s="2"/>
      <c r="V8" s="2" t="s">
        <v>129</v>
      </c>
      <c r="W8" s="2" t="s">
        <v>188</v>
      </c>
      <c r="X8" s="2"/>
      <c r="Y8" s="2"/>
      <c r="Z8" s="2"/>
      <c r="AA8" s="243" t="s">
        <v>281</v>
      </c>
      <c r="AB8" s="243"/>
      <c r="AC8" s="243"/>
      <c r="AD8" s="243"/>
      <c r="AE8" s="243"/>
      <c r="AF8" s="243"/>
      <c r="AG8" s="243"/>
      <c r="AH8" s="71">
        <v>1991</v>
      </c>
      <c r="AI8" s="3"/>
      <c r="AJ8" s="3"/>
      <c r="AK8" s="3"/>
      <c r="AL8" s="3"/>
      <c r="AM8" s="3"/>
      <c r="AN8" s="3"/>
      <c r="AO8" s="116">
        <v>4775</v>
      </c>
      <c r="AP8" s="116" t="s">
        <v>135</v>
      </c>
    </row>
    <row r="9" spans="1:42" s="70" customFormat="1" ht="25.15" customHeight="1" x14ac:dyDescent="0.15">
      <c r="A9" s="88"/>
      <c r="B9" s="69"/>
      <c r="C9" s="243" t="s">
        <v>87</v>
      </c>
      <c r="D9" s="243" t="s">
        <v>144</v>
      </c>
      <c r="E9" s="243" t="s">
        <v>87</v>
      </c>
      <c r="F9" s="243" t="s">
        <v>347</v>
      </c>
      <c r="G9" s="350">
        <v>18175</v>
      </c>
      <c r="H9" s="244">
        <v>2090</v>
      </c>
      <c r="I9" s="244">
        <v>3226</v>
      </c>
      <c r="J9" s="2"/>
      <c r="K9" s="162"/>
      <c r="L9" s="2"/>
      <c r="M9" s="2"/>
      <c r="N9" s="244">
        <v>206</v>
      </c>
      <c r="O9" s="244">
        <v>206</v>
      </c>
      <c r="P9" s="244" t="s">
        <v>175</v>
      </c>
      <c r="Q9" s="243" t="s">
        <v>114</v>
      </c>
      <c r="R9" s="244"/>
      <c r="S9" s="244"/>
      <c r="T9" s="244">
        <v>186</v>
      </c>
      <c r="U9" s="2"/>
      <c r="V9" s="2"/>
      <c r="W9" s="2"/>
      <c r="X9" s="2"/>
      <c r="Y9" s="2"/>
      <c r="Z9" s="2"/>
      <c r="AA9" s="243" t="s">
        <v>264</v>
      </c>
      <c r="AB9" s="243"/>
      <c r="AC9" s="243"/>
      <c r="AD9" s="243"/>
      <c r="AE9" s="243"/>
      <c r="AF9" s="243"/>
      <c r="AG9" s="243"/>
      <c r="AH9" s="71">
        <v>2000</v>
      </c>
      <c r="AI9" s="3"/>
      <c r="AJ9" s="3"/>
      <c r="AK9" s="3"/>
      <c r="AL9" s="3"/>
      <c r="AM9" s="3"/>
      <c r="AN9" s="3"/>
      <c r="AO9" s="116">
        <v>9601</v>
      </c>
      <c r="AP9" s="116"/>
    </row>
    <row r="10" spans="1:42" s="70" customFormat="1" ht="25.15" customHeight="1" x14ac:dyDescent="0.15">
      <c r="A10" s="88"/>
      <c r="B10" s="69"/>
      <c r="C10" s="318" t="s">
        <v>87</v>
      </c>
      <c r="D10" s="243" t="s">
        <v>186</v>
      </c>
      <c r="E10" s="243" t="s">
        <v>87</v>
      </c>
      <c r="F10" s="318" t="s">
        <v>87</v>
      </c>
      <c r="G10" s="244">
        <v>4398</v>
      </c>
      <c r="H10" s="244">
        <v>870</v>
      </c>
      <c r="I10" s="244">
        <v>1868</v>
      </c>
      <c r="J10" s="2"/>
      <c r="K10" s="162"/>
      <c r="L10" s="2"/>
      <c r="M10" s="2"/>
      <c r="N10" s="244">
        <v>870</v>
      </c>
      <c r="O10" s="244">
        <v>870</v>
      </c>
      <c r="P10" s="244" t="s">
        <v>216</v>
      </c>
      <c r="Q10" s="243" t="s">
        <v>318</v>
      </c>
      <c r="R10" s="244"/>
      <c r="S10" s="244"/>
      <c r="T10" s="244"/>
      <c r="U10" s="2"/>
      <c r="V10" s="2"/>
      <c r="W10" s="2"/>
      <c r="X10" s="2"/>
      <c r="Y10" s="2"/>
      <c r="Z10" s="2"/>
      <c r="AA10" s="243" t="s">
        <v>552</v>
      </c>
      <c r="AB10" s="243"/>
      <c r="AC10" s="243"/>
      <c r="AD10" s="243"/>
      <c r="AE10" s="243"/>
      <c r="AF10" s="243"/>
      <c r="AG10" s="243"/>
      <c r="AH10" s="71">
        <v>2004</v>
      </c>
      <c r="AI10" s="3"/>
      <c r="AJ10" s="3"/>
      <c r="AK10" s="3"/>
      <c r="AL10" s="3"/>
      <c r="AM10" s="3"/>
      <c r="AN10" s="3"/>
      <c r="AO10" s="116">
        <v>3000</v>
      </c>
      <c r="AP10" s="116"/>
    </row>
    <row r="11" spans="1:42" s="115" customFormat="1" ht="25.15" customHeight="1" x14ac:dyDescent="0.15">
      <c r="A11" s="88"/>
      <c r="B11" s="69"/>
      <c r="C11" s="170" t="s">
        <v>87</v>
      </c>
      <c r="D11" s="170" t="s">
        <v>184</v>
      </c>
      <c r="E11" s="170" t="s">
        <v>18</v>
      </c>
      <c r="F11" s="170" t="s">
        <v>142</v>
      </c>
      <c r="G11" s="167">
        <v>7220</v>
      </c>
      <c r="H11" s="167">
        <v>2737</v>
      </c>
      <c r="I11" s="167">
        <v>9058.7000000000007</v>
      </c>
      <c r="J11" s="2"/>
      <c r="K11" s="162"/>
      <c r="L11" s="2"/>
      <c r="M11" s="2"/>
      <c r="N11" s="167">
        <v>1050.28</v>
      </c>
      <c r="O11" s="167">
        <v>1050.28</v>
      </c>
      <c r="P11" s="167" t="s">
        <v>187</v>
      </c>
      <c r="Q11" s="170" t="s">
        <v>318</v>
      </c>
      <c r="R11" s="167"/>
      <c r="S11" s="167"/>
      <c r="T11" s="167">
        <v>451.03</v>
      </c>
      <c r="U11" s="2"/>
      <c r="V11" s="2"/>
      <c r="W11" s="2"/>
      <c r="X11" s="2"/>
      <c r="Y11" s="2"/>
      <c r="Z11" s="2"/>
      <c r="AA11" s="170" t="s">
        <v>553</v>
      </c>
      <c r="AB11" s="170"/>
      <c r="AC11" s="170"/>
      <c r="AD11" s="170"/>
      <c r="AE11" s="170"/>
      <c r="AF11" s="170"/>
      <c r="AG11" s="170"/>
      <c r="AH11" s="3">
        <v>2015</v>
      </c>
      <c r="AI11" s="3"/>
      <c r="AJ11" s="3"/>
      <c r="AK11" s="3"/>
      <c r="AL11" s="3"/>
      <c r="AM11" s="3"/>
      <c r="AN11" s="3"/>
      <c r="AO11" s="116">
        <v>23700</v>
      </c>
      <c r="AP11" s="116"/>
    </row>
    <row r="12" spans="1:42" s="115" customFormat="1" ht="25.15" customHeight="1" x14ac:dyDescent="0.15">
      <c r="A12" s="88"/>
      <c r="B12" s="69"/>
      <c r="C12" s="170" t="s">
        <v>87</v>
      </c>
      <c r="D12" s="170" t="s">
        <v>516</v>
      </c>
      <c r="E12" s="170" t="s">
        <v>18</v>
      </c>
      <c r="F12" s="170" t="s">
        <v>512</v>
      </c>
      <c r="G12" s="167">
        <v>3004</v>
      </c>
      <c r="H12" s="167">
        <v>1896</v>
      </c>
      <c r="I12" s="167">
        <v>3761.16</v>
      </c>
      <c r="J12" s="2"/>
      <c r="K12" s="162"/>
      <c r="L12" s="2"/>
      <c r="M12" s="2"/>
      <c r="N12" s="167">
        <v>908.71</v>
      </c>
      <c r="O12" s="167">
        <v>908.71</v>
      </c>
      <c r="P12" s="167" t="s">
        <v>544</v>
      </c>
      <c r="Q12" s="170" t="s">
        <v>535</v>
      </c>
      <c r="R12" s="167"/>
      <c r="S12" s="167"/>
      <c r="T12" s="167">
        <v>198.08</v>
      </c>
      <c r="U12" s="2"/>
      <c r="V12" s="2"/>
      <c r="W12" s="2"/>
      <c r="X12" s="2"/>
      <c r="Y12" s="2"/>
      <c r="Z12" s="2"/>
      <c r="AA12" s="170" t="s">
        <v>532</v>
      </c>
      <c r="AB12" s="170"/>
      <c r="AC12" s="170"/>
      <c r="AD12" s="170"/>
      <c r="AE12" s="170"/>
      <c r="AF12" s="170"/>
      <c r="AG12" s="170"/>
      <c r="AH12" s="3">
        <v>2015</v>
      </c>
      <c r="AI12" s="3"/>
      <c r="AJ12" s="3"/>
      <c r="AK12" s="3"/>
      <c r="AL12" s="3"/>
      <c r="AM12" s="3"/>
      <c r="AN12" s="3"/>
      <c r="AO12" s="116">
        <v>7600</v>
      </c>
      <c r="AP12" s="116"/>
    </row>
    <row r="13" spans="1:42" s="70" customFormat="1" ht="25.15" customHeight="1" x14ac:dyDescent="0.15">
      <c r="A13" s="88"/>
      <c r="B13" s="69"/>
      <c r="C13" s="170" t="s">
        <v>110</v>
      </c>
      <c r="D13" s="170" t="s">
        <v>478</v>
      </c>
      <c r="E13" s="170" t="s">
        <v>18</v>
      </c>
      <c r="F13" s="170" t="s">
        <v>147</v>
      </c>
      <c r="G13" s="167">
        <v>2574</v>
      </c>
      <c r="H13" s="167">
        <v>2574</v>
      </c>
      <c r="I13" s="167">
        <v>6067</v>
      </c>
      <c r="J13" s="2"/>
      <c r="K13" s="162"/>
      <c r="L13" s="2"/>
      <c r="M13" s="2"/>
      <c r="N13" s="167">
        <v>2075</v>
      </c>
      <c r="O13" s="167">
        <v>1140</v>
      </c>
      <c r="P13" s="167"/>
      <c r="Q13" s="170" t="s">
        <v>158</v>
      </c>
      <c r="R13" s="167">
        <v>935</v>
      </c>
      <c r="S13" s="167" t="s">
        <v>309</v>
      </c>
      <c r="T13" s="167"/>
      <c r="U13" s="2"/>
      <c r="V13" s="2"/>
      <c r="W13" s="2"/>
      <c r="X13" s="2"/>
      <c r="Y13" s="2"/>
      <c r="Z13" s="2"/>
      <c r="AA13" s="170" t="s">
        <v>552</v>
      </c>
      <c r="AB13" s="170"/>
      <c r="AC13" s="170"/>
      <c r="AD13" s="170"/>
      <c r="AE13" s="170"/>
      <c r="AF13" s="170"/>
      <c r="AG13" s="170"/>
      <c r="AH13" s="3">
        <v>2009</v>
      </c>
      <c r="AI13" s="3"/>
      <c r="AJ13" s="3"/>
      <c r="AK13" s="3"/>
      <c r="AL13" s="3"/>
      <c r="AM13" s="3"/>
      <c r="AN13" s="3"/>
      <c r="AO13" s="116">
        <v>70000</v>
      </c>
      <c r="AP13" s="116"/>
    </row>
    <row r="14" spans="1:42" s="70" customFormat="1" ht="25.15" customHeight="1" x14ac:dyDescent="0.15">
      <c r="A14" s="29"/>
      <c r="B14" s="69"/>
      <c r="C14" s="334" t="s">
        <v>110</v>
      </c>
      <c r="D14" s="335" t="s">
        <v>358</v>
      </c>
      <c r="E14" s="334" t="s">
        <v>110</v>
      </c>
      <c r="F14" s="334" t="s">
        <v>475</v>
      </c>
      <c r="G14" s="336">
        <v>13062.8</v>
      </c>
      <c r="H14" s="336">
        <v>2588</v>
      </c>
      <c r="I14" s="336">
        <v>6086.33</v>
      </c>
      <c r="J14" s="334"/>
      <c r="K14" s="334"/>
      <c r="L14" s="334"/>
      <c r="M14" s="334"/>
      <c r="N14" s="336">
        <v>3369.29</v>
      </c>
      <c r="O14" s="336">
        <v>2114.73</v>
      </c>
      <c r="P14" s="336"/>
      <c r="Q14" s="334" t="s">
        <v>546</v>
      </c>
      <c r="R14" s="336">
        <v>1254.56</v>
      </c>
      <c r="S14" s="336" t="s">
        <v>309</v>
      </c>
      <c r="T14" s="336"/>
      <c r="U14" s="334"/>
      <c r="V14" s="334"/>
      <c r="W14" s="334"/>
      <c r="X14" s="334"/>
      <c r="Y14" s="334"/>
      <c r="Z14" s="334"/>
      <c r="AA14" s="334" t="s">
        <v>531</v>
      </c>
      <c r="AB14" s="334"/>
      <c r="AC14" s="334"/>
      <c r="AD14" s="334"/>
      <c r="AE14" s="334"/>
      <c r="AF14" s="334"/>
      <c r="AG14" s="334"/>
      <c r="AH14" s="334">
        <v>2006</v>
      </c>
      <c r="AI14" s="334"/>
      <c r="AJ14" s="334"/>
      <c r="AK14" s="334"/>
      <c r="AL14" s="334"/>
      <c r="AM14" s="334"/>
      <c r="AN14" s="334"/>
      <c r="AO14" s="336">
        <v>17808</v>
      </c>
      <c r="AP14" s="336"/>
    </row>
    <row r="15" spans="1:42" s="70" customFormat="1" ht="25.15" customHeight="1" x14ac:dyDescent="0.15">
      <c r="A15" s="88"/>
      <c r="B15" s="69"/>
      <c r="C15" s="170" t="s">
        <v>47</v>
      </c>
      <c r="D15" s="170" t="s">
        <v>326</v>
      </c>
      <c r="E15" s="170" t="s">
        <v>47</v>
      </c>
      <c r="F15" s="170" t="s">
        <v>454</v>
      </c>
      <c r="G15" s="167">
        <v>3305</v>
      </c>
      <c r="H15" s="167">
        <v>1704.15</v>
      </c>
      <c r="I15" s="350">
        <v>5030.2</v>
      </c>
      <c r="J15" s="2"/>
      <c r="K15" s="162"/>
      <c r="L15" s="2"/>
      <c r="M15" s="2"/>
      <c r="N15" s="167">
        <v>686</v>
      </c>
      <c r="O15" s="167">
        <v>686</v>
      </c>
      <c r="P15" s="167" t="s">
        <v>159</v>
      </c>
      <c r="Q15" s="170" t="s">
        <v>262</v>
      </c>
      <c r="R15" s="167"/>
      <c r="S15" s="167"/>
      <c r="T15" s="167"/>
      <c r="U15" s="2"/>
      <c r="V15" s="2"/>
      <c r="W15" s="2"/>
      <c r="X15" s="2"/>
      <c r="Y15" s="2"/>
      <c r="Z15" s="2"/>
      <c r="AA15" s="170" t="s">
        <v>556</v>
      </c>
      <c r="AB15" s="170"/>
      <c r="AC15" s="170"/>
      <c r="AD15" s="170"/>
      <c r="AE15" s="170"/>
      <c r="AF15" s="170"/>
      <c r="AG15" s="170"/>
      <c r="AH15" s="3">
        <v>1995</v>
      </c>
      <c r="AI15" s="3"/>
      <c r="AJ15" s="3"/>
      <c r="AK15" s="3"/>
      <c r="AL15" s="3"/>
      <c r="AM15" s="3"/>
      <c r="AN15" s="3"/>
      <c r="AO15" s="116">
        <v>3100</v>
      </c>
      <c r="AP15" s="116"/>
    </row>
    <row r="16" spans="1:42" s="70" customFormat="1" ht="25.15" customHeight="1" x14ac:dyDescent="0.15">
      <c r="A16" s="88"/>
      <c r="B16" s="69"/>
      <c r="C16" s="170" t="s">
        <v>47</v>
      </c>
      <c r="D16" s="284" t="s">
        <v>176</v>
      </c>
      <c r="E16" s="170" t="s">
        <v>160</v>
      </c>
      <c r="F16" s="170" t="s">
        <v>367</v>
      </c>
      <c r="G16" s="167">
        <v>1980</v>
      </c>
      <c r="H16" s="167">
        <v>970.32</v>
      </c>
      <c r="I16" s="167">
        <v>2246</v>
      </c>
      <c r="J16" s="2"/>
      <c r="K16" s="162"/>
      <c r="L16" s="2"/>
      <c r="M16" s="2"/>
      <c r="N16" s="167">
        <f>SUM(O16,R16,T16)</f>
        <v>847</v>
      </c>
      <c r="O16" s="167">
        <v>480</v>
      </c>
      <c r="P16" s="167" t="s">
        <v>253</v>
      </c>
      <c r="Q16" s="170" t="s">
        <v>336</v>
      </c>
      <c r="R16" s="167"/>
      <c r="S16" s="167"/>
      <c r="T16" s="167">
        <v>367</v>
      </c>
      <c r="U16" s="2"/>
      <c r="V16" s="2"/>
      <c r="W16" s="2"/>
      <c r="X16" s="2"/>
      <c r="Y16" s="2"/>
      <c r="Z16" s="2"/>
      <c r="AA16" s="170" t="s">
        <v>351</v>
      </c>
      <c r="AB16" s="170"/>
      <c r="AC16" s="170"/>
      <c r="AD16" s="170"/>
      <c r="AE16" s="170"/>
      <c r="AF16" s="170"/>
      <c r="AG16" s="170"/>
      <c r="AH16" s="3">
        <v>2006</v>
      </c>
      <c r="AI16" s="285"/>
      <c r="AJ16" s="285"/>
      <c r="AK16" s="285"/>
      <c r="AL16" s="285"/>
      <c r="AM16" s="285"/>
      <c r="AN16" s="285"/>
      <c r="AO16" s="286">
        <v>2844</v>
      </c>
      <c r="AP16" s="116"/>
    </row>
    <row r="17" spans="1:42" s="70" customFormat="1" ht="25.15" customHeight="1" x14ac:dyDescent="0.15">
      <c r="A17" s="88"/>
      <c r="B17" s="69"/>
      <c r="C17" s="170" t="s">
        <v>47</v>
      </c>
      <c r="D17" s="170" t="s">
        <v>474</v>
      </c>
      <c r="E17" s="170" t="s">
        <v>18</v>
      </c>
      <c r="F17" s="170" t="s">
        <v>536</v>
      </c>
      <c r="G17" s="350">
        <v>7736</v>
      </c>
      <c r="H17" s="167">
        <v>3218</v>
      </c>
      <c r="I17" s="167">
        <v>3218</v>
      </c>
      <c r="J17" s="2"/>
      <c r="K17" s="162"/>
      <c r="L17" s="2"/>
      <c r="M17" s="2"/>
      <c r="N17" s="167">
        <v>1404</v>
      </c>
      <c r="O17" s="167">
        <v>936</v>
      </c>
      <c r="P17" s="167" t="s">
        <v>489</v>
      </c>
      <c r="Q17" s="170" t="s">
        <v>370</v>
      </c>
      <c r="R17" s="167">
        <v>336</v>
      </c>
      <c r="S17" s="167" t="s">
        <v>261</v>
      </c>
      <c r="T17" s="167">
        <v>132</v>
      </c>
      <c r="U17" s="2"/>
      <c r="V17" s="2"/>
      <c r="W17" s="2"/>
      <c r="X17" s="2"/>
      <c r="Y17" s="2"/>
      <c r="Z17" s="2"/>
      <c r="AA17" s="170" t="s">
        <v>239</v>
      </c>
      <c r="AB17" s="170"/>
      <c r="AC17" s="170"/>
      <c r="AD17" s="170"/>
      <c r="AE17" s="170"/>
      <c r="AF17" s="170"/>
      <c r="AG17" s="170"/>
      <c r="AH17" s="3">
        <v>1995</v>
      </c>
      <c r="AI17" s="3"/>
      <c r="AJ17" s="3"/>
      <c r="AK17" s="3"/>
      <c r="AL17" s="3"/>
      <c r="AM17" s="3"/>
      <c r="AN17" s="3"/>
      <c r="AO17" s="116">
        <v>3663</v>
      </c>
      <c r="AP17" s="116"/>
    </row>
    <row r="18" spans="1:42" s="70" customFormat="1" ht="25.15" customHeight="1" x14ac:dyDescent="0.15">
      <c r="A18" s="88" t="s">
        <v>51</v>
      </c>
      <c r="B18" s="69"/>
      <c r="C18" s="170" t="s">
        <v>47</v>
      </c>
      <c r="D18" s="170" t="s">
        <v>149</v>
      </c>
      <c r="E18" s="170" t="s">
        <v>18</v>
      </c>
      <c r="F18" s="170" t="s">
        <v>142</v>
      </c>
      <c r="G18" s="167">
        <v>7185</v>
      </c>
      <c r="H18" s="167">
        <v>1740</v>
      </c>
      <c r="I18" s="167">
        <v>1752</v>
      </c>
      <c r="J18" s="2"/>
      <c r="K18" s="162"/>
      <c r="L18" s="2"/>
      <c r="M18" s="2"/>
      <c r="N18" s="167">
        <v>1145</v>
      </c>
      <c r="O18" s="167">
        <v>1145</v>
      </c>
      <c r="P18" s="167" t="s">
        <v>550</v>
      </c>
      <c r="Q18" s="170" t="s">
        <v>521</v>
      </c>
      <c r="R18" s="79"/>
      <c r="S18" s="287"/>
      <c r="T18" s="79"/>
      <c r="U18" s="2"/>
      <c r="V18" s="2"/>
      <c r="W18" s="2"/>
      <c r="X18" s="2"/>
      <c r="Y18" s="2"/>
      <c r="Z18" s="2"/>
      <c r="AA18" s="170" t="s">
        <v>490</v>
      </c>
      <c r="AB18" s="170"/>
      <c r="AC18" s="170"/>
      <c r="AD18" s="170"/>
      <c r="AE18" s="170"/>
      <c r="AF18" s="170"/>
      <c r="AG18" s="170"/>
      <c r="AH18" s="3">
        <v>2011</v>
      </c>
      <c r="AI18" s="3"/>
      <c r="AJ18" s="3"/>
      <c r="AK18" s="3"/>
      <c r="AL18" s="3"/>
      <c r="AM18" s="3"/>
      <c r="AN18" s="3"/>
      <c r="AO18" s="116">
        <v>4645</v>
      </c>
      <c r="AP18" s="116"/>
    </row>
    <row r="19" spans="1:42" s="115" customFormat="1" ht="25.15" customHeight="1" x14ac:dyDescent="0.15">
      <c r="A19" s="88"/>
      <c r="B19" s="69"/>
      <c r="C19" s="170" t="s">
        <v>47</v>
      </c>
      <c r="D19" s="170" t="s">
        <v>343</v>
      </c>
      <c r="E19" s="170" t="s">
        <v>47</v>
      </c>
      <c r="F19" s="170" t="s">
        <v>174</v>
      </c>
      <c r="G19" s="167">
        <v>1355.4</v>
      </c>
      <c r="H19" s="167">
        <v>810.85500000000002</v>
      </c>
      <c r="I19" s="167">
        <v>1032</v>
      </c>
      <c r="J19" s="2"/>
      <c r="K19" s="162"/>
      <c r="L19" s="2"/>
      <c r="M19" s="2"/>
      <c r="N19" s="167">
        <v>555.75</v>
      </c>
      <c r="O19" s="167">
        <v>555.75</v>
      </c>
      <c r="P19" s="167" t="s">
        <v>514</v>
      </c>
      <c r="Q19" s="170" t="s">
        <v>448</v>
      </c>
      <c r="R19" s="167"/>
      <c r="S19" s="167"/>
      <c r="T19" s="167"/>
      <c r="U19" s="2"/>
      <c r="V19" s="2"/>
      <c r="W19" s="2"/>
      <c r="X19" s="2"/>
      <c r="Y19" s="2"/>
      <c r="Z19" s="2"/>
      <c r="AA19" s="170" t="s">
        <v>490</v>
      </c>
      <c r="AB19" s="170"/>
      <c r="AC19" s="170"/>
      <c r="AD19" s="170"/>
      <c r="AE19" s="170"/>
      <c r="AF19" s="170"/>
      <c r="AG19" s="170"/>
      <c r="AH19" s="3">
        <v>2015</v>
      </c>
      <c r="AI19" s="3"/>
      <c r="AJ19" s="3"/>
      <c r="AK19" s="3"/>
      <c r="AL19" s="3"/>
      <c r="AM19" s="3"/>
      <c r="AN19" s="3"/>
      <c r="AO19" s="116">
        <v>5048</v>
      </c>
      <c r="AP19" s="116"/>
    </row>
    <row r="20" spans="1:42" s="70" customFormat="1" ht="25.15" customHeight="1" x14ac:dyDescent="0.15">
      <c r="A20" s="88" t="s">
        <v>124</v>
      </c>
      <c r="B20" s="69"/>
      <c r="C20" s="243" t="s">
        <v>106</v>
      </c>
      <c r="D20" s="243" t="s">
        <v>145</v>
      </c>
      <c r="E20" s="243" t="s">
        <v>106</v>
      </c>
      <c r="F20" s="337" t="s">
        <v>513</v>
      </c>
      <c r="G20" s="350">
        <v>10538</v>
      </c>
      <c r="H20" s="244">
        <v>10538</v>
      </c>
      <c r="I20" s="350">
        <v>10538</v>
      </c>
      <c r="J20" s="2" t="s">
        <v>62</v>
      </c>
      <c r="K20" s="162" t="s">
        <v>53</v>
      </c>
      <c r="L20" s="2"/>
      <c r="M20" s="2"/>
      <c r="N20" s="244">
        <f>SUM(O20,R20,T20)</f>
        <v>3335</v>
      </c>
      <c r="O20" s="244">
        <v>1061</v>
      </c>
      <c r="P20" s="244" t="s">
        <v>198</v>
      </c>
      <c r="Q20" s="243" t="s">
        <v>533</v>
      </c>
      <c r="R20" s="244">
        <v>844</v>
      </c>
      <c r="S20" s="244" t="s">
        <v>309</v>
      </c>
      <c r="T20" s="244">
        <v>1430</v>
      </c>
      <c r="U20" s="2" t="s">
        <v>243</v>
      </c>
      <c r="V20" s="2" t="s">
        <v>235</v>
      </c>
      <c r="W20" s="2" t="s">
        <v>386</v>
      </c>
      <c r="X20" s="2" t="s">
        <v>389</v>
      </c>
      <c r="Y20" s="2"/>
      <c r="Z20" s="2"/>
      <c r="AA20" s="243" t="s">
        <v>491</v>
      </c>
      <c r="AB20" s="243"/>
      <c r="AC20" s="243"/>
      <c r="AD20" s="243"/>
      <c r="AE20" s="243"/>
      <c r="AF20" s="243"/>
      <c r="AG20" s="243"/>
      <c r="AH20" s="71">
        <v>2003</v>
      </c>
      <c r="AI20" s="3"/>
      <c r="AJ20" s="3"/>
      <c r="AK20" s="3"/>
      <c r="AL20" s="3"/>
      <c r="AM20" s="3"/>
      <c r="AN20" s="3"/>
      <c r="AO20" s="116">
        <v>12505</v>
      </c>
      <c r="AP20" s="116"/>
    </row>
    <row r="21" spans="1:42" s="70" customFormat="1" ht="25.15" customHeight="1" x14ac:dyDescent="0.15">
      <c r="A21" s="29"/>
      <c r="B21" s="69"/>
      <c r="C21" s="333" t="s">
        <v>106</v>
      </c>
      <c r="D21" s="333" t="s">
        <v>502</v>
      </c>
      <c r="E21" s="333" t="s">
        <v>106</v>
      </c>
      <c r="F21" s="337" t="s">
        <v>513</v>
      </c>
      <c r="G21" s="326">
        <v>999</v>
      </c>
      <c r="H21" s="326">
        <v>999</v>
      </c>
      <c r="I21" s="326">
        <v>999</v>
      </c>
      <c r="J21" s="332"/>
      <c r="K21" s="340"/>
      <c r="L21" s="332"/>
      <c r="M21" s="332"/>
      <c r="N21" s="326">
        <v>999</v>
      </c>
      <c r="O21" s="326">
        <v>999</v>
      </c>
      <c r="P21" s="326" t="s">
        <v>355</v>
      </c>
      <c r="Q21" s="333" t="s">
        <v>336</v>
      </c>
      <c r="R21" s="326"/>
      <c r="S21" s="326"/>
      <c r="T21" s="326"/>
      <c r="U21" s="332"/>
      <c r="V21" s="332"/>
      <c r="W21" s="332"/>
      <c r="X21" s="332"/>
      <c r="Y21" s="332"/>
      <c r="Z21" s="332"/>
      <c r="AA21" s="333"/>
      <c r="AB21" s="333"/>
      <c r="AC21" s="333"/>
      <c r="AD21" s="333"/>
      <c r="AE21" s="333"/>
      <c r="AF21" s="333"/>
      <c r="AG21" s="333"/>
      <c r="AH21" s="334">
        <v>2015</v>
      </c>
      <c r="AI21" s="334"/>
      <c r="AJ21" s="334"/>
      <c r="AK21" s="334"/>
      <c r="AL21" s="334"/>
      <c r="AM21" s="334"/>
      <c r="AN21" s="334"/>
      <c r="AO21" s="336">
        <v>1998</v>
      </c>
      <c r="AP21" s="336"/>
    </row>
    <row r="22" spans="1:42" s="70" customFormat="1" ht="25.15" customHeight="1" x14ac:dyDescent="0.15">
      <c r="A22" s="88"/>
      <c r="B22" s="69"/>
      <c r="C22" s="243" t="s">
        <v>106</v>
      </c>
      <c r="D22" s="333" t="s">
        <v>507</v>
      </c>
      <c r="E22" s="243" t="s">
        <v>106</v>
      </c>
      <c r="F22" s="337" t="s">
        <v>513</v>
      </c>
      <c r="G22" s="244">
        <v>3485</v>
      </c>
      <c r="H22" s="244">
        <v>807</v>
      </c>
      <c r="I22" s="244">
        <v>807</v>
      </c>
      <c r="J22" s="2" t="s">
        <v>62</v>
      </c>
      <c r="K22" s="162" t="s">
        <v>53</v>
      </c>
      <c r="L22" s="2"/>
      <c r="M22" s="2"/>
      <c r="N22" s="244">
        <v>693</v>
      </c>
      <c r="O22" s="244">
        <v>693</v>
      </c>
      <c r="P22" s="244" t="s">
        <v>488</v>
      </c>
      <c r="Q22" s="243" t="s">
        <v>297</v>
      </c>
      <c r="R22" s="244"/>
      <c r="S22" s="244"/>
      <c r="T22" s="244"/>
      <c r="U22" s="2"/>
      <c r="V22" s="2"/>
      <c r="W22" s="2"/>
      <c r="X22" s="2"/>
      <c r="Y22" s="2"/>
      <c r="Z22" s="2"/>
      <c r="AA22" s="243" t="s">
        <v>259</v>
      </c>
      <c r="AB22" s="243"/>
      <c r="AC22" s="243"/>
      <c r="AD22" s="243"/>
      <c r="AE22" s="243"/>
      <c r="AF22" s="243"/>
      <c r="AG22" s="243"/>
      <c r="AH22" s="71">
        <v>2005</v>
      </c>
      <c r="AI22" s="3"/>
      <c r="AJ22" s="3"/>
      <c r="AK22" s="3"/>
      <c r="AL22" s="3"/>
      <c r="AM22" s="3"/>
      <c r="AN22" s="3"/>
      <c r="AO22" s="116">
        <v>470</v>
      </c>
      <c r="AP22" s="116"/>
    </row>
  </sheetData>
  <mergeCells count="27">
    <mergeCell ref="B1:D1"/>
    <mergeCell ref="U1:AH1"/>
    <mergeCell ref="E2:E4"/>
    <mergeCell ref="F2:F4"/>
    <mergeCell ref="G2:G4"/>
    <mergeCell ref="AA2:AA4"/>
    <mergeCell ref="N3:N4"/>
    <mergeCell ref="J3:J4"/>
    <mergeCell ref="T3:T4"/>
    <mergeCell ref="O3:Q3"/>
    <mergeCell ref="H2:H4"/>
    <mergeCell ref="I2:I4"/>
    <mergeCell ref="J2:T2"/>
    <mergeCell ref="K3:K4"/>
    <mergeCell ref="L3:L4"/>
    <mergeCell ref="M3:M4"/>
    <mergeCell ref="R3:S3"/>
    <mergeCell ref="A2:A4"/>
    <mergeCell ref="B2:B4"/>
    <mergeCell ref="C2:C4"/>
    <mergeCell ref="D2:D4"/>
    <mergeCell ref="AP2:AP4"/>
    <mergeCell ref="AH2:AH4"/>
    <mergeCell ref="AI2:AO4"/>
    <mergeCell ref="AC2:AD2"/>
    <mergeCell ref="AE2:AG2"/>
    <mergeCell ref="AE3:AF3"/>
  </mergeCells>
  <phoneticPr fontId="31" type="noConversion"/>
  <pageMargins left="0.78694444894790649" right="0.78694444894790649" top="0.98416668176651001" bottom="0.98416668176651001" header="0.51138889789581299" footer="0.51138889789581299"/>
  <pageSetup paperSize="9" scale="6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D9D9"/>
  </sheetPr>
  <dimension ref="A1:BD15"/>
  <sheetViews>
    <sheetView view="pageBreakPreview" topLeftCell="B1" zoomScaleSheetLayoutView="100" workbookViewId="0">
      <pane ySplit="4" topLeftCell="A5" activePane="bottomLeft" state="frozen"/>
      <selection pane="bottomLeft" activeCell="C6" sqref="C6:C10"/>
    </sheetView>
  </sheetViews>
  <sheetFormatPr defaultRowHeight="10.5" x14ac:dyDescent="0.15"/>
  <cols>
    <col min="1" max="1" width="5.21875" style="10" hidden="1" customWidth="1"/>
    <col min="2" max="2" width="4.5546875" style="93" customWidth="1"/>
    <col min="3" max="3" width="6.5546875" style="93" customWidth="1"/>
    <col min="4" max="4" width="18.6640625" style="96" customWidth="1"/>
    <col min="5" max="5" width="6.6640625" style="10" bestFit="1" customWidth="1"/>
    <col min="6" max="6" width="32.88671875" style="10" hidden="1" customWidth="1"/>
    <col min="7" max="7" width="15.44140625" style="10" customWidth="1"/>
    <col min="8" max="8" width="8" style="10" hidden="1" customWidth="1"/>
    <col min="9" max="9" width="25.33203125" style="10" hidden="1" customWidth="1"/>
    <col min="10" max="10" width="7.6640625" style="95" customWidth="1"/>
    <col min="11" max="11" width="7.33203125" style="95" customWidth="1"/>
    <col min="12" max="12" width="6.44140625" style="95" customWidth="1"/>
    <col min="13" max="14" width="14.6640625" style="10" hidden="1" customWidth="1"/>
    <col min="15" max="15" width="16.6640625" style="10" hidden="1" customWidth="1"/>
    <col min="16" max="16" width="6.109375" style="95" customWidth="1"/>
    <col min="17" max="17" width="6.21875" style="95" customWidth="1"/>
    <col min="18" max="18" width="9.88671875" style="95" customWidth="1"/>
    <col min="19" max="19" width="4.33203125" style="95" customWidth="1"/>
    <col min="20" max="20" width="9.44140625" style="95" bestFit="1" customWidth="1"/>
    <col min="21" max="21" width="9.44140625" style="10" hidden="1" customWidth="1"/>
    <col min="22" max="22" width="14.44140625" style="10" hidden="1" customWidth="1"/>
    <col min="23" max="23" width="10.77734375" style="10" hidden="1" customWidth="1"/>
    <col min="24" max="24" width="15.33203125" style="10" hidden="1" customWidth="1"/>
    <col min="25" max="25" width="2.6640625" style="10" hidden="1" customWidth="1"/>
    <col min="26" max="26" width="3.21875" style="10" hidden="1" customWidth="1"/>
    <col min="27" max="27" width="11.109375" style="95" customWidth="1"/>
    <col min="28" max="28" width="10.77734375" style="10" hidden="1" customWidth="1"/>
    <col min="29" max="29" width="5.77734375" style="10" hidden="1" customWidth="1"/>
    <col min="30" max="30" width="23.6640625" style="10" hidden="1" customWidth="1"/>
    <col min="31" max="31" width="9.5546875" style="10" hidden="1" customWidth="1"/>
    <col min="32" max="32" width="15.33203125" style="10" hidden="1" customWidth="1"/>
    <col min="33" max="33" width="25.88671875" style="10" hidden="1" customWidth="1"/>
    <col min="34" max="34" width="28.44140625" style="10" hidden="1" customWidth="1"/>
    <col min="35" max="35" width="18.109375" style="10" hidden="1" customWidth="1"/>
    <col min="36" max="36" width="17.5546875" style="10" hidden="1" customWidth="1"/>
    <col min="37" max="37" width="21.88671875" style="10" hidden="1" customWidth="1"/>
    <col min="38" max="38" width="19.5546875" style="10" hidden="1" customWidth="1"/>
    <col min="39" max="39" width="21" style="10" hidden="1" customWidth="1"/>
    <col min="40" max="40" width="22.21875" style="10" hidden="1" customWidth="1"/>
    <col min="41" max="41" width="12.21875" style="10" hidden="1" customWidth="1"/>
    <col min="42" max="42" width="20.44140625" style="10" hidden="1" customWidth="1"/>
    <col min="43" max="43" width="18.109375" style="10" hidden="1" customWidth="1"/>
    <col min="44" max="44" width="22" style="10" hidden="1" customWidth="1"/>
    <col min="45" max="45" width="12.21875" style="10" hidden="1" customWidth="1"/>
    <col min="46" max="46" width="7.77734375" style="10" hidden="1" customWidth="1"/>
    <col min="47" max="47" width="22.5546875" style="10" hidden="1" customWidth="1"/>
    <col min="48" max="48" width="5.21875" style="10" bestFit="1" customWidth="1"/>
    <col min="49" max="49" width="9.44140625" style="10" hidden="1" customWidth="1"/>
    <col min="50" max="50" width="14.44140625" style="10" hidden="1" customWidth="1"/>
    <col min="51" max="51" width="10.77734375" style="10" hidden="1" customWidth="1"/>
    <col min="52" max="52" width="15.33203125" style="10" hidden="1" customWidth="1"/>
    <col min="53" max="53" width="2.6640625" style="10" hidden="1" customWidth="1"/>
    <col min="54" max="54" width="1.21875" style="10" hidden="1" customWidth="1"/>
    <col min="55" max="55" width="5.5546875" style="95" bestFit="1" customWidth="1"/>
    <col min="56" max="56" width="10.109375" style="95" customWidth="1"/>
    <col min="57" max="16384" width="8.88671875" style="10"/>
  </cols>
  <sheetData>
    <row r="1" spans="1:56" ht="22.9" customHeight="1" x14ac:dyDescent="0.15">
      <c r="B1" s="362" t="s">
        <v>506</v>
      </c>
      <c r="C1" s="362"/>
      <c r="D1" s="362"/>
      <c r="U1" s="391"/>
      <c r="V1" s="391"/>
      <c r="W1" s="391"/>
      <c r="X1" s="391"/>
      <c r="Y1" s="391"/>
      <c r="Z1" s="391"/>
      <c r="AA1" s="391"/>
      <c r="AB1" s="391"/>
      <c r="AC1" s="391"/>
      <c r="AD1" s="391"/>
      <c r="AE1" s="391"/>
      <c r="AF1" s="391"/>
      <c r="AG1" s="391"/>
      <c r="AH1" s="391"/>
      <c r="AI1" s="391"/>
      <c r="AJ1" s="391"/>
      <c r="AK1" s="391"/>
      <c r="AL1" s="391"/>
      <c r="AM1" s="391"/>
      <c r="AN1" s="391"/>
      <c r="AO1" s="391"/>
      <c r="AP1" s="391"/>
      <c r="AQ1" s="391"/>
      <c r="AR1" s="391"/>
      <c r="AS1" s="391"/>
      <c r="AT1" s="391"/>
      <c r="AU1" s="391"/>
      <c r="AV1" s="391"/>
      <c r="BD1" s="10"/>
    </row>
    <row r="2" spans="1:56" ht="24.75" customHeight="1" x14ac:dyDescent="0.15">
      <c r="A2" s="364" t="s">
        <v>443</v>
      </c>
      <c r="B2" s="354" t="s">
        <v>34</v>
      </c>
      <c r="C2" s="354" t="s">
        <v>111</v>
      </c>
      <c r="D2" s="394" t="s">
        <v>109</v>
      </c>
      <c r="E2" s="382" t="s">
        <v>436</v>
      </c>
      <c r="F2" s="382" t="s">
        <v>205</v>
      </c>
      <c r="G2" s="382" t="s">
        <v>255</v>
      </c>
      <c r="H2" s="382" t="s">
        <v>396</v>
      </c>
      <c r="I2" s="382" t="s">
        <v>420</v>
      </c>
      <c r="J2" s="381" t="s">
        <v>290</v>
      </c>
      <c r="K2" s="381" t="s">
        <v>272</v>
      </c>
      <c r="L2" s="381" t="s">
        <v>105</v>
      </c>
      <c r="M2" s="382" t="s">
        <v>84</v>
      </c>
      <c r="N2" s="400"/>
      <c r="O2" s="400"/>
      <c r="P2" s="400"/>
      <c r="Q2" s="400"/>
      <c r="R2" s="400"/>
      <c r="S2" s="400"/>
      <c r="T2" s="400"/>
      <c r="U2" s="206" t="s">
        <v>372</v>
      </c>
      <c r="V2" s="217" t="s">
        <v>251</v>
      </c>
      <c r="W2" s="217"/>
      <c r="X2" s="217"/>
      <c r="Y2" s="217"/>
      <c r="Z2" s="217"/>
      <c r="AA2" s="397" t="s">
        <v>434</v>
      </c>
      <c r="AB2" s="217"/>
      <c r="AC2" s="354" t="s">
        <v>410</v>
      </c>
      <c r="AD2" s="354"/>
      <c r="AE2" s="382" t="s">
        <v>298</v>
      </c>
      <c r="AF2" s="382"/>
      <c r="AG2" s="382"/>
      <c r="AH2" s="361"/>
      <c r="AI2" s="217" t="s">
        <v>433</v>
      </c>
      <c r="AJ2" s="217"/>
      <c r="AK2" s="217"/>
      <c r="AL2" s="217"/>
      <c r="AM2" s="217"/>
      <c r="AN2" s="217"/>
      <c r="AO2" s="217"/>
      <c r="AP2" s="217"/>
      <c r="AQ2" s="217"/>
      <c r="AR2" s="217"/>
      <c r="AS2" s="217"/>
      <c r="AT2" s="217"/>
      <c r="AU2" s="217"/>
      <c r="AV2" s="354" t="s">
        <v>375</v>
      </c>
      <c r="AW2" s="397" t="s">
        <v>251</v>
      </c>
      <c r="AX2" s="397"/>
      <c r="AY2" s="397"/>
      <c r="AZ2" s="397"/>
      <c r="BA2" s="397"/>
      <c r="BB2" s="397"/>
      <c r="BC2" s="397"/>
      <c r="BD2" s="397" t="s">
        <v>433</v>
      </c>
    </row>
    <row r="3" spans="1:56" ht="18" customHeight="1" x14ac:dyDescent="0.15">
      <c r="A3" s="364"/>
      <c r="B3" s="354"/>
      <c r="C3" s="354"/>
      <c r="D3" s="394"/>
      <c r="E3" s="382"/>
      <c r="F3" s="382"/>
      <c r="G3" s="382"/>
      <c r="H3" s="382"/>
      <c r="I3" s="382"/>
      <c r="J3" s="381"/>
      <c r="K3" s="381"/>
      <c r="L3" s="381"/>
      <c r="M3" s="382" t="s">
        <v>376</v>
      </c>
      <c r="N3" s="361" t="s">
        <v>426</v>
      </c>
      <c r="O3" s="361" t="s">
        <v>421</v>
      </c>
      <c r="P3" s="395" t="s">
        <v>100</v>
      </c>
      <c r="Q3" s="395" t="s">
        <v>117</v>
      </c>
      <c r="R3" s="392" t="s">
        <v>107</v>
      </c>
      <c r="S3" s="395" t="s">
        <v>73</v>
      </c>
      <c r="T3" s="397" t="s">
        <v>376</v>
      </c>
      <c r="U3" s="206"/>
      <c r="V3" s="218"/>
      <c r="W3" s="218"/>
      <c r="X3" s="218"/>
      <c r="Y3" s="218"/>
      <c r="Z3" s="218"/>
      <c r="AA3" s="398"/>
      <c r="AB3" s="218"/>
      <c r="AC3" s="206" t="s">
        <v>3</v>
      </c>
      <c r="AD3" s="206" t="s">
        <v>14</v>
      </c>
      <c r="AE3" s="382" t="s">
        <v>97</v>
      </c>
      <c r="AF3" s="382"/>
      <c r="AG3" s="221" t="s">
        <v>9</v>
      </c>
      <c r="AH3" s="221" t="s">
        <v>20</v>
      </c>
      <c r="AI3" s="218"/>
      <c r="AJ3" s="218"/>
      <c r="AK3" s="218"/>
      <c r="AL3" s="218"/>
      <c r="AM3" s="218"/>
      <c r="AN3" s="218"/>
      <c r="AO3" s="218"/>
      <c r="AP3" s="218"/>
      <c r="AQ3" s="218"/>
      <c r="AR3" s="218"/>
      <c r="AS3" s="218"/>
      <c r="AT3" s="218"/>
      <c r="AU3" s="218"/>
      <c r="AV3" s="354"/>
      <c r="AW3" s="398"/>
      <c r="AX3" s="398"/>
      <c r="AY3" s="398"/>
      <c r="AZ3" s="398"/>
      <c r="BA3" s="398"/>
      <c r="BB3" s="398"/>
      <c r="BC3" s="398"/>
      <c r="BD3" s="398"/>
    </row>
    <row r="4" spans="1:56" ht="18" customHeight="1" x14ac:dyDescent="0.15">
      <c r="A4" s="364"/>
      <c r="B4" s="354"/>
      <c r="C4" s="354"/>
      <c r="D4" s="394"/>
      <c r="E4" s="382"/>
      <c r="F4" s="382"/>
      <c r="G4" s="382"/>
      <c r="H4" s="382"/>
      <c r="I4" s="382"/>
      <c r="J4" s="381"/>
      <c r="K4" s="381"/>
      <c r="L4" s="381"/>
      <c r="M4" s="382"/>
      <c r="N4" s="361"/>
      <c r="O4" s="361"/>
      <c r="P4" s="396"/>
      <c r="Q4" s="396"/>
      <c r="R4" s="393"/>
      <c r="S4" s="396"/>
      <c r="T4" s="399"/>
      <c r="U4" s="220"/>
      <c r="V4" s="206"/>
      <c r="W4" s="219"/>
      <c r="X4" s="219"/>
      <c r="Y4" s="219"/>
      <c r="Z4" s="219"/>
      <c r="AA4" s="399"/>
      <c r="AB4" s="219"/>
      <c r="AC4" s="219"/>
      <c r="AD4" s="206"/>
      <c r="AE4" s="206"/>
      <c r="AF4" s="220" t="s">
        <v>98</v>
      </c>
      <c r="AG4" s="220" t="s">
        <v>10</v>
      </c>
      <c r="AH4" s="220" t="s">
        <v>118</v>
      </c>
      <c r="AI4" s="221"/>
      <c r="AJ4" s="219"/>
      <c r="AK4" s="219"/>
      <c r="AL4" s="219"/>
      <c r="AM4" s="219"/>
      <c r="AN4" s="219"/>
      <c r="AO4" s="219"/>
      <c r="AP4" s="219"/>
      <c r="AQ4" s="219"/>
      <c r="AR4" s="219"/>
      <c r="AS4" s="219"/>
      <c r="AT4" s="219"/>
      <c r="AU4" s="219"/>
      <c r="AV4" s="354"/>
      <c r="AW4" s="399"/>
      <c r="AX4" s="399"/>
      <c r="AY4" s="399"/>
      <c r="AZ4" s="399"/>
      <c r="BA4" s="399"/>
      <c r="BB4" s="399"/>
      <c r="BC4" s="399"/>
      <c r="BD4" s="399"/>
    </row>
    <row r="5" spans="1:56" s="70" customFormat="1" ht="25.15" customHeight="1" x14ac:dyDescent="0.15">
      <c r="A5" s="88"/>
      <c r="B5" s="78" t="s">
        <v>15</v>
      </c>
      <c r="C5" s="243" t="s">
        <v>428</v>
      </c>
      <c r="D5" s="74">
        <f>COUNTA(D6:D15)</f>
        <v>10</v>
      </c>
      <c r="E5" s="2"/>
      <c r="F5" s="2"/>
      <c r="G5" s="2"/>
      <c r="H5" s="243"/>
      <c r="I5" s="2"/>
      <c r="J5" s="244">
        <f>SUM(J6:J15)</f>
        <v>16111</v>
      </c>
      <c r="K5" s="244">
        <f>SUM(K6:K15)</f>
        <v>7444.05</v>
      </c>
      <c r="L5" s="244">
        <f>SUM(L6:L15)</f>
        <v>10751.65</v>
      </c>
      <c r="M5" s="244">
        <f>SUM(M11:M15)</f>
        <v>0</v>
      </c>
      <c r="N5" s="244">
        <f>SUM(N11:N15)</f>
        <v>0</v>
      </c>
      <c r="O5" s="244">
        <f>SUM(O11:O15)</f>
        <v>0</v>
      </c>
      <c r="P5" s="244"/>
      <c r="Q5" s="244"/>
      <c r="R5" s="244"/>
      <c r="S5" s="244">
        <f>SUM(S6:S15)</f>
        <v>21</v>
      </c>
      <c r="T5" s="244"/>
      <c r="U5" s="2"/>
      <c r="V5" s="2"/>
      <c r="W5" s="2"/>
      <c r="X5" s="2"/>
      <c r="Y5" s="2"/>
      <c r="Z5" s="2"/>
      <c r="AA5" s="244"/>
      <c r="AB5" s="243"/>
      <c r="AC5" s="243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3"/>
      <c r="AW5" s="3"/>
      <c r="AX5" s="3"/>
      <c r="AY5" s="3"/>
      <c r="AZ5" s="3"/>
      <c r="BA5" s="3"/>
      <c r="BB5" s="3"/>
      <c r="BC5" s="116"/>
      <c r="BD5" s="116"/>
    </row>
    <row r="6" spans="1:56" s="115" customFormat="1" ht="25.15" customHeight="1" x14ac:dyDescent="0.15">
      <c r="A6" s="88"/>
      <c r="B6" s="69"/>
      <c r="C6" s="304" t="s">
        <v>21</v>
      </c>
      <c r="D6" s="74" t="s">
        <v>368</v>
      </c>
      <c r="E6" s="2" t="s">
        <v>21</v>
      </c>
      <c r="F6" s="2"/>
      <c r="G6" s="2" t="s">
        <v>21</v>
      </c>
      <c r="H6" s="304"/>
      <c r="I6" s="2"/>
      <c r="J6" s="244">
        <v>400</v>
      </c>
      <c r="K6" s="244"/>
      <c r="L6" s="244">
        <v>400</v>
      </c>
      <c r="M6" s="244"/>
      <c r="N6" s="244"/>
      <c r="O6" s="244"/>
      <c r="P6" s="244">
        <v>300</v>
      </c>
      <c r="Q6" s="244">
        <v>300</v>
      </c>
      <c r="R6" s="244" t="s">
        <v>302</v>
      </c>
      <c r="S6" s="244">
        <v>1</v>
      </c>
      <c r="T6" s="244" t="s">
        <v>404</v>
      </c>
      <c r="U6" s="2"/>
      <c r="V6" s="2"/>
      <c r="W6" s="2"/>
      <c r="X6" s="2"/>
      <c r="Y6" s="2"/>
      <c r="Z6" s="2"/>
      <c r="AA6" s="244"/>
      <c r="AB6" s="304"/>
      <c r="AC6" s="304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3">
        <v>2006</v>
      </c>
      <c r="AW6" s="3"/>
      <c r="AX6" s="3"/>
      <c r="AY6" s="3"/>
      <c r="AZ6" s="3"/>
      <c r="BA6" s="3"/>
      <c r="BB6" s="3"/>
      <c r="BC6" s="116"/>
      <c r="BD6" s="116"/>
    </row>
    <row r="7" spans="1:56" s="115" customFormat="1" ht="25.15" customHeight="1" x14ac:dyDescent="0.15">
      <c r="A7" s="88"/>
      <c r="B7" s="69"/>
      <c r="C7" s="304" t="s">
        <v>21</v>
      </c>
      <c r="D7" s="74" t="s">
        <v>332</v>
      </c>
      <c r="E7" s="2" t="s">
        <v>21</v>
      </c>
      <c r="F7" s="2"/>
      <c r="G7" s="2" t="s">
        <v>21</v>
      </c>
      <c r="H7" s="304"/>
      <c r="I7" s="2"/>
      <c r="J7" s="244">
        <v>460</v>
      </c>
      <c r="K7" s="244"/>
      <c r="L7" s="244">
        <v>460</v>
      </c>
      <c r="M7" s="244"/>
      <c r="N7" s="244"/>
      <c r="O7" s="244"/>
      <c r="P7" s="244">
        <v>300</v>
      </c>
      <c r="Q7" s="244">
        <v>300</v>
      </c>
      <c r="R7" s="244" t="s">
        <v>302</v>
      </c>
      <c r="S7" s="244">
        <v>1</v>
      </c>
      <c r="T7" s="244" t="s">
        <v>404</v>
      </c>
      <c r="U7" s="2"/>
      <c r="V7" s="2"/>
      <c r="W7" s="2"/>
      <c r="X7" s="2"/>
      <c r="Y7" s="2"/>
      <c r="Z7" s="2"/>
      <c r="AA7" s="244"/>
      <c r="AB7" s="304"/>
      <c r="AC7" s="304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3">
        <v>2001</v>
      </c>
      <c r="AW7" s="3"/>
      <c r="AX7" s="3"/>
      <c r="AY7" s="3"/>
      <c r="AZ7" s="3"/>
      <c r="BA7" s="3"/>
      <c r="BB7" s="3"/>
      <c r="BC7" s="116"/>
      <c r="BD7" s="116"/>
    </row>
    <row r="8" spans="1:56" s="115" customFormat="1" ht="25.15" customHeight="1" x14ac:dyDescent="0.15">
      <c r="A8" s="88"/>
      <c r="B8" s="69"/>
      <c r="C8" s="304" t="s">
        <v>21</v>
      </c>
      <c r="D8" s="74" t="s">
        <v>325</v>
      </c>
      <c r="E8" s="2" t="s">
        <v>21</v>
      </c>
      <c r="F8" s="2"/>
      <c r="G8" s="2" t="s">
        <v>21</v>
      </c>
      <c r="H8" s="304"/>
      <c r="I8" s="2"/>
      <c r="J8" s="244">
        <v>450</v>
      </c>
      <c r="K8" s="244"/>
      <c r="L8" s="244">
        <v>450</v>
      </c>
      <c r="M8" s="244"/>
      <c r="N8" s="244"/>
      <c r="O8" s="244"/>
      <c r="P8" s="244">
        <v>440</v>
      </c>
      <c r="Q8" s="244">
        <v>440</v>
      </c>
      <c r="R8" s="244" t="s">
        <v>307</v>
      </c>
      <c r="S8" s="244">
        <v>1</v>
      </c>
      <c r="T8" s="244" t="s">
        <v>404</v>
      </c>
      <c r="U8" s="2"/>
      <c r="V8" s="2"/>
      <c r="W8" s="2"/>
      <c r="X8" s="2"/>
      <c r="Y8" s="2"/>
      <c r="Z8" s="2"/>
      <c r="AA8" s="244"/>
      <c r="AB8" s="304"/>
      <c r="AC8" s="304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3">
        <v>2009</v>
      </c>
      <c r="AW8" s="3"/>
      <c r="AX8" s="3"/>
      <c r="AY8" s="3"/>
      <c r="AZ8" s="3"/>
      <c r="BA8" s="3"/>
      <c r="BB8" s="3"/>
      <c r="BC8" s="116"/>
      <c r="BD8" s="116"/>
    </row>
    <row r="9" spans="1:56" s="115" customFormat="1" ht="25.15" customHeight="1" x14ac:dyDescent="0.15">
      <c r="A9" s="88"/>
      <c r="B9" s="69"/>
      <c r="C9" s="304" t="s">
        <v>21</v>
      </c>
      <c r="D9" s="74" t="s">
        <v>315</v>
      </c>
      <c r="E9" s="2" t="s">
        <v>21</v>
      </c>
      <c r="F9" s="2"/>
      <c r="G9" s="2" t="s">
        <v>21</v>
      </c>
      <c r="H9" s="304"/>
      <c r="I9" s="2"/>
      <c r="J9" s="244">
        <v>661</v>
      </c>
      <c r="K9" s="244"/>
      <c r="L9" s="244">
        <v>661</v>
      </c>
      <c r="M9" s="244"/>
      <c r="N9" s="244"/>
      <c r="O9" s="244"/>
      <c r="P9" s="244">
        <v>600</v>
      </c>
      <c r="Q9" s="244">
        <v>600</v>
      </c>
      <c r="R9" s="244" t="s">
        <v>302</v>
      </c>
      <c r="S9" s="244">
        <v>2</v>
      </c>
      <c r="T9" s="244" t="s">
        <v>404</v>
      </c>
      <c r="U9" s="2"/>
      <c r="V9" s="2"/>
      <c r="W9" s="2"/>
      <c r="X9" s="2"/>
      <c r="Y9" s="2"/>
      <c r="Z9" s="2"/>
      <c r="AA9" s="244"/>
      <c r="AB9" s="304"/>
      <c r="AC9" s="304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3">
        <v>2012</v>
      </c>
      <c r="AW9" s="3"/>
      <c r="AX9" s="3"/>
      <c r="AY9" s="3"/>
      <c r="AZ9" s="3"/>
      <c r="BA9" s="3"/>
      <c r="BB9" s="3"/>
      <c r="BC9" s="116">
        <v>37</v>
      </c>
      <c r="BD9" s="116" t="s">
        <v>173</v>
      </c>
    </row>
    <row r="10" spans="1:56" s="115" customFormat="1" ht="25.15" customHeight="1" x14ac:dyDescent="0.15">
      <c r="A10" s="88"/>
      <c r="B10" s="69"/>
      <c r="C10" s="304" t="s">
        <v>21</v>
      </c>
      <c r="D10" s="74" t="s">
        <v>164</v>
      </c>
      <c r="E10" s="2" t="s">
        <v>21</v>
      </c>
      <c r="F10" s="2"/>
      <c r="G10" s="2" t="s">
        <v>21</v>
      </c>
      <c r="H10" s="304" t="s">
        <v>96</v>
      </c>
      <c r="I10" s="2" t="s">
        <v>25</v>
      </c>
      <c r="J10" s="244">
        <v>643</v>
      </c>
      <c r="K10" s="244"/>
      <c r="L10" s="244">
        <v>643</v>
      </c>
      <c r="M10" s="244" t="s">
        <v>62</v>
      </c>
      <c r="N10" s="244" t="s">
        <v>53</v>
      </c>
      <c r="O10" s="244"/>
      <c r="P10" s="244">
        <v>374</v>
      </c>
      <c r="Q10" s="244">
        <v>374</v>
      </c>
      <c r="R10" s="244" t="s">
        <v>221</v>
      </c>
      <c r="S10" s="244">
        <v>1</v>
      </c>
      <c r="T10" s="244" t="s">
        <v>404</v>
      </c>
      <c r="U10" s="2"/>
      <c r="V10" s="2"/>
      <c r="W10" s="2"/>
      <c r="X10" s="2"/>
      <c r="Y10" s="2"/>
      <c r="Z10" s="2"/>
      <c r="AA10" s="244"/>
      <c r="AB10" s="304"/>
      <c r="AC10" s="304"/>
      <c r="AD10" s="2"/>
      <c r="AE10" s="2"/>
      <c r="AF10" s="2"/>
      <c r="AG10" s="2"/>
      <c r="AH10" s="2" t="s">
        <v>19</v>
      </c>
      <c r="AI10" s="2" t="s">
        <v>32</v>
      </c>
      <c r="AJ10" s="2">
        <v>845</v>
      </c>
      <c r="AK10" s="2"/>
      <c r="AL10" s="2"/>
      <c r="AM10" s="2" t="s">
        <v>371</v>
      </c>
      <c r="AN10" s="2"/>
      <c r="AO10" s="2">
        <v>779</v>
      </c>
      <c r="AP10" s="2"/>
      <c r="AQ10" s="2"/>
      <c r="AR10" s="2" t="s">
        <v>344</v>
      </c>
      <c r="AS10" s="2"/>
      <c r="AT10" s="2">
        <v>1106</v>
      </c>
      <c r="AU10" s="2"/>
      <c r="AV10" s="3">
        <v>2012</v>
      </c>
      <c r="AW10" s="3"/>
      <c r="AX10" s="3"/>
      <c r="AY10" s="3"/>
      <c r="AZ10" s="3"/>
      <c r="BA10" s="3"/>
      <c r="BB10" s="3"/>
      <c r="BC10" s="116">
        <v>630</v>
      </c>
      <c r="BD10" s="116"/>
    </row>
    <row r="11" spans="1:56" s="70" customFormat="1" ht="25.15" customHeight="1" x14ac:dyDescent="0.15">
      <c r="A11" s="88"/>
      <c r="B11" s="69"/>
      <c r="C11" s="243" t="s">
        <v>87</v>
      </c>
      <c r="D11" s="243" t="s">
        <v>197</v>
      </c>
      <c r="E11" s="243" t="s">
        <v>18</v>
      </c>
      <c r="F11" s="243"/>
      <c r="G11" s="328" t="s">
        <v>142</v>
      </c>
      <c r="H11" s="2"/>
      <c r="I11" s="2"/>
      <c r="J11" s="244">
        <v>8265</v>
      </c>
      <c r="K11" s="244">
        <v>4422</v>
      </c>
      <c r="L11" s="244">
        <v>4422</v>
      </c>
      <c r="M11" s="2"/>
      <c r="N11" s="162"/>
      <c r="O11" s="2"/>
      <c r="P11" s="244">
        <v>3200</v>
      </c>
      <c r="Q11" s="244">
        <v>3200.4</v>
      </c>
      <c r="R11" s="244" t="s">
        <v>302</v>
      </c>
      <c r="S11" s="244">
        <v>6</v>
      </c>
      <c r="T11" s="244" t="s">
        <v>404</v>
      </c>
      <c r="U11" s="2"/>
      <c r="V11" s="2"/>
      <c r="W11" s="2"/>
      <c r="X11" s="2"/>
      <c r="Y11" s="2"/>
      <c r="Z11" s="2"/>
      <c r="AA11" s="244"/>
      <c r="AB11" s="243"/>
      <c r="AC11" s="243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3">
        <v>2004</v>
      </c>
      <c r="AW11" s="3"/>
      <c r="AX11" s="3"/>
      <c r="AY11" s="3"/>
      <c r="AZ11" s="3"/>
      <c r="BA11" s="3"/>
      <c r="BB11" s="3"/>
      <c r="BC11" s="116">
        <v>2590</v>
      </c>
      <c r="BD11" s="116"/>
    </row>
    <row r="12" spans="1:56" s="70" customFormat="1" ht="25.15" customHeight="1" x14ac:dyDescent="0.15">
      <c r="A12" s="88"/>
      <c r="B12" s="69"/>
      <c r="C12" s="243" t="s">
        <v>87</v>
      </c>
      <c r="D12" s="243" t="s">
        <v>192</v>
      </c>
      <c r="E12" s="243" t="s">
        <v>87</v>
      </c>
      <c r="F12" s="243"/>
      <c r="G12" s="243" t="s">
        <v>87</v>
      </c>
      <c r="H12" s="2"/>
      <c r="I12" s="2"/>
      <c r="J12" s="244">
        <v>330</v>
      </c>
      <c r="K12" s="244"/>
      <c r="L12" s="244">
        <v>330</v>
      </c>
      <c r="M12" s="2"/>
      <c r="N12" s="162"/>
      <c r="O12" s="2"/>
      <c r="P12" s="244">
        <v>330</v>
      </c>
      <c r="Q12" s="244">
        <v>330</v>
      </c>
      <c r="R12" s="244" t="s">
        <v>301</v>
      </c>
      <c r="S12" s="244">
        <v>2</v>
      </c>
      <c r="T12" s="244" t="s">
        <v>404</v>
      </c>
      <c r="U12" s="2"/>
      <c r="V12" s="2"/>
      <c r="W12" s="2"/>
      <c r="X12" s="2"/>
      <c r="Y12" s="2"/>
      <c r="Z12" s="2"/>
      <c r="AA12" s="244"/>
      <c r="AB12" s="243"/>
      <c r="AC12" s="243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3">
        <v>2009</v>
      </c>
      <c r="AW12" s="3"/>
      <c r="AX12" s="3"/>
      <c r="AY12" s="3"/>
      <c r="AZ12" s="3"/>
      <c r="BA12" s="3"/>
      <c r="BB12" s="3"/>
      <c r="BC12" s="116">
        <v>126</v>
      </c>
      <c r="BD12" s="116"/>
    </row>
    <row r="13" spans="1:56" s="70" customFormat="1" ht="25.15" customHeight="1" x14ac:dyDescent="0.15">
      <c r="A13" s="88"/>
      <c r="B13" s="69"/>
      <c r="C13" s="243" t="s">
        <v>87</v>
      </c>
      <c r="D13" s="243" t="s">
        <v>199</v>
      </c>
      <c r="E13" s="243" t="s">
        <v>87</v>
      </c>
      <c r="F13" s="243"/>
      <c r="G13" s="243" t="s">
        <v>87</v>
      </c>
      <c r="H13" s="2"/>
      <c r="I13" s="2"/>
      <c r="J13" s="244">
        <v>366</v>
      </c>
      <c r="K13" s="244"/>
      <c r="L13" s="244">
        <v>366</v>
      </c>
      <c r="M13" s="2"/>
      <c r="N13" s="162"/>
      <c r="O13" s="2"/>
      <c r="P13" s="244">
        <v>366</v>
      </c>
      <c r="Q13" s="244">
        <v>366</v>
      </c>
      <c r="R13" s="244" t="s">
        <v>390</v>
      </c>
      <c r="S13" s="244">
        <v>1</v>
      </c>
      <c r="T13" s="244" t="s">
        <v>404</v>
      </c>
      <c r="U13" s="2"/>
      <c r="V13" s="2"/>
      <c r="W13" s="2"/>
      <c r="X13" s="2"/>
      <c r="Y13" s="2"/>
      <c r="Z13" s="2"/>
      <c r="AA13" s="244"/>
      <c r="AB13" s="243"/>
      <c r="AC13" s="243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3">
        <v>2009</v>
      </c>
      <c r="AW13" s="3"/>
      <c r="AX13" s="3"/>
      <c r="AY13" s="3"/>
      <c r="AZ13" s="3"/>
      <c r="BA13" s="3"/>
      <c r="BB13" s="3"/>
      <c r="BC13" s="116">
        <v>70</v>
      </c>
      <c r="BD13" s="116"/>
    </row>
    <row r="14" spans="1:56" s="70" customFormat="1" ht="25.15" customHeight="1" x14ac:dyDescent="0.15">
      <c r="A14" s="88" t="s">
        <v>95</v>
      </c>
      <c r="B14" s="69"/>
      <c r="C14" s="243" t="s">
        <v>110</v>
      </c>
      <c r="D14" s="243" t="s">
        <v>269</v>
      </c>
      <c r="E14" s="243" t="s">
        <v>110</v>
      </c>
      <c r="F14" s="243"/>
      <c r="G14" s="243" t="s">
        <v>473</v>
      </c>
      <c r="H14" s="2"/>
      <c r="I14" s="2"/>
      <c r="J14" s="244">
        <v>2029</v>
      </c>
      <c r="K14" s="244">
        <v>402.05</v>
      </c>
      <c r="L14" s="244">
        <v>399.65</v>
      </c>
      <c r="M14" s="2"/>
      <c r="N14" s="162"/>
      <c r="O14" s="2"/>
      <c r="P14" s="244">
        <v>1001</v>
      </c>
      <c r="Q14" s="244">
        <v>1001</v>
      </c>
      <c r="R14" s="244" t="s">
        <v>538</v>
      </c>
      <c r="S14" s="244">
        <v>2</v>
      </c>
      <c r="T14" s="244" t="s">
        <v>404</v>
      </c>
      <c r="U14" s="2"/>
      <c r="V14" s="2"/>
      <c r="W14" s="2"/>
      <c r="X14" s="2"/>
      <c r="Y14" s="2"/>
      <c r="Z14" s="2"/>
      <c r="AA14" s="244" t="s">
        <v>549</v>
      </c>
      <c r="AB14" s="243"/>
      <c r="AC14" s="243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3">
        <v>2012</v>
      </c>
      <c r="AW14" s="3"/>
      <c r="AX14" s="3"/>
      <c r="AY14" s="3"/>
      <c r="AZ14" s="3"/>
      <c r="BA14" s="3"/>
      <c r="BB14" s="3"/>
      <c r="BC14" s="116">
        <v>240</v>
      </c>
      <c r="BD14" s="116" t="s">
        <v>348</v>
      </c>
    </row>
    <row r="15" spans="1:56" s="115" customFormat="1" ht="25.15" customHeight="1" x14ac:dyDescent="0.15">
      <c r="A15" s="88"/>
      <c r="B15" s="76"/>
      <c r="C15" s="243" t="s">
        <v>106</v>
      </c>
      <c r="D15" s="243" t="s">
        <v>340</v>
      </c>
      <c r="E15" s="243" t="s">
        <v>106</v>
      </c>
      <c r="F15" s="243"/>
      <c r="G15" s="337" t="s">
        <v>513</v>
      </c>
      <c r="H15" s="2" t="s">
        <v>96</v>
      </c>
      <c r="I15" s="2" t="s">
        <v>25</v>
      </c>
      <c r="J15" s="244">
        <v>2507</v>
      </c>
      <c r="K15" s="244">
        <v>2620</v>
      </c>
      <c r="L15" s="244">
        <v>2620</v>
      </c>
      <c r="M15" s="2" t="s">
        <v>62</v>
      </c>
      <c r="N15" s="162" t="s">
        <v>53</v>
      </c>
      <c r="O15" s="2"/>
      <c r="P15" s="244">
        <v>2507</v>
      </c>
      <c r="Q15" s="244">
        <v>2507</v>
      </c>
      <c r="R15" s="244" t="s">
        <v>432</v>
      </c>
      <c r="S15" s="244">
        <v>4</v>
      </c>
      <c r="T15" s="244" t="s">
        <v>404</v>
      </c>
      <c r="U15" s="2"/>
      <c r="V15" s="2"/>
      <c r="W15" s="2"/>
      <c r="X15" s="2"/>
      <c r="Y15" s="2"/>
      <c r="Z15" s="2"/>
      <c r="AA15" s="244" t="s">
        <v>24</v>
      </c>
      <c r="AB15" s="243"/>
      <c r="AC15" s="243"/>
      <c r="AD15" s="2"/>
      <c r="AE15" s="2"/>
      <c r="AF15" s="2"/>
      <c r="AG15" s="2"/>
      <c r="AH15" s="2" t="s">
        <v>19</v>
      </c>
      <c r="AI15" s="2" t="s">
        <v>32</v>
      </c>
      <c r="AJ15" s="2">
        <v>845</v>
      </c>
      <c r="AK15" s="2"/>
      <c r="AL15" s="2"/>
      <c r="AM15" s="2" t="s">
        <v>371</v>
      </c>
      <c r="AN15" s="2"/>
      <c r="AO15" s="2">
        <v>779</v>
      </c>
      <c r="AP15" s="2"/>
      <c r="AQ15" s="2"/>
      <c r="AR15" s="2" t="s">
        <v>344</v>
      </c>
      <c r="AS15" s="2"/>
      <c r="AT15" s="2">
        <v>1106</v>
      </c>
      <c r="AU15" s="2"/>
      <c r="AV15" s="3">
        <v>2005</v>
      </c>
      <c r="AW15" s="3"/>
      <c r="AX15" s="3"/>
      <c r="AY15" s="3"/>
      <c r="AZ15" s="3"/>
      <c r="BA15" s="3"/>
      <c r="BB15" s="3"/>
      <c r="BC15" s="116">
        <v>1530</v>
      </c>
      <c r="BD15" s="116"/>
    </row>
  </sheetData>
  <mergeCells count="30">
    <mergeCell ref="BD2:BD4"/>
    <mergeCell ref="AV2:AV4"/>
    <mergeCell ref="AW2:BC4"/>
    <mergeCell ref="AC2:AD2"/>
    <mergeCell ref="AE2:AH2"/>
    <mergeCell ref="AE3:AF3"/>
    <mergeCell ref="B1:D1"/>
    <mergeCell ref="U1:AV1"/>
    <mergeCell ref="E2:E4"/>
    <mergeCell ref="F2:F4"/>
    <mergeCell ref="G2:G4"/>
    <mergeCell ref="S3:S4"/>
    <mergeCell ref="L2:L4"/>
    <mergeCell ref="AA2:AA4"/>
    <mergeCell ref="R3:R4"/>
    <mergeCell ref="K2:K4"/>
    <mergeCell ref="I2:I4"/>
    <mergeCell ref="H2:H4"/>
    <mergeCell ref="M2:T2"/>
    <mergeCell ref="J2:J4"/>
    <mergeCell ref="T3:T4"/>
    <mergeCell ref="A2:A4"/>
    <mergeCell ref="B2:B4"/>
    <mergeCell ref="C2:C4"/>
    <mergeCell ref="D2:D4"/>
    <mergeCell ref="Q3:Q4"/>
    <mergeCell ref="P3:P4"/>
    <mergeCell ref="M3:M4"/>
    <mergeCell ref="N3:N4"/>
    <mergeCell ref="O3:O4"/>
  </mergeCells>
  <phoneticPr fontId="31" type="noConversion"/>
  <pageMargins left="0.74750000238418579" right="0.74750000238418579" top="0.98416668176651001" bottom="0.78694444894790649" header="0.51138889789581299" footer="0.51138889789581299"/>
  <pageSetup paperSize="9" scale="76" orientation="landscape" r:id="rId1"/>
  <colBreaks count="2" manualBreakCount="2">
    <brk id="1" max="16383" man="1"/>
    <brk id="56" max="16383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D9D9"/>
  </sheetPr>
  <dimension ref="A1:BG15"/>
  <sheetViews>
    <sheetView view="pageBreakPreview" topLeftCell="B1" zoomScaleSheetLayoutView="100" workbookViewId="0">
      <pane ySplit="4" topLeftCell="A5" activePane="bottomLeft" state="frozen"/>
      <selection pane="bottomLeft" activeCell="E7" sqref="E7"/>
    </sheetView>
  </sheetViews>
  <sheetFormatPr defaultRowHeight="10.5" x14ac:dyDescent="0.15"/>
  <cols>
    <col min="1" max="1" width="8" style="97" hidden="1" customWidth="1"/>
    <col min="2" max="2" width="3.77734375" style="97" customWidth="1"/>
    <col min="3" max="3" width="6.33203125" style="97" customWidth="1"/>
    <col min="4" max="4" width="0.6640625" style="97" hidden="1" customWidth="1"/>
    <col min="5" max="5" width="16.88671875" style="97" customWidth="1"/>
    <col min="6" max="6" width="7.21875" style="97" customWidth="1"/>
    <col min="7" max="7" width="32.88671875" style="97" hidden="1" customWidth="1"/>
    <col min="8" max="8" width="25.33203125" style="97" hidden="1" customWidth="1"/>
    <col min="9" max="9" width="15.77734375" style="97" customWidth="1"/>
    <col min="10" max="10" width="16.109375" style="97" hidden="1" customWidth="1"/>
    <col min="11" max="11" width="0.33203125" style="97" hidden="1" customWidth="1"/>
    <col min="12" max="12" width="8.109375" style="98" customWidth="1"/>
    <col min="13" max="13" width="7" style="98" customWidth="1"/>
    <col min="14" max="14" width="7.44140625" style="98" customWidth="1"/>
    <col min="15" max="15" width="5" style="97" customWidth="1"/>
    <col min="16" max="16" width="3.33203125" style="98" customWidth="1"/>
    <col min="17" max="17" width="2.88671875" style="98" customWidth="1"/>
    <col min="18" max="19" width="3.33203125" style="98" customWidth="1"/>
    <col min="20" max="20" width="2.77734375" style="98" customWidth="1"/>
    <col min="21" max="21" width="4" style="98" customWidth="1"/>
    <col min="22" max="22" width="4.77734375" style="98" customWidth="1"/>
    <col min="23" max="23" width="4.109375" style="98" customWidth="1"/>
    <col min="24" max="24" width="3.109375" style="98" customWidth="1"/>
    <col min="25" max="25" width="3.88671875" style="98" customWidth="1"/>
    <col min="26" max="26" width="5" style="98" customWidth="1"/>
    <col min="27" max="27" width="5.21875" style="97" hidden="1" customWidth="1"/>
    <col min="28" max="28" width="5.6640625" style="98" customWidth="1"/>
    <col min="29" max="29" width="6.77734375" style="97" hidden="1" customWidth="1"/>
    <col min="30" max="30" width="19.88671875" style="97" hidden="1" customWidth="1"/>
    <col min="31" max="31" width="0.109375" style="97" customWidth="1"/>
    <col min="32" max="32" width="4.5546875" style="97" customWidth="1"/>
    <col min="33" max="34" width="9.77734375" style="97" hidden="1" customWidth="1"/>
    <col min="35" max="35" width="10.77734375" style="97" hidden="1" customWidth="1"/>
    <col min="36" max="36" width="9.77734375" style="97" hidden="1" customWidth="1"/>
    <col min="37" max="37" width="8.6640625" style="97" hidden="1" customWidth="1"/>
    <col min="38" max="38" width="13.6640625" style="97" hidden="1" customWidth="1"/>
    <col min="39" max="39" width="5.88671875" style="98" customWidth="1"/>
    <col min="40" max="40" width="7.77734375" style="97" hidden="1" customWidth="1"/>
    <col min="41" max="41" width="4" style="97" hidden="1" customWidth="1"/>
    <col min="42" max="42" width="17.77734375" style="97" hidden="1" customWidth="1"/>
    <col min="43" max="43" width="9.77734375" style="97" hidden="1" customWidth="1"/>
    <col min="44" max="44" width="8" style="97" hidden="1" customWidth="1"/>
    <col min="45" max="45" width="17.109375" style="97" hidden="1" customWidth="1"/>
    <col min="46" max="46" width="13.6640625" style="97" hidden="1" customWidth="1"/>
    <col min="47" max="47" width="20.44140625" style="97" hidden="1" customWidth="1"/>
    <col min="48" max="48" width="7.109375" style="97" hidden="1" customWidth="1"/>
    <col min="49" max="49" width="21.21875" style="97" hidden="1" customWidth="1"/>
    <col min="50" max="50" width="17.109375" style="97" hidden="1" customWidth="1"/>
    <col min="51" max="51" width="14.88671875" style="97" hidden="1" customWidth="1"/>
    <col min="52" max="52" width="14.6640625" style="97" hidden="1" customWidth="1"/>
    <col min="53" max="53" width="7.109375" style="97" hidden="1" customWidth="1"/>
    <col min="54" max="54" width="17.5546875" style="97" hidden="1" customWidth="1"/>
    <col min="55" max="55" width="17.109375" style="97" hidden="1" customWidth="1"/>
    <col min="56" max="56" width="21.6640625" style="97" hidden="1" customWidth="1"/>
    <col min="57" max="57" width="4.44140625" style="97" hidden="1" customWidth="1"/>
    <col min="58" max="58" width="8.21875" style="97" hidden="1" customWidth="1"/>
    <col min="59" max="59" width="11.33203125" style="97" customWidth="1"/>
    <col min="60" max="16384" width="8.88671875" style="97"/>
  </cols>
  <sheetData>
    <row r="1" spans="1:59" ht="22.9" customHeight="1" x14ac:dyDescent="0.15">
      <c r="B1" s="366" t="s">
        <v>377</v>
      </c>
      <c r="C1" s="366"/>
      <c r="D1" s="366"/>
      <c r="E1" s="366"/>
      <c r="Z1" s="363" t="s">
        <v>547</v>
      </c>
      <c r="AA1" s="363"/>
      <c r="AB1" s="363"/>
      <c r="AC1" s="363"/>
      <c r="AD1" s="363"/>
      <c r="AE1" s="363"/>
      <c r="AF1" s="363"/>
      <c r="AG1" s="363"/>
      <c r="AH1" s="363"/>
      <c r="AI1" s="363"/>
      <c r="AJ1" s="363"/>
      <c r="AK1" s="363"/>
      <c r="AL1" s="363"/>
      <c r="AM1" s="363"/>
      <c r="AN1" s="363"/>
      <c r="AO1" s="363"/>
      <c r="AP1" s="363"/>
      <c r="AQ1" s="363"/>
      <c r="AR1" s="363"/>
      <c r="AS1" s="363"/>
      <c r="AT1" s="363"/>
      <c r="AU1" s="363"/>
      <c r="AV1" s="363"/>
      <c r="AW1" s="363"/>
      <c r="AX1" s="363"/>
      <c r="AY1" s="363"/>
      <c r="AZ1" s="363"/>
      <c r="BA1" s="363"/>
      <c r="BB1" s="363"/>
      <c r="BC1" s="363"/>
      <c r="BD1" s="363"/>
      <c r="BE1" s="363"/>
      <c r="BF1" s="363"/>
      <c r="BG1" s="363"/>
    </row>
    <row r="2" spans="1:59" ht="18" customHeight="1" x14ac:dyDescent="0.15">
      <c r="A2" s="401" t="s">
        <v>443</v>
      </c>
      <c r="B2" s="354" t="s">
        <v>34</v>
      </c>
      <c r="C2" s="354" t="s">
        <v>111</v>
      </c>
      <c r="D2" s="354" t="s">
        <v>125</v>
      </c>
      <c r="E2" s="354" t="s">
        <v>109</v>
      </c>
      <c r="F2" s="354" t="s">
        <v>436</v>
      </c>
      <c r="G2" s="354" t="s">
        <v>205</v>
      </c>
      <c r="H2" s="206"/>
      <c r="I2" s="354" t="s">
        <v>255</v>
      </c>
      <c r="J2" s="354" t="s">
        <v>396</v>
      </c>
      <c r="K2" s="354" t="s">
        <v>420</v>
      </c>
      <c r="L2" s="354" t="s">
        <v>290</v>
      </c>
      <c r="M2" s="354" t="s">
        <v>272</v>
      </c>
      <c r="N2" s="354" t="s">
        <v>105</v>
      </c>
      <c r="O2" s="355" t="s">
        <v>384</v>
      </c>
      <c r="P2" s="354" t="s">
        <v>84</v>
      </c>
      <c r="Q2" s="354"/>
      <c r="R2" s="354"/>
      <c r="S2" s="354"/>
      <c r="T2" s="354"/>
      <c r="U2" s="354"/>
      <c r="V2" s="354"/>
      <c r="W2" s="354"/>
      <c r="X2" s="354"/>
      <c r="Y2" s="354"/>
      <c r="Z2" s="354"/>
      <c r="AA2" s="354" t="s">
        <v>76</v>
      </c>
      <c r="AB2" s="354"/>
      <c r="AC2" s="354"/>
      <c r="AD2" s="354"/>
      <c r="AE2" s="354" t="s">
        <v>324</v>
      </c>
      <c r="AF2" s="354" t="s">
        <v>375</v>
      </c>
      <c r="AG2" s="355" t="s">
        <v>195</v>
      </c>
      <c r="AH2" s="355"/>
      <c r="AI2" s="355"/>
      <c r="AJ2" s="355"/>
      <c r="AK2" s="355"/>
      <c r="AL2" s="355"/>
      <c r="AM2" s="355"/>
      <c r="AN2" s="354" t="s">
        <v>410</v>
      </c>
      <c r="AO2" s="354"/>
      <c r="AP2" s="354" t="s">
        <v>298</v>
      </c>
      <c r="AQ2" s="354"/>
      <c r="AR2" s="354"/>
      <c r="AS2" s="361"/>
      <c r="AT2" s="354" t="s">
        <v>430</v>
      </c>
      <c r="AU2" s="361"/>
      <c r="AV2" s="361"/>
      <c r="AW2" s="361"/>
      <c r="AX2" s="361"/>
      <c r="AY2" s="361"/>
      <c r="AZ2" s="361"/>
      <c r="BA2" s="361"/>
      <c r="BB2" s="361"/>
      <c r="BC2" s="361"/>
      <c r="BD2" s="361"/>
      <c r="BE2" s="361"/>
      <c r="BF2" s="361"/>
      <c r="BG2" s="354" t="s">
        <v>108</v>
      </c>
    </row>
    <row r="3" spans="1:59" ht="18" customHeight="1" x14ac:dyDescent="0.15">
      <c r="A3" s="401"/>
      <c r="B3" s="354"/>
      <c r="C3" s="354"/>
      <c r="D3" s="354"/>
      <c r="E3" s="354"/>
      <c r="F3" s="354"/>
      <c r="G3" s="354"/>
      <c r="H3" s="206" t="s">
        <v>287</v>
      </c>
      <c r="I3" s="354"/>
      <c r="J3" s="354"/>
      <c r="K3" s="354"/>
      <c r="L3" s="354"/>
      <c r="M3" s="354"/>
      <c r="N3" s="354"/>
      <c r="O3" s="356"/>
      <c r="P3" s="354" t="s">
        <v>415</v>
      </c>
      <c r="Q3" s="361"/>
      <c r="R3" s="361"/>
      <c r="S3" s="354" t="s">
        <v>380</v>
      </c>
      <c r="T3" s="361"/>
      <c r="U3" s="361"/>
      <c r="V3" s="361"/>
      <c r="W3" s="354" t="s">
        <v>141</v>
      </c>
      <c r="X3" s="361"/>
      <c r="Y3" s="361"/>
      <c r="Z3" s="361"/>
      <c r="AA3" s="354" t="s">
        <v>103</v>
      </c>
      <c r="AB3" s="354" t="s">
        <v>289</v>
      </c>
      <c r="AC3" s="354" t="s">
        <v>224</v>
      </c>
      <c r="AD3" s="354" t="s">
        <v>402</v>
      </c>
      <c r="AE3" s="354"/>
      <c r="AF3" s="354"/>
      <c r="AG3" s="356"/>
      <c r="AH3" s="356"/>
      <c r="AI3" s="356"/>
      <c r="AJ3" s="356"/>
      <c r="AK3" s="356"/>
      <c r="AL3" s="356"/>
      <c r="AM3" s="356"/>
      <c r="AN3" s="354" t="s">
        <v>3</v>
      </c>
      <c r="AO3" s="354" t="s">
        <v>14</v>
      </c>
      <c r="AP3" s="354" t="s">
        <v>97</v>
      </c>
      <c r="AQ3" s="354"/>
      <c r="AR3" s="208" t="s">
        <v>9</v>
      </c>
      <c r="AS3" s="361" t="s">
        <v>20</v>
      </c>
      <c r="AT3" s="354" t="s">
        <v>89</v>
      </c>
      <c r="AU3" s="361"/>
      <c r="AV3" s="361"/>
      <c r="AW3" s="361"/>
      <c r="AX3" s="361"/>
      <c r="AY3" s="354" t="s">
        <v>7</v>
      </c>
      <c r="AZ3" s="361"/>
      <c r="BA3" s="361"/>
      <c r="BB3" s="361"/>
      <c r="BC3" s="361"/>
      <c r="BD3" s="354" t="s">
        <v>122</v>
      </c>
      <c r="BE3" s="361"/>
      <c r="BF3" s="361"/>
      <c r="BG3" s="354"/>
    </row>
    <row r="4" spans="1:59" ht="24" customHeight="1" x14ac:dyDescent="0.15">
      <c r="A4" s="401"/>
      <c r="B4" s="354"/>
      <c r="C4" s="354"/>
      <c r="D4" s="354"/>
      <c r="E4" s="354"/>
      <c r="F4" s="354"/>
      <c r="G4" s="354"/>
      <c r="H4" s="206"/>
      <c r="I4" s="354"/>
      <c r="J4" s="354"/>
      <c r="K4" s="354"/>
      <c r="L4" s="354"/>
      <c r="M4" s="354"/>
      <c r="N4" s="354"/>
      <c r="O4" s="357"/>
      <c r="P4" s="206" t="s">
        <v>63</v>
      </c>
      <c r="Q4" s="206" t="s">
        <v>115</v>
      </c>
      <c r="R4" s="206" t="s">
        <v>33</v>
      </c>
      <c r="S4" s="206" t="s">
        <v>63</v>
      </c>
      <c r="T4" s="206" t="s">
        <v>115</v>
      </c>
      <c r="U4" s="206" t="s">
        <v>280</v>
      </c>
      <c r="V4" s="174" t="s">
        <v>194</v>
      </c>
      <c r="W4" s="206" t="s">
        <v>63</v>
      </c>
      <c r="X4" s="206" t="s">
        <v>115</v>
      </c>
      <c r="Y4" s="206" t="s">
        <v>280</v>
      </c>
      <c r="Z4" s="206" t="s">
        <v>127</v>
      </c>
      <c r="AA4" s="354"/>
      <c r="AB4" s="354"/>
      <c r="AC4" s="354"/>
      <c r="AD4" s="354"/>
      <c r="AE4" s="354"/>
      <c r="AF4" s="354"/>
      <c r="AG4" s="357"/>
      <c r="AH4" s="357"/>
      <c r="AI4" s="357"/>
      <c r="AJ4" s="357"/>
      <c r="AK4" s="357"/>
      <c r="AL4" s="357"/>
      <c r="AM4" s="357"/>
      <c r="AN4" s="354"/>
      <c r="AO4" s="354"/>
      <c r="AP4" s="206" t="s">
        <v>98</v>
      </c>
      <c r="AQ4" s="206" t="s">
        <v>10</v>
      </c>
      <c r="AR4" s="206" t="s">
        <v>118</v>
      </c>
      <c r="AS4" s="361"/>
      <c r="AT4" s="208" t="s">
        <v>16</v>
      </c>
      <c r="AU4" s="206" t="s">
        <v>73</v>
      </c>
      <c r="AV4" s="206" t="s">
        <v>117</v>
      </c>
      <c r="AW4" s="206" t="s">
        <v>266</v>
      </c>
      <c r="AX4" s="206" t="s">
        <v>414</v>
      </c>
      <c r="AY4" s="206" t="s">
        <v>16</v>
      </c>
      <c r="AZ4" s="206" t="s">
        <v>73</v>
      </c>
      <c r="BA4" s="206" t="s">
        <v>117</v>
      </c>
      <c r="BB4" s="206" t="s">
        <v>266</v>
      </c>
      <c r="BC4" s="206" t="s">
        <v>414</v>
      </c>
      <c r="BD4" s="206" t="s">
        <v>16</v>
      </c>
      <c r="BE4" s="206" t="s">
        <v>73</v>
      </c>
      <c r="BF4" s="206" t="s">
        <v>117</v>
      </c>
      <c r="BG4" s="354"/>
    </row>
    <row r="5" spans="1:59" ht="25.5" customHeight="1" x14ac:dyDescent="0.15">
      <c r="A5" s="83" t="s">
        <v>42</v>
      </c>
      <c r="B5" s="78" t="s">
        <v>15</v>
      </c>
      <c r="C5" s="243" t="s">
        <v>428</v>
      </c>
      <c r="D5" s="243"/>
      <c r="E5" s="74">
        <f>COUNTA(E6:E15)</f>
        <v>10</v>
      </c>
      <c r="F5" s="243"/>
      <c r="G5" s="243"/>
      <c r="H5" s="80"/>
      <c r="I5" s="243"/>
      <c r="J5" s="243"/>
      <c r="K5" s="243"/>
      <c r="L5" s="244">
        <f>SUM(L6:L15)</f>
        <v>86965</v>
      </c>
      <c r="M5" s="244">
        <f>SUM(M6:M15)</f>
        <v>42055</v>
      </c>
      <c r="N5" s="244">
        <f>SUM(N6:N15)</f>
        <v>64270</v>
      </c>
      <c r="O5" s="243"/>
      <c r="P5" s="244"/>
      <c r="Q5" s="244"/>
      <c r="R5" s="244"/>
      <c r="S5" s="244"/>
      <c r="T5" s="244"/>
      <c r="U5" s="244"/>
      <c r="V5" s="244"/>
      <c r="W5" s="244"/>
      <c r="X5" s="244"/>
      <c r="Y5" s="244"/>
      <c r="Z5" s="244"/>
      <c r="AA5" s="243"/>
      <c r="AB5" s="244"/>
      <c r="AC5" s="243"/>
      <c r="AD5" s="243"/>
      <c r="AE5" s="243"/>
      <c r="AF5" s="243"/>
      <c r="AG5" s="243"/>
      <c r="AH5" s="243"/>
      <c r="AI5" s="243"/>
      <c r="AJ5" s="243"/>
      <c r="AK5" s="243"/>
      <c r="AL5" s="243"/>
      <c r="AM5" s="244"/>
      <c r="AN5" s="243"/>
      <c r="AO5" s="243"/>
      <c r="AP5" s="243"/>
      <c r="AQ5" s="243"/>
      <c r="AR5" s="243"/>
      <c r="AS5" s="243"/>
      <c r="AT5" s="243"/>
      <c r="AU5" s="243"/>
      <c r="AV5" s="243"/>
      <c r="AW5" s="243"/>
      <c r="AX5" s="243"/>
      <c r="AY5" s="243"/>
      <c r="AZ5" s="243"/>
      <c r="BA5" s="243"/>
      <c r="BB5" s="243"/>
      <c r="BC5" s="243"/>
      <c r="BD5" s="243"/>
      <c r="BE5" s="243"/>
      <c r="BF5" s="243"/>
      <c r="BG5" s="243"/>
    </row>
    <row r="6" spans="1:59" ht="25.5" customHeight="1" x14ac:dyDescent="0.15">
      <c r="A6" s="83"/>
      <c r="B6" s="69"/>
      <c r="C6" s="243" t="s">
        <v>21</v>
      </c>
      <c r="D6" s="243" t="s">
        <v>17</v>
      </c>
      <c r="E6" s="351" t="s">
        <v>312</v>
      </c>
      <c r="F6" s="243" t="s">
        <v>21</v>
      </c>
      <c r="G6" s="243" t="s">
        <v>349</v>
      </c>
      <c r="H6" s="243"/>
      <c r="I6" s="2" t="s">
        <v>271</v>
      </c>
      <c r="J6" s="243">
        <v>19</v>
      </c>
      <c r="K6" s="243" t="s">
        <v>379</v>
      </c>
      <c r="L6" s="92">
        <v>2887</v>
      </c>
      <c r="M6" s="244">
        <v>1441</v>
      </c>
      <c r="N6" s="244">
        <v>4520</v>
      </c>
      <c r="O6" s="243" t="s">
        <v>41</v>
      </c>
      <c r="P6" s="244"/>
      <c r="Q6" s="244"/>
      <c r="R6" s="244"/>
      <c r="S6" s="244"/>
      <c r="T6" s="244"/>
      <c r="U6" s="244"/>
      <c r="V6" s="244"/>
      <c r="W6" s="244">
        <v>25</v>
      </c>
      <c r="X6" s="244">
        <v>10</v>
      </c>
      <c r="Y6" s="244">
        <v>5</v>
      </c>
      <c r="Z6" s="244">
        <v>250</v>
      </c>
      <c r="AA6" s="243">
        <v>37</v>
      </c>
      <c r="AB6" s="244"/>
      <c r="AC6" s="243"/>
      <c r="AD6" s="243"/>
      <c r="AE6" s="243"/>
      <c r="AF6" s="243">
        <v>1999</v>
      </c>
      <c r="AG6" s="243"/>
      <c r="AH6" s="243">
        <v>2867</v>
      </c>
      <c r="AI6" s="243">
        <v>1500</v>
      </c>
      <c r="AJ6" s="243">
        <v>1500</v>
      </c>
      <c r="AK6" s="243"/>
      <c r="AL6" s="243"/>
      <c r="AM6" s="244">
        <v>5867</v>
      </c>
      <c r="AN6" s="243"/>
      <c r="AO6" s="243"/>
      <c r="AP6" s="243"/>
      <c r="AQ6" s="243"/>
      <c r="AR6" s="243"/>
      <c r="AS6" s="243"/>
      <c r="AT6" s="243"/>
      <c r="AU6" s="243"/>
      <c r="AV6" s="243"/>
      <c r="AW6" s="243"/>
      <c r="AX6" s="243"/>
      <c r="AY6" s="243"/>
      <c r="AZ6" s="243"/>
      <c r="BA6" s="243"/>
      <c r="BB6" s="243"/>
      <c r="BC6" s="243"/>
      <c r="BD6" s="243"/>
      <c r="BE6" s="243"/>
      <c r="BF6" s="243"/>
      <c r="BG6" s="243" t="s">
        <v>212</v>
      </c>
    </row>
    <row r="7" spans="1:59" ht="25.5" customHeight="1" x14ac:dyDescent="0.15">
      <c r="A7" s="83"/>
      <c r="B7" s="69"/>
      <c r="C7" s="243" t="s">
        <v>21</v>
      </c>
      <c r="D7" s="243"/>
      <c r="E7" s="74" t="s">
        <v>499</v>
      </c>
      <c r="F7" s="243" t="s">
        <v>21</v>
      </c>
      <c r="G7" s="243"/>
      <c r="H7" s="80"/>
      <c r="I7" s="243" t="s">
        <v>167</v>
      </c>
      <c r="J7" s="243"/>
      <c r="K7" s="243"/>
      <c r="L7" s="244">
        <v>2709</v>
      </c>
      <c r="M7" s="244">
        <v>2613</v>
      </c>
      <c r="N7" s="244">
        <v>2650</v>
      </c>
      <c r="O7" s="243" t="s">
        <v>41</v>
      </c>
      <c r="P7" s="244"/>
      <c r="Q7" s="244"/>
      <c r="R7" s="244"/>
      <c r="S7" s="244"/>
      <c r="T7" s="244"/>
      <c r="U7" s="244"/>
      <c r="V7" s="244"/>
      <c r="W7" s="244">
        <v>25</v>
      </c>
      <c r="X7" s="244">
        <v>25</v>
      </c>
      <c r="Y7" s="244">
        <v>5</v>
      </c>
      <c r="Z7" s="244">
        <v>325</v>
      </c>
      <c r="AA7" s="243"/>
      <c r="AB7" s="244"/>
      <c r="AC7" s="243"/>
      <c r="AD7" s="243"/>
      <c r="AE7" s="243"/>
      <c r="AF7" s="243">
        <v>2011</v>
      </c>
      <c r="AG7" s="243"/>
      <c r="AH7" s="243"/>
      <c r="AI7" s="243"/>
      <c r="AJ7" s="243"/>
      <c r="AK7" s="243"/>
      <c r="AL7" s="243"/>
      <c r="AM7" s="244">
        <v>6050</v>
      </c>
      <c r="AN7" s="243"/>
      <c r="AO7" s="243"/>
      <c r="AP7" s="243"/>
      <c r="AQ7" s="243"/>
      <c r="AR7" s="243"/>
      <c r="AS7" s="243"/>
      <c r="AT7" s="243"/>
      <c r="AU7" s="243"/>
      <c r="AV7" s="243"/>
      <c r="AW7" s="243"/>
      <c r="AX7" s="243"/>
      <c r="AY7" s="243"/>
      <c r="AZ7" s="243"/>
      <c r="BA7" s="243"/>
      <c r="BB7" s="243"/>
      <c r="BC7" s="243"/>
      <c r="BD7" s="243"/>
      <c r="BE7" s="243"/>
      <c r="BF7" s="243"/>
      <c r="BG7" s="243" t="s">
        <v>387</v>
      </c>
    </row>
    <row r="8" spans="1:59" ht="25.5" customHeight="1" x14ac:dyDescent="0.15">
      <c r="A8" s="83" t="s">
        <v>95</v>
      </c>
      <c r="B8" s="69"/>
      <c r="C8" s="243" t="s">
        <v>87</v>
      </c>
      <c r="D8" s="243" t="s">
        <v>54</v>
      </c>
      <c r="E8" s="243" t="s">
        <v>345</v>
      </c>
      <c r="F8" s="243" t="s">
        <v>18</v>
      </c>
      <c r="G8" s="243" t="s">
        <v>541</v>
      </c>
      <c r="H8" s="80" t="s">
        <v>450</v>
      </c>
      <c r="I8" s="243" t="s">
        <v>178</v>
      </c>
      <c r="J8" s="243" t="s">
        <v>71</v>
      </c>
      <c r="K8" s="243" t="s">
        <v>356</v>
      </c>
      <c r="L8" s="92"/>
      <c r="M8" s="244">
        <v>6241</v>
      </c>
      <c r="N8" s="244">
        <v>8741</v>
      </c>
      <c r="O8" s="243" t="s">
        <v>41</v>
      </c>
      <c r="P8" s="244">
        <v>25</v>
      </c>
      <c r="Q8" s="244">
        <v>25</v>
      </c>
      <c r="R8" s="244">
        <v>5</v>
      </c>
      <c r="S8" s="244">
        <v>50</v>
      </c>
      <c r="T8" s="244">
        <v>25</v>
      </c>
      <c r="U8" s="244">
        <v>10</v>
      </c>
      <c r="V8" s="244">
        <v>1250</v>
      </c>
      <c r="W8" s="244">
        <v>25</v>
      </c>
      <c r="X8" s="244">
        <v>25</v>
      </c>
      <c r="Y8" s="244"/>
      <c r="Z8" s="244"/>
      <c r="AA8" s="243" t="s">
        <v>494</v>
      </c>
      <c r="AB8" s="244">
        <v>1500</v>
      </c>
      <c r="AC8" s="243" t="s">
        <v>101</v>
      </c>
      <c r="AD8" s="243" t="s">
        <v>409</v>
      </c>
      <c r="AE8" s="243" t="s">
        <v>171</v>
      </c>
      <c r="AF8" s="243">
        <v>1993</v>
      </c>
      <c r="AG8" s="243"/>
      <c r="AH8" s="243" t="s">
        <v>338</v>
      </c>
      <c r="AI8" s="243" t="s">
        <v>337</v>
      </c>
      <c r="AJ8" s="243"/>
      <c r="AK8" s="243"/>
      <c r="AL8" s="243"/>
      <c r="AM8" s="244">
        <v>10284</v>
      </c>
      <c r="AN8" s="243"/>
      <c r="AO8" s="243"/>
      <c r="AP8" s="243" t="s">
        <v>37</v>
      </c>
      <c r="AQ8" s="243"/>
      <c r="AR8" s="243" t="s">
        <v>91</v>
      </c>
      <c r="AS8" s="243"/>
      <c r="AT8" s="243" t="s">
        <v>82</v>
      </c>
      <c r="AU8" s="243" t="s">
        <v>37</v>
      </c>
      <c r="AV8" s="243" t="s">
        <v>6</v>
      </c>
      <c r="AW8" s="243"/>
      <c r="AX8" s="243" t="s">
        <v>88</v>
      </c>
      <c r="AY8" s="243" t="s">
        <v>423</v>
      </c>
      <c r="AZ8" s="243" t="s">
        <v>37</v>
      </c>
      <c r="BA8" s="243" t="s">
        <v>43</v>
      </c>
      <c r="BB8" s="243"/>
      <c r="BC8" s="243" t="s">
        <v>78</v>
      </c>
      <c r="BD8" s="243"/>
      <c r="BE8" s="243"/>
      <c r="BF8" s="243"/>
      <c r="BG8" s="243" t="s">
        <v>311</v>
      </c>
    </row>
    <row r="9" spans="1:59" ht="25.5" customHeight="1" x14ac:dyDescent="0.15">
      <c r="A9" s="83"/>
      <c r="B9" s="69"/>
      <c r="C9" s="243" t="s">
        <v>87</v>
      </c>
      <c r="D9" s="243" t="s">
        <v>48</v>
      </c>
      <c r="E9" s="243" t="s">
        <v>152</v>
      </c>
      <c r="F9" s="243" t="s">
        <v>18</v>
      </c>
      <c r="G9" s="243" t="s">
        <v>541</v>
      </c>
      <c r="H9" s="80" t="s">
        <v>450</v>
      </c>
      <c r="I9" s="243" t="s">
        <v>283</v>
      </c>
      <c r="J9" s="243"/>
      <c r="K9" s="243" t="s">
        <v>25</v>
      </c>
      <c r="L9" s="244">
        <v>6600</v>
      </c>
      <c r="M9" s="244">
        <v>1671</v>
      </c>
      <c r="N9" s="244">
        <v>6684</v>
      </c>
      <c r="O9" s="243" t="s">
        <v>41</v>
      </c>
      <c r="P9" s="244"/>
      <c r="Q9" s="244"/>
      <c r="R9" s="244"/>
      <c r="S9" s="244"/>
      <c r="T9" s="244"/>
      <c r="U9" s="244"/>
      <c r="V9" s="244"/>
      <c r="W9" s="244">
        <v>25</v>
      </c>
      <c r="X9" s="244">
        <v>25</v>
      </c>
      <c r="Y9" s="244">
        <v>8</v>
      </c>
      <c r="Z9" s="244">
        <v>813</v>
      </c>
      <c r="AA9" s="243" t="s">
        <v>258</v>
      </c>
      <c r="AB9" s="244"/>
      <c r="AC9" s="243"/>
      <c r="AD9" s="243" t="s">
        <v>409</v>
      </c>
      <c r="AE9" s="243"/>
      <c r="AF9" s="243">
        <v>2000</v>
      </c>
      <c r="AG9" s="243"/>
      <c r="AH9" s="243" t="s">
        <v>321</v>
      </c>
      <c r="AI9" s="243" t="s">
        <v>337</v>
      </c>
      <c r="AJ9" s="243"/>
      <c r="AK9" s="243"/>
      <c r="AL9" s="243"/>
      <c r="AM9" s="244">
        <v>10442</v>
      </c>
      <c r="AN9" s="243"/>
      <c r="AO9" s="243"/>
      <c r="AP9" s="243"/>
      <c r="AQ9" s="243"/>
      <c r="AR9" s="243"/>
      <c r="AS9" s="243"/>
      <c r="AT9" s="243"/>
      <c r="AU9" s="243"/>
      <c r="AV9" s="243"/>
      <c r="AW9" s="243"/>
      <c r="AX9" s="243"/>
      <c r="AY9" s="243"/>
      <c r="AZ9" s="243"/>
      <c r="BA9" s="243"/>
      <c r="BB9" s="243"/>
      <c r="BC9" s="243"/>
      <c r="BD9" s="243"/>
      <c r="BE9" s="243"/>
      <c r="BF9" s="243"/>
      <c r="BG9" s="243"/>
    </row>
    <row r="10" spans="1:59" ht="25.5" customHeight="1" x14ac:dyDescent="0.15">
      <c r="A10" s="83"/>
      <c r="B10" s="69"/>
      <c r="C10" s="243" t="s">
        <v>110</v>
      </c>
      <c r="D10" s="243"/>
      <c r="E10" s="243" t="s">
        <v>495</v>
      </c>
      <c r="F10" s="243" t="s">
        <v>110</v>
      </c>
      <c r="G10" s="243"/>
      <c r="H10" s="80"/>
      <c r="I10" s="243" t="s">
        <v>453</v>
      </c>
      <c r="J10" s="243"/>
      <c r="K10" s="243"/>
      <c r="L10" s="244">
        <v>3723</v>
      </c>
      <c r="M10" s="244">
        <v>4984</v>
      </c>
      <c r="N10" s="244">
        <v>4984</v>
      </c>
      <c r="O10" s="243" t="s">
        <v>41</v>
      </c>
      <c r="P10" s="244"/>
      <c r="Q10" s="244"/>
      <c r="R10" s="244"/>
      <c r="S10" s="244"/>
      <c r="T10" s="244"/>
      <c r="U10" s="244"/>
      <c r="V10" s="244"/>
      <c r="W10" s="244">
        <v>25</v>
      </c>
      <c r="X10" s="244">
        <v>10</v>
      </c>
      <c r="Y10" s="244">
        <v>4</v>
      </c>
      <c r="Z10" s="244">
        <v>1172</v>
      </c>
      <c r="AA10" s="243"/>
      <c r="AB10" s="244"/>
      <c r="AC10" s="243"/>
      <c r="AD10" s="243"/>
      <c r="AE10" s="243"/>
      <c r="AF10" s="243">
        <v>2003</v>
      </c>
      <c r="AG10" s="243"/>
      <c r="AH10" s="243"/>
      <c r="AI10" s="243"/>
      <c r="AJ10" s="243"/>
      <c r="AK10" s="243"/>
      <c r="AL10" s="243"/>
      <c r="AM10" s="244">
        <v>4008</v>
      </c>
      <c r="AN10" s="243"/>
      <c r="AO10" s="243"/>
      <c r="AP10" s="243"/>
      <c r="AQ10" s="243"/>
      <c r="AR10" s="243"/>
      <c r="AS10" s="243"/>
      <c r="AT10" s="243"/>
      <c r="AU10" s="243"/>
      <c r="AV10" s="243"/>
      <c r="AW10" s="243"/>
      <c r="AX10" s="243"/>
      <c r="AY10" s="243"/>
      <c r="AZ10" s="243"/>
      <c r="BA10" s="243"/>
      <c r="BB10" s="243"/>
      <c r="BC10" s="243"/>
      <c r="BD10" s="243"/>
      <c r="BE10" s="243"/>
      <c r="BF10" s="243"/>
      <c r="BG10" s="243"/>
    </row>
    <row r="11" spans="1:59" ht="25.5" customHeight="1" x14ac:dyDescent="0.15">
      <c r="A11" s="83" t="s">
        <v>51</v>
      </c>
      <c r="B11" s="69"/>
      <c r="C11" s="243" t="s">
        <v>110</v>
      </c>
      <c r="D11" s="243"/>
      <c r="E11" s="243" t="s">
        <v>470</v>
      </c>
      <c r="F11" s="243" t="s">
        <v>18</v>
      </c>
      <c r="G11" s="243"/>
      <c r="H11" s="80"/>
      <c r="I11" s="243" t="s">
        <v>520</v>
      </c>
      <c r="J11" s="243"/>
      <c r="K11" s="243"/>
      <c r="L11" s="92"/>
      <c r="M11" s="244">
        <v>2574</v>
      </c>
      <c r="N11" s="244">
        <v>6067</v>
      </c>
      <c r="O11" s="243" t="s">
        <v>41</v>
      </c>
      <c r="P11" s="244"/>
      <c r="Q11" s="244"/>
      <c r="R11" s="244"/>
      <c r="S11" s="244"/>
      <c r="T11" s="244"/>
      <c r="U11" s="244"/>
      <c r="V11" s="244"/>
      <c r="W11" s="244">
        <v>25</v>
      </c>
      <c r="X11" s="244">
        <v>6</v>
      </c>
      <c r="Y11" s="244">
        <v>6</v>
      </c>
      <c r="Z11" s="244">
        <v>935</v>
      </c>
      <c r="AA11" s="243"/>
      <c r="AB11" s="244"/>
      <c r="AC11" s="243"/>
      <c r="AD11" s="243"/>
      <c r="AE11" s="243"/>
      <c r="AF11" s="243">
        <v>2009</v>
      </c>
      <c r="AG11" s="243"/>
      <c r="AH11" s="243"/>
      <c r="AI11" s="243"/>
      <c r="AJ11" s="243"/>
      <c r="AK11" s="243"/>
      <c r="AL11" s="243"/>
      <c r="AM11" s="244"/>
      <c r="AN11" s="243"/>
      <c r="AO11" s="243"/>
      <c r="AP11" s="243"/>
      <c r="AQ11" s="243"/>
      <c r="AR11" s="243"/>
      <c r="AS11" s="243"/>
      <c r="AT11" s="243"/>
      <c r="AU11" s="243"/>
      <c r="AV11" s="243"/>
      <c r="AW11" s="243"/>
      <c r="AX11" s="243"/>
      <c r="AY11" s="243"/>
      <c r="AZ11" s="243"/>
      <c r="BA11" s="243"/>
      <c r="BB11" s="243"/>
      <c r="BC11" s="243"/>
      <c r="BD11" s="243"/>
      <c r="BE11" s="243"/>
      <c r="BF11" s="243"/>
      <c r="BG11" s="243" t="s">
        <v>212</v>
      </c>
    </row>
    <row r="12" spans="1:59" ht="25.5" customHeight="1" x14ac:dyDescent="0.15">
      <c r="A12" s="83"/>
      <c r="B12" s="69"/>
      <c r="C12" s="170" t="s">
        <v>47</v>
      </c>
      <c r="D12" s="170"/>
      <c r="E12" s="170" t="s">
        <v>543</v>
      </c>
      <c r="F12" s="170" t="s">
        <v>47</v>
      </c>
      <c r="G12" s="170"/>
      <c r="H12" s="80"/>
      <c r="I12" s="2" t="s">
        <v>66</v>
      </c>
      <c r="J12" s="170"/>
      <c r="K12" s="170"/>
      <c r="L12" s="92">
        <v>10508</v>
      </c>
      <c r="M12" s="167"/>
      <c r="N12" s="167">
        <v>5856</v>
      </c>
      <c r="O12" s="170" t="s">
        <v>41</v>
      </c>
      <c r="P12" s="167"/>
      <c r="Q12" s="167"/>
      <c r="R12" s="167"/>
      <c r="S12" s="167">
        <v>25</v>
      </c>
      <c r="T12" s="167">
        <v>17</v>
      </c>
      <c r="U12" s="167">
        <v>6</v>
      </c>
      <c r="V12" s="167">
        <v>425</v>
      </c>
      <c r="W12" s="167">
        <v>15</v>
      </c>
      <c r="X12" s="167">
        <v>10</v>
      </c>
      <c r="Y12" s="167">
        <v>5</v>
      </c>
      <c r="Z12" s="167">
        <v>150</v>
      </c>
      <c r="AA12" s="170"/>
      <c r="AB12" s="167"/>
      <c r="AC12" s="170"/>
      <c r="AD12" s="170"/>
      <c r="AE12" s="170"/>
      <c r="AF12" s="170">
        <v>2012</v>
      </c>
      <c r="AG12" s="170"/>
      <c r="AH12" s="170"/>
      <c r="AI12" s="170"/>
      <c r="AJ12" s="170"/>
      <c r="AK12" s="170"/>
      <c r="AL12" s="170"/>
      <c r="AM12" s="167">
        <v>14250</v>
      </c>
      <c r="AN12" s="170"/>
      <c r="AO12" s="170"/>
      <c r="AP12" s="170"/>
      <c r="AQ12" s="170"/>
      <c r="AR12" s="170"/>
      <c r="AS12" s="170"/>
      <c r="AT12" s="170"/>
      <c r="AU12" s="170"/>
      <c r="AV12" s="170"/>
      <c r="AW12" s="170"/>
      <c r="AX12" s="170"/>
      <c r="AY12" s="170"/>
      <c r="AZ12" s="170"/>
      <c r="BA12" s="170"/>
      <c r="BB12" s="170"/>
      <c r="BC12" s="170"/>
      <c r="BD12" s="170"/>
      <c r="BE12" s="170"/>
      <c r="BF12" s="170"/>
      <c r="BG12" s="170"/>
    </row>
    <row r="13" spans="1:59" ht="25.5" customHeight="1" x14ac:dyDescent="0.15">
      <c r="A13" s="83"/>
      <c r="B13" s="69"/>
      <c r="C13" s="170" t="s">
        <v>47</v>
      </c>
      <c r="D13" s="170"/>
      <c r="E13" s="170" t="s">
        <v>472</v>
      </c>
      <c r="F13" s="170" t="s">
        <v>18</v>
      </c>
      <c r="G13" s="170"/>
      <c r="H13" s="80"/>
      <c r="I13" s="170" t="s">
        <v>523</v>
      </c>
      <c r="J13" s="170"/>
      <c r="K13" s="170"/>
      <c r="L13" s="92"/>
      <c r="M13" s="167"/>
      <c r="N13" s="167">
        <v>3218</v>
      </c>
      <c r="O13" s="170" t="s">
        <v>41</v>
      </c>
      <c r="P13" s="167"/>
      <c r="Q13" s="167"/>
      <c r="R13" s="167"/>
      <c r="S13" s="167">
        <v>18</v>
      </c>
      <c r="T13" s="167"/>
      <c r="U13" s="167">
        <v>4</v>
      </c>
      <c r="V13" s="167">
        <v>336</v>
      </c>
      <c r="W13" s="167"/>
      <c r="X13" s="167"/>
      <c r="Y13" s="167"/>
      <c r="Z13" s="167"/>
      <c r="AA13" s="170"/>
      <c r="AB13" s="167">
        <v>100</v>
      </c>
      <c r="AC13" s="170" t="s">
        <v>101</v>
      </c>
      <c r="AD13" s="170" t="s">
        <v>409</v>
      </c>
      <c r="AE13" s="170"/>
      <c r="AF13" s="170">
        <v>1995</v>
      </c>
      <c r="AG13" s="170"/>
      <c r="AH13" s="170" t="s">
        <v>168</v>
      </c>
      <c r="AI13" s="170"/>
      <c r="AJ13" s="170"/>
      <c r="AK13" s="170"/>
      <c r="AL13" s="170"/>
      <c r="AM13" s="167">
        <v>3663</v>
      </c>
      <c r="AN13" s="170"/>
      <c r="AO13" s="170"/>
      <c r="AP13" s="170"/>
      <c r="AQ13" s="170"/>
      <c r="AR13" s="170"/>
      <c r="AS13" s="170"/>
      <c r="AT13" s="170"/>
      <c r="AU13" s="170"/>
      <c r="AV13" s="170"/>
      <c r="AW13" s="170"/>
      <c r="AX13" s="170"/>
      <c r="AY13" s="170"/>
      <c r="AZ13" s="170"/>
      <c r="BA13" s="170"/>
      <c r="BB13" s="170"/>
      <c r="BC13" s="170"/>
      <c r="BD13" s="170"/>
      <c r="BE13" s="170"/>
      <c r="BF13" s="170"/>
      <c r="BG13" s="170" t="s">
        <v>425</v>
      </c>
    </row>
    <row r="14" spans="1:59" ht="25.5" customHeight="1" x14ac:dyDescent="0.15">
      <c r="A14" s="83"/>
      <c r="B14" s="69"/>
      <c r="C14" s="170" t="s">
        <v>106</v>
      </c>
      <c r="D14" s="170" t="s">
        <v>17</v>
      </c>
      <c r="E14" s="170" t="s">
        <v>524</v>
      </c>
      <c r="F14" s="170" t="s">
        <v>106</v>
      </c>
      <c r="G14" s="170" t="s">
        <v>349</v>
      </c>
      <c r="H14" s="170"/>
      <c r="I14" s="337" t="s">
        <v>513</v>
      </c>
      <c r="J14" s="170">
        <v>19</v>
      </c>
      <c r="K14" s="170" t="s">
        <v>379</v>
      </c>
      <c r="L14" s="338">
        <v>10538</v>
      </c>
      <c r="M14" s="326">
        <v>10538</v>
      </c>
      <c r="N14" s="167">
        <v>2152</v>
      </c>
      <c r="O14" s="170" t="s">
        <v>41</v>
      </c>
      <c r="P14" s="167"/>
      <c r="Q14" s="167"/>
      <c r="R14" s="167"/>
      <c r="S14" s="167"/>
      <c r="T14" s="167"/>
      <c r="U14" s="167"/>
      <c r="V14" s="167"/>
      <c r="W14" s="167">
        <v>25</v>
      </c>
      <c r="X14" s="167">
        <v>10</v>
      </c>
      <c r="Y14" s="167">
        <v>5</v>
      </c>
      <c r="Z14" s="167">
        <v>707</v>
      </c>
      <c r="AA14" s="170">
        <v>37</v>
      </c>
      <c r="AB14" s="167"/>
      <c r="AC14" s="170"/>
      <c r="AD14" s="170"/>
      <c r="AE14" s="170"/>
      <c r="AF14" s="170">
        <v>2003</v>
      </c>
      <c r="AG14" s="170"/>
      <c r="AH14" s="170">
        <v>2867</v>
      </c>
      <c r="AI14" s="170">
        <v>1500</v>
      </c>
      <c r="AJ14" s="170">
        <v>1500</v>
      </c>
      <c r="AK14" s="170"/>
      <c r="AL14" s="170"/>
      <c r="AM14" s="167">
        <v>12500</v>
      </c>
      <c r="AN14" s="170"/>
      <c r="AO14" s="170"/>
      <c r="AP14" s="170"/>
      <c r="AQ14" s="170"/>
      <c r="AR14" s="170"/>
      <c r="AS14" s="170"/>
      <c r="AT14" s="170"/>
      <c r="AU14" s="170"/>
      <c r="AV14" s="170"/>
      <c r="AW14" s="170"/>
      <c r="AX14" s="170"/>
      <c r="AY14" s="170"/>
      <c r="AZ14" s="170"/>
      <c r="BA14" s="170"/>
      <c r="BB14" s="170"/>
      <c r="BC14" s="170"/>
      <c r="BD14" s="170"/>
      <c r="BE14" s="170"/>
      <c r="BF14" s="170"/>
      <c r="BG14" s="170" t="s">
        <v>212</v>
      </c>
    </row>
    <row r="15" spans="1:59" ht="27" customHeight="1" x14ac:dyDescent="0.15">
      <c r="B15" s="76"/>
      <c r="C15" s="170" t="s">
        <v>106</v>
      </c>
      <c r="D15" s="170" t="s">
        <v>17</v>
      </c>
      <c r="E15" s="170" t="s">
        <v>166</v>
      </c>
      <c r="F15" s="170" t="s">
        <v>18</v>
      </c>
      <c r="G15" s="170" t="s">
        <v>349</v>
      </c>
      <c r="H15" s="170"/>
      <c r="I15" s="2" t="s">
        <v>460</v>
      </c>
      <c r="J15" s="170">
        <v>20</v>
      </c>
      <c r="K15" s="170" t="s">
        <v>379</v>
      </c>
      <c r="L15" s="92">
        <v>50000</v>
      </c>
      <c r="M15" s="167">
        <v>11993</v>
      </c>
      <c r="N15" s="167">
        <v>19398</v>
      </c>
      <c r="O15" s="170" t="s">
        <v>41</v>
      </c>
      <c r="P15" s="167">
        <v>33</v>
      </c>
      <c r="Q15" s="167">
        <v>26</v>
      </c>
      <c r="R15" s="326">
        <v>5</v>
      </c>
      <c r="S15" s="167">
        <v>50</v>
      </c>
      <c r="T15" s="167">
        <v>26</v>
      </c>
      <c r="U15" s="167">
        <v>10</v>
      </c>
      <c r="V15" s="167">
        <v>1300</v>
      </c>
      <c r="W15" s="167">
        <v>50</v>
      </c>
      <c r="X15" s="167">
        <v>21</v>
      </c>
      <c r="Y15" s="167">
        <v>8</v>
      </c>
      <c r="Z15" s="167">
        <v>1050</v>
      </c>
      <c r="AA15" s="170">
        <v>37</v>
      </c>
      <c r="AB15" s="326">
        <v>3293</v>
      </c>
      <c r="AC15" s="170"/>
      <c r="AD15" s="170"/>
      <c r="AE15" s="170"/>
      <c r="AF15" s="170">
        <v>2015</v>
      </c>
      <c r="AG15" s="170"/>
      <c r="AH15" s="170">
        <v>2867</v>
      </c>
      <c r="AI15" s="170">
        <v>1500</v>
      </c>
      <c r="AJ15" s="170">
        <v>1500</v>
      </c>
      <c r="AK15" s="170"/>
      <c r="AL15" s="170"/>
      <c r="AM15" s="167">
        <v>66200</v>
      </c>
      <c r="AN15" s="170"/>
      <c r="AO15" s="170"/>
      <c r="AP15" s="170"/>
      <c r="AQ15" s="170"/>
      <c r="AR15" s="170"/>
      <c r="AS15" s="170"/>
      <c r="AT15" s="170"/>
      <c r="AU15" s="170"/>
      <c r="AV15" s="170"/>
      <c r="AW15" s="170"/>
      <c r="AX15" s="170"/>
      <c r="AY15" s="170"/>
      <c r="AZ15" s="170"/>
      <c r="BA15" s="170"/>
      <c r="BB15" s="170"/>
      <c r="BC15" s="170"/>
      <c r="BD15" s="170"/>
      <c r="BE15" s="170"/>
      <c r="BF15" s="170"/>
      <c r="BG15" s="170"/>
    </row>
  </sheetData>
  <mergeCells count="39">
    <mergeCell ref="AT3:AX3"/>
    <mergeCell ref="AY3:BC3"/>
    <mergeCell ref="BD3:BF3"/>
    <mergeCell ref="AN3:AN4"/>
    <mergeCell ref="AO3:AO4"/>
    <mergeCell ref="AP3:AQ3"/>
    <mergeCell ref="AS3:AS4"/>
    <mergeCell ref="AB3:AB4"/>
    <mergeCell ref="AC3:AC4"/>
    <mergeCell ref="AD3:AD4"/>
    <mergeCell ref="AN2:AO2"/>
    <mergeCell ref="AG2:AM4"/>
    <mergeCell ref="F2:F4"/>
    <mergeCell ref="J2:J4"/>
    <mergeCell ref="K2:K4"/>
    <mergeCell ref="L2:L4"/>
    <mergeCell ref="M2:M4"/>
    <mergeCell ref="A2:A4"/>
    <mergeCell ref="B2:B4"/>
    <mergeCell ref="C2:C4"/>
    <mergeCell ref="D2:D4"/>
    <mergeCell ref="B1:E1"/>
    <mergeCell ref="E2:E4"/>
    <mergeCell ref="Z1:BG1"/>
    <mergeCell ref="G2:G4"/>
    <mergeCell ref="I2:I4"/>
    <mergeCell ref="AE2:AE4"/>
    <mergeCell ref="AF2:AF4"/>
    <mergeCell ref="N2:N4"/>
    <mergeCell ref="P2:Z2"/>
    <mergeCell ref="AA2:AD2"/>
    <mergeCell ref="O2:O4"/>
    <mergeCell ref="AP2:AS2"/>
    <mergeCell ref="AT2:BF2"/>
    <mergeCell ref="BG2:BG4"/>
    <mergeCell ref="P3:R3"/>
    <mergeCell ref="S3:V3"/>
    <mergeCell ref="W3:Z3"/>
    <mergeCell ref="AA3:AA4"/>
  </mergeCells>
  <phoneticPr fontId="31" type="noConversion"/>
  <pageMargins left="0.78694444894790649" right="0.78694444894790649" top="0.98416668176651001" bottom="0.98416668176651001" header="0.51138889789581299" footer="0.51138889789581299"/>
  <pageSetup paperSize="9" scale="77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D9D9"/>
  </sheetPr>
  <dimension ref="A1:W7"/>
  <sheetViews>
    <sheetView zoomScaleNormal="100" workbookViewId="0">
      <pane ySplit="4" topLeftCell="A5" activePane="bottomLeft" state="frozen"/>
      <selection pane="bottomLeft" activeCell="E7" sqref="E7"/>
    </sheetView>
  </sheetViews>
  <sheetFormatPr defaultRowHeight="13.5" x14ac:dyDescent="0.15"/>
  <cols>
    <col min="1" max="1" width="4.21875" style="101" bestFit="1" customWidth="1"/>
    <col min="2" max="2" width="6.6640625" style="101" bestFit="1" customWidth="1"/>
    <col min="3" max="3" width="17.6640625" style="107" customWidth="1"/>
    <col min="4" max="4" width="7.44140625" style="101" bestFit="1" customWidth="1"/>
    <col min="5" max="5" width="13.5546875" style="99" bestFit="1" customWidth="1"/>
    <col min="6" max="6" width="8.6640625" style="100" customWidth="1"/>
    <col min="7" max="7" width="6.6640625" style="100" bestFit="1" customWidth="1"/>
    <col min="8" max="8" width="7.21875" style="100" customWidth="1"/>
    <col min="9" max="9" width="5.88671875" style="100" customWidth="1"/>
    <col min="10" max="10" width="8.6640625" style="101" bestFit="1" customWidth="1"/>
    <col min="11" max="11" width="6.6640625" style="102" bestFit="1" customWidth="1"/>
    <col min="12" max="13" width="5.33203125" style="103" bestFit="1" customWidth="1"/>
    <col min="14" max="14" width="7.21875" style="104" bestFit="1" customWidth="1"/>
    <col min="15" max="15" width="4.33203125" style="103" bestFit="1" customWidth="1"/>
    <col min="16" max="16" width="5" style="103" bestFit="1" customWidth="1"/>
    <col min="17" max="17" width="6.21875" style="103" customWidth="1"/>
    <col min="18" max="18" width="5.44140625" style="103" bestFit="1" customWidth="1"/>
    <col min="19" max="19" width="6" style="103" bestFit="1" customWidth="1"/>
    <col min="20" max="20" width="6.5546875" style="105" customWidth="1"/>
    <col min="21" max="21" width="5" style="106" bestFit="1" customWidth="1"/>
    <col min="22" max="22" width="6" style="104" customWidth="1"/>
    <col min="23" max="23" width="7.77734375" style="104" customWidth="1"/>
    <col min="24" max="16384" width="8.88671875" style="100"/>
  </cols>
  <sheetData>
    <row r="1" spans="1:23" ht="24" customHeight="1" x14ac:dyDescent="0.15">
      <c r="A1" s="403" t="s">
        <v>156</v>
      </c>
      <c r="B1" s="403"/>
      <c r="C1" s="403"/>
      <c r="D1" s="403"/>
    </row>
    <row r="2" spans="1:23" ht="22.5" customHeight="1" x14ac:dyDescent="0.15">
      <c r="A2" s="354" t="s">
        <v>34</v>
      </c>
      <c r="B2" s="354" t="s">
        <v>111</v>
      </c>
      <c r="C2" s="354" t="s">
        <v>109</v>
      </c>
      <c r="D2" s="354" t="s">
        <v>436</v>
      </c>
      <c r="E2" s="354" t="s">
        <v>255</v>
      </c>
      <c r="F2" s="354" t="s">
        <v>290</v>
      </c>
      <c r="G2" s="354" t="s">
        <v>272</v>
      </c>
      <c r="H2" s="354" t="s">
        <v>105</v>
      </c>
      <c r="I2" s="354" t="s">
        <v>384</v>
      </c>
      <c r="J2" s="354" t="s">
        <v>84</v>
      </c>
      <c r="K2" s="354"/>
      <c r="L2" s="354"/>
      <c r="M2" s="354"/>
      <c r="N2" s="354"/>
      <c r="O2" s="354"/>
      <c r="P2" s="354"/>
      <c r="Q2" s="354"/>
      <c r="R2" s="354" t="s">
        <v>76</v>
      </c>
      <c r="S2" s="354"/>
      <c r="T2" s="354"/>
      <c r="U2" s="355" t="s">
        <v>375</v>
      </c>
      <c r="V2" s="392" t="s">
        <v>195</v>
      </c>
      <c r="W2" s="354" t="s">
        <v>108</v>
      </c>
    </row>
    <row r="3" spans="1:23" ht="22.5" customHeight="1" x14ac:dyDescent="0.15">
      <c r="A3" s="354"/>
      <c r="B3" s="354"/>
      <c r="C3" s="354"/>
      <c r="D3" s="354"/>
      <c r="E3" s="354"/>
      <c r="F3" s="354"/>
      <c r="G3" s="354"/>
      <c r="H3" s="354"/>
      <c r="I3" s="354"/>
      <c r="J3" s="354" t="s">
        <v>23</v>
      </c>
      <c r="K3" s="361"/>
      <c r="L3" s="361"/>
      <c r="M3" s="361"/>
      <c r="N3" s="354" t="s">
        <v>46</v>
      </c>
      <c r="O3" s="354"/>
      <c r="P3" s="354"/>
      <c r="Q3" s="354" t="s">
        <v>117</v>
      </c>
      <c r="R3" s="354" t="s">
        <v>275</v>
      </c>
      <c r="S3" s="354" t="s">
        <v>289</v>
      </c>
      <c r="T3" s="354" t="s">
        <v>422</v>
      </c>
      <c r="U3" s="356"/>
      <c r="V3" s="402"/>
      <c r="W3" s="354"/>
    </row>
    <row r="4" spans="1:23" ht="22.5" customHeight="1" x14ac:dyDescent="0.15">
      <c r="A4" s="354"/>
      <c r="B4" s="354"/>
      <c r="C4" s="354"/>
      <c r="D4" s="354"/>
      <c r="E4" s="354"/>
      <c r="F4" s="354"/>
      <c r="G4" s="354"/>
      <c r="H4" s="354"/>
      <c r="I4" s="354"/>
      <c r="J4" s="153" t="s">
        <v>211</v>
      </c>
      <c r="K4" s="153" t="s">
        <v>397</v>
      </c>
      <c r="L4" s="153" t="s">
        <v>11</v>
      </c>
      <c r="M4" s="153" t="s">
        <v>35</v>
      </c>
      <c r="N4" s="153" t="s">
        <v>211</v>
      </c>
      <c r="O4" s="153" t="s">
        <v>115</v>
      </c>
      <c r="P4" s="153" t="s">
        <v>63</v>
      </c>
      <c r="Q4" s="354"/>
      <c r="R4" s="354"/>
      <c r="S4" s="354"/>
      <c r="T4" s="354"/>
      <c r="U4" s="357"/>
      <c r="V4" s="393"/>
      <c r="W4" s="354"/>
    </row>
    <row r="5" spans="1:23" ht="32.450000000000003" customHeight="1" x14ac:dyDescent="0.15">
      <c r="A5" s="223" t="s">
        <v>15</v>
      </c>
      <c r="B5" s="136" t="s">
        <v>5</v>
      </c>
      <c r="C5" s="135">
        <f>COUNTA(C6:C7)</f>
        <v>2</v>
      </c>
      <c r="D5" s="136"/>
      <c r="E5" s="136"/>
      <c r="F5" s="137">
        <f>SUM(F6:F7)</f>
        <v>22542</v>
      </c>
      <c r="G5" s="137">
        <f>SUM(G6:G7)</f>
        <v>736</v>
      </c>
      <c r="H5" s="137">
        <f>SUM(H6:H7)</f>
        <v>4569</v>
      </c>
      <c r="I5" s="138"/>
      <c r="J5" s="136"/>
      <c r="K5" s="137"/>
      <c r="L5" s="137"/>
      <c r="M5" s="137"/>
      <c r="N5" s="138"/>
      <c r="O5" s="137"/>
      <c r="P5" s="137"/>
      <c r="Q5" s="137"/>
      <c r="R5" s="137"/>
      <c r="S5" s="137"/>
      <c r="T5" s="136"/>
      <c r="U5" s="136"/>
      <c r="V5" s="289"/>
      <c r="W5" s="138"/>
    </row>
    <row r="6" spans="1:23" ht="32.450000000000003" customHeight="1" x14ac:dyDescent="0.15">
      <c r="A6" s="224"/>
      <c r="B6" s="124" t="s">
        <v>106</v>
      </c>
      <c r="C6" s="124" t="s">
        <v>153</v>
      </c>
      <c r="D6" s="124" t="s">
        <v>18</v>
      </c>
      <c r="E6" s="124" t="s">
        <v>142</v>
      </c>
      <c r="F6" s="119">
        <v>19223</v>
      </c>
      <c r="G6" s="119">
        <v>736</v>
      </c>
      <c r="H6" s="119">
        <v>1250</v>
      </c>
      <c r="I6" s="121" t="s">
        <v>2</v>
      </c>
      <c r="J6" s="124" t="s">
        <v>201</v>
      </c>
      <c r="K6" s="119">
        <v>200</v>
      </c>
      <c r="L6" s="119">
        <v>6</v>
      </c>
      <c r="M6" s="149">
        <v>1</v>
      </c>
      <c r="N6" s="121" t="s">
        <v>56</v>
      </c>
      <c r="O6" s="119">
        <v>25</v>
      </c>
      <c r="P6" s="119">
        <v>50</v>
      </c>
      <c r="Q6" s="119">
        <v>7135</v>
      </c>
      <c r="R6" s="149">
        <v>620</v>
      </c>
      <c r="S6" s="119">
        <v>620</v>
      </c>
      <c r="T6" s="124" t="s">
        <v>395</v>
      </c>
      <c r="U6" s="124">
        <v>2007</v>
      </c>
      <c r="V6" s="149">
        <v>8590</v>
      </c>
      <c r="W6" s="281"/>
    </row>
    <row r="7" spans="1:23" ht="32.450000000000003" customHeight="1" x14ac:dyDescent="0.15">
      <c r="A7" s="224"/>
      <c r="B7" s="124" t="s">
        <v>106</v>
      </c>
      <c r="C7" s="124" t="s">
        <v>155</v>
      </c>
      <c r="D7" s="124" t="s">
        <v>106</v>
      </c>
      <c r="E7" s="337" t="s">
        <v>513</v>
      </c>
      <c r="F7" s="119">
        <v>3319</v>
      </c>
      <c r="G7" s="119"/>
      <c r="H7" s="119">
        <v>3319</v>
      </c>
      <c r="I7" s="121" t="s">
        <v>2</v>
      </c>
      <c r="J7" s="124" t="s">
        <v>31</v>
      </c>
      <c r="K7" s="119">
        <v>220</v>
      </c>
      <c r="L7" s="119">
        <v>6</v>
      </c>
      <c r="M7" s="149">
        <v>1</v>
      </c>
      <c r="N7" s="121"/>
      <c r="O7" s="119"/>
      <c r="P7" s="119"/>
      <c r="Q7" s="119"/>
      <c r="R7" s="149"/>
      <c r="S7" s="119"/>
      <c r="T7" s="124"/>
      <c r="U7" s="124">
        <v>2009</v>
      </c>
      <c r="V7" s="149">
        <v>400</v>
      </c>
      <c r="W7" s="281"/>
    </row>
  </sheetData>
  <mergeCells count="21">
    <mergeCell ref="A1:D1"/>
    <mergeCell ref="D2:D4"/>
    <mergeCell ref="E2:E4"/>
    <mergeCell ref="A2:A4"/>
    <mergeCell ref="B2:B4"/>
    <mergeCell ref="C2:C4"/>
    <mergeCell ref="F2:F4"/>
    <mergeCell ref="W2:W4"/>
    <mergeCell ref="J3:M3"/>
    <mergeCell ref="N3:P3"/>
    <mergeCell ref="Q3:Q4"/>
    <mergeCell ref="R3:R4"/>
    <mergeCell ref="V2:V4"/>
    <mergeCell ref="R2:T2"/>
    <mergeCell ref="U2:U4"/>
    <mergeCell ref="G2:G4"/>
    <mergeCell ref="S3:S4"/>
    <mergeCell ref="T3:T4"/>
    <mergeCell ref="H2:H4"/>
    <mergeCell ref="J2:Q2"/>
    <mergeCell ref="I2:I4"/>
  </mergeCells>
  <phoneticPr fontId="31" type="noConversion"/>
  <pageMargins left="0.74750000238418579" right="0.74750000238418579" top="0.98416668176651001" bottom="0.98416668176651001" header="0.51138889789581299" footer="0.51138889789581299"/>
  <pageSetup paperSize="9" scale="69"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D9D9"/>
  </sheetPr>
  <dimension ref="A1:BE32"/>
  <sheetViews>
    <sheetView zoomScaleNormal="100" workbookViewId="0">
      <pane ySplit="5" topLeftCell="A6" activePane="bottomLeft" state="frozen"/>
      <selection pane="bottomLeft" activeCell="AP15" sqref="AP15"/>
    </sheetView>
  </sheetViews>
  <sheetFormatPr defaultRowHeight="10.5" x14ac:dyDescent="0.15"/>
  <cols>
    <col min="1" max="1" width="8" style="18" hidden="1" customWidth="1"/>
    <col min="2" max="2" width="3.77734375" style="59" customWidth="1"/>
    <col min="3" max="3" width="5.44140625" style="59" bestFit="1" customWidth="1"/>
    <col min="4" max="4" width="21" style="18" hidden="1" customWidth="1"/>
    <col min="5" max="5" width="10.88671875" style="18" customWidth="1"/>
    <col min="6" max="6" width="6.6640625" style="18" bestFit="1" customWidth="1"/>
    <col min="7" max="8" width="22.21875" style="18" hidden="1" customWidth="1"/>
    <col min="9" max="9" width="12.109375" style="18" customWidth="1"/>
    <col min="10" max="10" width="0.6640625" style="18" hidden="1" customWidth="1"/>
    <col min="11" max="11" width="7.33203125" style="23" customWidth="1"/>
    <col min="12" max="12" width="6.6640625" style="23" customWidth="1"/>
    <col min="13" max="13" width="6.44140625" style="23" bestFit="1" customWidth="1"/>
    <col min="14" max="14" width="9.77734375" style="18" hidden="1" customWidth="1"/>
    <col min="15" max="15" width="8.44140625" style="18" hidden="1" customWidth="1"/>
    <col min="16" max="16" width="8.77734375" style="18" hidden="1" customWidth="1"/>
    <col min="17" max="17" width="7.6640625" style="18" hidden="1" customWidth="1"/>
    <col min="18" max="19" width="5.33203125" style="18" hidden="1" customWidth="1"/>
    <col min="20" max="20" width="8" style="18" hidden="1" customWidth="1"/>
    <col min="21" max="21" width="7.44140625" style="18" hidden="1" customWidth="1"/>
    <col min="22" max="22" width="0.44140625" style="18" hidden="1" customWidth="1"/>
    <col min="23" max="23" width="4" style="18" customWidth="1"/>
    <col min="24" max="24" width="3.77734375" style="18" customWidth="1"/>
    <col min="25" max="25" width="3.77734375" style="18" hidden="1" customWidth="1"/>
    <col min="26" max="26" width="3.77734375" style="18" customWidth="1"/>
    <col min="27" max="27" width="3.77734375" style="18" hidden="1" customWidth="1"/>
    <col min="28" max="28" width="3.77734375" style="27" customWidth="1"/>
    <col min="29" max="29" width="3.77734375" style="18" hidden="1" customWidth="1"/>
    <col min="30" max="30" width="4.109375" style="18" customWidth="1"/>
    <col min="31" max="31" width="3.77734375" style="18" hidden="1" customWidth="1"/>
    <col min="32" max="32" width="4.109375" style="18" customWidth="1"/>
    <col min="33" max="33" width="3.77734375" style="18" hidden="1" customWidth="1"/>
    <col min="34" max="35" width="3.77734375" style="18" customWidth="1"/>
    <col min="36" max="36" width="4" style="18" customWidth="1"/>
    <col min="37" max="37" width="4" style="18" hidden="1" customWidth="1"/>
    <col min="38" max="38" width="5.33203125" style="18" hidden="1" customWidth="1"/>
    <col min="39" max="39" width="7.21875" style="23" bestFit="1" customWidth="1"/>
    <col min="40" max="40" width="9.33203125" style="18" hidden="1" customWidth="1"/>
    <col min="41" max="41" width="5.6640625" style="18" customWidth="1"/>
    <col min="42" max="42" width="6" style="18" bestFit="1" customWidth="1"/>
    <col min="43" max="43" width="5.21875" style="59" customWidth="1"/>
    <col min="44" max="44" width="24.6640625" style="59" hidden="1" customWidth="1"/>
    <col min="45" max="45" width="5.33203125" style="59" hidden="1" customWidth="1"/>
    <col min="46" max="46" width="4.44140625" style="59" hidden="1" customWidth="1"/>
    <col min="47" max="47" width="6.44140625" style="59" hidden="1" customWidth="1"/>
    <col min="48" max="49" width="7.109375" style="59" hidden="1" customWidth="1"/>
    <col min="50" max="52" width="4.44140625" style="59" hidden="1" customWidth="1"/>
    <col min="53" max="54" width="7.109375" style="59" hidden="1" customWidth="1"/>
    <col min="55" max="55" width="5.33203125" style="59" bestFit="1" customWidth="1"/>
    <col min="56" max="56" width="6.6640625" style="23" customWidth="1"/>
    <col min="57" max="57" width="7.5546875" style="18" bestFit="1" customWidth="1"/>
    <col min="58" max="16384" width="8.88671875" style="18"/>
  </cols>
  <sheetData>
    <row r="1" spans="1:57" ht="22.9" customHeight="1" x14ac:dyDescent="0.15">
      <c r="B1" s="366" t="s">
        <v>378</v>
      </c>
      <c r="C1" s="366"/>
      <c r="D1" s="366"/>
      <c r="E1" s="366"/>
    </row>
    <row r="2" spans="1:57" ht="28.5" customHeight="1" x14ac:dyDescent="0.15">
      <c r="A2" s="364" t="s">
        <v>443</v>
      </c>
      <c r="B2" s="354" t="s">
        <v>34</v>
      </c>
      <c r="C2" s="354" t="s">
        <v>111</v>
      </c>
      <c r="D2" s="354" t="s">
        <v>125</v>
      </c>
      <c r="E2" s="354" t="s">
        <v>109</v>
      </c>
      <c r="F2" s="354" t="s">
        <v>436</v>
      </c>
      <c r="G2" s="354" t="s">
        <v>205</v>
      </c>
      <c r="H2" s="209"/>
      <c r="I2" s="354" t="s">
        <v>255</v>
      </c>
      <c r="J2" s="354" t="s">
        <v>396</v>
      </c>
      <c r="K2" s="354" t="s">
        <v>290</v>
      </c>
      <c r="L2" s="354" t="s">
        <v>272</v>
      </c>
      <c r="M2" s="354" t="s">
        <v>105</v>
      </c>
      <c r="N2" s="354" t="s">
        <v>270</v>
      </c>
      <c r="O2" s="355" t="s">
        <v>196</v>
      </c>
      <c r="P2" s="355"/>
      <c r="Q2" s="355"/>
      <c r="R2" s="355"/>
      <c r="S2" s="355"/>
      <c r="T2" s="355"/>
      <c r="U2" s="354" t="s">
        <v>410</v>
      </c>
      <c r="V2" s="354"/>
      <c r="W2" s="209" t="s">
        <v>399</v>
      </c>
      <c r="X2" s="354" t="s">
        <v>85</v>
      </c>
      <c r="Y2" s="354"/>
      <c r="Z2" s="354" t="s">
        <v>59</v>
      </c>
      <c r="AA2" s="354"/>
      <c r="AB2" s="354" t="s">
        <v>93</v>
      </c>
      <c r="AC2" s="354"/>
      <c r="AD2" s="361" t="s">
        <v>383</v>
      </c>
      <c r="AE2" s="361"/>
      <c r="AF2" s="361" t="s">
        <v>444</v>
      </c>
      <c r="AG2" s="361"/>
      <c r="AH2" s="361" t="s">
        <v>123</v>
      </c>
      <c r="AI2" s="361"/>
      <c r="AJ2" s="361"/>
      <c r="AK2" s="361" t="s">
        <v>431</v>
      </c>
      <c r="AL2" s="361"/>
      <c r="AM2" s="361" t="s">
        <v>207</v>
      </c>
      <c r="AN2" s="354" t="s">
        <v>442</v>
      </c>
      <c r="AO2" s="354" t="s">
        <v>76</v>
      </c>
      <c r="AP2" s="354"/>
      <c r="AQ2" s="354"/>
      <c r="AR2" s="354"/>
      <c r="AS2" s="354" t="s">
        <v>469</v>
      </c>
      <c r="AT2" s="361"/>
      <c r="AU2" s="361"/>
      <c r="AV2" s="361"/>
      <c r="AW2" s="361"/>
      <c r="AX2" s="361"/>
      <c r="AY2" s="361"/>
      <c r="AZ2" s="361"/>
      <c r="BA2" s="361"/>
      <c r="BB2" s="361"/>
      <c r="BC2" s="392" t="s">
        <v>375</v>
      </c>
      <c r="BD2" s="392" t="s">
        <v>195</v>
      </c>
      <c r="BE2" s="354" t="s">
        <v>108</v>
      </c>
    </row>
    <row r="3" spans="1:57" ht="35.25" customHeight="1" x14ac:dyDescent="0.15">
      <c r="A3" s="364"/>
      <c r="B3" s="354"/>
      <c r="C3" s="354"/>
      <c r="D3" s="354"/>
      <c r="E3" s="354"/>
      <c r="F3" s="354"/>
      <c r="G3" s="354"/>
      <c r="H3" s="209" t="s">
        <v>287</v>
      </c>
      <c r="I3" s="354"/>
      <c r="J3" s="354"/>
      <c r="K3" s="354"/>
      <c r="L3" s="354"/>
      <c r="M3" s="354"/>
      <c r="N3" s="354"/>
      <c r="O3" s="356"/>
      <c r="P3" s="356"/>
      <c r="Q3" s="356"/>
      <c r="R3" s="356"/>
      <c r="S3" s="356"/>
      <c r="T3" s="356"/>
      <c r="U3" s="354" t="s">
        <v>3</v>
      </c>
      <c r="V3" s="354" t="s">
        <v>14</v>
      </c>
      <c r="W3" s="354" t="s">
        <v>61</v>
      </c>
      <c r="X3" s="354" t="s">
        <v>61</v>
      </c>
      <c r="Y3" s="354" t="s">
        <v>438</v>
      </c>
      <c r="Z3" s="354" t="s">
        <v>61</v>
      </c>
      <c r="AA3" s="354" t="s">
        <v>438</v>
      </c>
      <c r="AB3" s="354" t="s">
        <v>61</v>
      </c>
      <c r="AC3" s="354" t="s">
        <v>438</v>
      </c>
      <c r="AD3" s="354" t="s">
        <v>61</v>
      </c>
      <c r="AE3" s="354" t="s">
        <v>438</v>
      </c>
      <c r="AF3" s="354" t="s">
        <v>61</v>
      </c>
      <c r="AG3" s="354" t="s">
        <v>438</v>
      </c>
      <c r="AH3" s="210" t="s">
        <v>126</v>
      </c>
      <c r="AI3" s="210" t="s">
        <v>90</v>
      </c>
      <c r="AJ3" s="210" t="s">
        <v>446</v>
      </c>
      <c r="AK3" s="361" t="s">
        <v>80</v>
      </c>
      <c r="AL3" s="361" t="s">
        <v>61</v>
      </c>
      <c r="AM3" s="361"/>
      <c r="AN3" s="354"/>
      <c r="AO3" s="354" t="s">
        <v>103</v>
      </c>
      <c r="AP3" s="354" t="s">
        <v>289</v>
      </c>
      <c r="AQ3" s="354" t="s">
        <v>439</v>
      </c>
      <c r="AR3" s="354" t="s">
        <v>402</v>
      </c>
      <c r="AS3" s="354" t="s">
        <v>89</v>
      </c>
      <c r="AT3" s="361"/>
      <c r="AU3" s="361"/>
      <c r="AV3" s="361"/>
      <c r="AW3" s="361"/>
      <c r="AX3" s="354" t="s">
        <v>7</v>
      </c>
      <c r="AY3" s="361"/>
      <c r="AZ3" s="361"/>
      <c r="BA3" s="361"/>
      <c r="BB3" s="361"/>
      <c r="BC3" s="402"/>
      <c r="BD3" s="402"/>
      <c r="BE3" s="361"/>
    </row>
    <row r="4" spans="1:57" ht="19.5" customHeight="1" x14ac:dyDescent="0.15">
      <c r="A4" s="364"/>
      <c r="B4" s="354"/>
      <c r="C4" s="354"/>
      <c r="D4" s="354"/>
      <c r="E4" s="354"/>
      <c r="F4" s="354"/>
      <c r="G4" s="354"/>
      <c r="H4" s="209"/>
      <c r="I4" s="354"/>
      <c r="J4" s="354"/>
      <c r="K4" s="354"/>
      <c r="L4" s="354"/>
      <c r="M4" s="354"/>
      <c r="N4" s="354"/>
      <c r="O4" s="357"/>
      <c r="P4" s="357"/>
      <c r="Q4" s="357"/>
      <c r="R4" s="357"/>
      <c r="S4" s="357"/>
      <c r="T4" s="357"/>
      <c r="U4" s="354"/>
      <c r="V4" s="354"/>
      <c r="W4" s="354"/>
      <c r="X4" s="354"/>
      <c r="Y4" s="361"/>
      <c r="Z4" s="354"/>
      <c r="AA4" s="361"/>
      <c r="AB4" s="354"/>
      <c r="AC4" s="361"/>
      <c r="AD4" s="361"/>
      <c r="AE4" s="361"/>
      <c r="AF4" s="361"/>
      <c r="AG4" s="361"/>
      <c r="AH4" s="210" t="s">
        <v>73</v>
      </c>
      <c r="AI4" s="210" t="s">
        <v>73</v>
      </c>
      <c r="AJ4" s="210" t="s">
        <v>73</v>
      </c>
      <c r="AK4" s="361"/>
      <c r="AL4" s="361"/>
      <c r="AM4" s="361"/>
      <c r="AN4" s="354"/>
      <c r="AO4" s="354"/>
      <c r="AP4" s="354"/>
      <c r="AQ4" s="354"/>
      <c r="AR4" s="354"/>
      <c r="AS4" s="210" t="s">
        <v>16</v>
      </c>
      <c r="AT4" s="209" t="s">
        <v>73</v>
      </c>
      <c r="AU4" s="209" t="s">
        <v>117</v>
      </c>
      <c r="AV4" s="209" t="s">
        <v>266</v>
      </c>
      <c r="AW4" s="209" t="s">
        <v>414</v>
      </c>
      <c r="AX4" s="209" t="s">
        <v>16</v>
      </c>
      <c r="AY4" s="209" t="s">
        <v>73</v>
      </c>
      <c r="AZ4" s="209" t="s">
        <v>117</v>
      </c>
      <c r="BA4" s="209" t="s">
        <v>266</v>
      </c>
      <c r="BB4" s="209" t="s">
        <v>414</v>
      </c>
      <c r="BC4" s="393"/>
      <c r="BD4" s="393"/>
      <c r="BE4" s="361"/>
    </row>
    <row r="5" spans="1:57" ht="25.35" customHeight="1" x14ac:dyDescent="0.15">
      <c r="A5" s="20">
        <v>1</v>
      </c>
      <c r="B5" s="290" t="s">
        <v>29</v>
      </c>
      <c r="C5" s="290" t="s">
        <v>100</v>
      </c>
      <c r="D5" s="121"/>
      <c r="E5" s="291">
        <f>COUNTA(E6,E7,E8,E9,E10,E12:E16,E18:E20,E21,E22,E23,E25:E28,E30:E31)</f>
        <v>0</v>
      </c>
      <c r="F5" s="121"/>
      <c r="G5" s="121"/>
      <c r="H5" s="121"/>
      <c r="I5" s="121"/>
      <c r="J5" s="121"/>
      <c r="K5" s="119">
        <f>SUM(K6,K7,K8,K9,K10,K12:K16,K18:K20,K21,K22,K23,K25:K28,K30:K31)</f>
        <v>0</v>
      </c>
      <c r="L5" s="119">
        <f>SUM(L6,L7,L8,L9,L10,L12:L16,L18:L20,L21,L22,L23,L25:L28,L30:L31)</f>
        <v>0</v>
      </c>
      <c r="M5" s="119">
        <f>SUM(M6,M7,M8,M9,M10,M12:M16,M18:M20,M21,M22,M23,M25:M28,M30:M31)</f>
        <v>0</v>
      </c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3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19"/>
      <c r="AN5" s="121"/>
      <c r="AO5" s="121"/>
      <c r="AP5" s="121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4"/>
      <c r="BC5" s="124"/>
      <c r="BD5" s="119"/>
      <c r="BE5" s="121"/>
    </row>
    <row r="6" spans="1:57" ht="25.35" customHeight="1" x14ac:dyDescent="0.15">
      <c r="A6" s="20"/>
      <c r="B6" s="124"/>
      <c r="C6" s="124"/>
      <c r="D6" s="124"/>
      <c r="E6" s="124"/>
      <c r="F6" s="124"/>
      <c r="G6" s="124"/>
      <c r="H6" s="292"/>
      <c r="I6" s="124"/>
      <c r="J6" s="124"/>
      <c r="K6" s="14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19"/>
      <c r="AP6" s="119"/>
      <c r="AQ6" s="124"/>
      <c r="AR6" s="124"/>
      <c r="AS6" s="124"/>
      <c r="AT6" s="124"/>
      <c r="AU6" s="124"/>
      <c r="AV6" s="124"/>
      <c r="AW6" s="124"/>
      <c r="AX6" s="124"/>
      <c r="AY6" s="124"/>
      <c r="AZ6" s="124"/>
      <c r="BA6" s="124"/>
      <c r="BB6" s="124"/>
      <c r="BC6" s="124"/>
      <c r="BD6" s="119"/>
      <c r="BE6" s="124"/>
    </row>
    <row r="7" spans="1:57" ht="25.35" customHeight="1" x14ac:dyDescent="0.15">
      <c r="A7" s="20">
        <v>1</v>
      </c>
      <c r="B7" s="124"/>
      <c r="C7" s="124"/>
      <c r="D7" s="121"/>
      <c r="E7" s="124"/>
      <c r="F7" s="124"/>
      <c r="G7" s="124"/>
      <c r="H7" s="118"/>
      <c r="I7" s="124"/>
      <c r="J7" s="121"/>
      <c r="K7" s="14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19"/>
      <c r="BE7" s="121"/>
    </row>
    <row r="8" spans="1:57" ht="25.35" customHeight="1" x14ac:dyDescent="0.15">
      <c r="A8" s="20">
        <v>1</v>
      </c>
      <c r="B8" s="124"/>
      <c r="C8" s="124"/>
      <c r="D8" s="121"/>
      <c r="E8" s="124"/>
      <c r="F8" s="124"/>
      <c r="G8" s="124"/>
      <c r="H8" s="118"/>
      <c r="I8" s="124"/>
      <c r="J8" s="121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24"/>
      <c r="AR8" s="124"/>
      <c r="AS8" s="124"/>
      <c r="AT8" s="124"/>
      <c r="AU8" s="124"/>
      <c r="AV8" s="124"/>
      <c r="AW8" s="124"/>
      <c r="AX8" s="124"/>
      <c r="AY8" s="124"/>
      <c r="AZ8" s="124"/>
      <c r="BA8" s="124"/>
      <c r="BB8" s="124"/>
      <c r="BC8" s="124"/>
      <c r="BD8" s="119"/>
      <c r="BE8" s="121"/>
    </row>
    <row r="9" spans="1:57" ht="25.35" customHeight="1" x14ac:dyDescent="0.15">
      <c r="A9" s="20"/>
      <c r="B9" s="124"/>
      <c r="C9" s="124"/>
      <c r="D9" s="121"/>
      <c r="E9" s="124"/>
      <c r="F9" s="124"/>
      <c r="G9" s="124"/>
      <c r="H9" s="118"/>
      <c r="I9" s="124"/>
      <c r="J9" s="121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24"/>
      <c r="AR9" s="124"/>
      <c r="AS9" s="124"/>
      <c r="AT9" s="124"/>
      <c r="AU9" s="124"/>
      <c r="AV9" s="124"/>
      <c r="AW9" s="124"/>
      <c r="AX9" s="124"/>
      <c r="AY9" s="124"/>
      <c r="AZ9" s="124"/>
      <c r="BA9" s="124"/>
      <c r="BB9" s="124"/>
      <c r="BC9" s="124"/>
      <c r="BD9" s="119"/>
      <c r="BE9" s="121"/>
    </row>
    <row r="10" spans="1:57" ht="25.35" customHeight="1" x14ac:dyDescent="0.15">
      <c r="A10" s="46">
        <v>1</v>
      </c>
      <c r="B10" s="124"/>
      <c r="C10" s="124"/>
      <c r="D10" s="121"/>
      <c r="E10" s="124"/>
      <c r="F10" s="124"/>
      <c r="G10" s="124"/>
      <c r="H10" s="118"/>
      <c r="I10" s="124"/>
      <c r="J10" s="121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  <c r="AP10" s="119"/>
      <c r="AQ10" s="124"/>
      <c r="AR10" s="124"/>
      <c r="AS10" s="124"/>
      <c r="AT10" s="124"/>
      <c r="AU10" s="124"/>
      <c r="AV10" s="124"/>
      <c r="AW10" s="124"/>
      <c r="AX10" s="124"/>
      <c r="AY10" s="124"/>
      <c r="AZ10" s="124"/>
      <c r="BA10" s="124"/>
      <c r="BB10" s="124"/>
      <c r="BC10" s="124"/>
      <c r="BD10" s="119"/>
      <c r="BE10" s="121"/>
    </row>
    <row r="11" spans="1:57" ht="25.35" customHeight="1" x14ac:dyDescent="0.15">
      <c r="A11" s="47"/>
      <c r="B11" s="128"/>
      <c r="C11" s="121"/>
      <c r="D11" s="121"/>
      <c r="E11" s="139"/>
      <c r="F11" s="121"/>
      <c r="G11" s="121"/>
      <c r="H11" s="120"/>
      <c r="I11" s="121"/>
      <c r="J11" s="121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21"/>
      <c r="AH11" s="121"/>
      <c r="AI11" s="121"/>
      <c r="AJ11" s="121"/>
      <c r="AK11" s="121"/>
      <c r="AL11" s="121"/>
      <c r="AM11" s="119"/>
      <c r="AN11" s="121"/>
      <c r="AO11" s="119"/>
      <c r="AP11" s="119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1"/>
      <c r="BB11" s="121"/>
      <c r="BC11" s="123"/>
      <c r="BD11" s="119"/>
      <c r="BE11" s="121"/>
    </row>
    <row r="12" spans="1:57" s="10" customFormat="1" ht="25.35" customHeight="1" x14ac:dyDescent="0.15">
      <c r="A12" s="108">
        <v>1</v>
      </c>
      <c r="B12" s="129"/>
      <c r="C12" s="127"/>
      <c r="D12" s="127"/>
      <c r="E12" s="127"/>
      <c r="F12" s="127"/>
      <c r="G12" s="127"/>
      <c r="H12" s="293"/>
      <c r="I12" s="127"/>
      <c r="J12" s="149"/>
      <c r="K12" s="149"/>
      <c r="L12" s="149"/>
      <c r="M12" s="149"/>
      <c r="N12" s="127"/>
      <c r="O12" s="127"/>
      <c r="P12" s="127"/>
      <c r="Q12" s="127"/>
      <c r="R12" s="127"/>
      <c r="S12" s="127"/>
      <c r="T12" s="127"/>
      <c r="U12" s="149"/>
      <c r="V12" s="149"/>
      <c r="W12" s="149"/>
      <c r="X12" s="149"/>
      <c r="Y12" s="149"/>
      <c r="Z12" s="149"/>
      <c r="AA12" s="149"/>
      <c r="AB12" s="125"/>
      <c r="AC12" s="149"/>
      <c r="AD12" s="149"/>
      <c r="AE12" s="149"/>
      <c r="AF12" s="149"/>
      <c r="AG12" s="149"/>
      <c r="AH12" s="149"/>
      <c r="AI12" s="149"/>
      <c r="AJ12" s="127"/>
      <c r="AK12" s="127"/>
      <c r="AL12" s="127"/>
      <c r="AM12" s="119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21"/>
      <c r="BB12" s="121"/>
      <c r="BC12" s="123"/>
      <c r="BD12" s="149"/>
      <c r="BE12" s="294"/>
    </row>
    <row r="13" spans="1:57" ht="25.35" customHeight="1" x14ac:dyDescent="0.15">
      <c r="A13" s="48"/>
      <c r="B13" s="129"/>
      <c r="C13" s="127"/>
      <c r="D13" s="127"/>
      <c r="E13" s="127"/>
      <c r="F13" s="127"/>
      <c r="G13" s="127"/>
      <c r="H13" s="293"/>
      <c r="I13" s="127"/>
      <c r="J13" s="149"/>
      <c r="K13" s="149"/>
      <c r="L13" s="149"/>
      <c r="M13" s="149"/>
      <c r="N13" s="127"/>
      <c r="O13" s="127"/>
      <c r="P13" s="127"/>
      <c r="Q13" s="127"/>
      <c r="R13" s="127"/>
      <c r="S13" s="127"/>
      <c r="T13" s="127"/>
      <c r="U13" s="149"/>
      <c r="V13" s="149"/>
      <c r="W13" s="149"/>
      <c r="X13" s="149"/>
      <c r="Y13" s="149"/>
      <c r="Z13" s="149"/>
      <c r="AA13" s="149"/>
      <c r="AB13" s="125"/>
      <c r="AC13" s="149"/>
      <c r="AD13" s="149"/>
      <c r="AE13" s="149"/>
      <c r="AF13" s="149"/>
      <c r="AG13" s="149"/>
      <c r="AH13" s="149"/>
      <c r="AI13" s="149"/>
      <c r="AJ13" s="127"/>
      <c r="AK13" s="127"/>
      <c r="AL13" s="127"/>
      <c r="AM13" s="119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3"/>
      <c r="BD13" s="149"/>
      <c r="BE13" s="294"/>
    </row>
    <row r="14" spans="1:57" ht="25.35" customHeight="1" x14ac:dyDescent="0.15">
      <c r="A14" s="48"/>
      <c r="B14" s="129"/>
      <c r="C14" s="121"/>
      <c r="D14" s="121"/>
      <c r="E14" s="139"/>
      <c r="F14" s="121"/>
      <c r="G14" s="121"/>
      <c r="H14" s="120"/>
      <c r="I14" s="121"/>
      <c r="J14" s="121"/>
      <c r="K14" s="149"/>
      <c r="L14" s="149"/>
      <c r="M14" s="14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21"/>
      <c r="AH14" s="121"/>
      <c r="AI14" s="121"/>
      <c r="AJ14" s="121"/>
      <c r="AK14" s="121"/>
      <c r="AL14" s="121"/>
      <c r="AM14" s="119"/>
      <c r="AN14" s="121"/>
      <c r="AO14" s="119"/>
      <c r="AP14" s="119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3"/>
      <c r="BD14" s="119"/>
      <c r="BE14" s="121"/>
    </row>
    <row r="15" spans="1:57" ht="25.35" customHeight="1" x14ac:dyDescent="0.15">
      <c r="A15" s="48">
        <v>2</v>
      </c>
      <c r="B15" s="129"/>
      <c r="C15" s="127"/>
      <c r="D15" s="127"/>
      <c r="E15" s="127"/>
      <c r="F15" s="127"/>
      <c r="G15" s="127"/>
      <c r="H15" s="293"/>
      <c r="I15" s="127"/>
      <c r="J15" s="149"/>
      <c r="K15" s="149"/>
      <c r="L15" s="149"/>
      <c r="M15" s="149"/>
      <c r="N15" s="127"/>
      <c r="O15" s="127"/>
      <c r="P15" s="127"/>
      <c r="Q15" s="127"/>
      <c r="R15" s="127"/>
      <c r="S15" s="127"/>
      <c r="T15" s="127"/>
      <c r="U15" s="149"/>
      <c r="V15" s="149"/>
      <c r="W15" s="149"/>
      <c r="X15" s="149"/>
      <c r="Y15" s="149"/>
      <c r="Z15" s="149"/>
      <c r="AA15" s="149"/>
      <c r="AB15" s="125"/>
      <c r="AC15" s="149"/>
      <c r="AD15" s="149"/>
      <c r="AE15" s="149"/>
      <c r="AF15" s="149"/>
      <c r="AG15" s="149"/>
      <c r="AH15" s="149"/>
      <c r="AI15" s="149"/>
      <c r="AJ15" s="127"/>
      <c r="AK15" s="127"/>
      <c r="AL15" s="127"/>
      <c r="AM15" s="119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1"/>
      <c r="BA15" s="121"/>
      <c r="BB15" s="121"/>
      <c r="BC15" s="123"/>
      <c r="BD15" s="149"/>
      <c r="BE15" s="294"/>
    </row>
    <row r="16" spans="1:57" ht="25.35" customHeight="1" x14ac:dyDescent="0.15">
      <c r="A16" s="48"/>
      <c r="B16" s="133"/>
      <c r="C16" s="121"/>
      <c r="D16" s="121"/>
      <c r="E16" s="121"/>
      <c r="F16" s="121"/>
      <c r="G16" s="121"/>
      <c r="H16" s="281"/>
      <c r="I16" s="121"/>
      <c r="J16" s="121"/>
      <c r="K16" s="119"/>
      <c r="L16" s="119"/>
      <c r="M16" s="119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3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19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1"/>
      <c r="BA16" s="121"/>
      <c r="BB16" s="121"/>
      <c r="BC16" s="123"/>
      <c r="BD16" s="119"/>
      <c r="BE16" s="121"/>
    </row>
    <row r="17" spans="1:57" ht="25.35" customHeight="1" x14ac:dyDescent="0.15">
      <c r="A17" s="20">
        <v>1</v>
      </c>
      <c r="B17" s="223"/>
      <c r="C17" s="282"/>
      <c r="D17" s="281"/>
      <c r="E17" s="139"/>
      <c r="F17" s="281"/>
      <c r="G17" s="281"/>
      <c r="H17" s="281"/>
      <c r="I17" s="281"/>
      <c r="J17" s="281"/>
      <c r="K17" s="149"/>
      <c r="L17" s="149"/>
      <c r="M17" s="149"/>
      <c r="N17" s="149"/>
      <c r="O17" s="158"/>
      <c r="P17" s="158"/>
      <c r="Q17" s="158"/>
      <c r="R17" s="158"/>
      <c r="S17" s="158"/>
      <c r="T17" s="158"/>
      <c r="U17" s="149"/>
      <c r="V17" s="149"/>
      <c r="W17" s="149"/>
      <c r="X17" s="149"/>
      <c r="Y17" s="119"/>
      <c r="Z17" s="149"/>
      <c r="AA17" s="119"/>
      <c r="AB17" s="14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49"/>
      <c r="AN17" s="149"/>
      <c r="AO17" s="149"/>
      <c r="AP17" s="149"/>
      <c r="AQ17" s="282"/>
      <c r="AR17" s="282"/>
      <c r="AS17" s="124"/>
      <c r="AT17" s="282"/>
      <c r="AU17" s="282"/>
      <c r="AV17" s="282"/>
      <c r="AW17" s="282"/>
      <c r="AX17" s="282"/>
      <c r="AY17" s="282"/>
      <c r="AZ17" s="282"/>
      <c r="BA17" s="282"/>
      <c r="BB17" s="282"/>
      <c r="BC17" s="133"/>
      <c r="BD17" s="134"/>
      <c r="BE17" s="121"/>
    </row>
    <row r="18" spans="1:57" ht="25.35" customHeight="1" x14ac:dyDescent="0.15">
      <c r="A18" s="20"/>
      <c r="B18" s="132"/>
      <c r="C18" s="124"/>
      <c r="D18" s="121"/>
      <c r="E18" s="124"/>
      <c r="F18" s="124"/>
      <c r="G18" s="124"/>
      <c r="H18" s="118"/>
      <c r="I18" s="124"/>
      <c r="J18" s="121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24"/>
      <c r="AR18" s="124"/>
      <c r="AS18" s="124"/>
      <c r="AT18" s="124"/>
      <c r="AU18" s="124"/>
      <c r="AV18" s="124"/>
      <c r="AW18" s="124"/>
      <c r="AX18" s="124"/>
      <c r="AY18" s="124"/>
      <c r="AZ18" s="124"/>
      <c r="BA18" s="124"/>
      <c r="BB18" s="124"/>
      <c r="BC18" s="124"/>
      <c r="BD18" s="119"/>
      <c r="BE18" s="121"/>
    </row>
    <row r="19" spans="1:57" ht="25.35" customHeight="1" x14ac:dyDescent="0.15">
      <c r="A19" s="20"/>
      <c r="B19" s="132"/>
      <c r="C19" s="124"/>
      <c r="D19" s="121"/>
      <c r="E19" s="124"/>
      <c r="F19" s="124"/>
      <c r="G19" s="124"/>
      <c r="H19" s="118"/>
      <c r="I19" s="124"/>
      <c r="J19" s="121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19"/>
      <c r="BE19" s="121"/>
    </row>
    <row r="20" spans="1:57" ht="25.35" customHeight="1" x14ac:dyDescent="0.15">
      <c r="A20" s="20"/>
      <c r="B20" s="133"/>
      <c r="C20" s="124"/>
      <c r="D20" s="121"/>
      <c r="E20" s="124"/>
      <c r="F20" s="124"/>
      <c r="G20" s="124"/>
      <c r="H20" s="118"/>
      <c r="I20" s="124"/>
      <c r="J20" s="121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119"/>
      <c r="AQ20" s="124"/>
      <c r="AR20" s="124"/>
      <c r="AS20" s="124"/>
      <c r="AT20" s="124"/>
      <c r="AU20" s="124"/>
      <c r="AV20" s="124"/>
      <c r="AW20" s="124"/>
      <c r="AX20" s="124"/>
      <c r="AY20" s="124"/>
      <c r="AZ20" s="124"/>
      <c r="BA20" s="124"/>
      <c r="BB20" s="124"/>
      <c r="BC20" s="124"/>
      <c r="BD20" s="119"/>
      <c r="BE20" s="121"/>
    </row>
    <row r="21" spans="1:57" ht="25.35" customHeight="1" x14ac:dyDescent="0.15">
      <c r="A21" s="20">
        <v>1</v>
      </c>
      <c r="B21" s="124"/>
      <c r="C21" s="124"/>
      <c r="D21" s="121"/>
      <c r="E21" s="124"/>
      <c r="F21" s="124"/>
      <c r="G21" s="124"/>
      <c r="H21" s="295"/>
      <c r="I21" s="124"/>
      <c r="J21" s="121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24"/>
      <c r="AR21" s="124"/>
      <c r="AS21" s="124"/>
      <c r="AT21" s="124"/>
      <c r="AU21" s="124"/>
      <c r="AV21" s="124"/>
      <c r="AW21" s="124"/>
      <c r="AX21" s="124"/>
      <c r="AY21" s="124"/>
      <c r="AZ21" s="124"/>
      <c r="BA21" s="124"/>
      <c r="BB21" s="124"/>
      <c r="BC21" s="124"/>
      <c r="BD21" s="119"/>
      <c r="BE21" s="121"/>
    </row>
    <row r="22" spans="1:57" ht="25.35" customHeight="1" x14ac:dyDescent="0.15">
      <c r="A22" s="20">
        <v>1</v>
      </c>
      <c r="B22" s="124"/>
      <c r="C22" s="124"/>
      <c r="D22" s="121"/>
      <c r="E22" s="124"/>
      <c r="F22" s="124"/>
      <c r="G22" s="124"/>
      <c r="H22" s="118"/>
      <c r="I22" s="124"/>
      <c r="J22" s="121"/>
      <c r="K22" s="149"/>
      <c r="L22" s="149"/>
      <c r="M22" s="14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49"/>
      <c r="AN22" s="119"/>
      <c r="AO22" s="119"/>
      <c r="AP22" s="119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19"/>
      <c r="BE22" s="121"/>
    </row>
    <row r="23" spans="1:57" ht="30" customHeight="1" x14ac:dyDescent="0.15">
      <c r="A23" s="20" t="s">
        <v>83</v>
      </c>
      <c r="B23" s="131"/>
      <c r="C23" s="124"/>
      <c r="D23" s="121"/>
      <c r="E23" s="124"/>
      <c r="F23" s="124"/>
      <c r="G23" s="118"/>
      <c r="H23" s="124"/>
      <c r="I23" s="124"/>
      <c r="J23" s="281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24"/>
      <c r="AR23" s="124"/>
      <c r="AS23" s="124"/>
      <c r="AT23" s="124"/>
      <c r="AU23" s="124"/>
      <c r="AV23" s="124"/>
      <c r="AW23" s="124"/>
      <c r="AX23" s="124"/>
      <c r="AY23" s="124"/>
      <c r="AZ23" s="124"/>
      <c r="BA23" s="124"/>
      <c r="BB23" s="124"/>
      <c r="BC23" s="124"/>
      <c r="BD23" s="149"/>
      <c r="BE23" s="121"/>
    </row>
    <row r="24" spans="1:57" ht="25.5" customHeight="1" x14ac:dyDescent="0.15">
      <c r="A24" s="20"/>
      <c r="B24" s="131"/>
      <c r="C24" s="124"/>
      <c r="D24" s="121"/>
      <c r="E24" s="139"/>
      <c r="F24" s="121"/>
      <c r="G24" s="120"/>
      <c r="H24" s="121"/>
      <c r="I24" s="121"/>
      <c r="J24" s="294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19"/>
      <c r="AO24" s="119"/>
      <c r="AP24" s="119"/>
      <c r="AQ24" s="124"/>
      <c r="AR24" s="124"/>
      <c r="AS24" s="124"/>
      <c r="AT24" s="124"/>
      <c r="AU24" s="124"/>
      <c r="AV24" s="124"/>
      <c r="AW24" s="124"/>
      <c r="AX24" s="124"/>
      <c r="AY24" s="124"/>
      <c r="AZ24" s="124"/>
      <c r="BA24" s="124"/>
      <c r="BB24" s="124"/>
      <c r="BC24" s="124"/>
      <c r="BD24" s="119"/>
      <c r="BE24" s="121"/>
    </row>
    <row r="25" spans="1:57" ht="25.5" customHeight="1" x14ac:dyDescent="0.15">
      <c r="A25" s="20">
        <v>1</v>
      </c>
      <c r="B25" s="224"/>
      <c r="C25" s="282"/>
      <c r="D25" s="281"/>
      <c r="E25" s="282"/>
      <c r="F25" s="282"/>
      <c r="G25" s="282"/>
      <c r="H25" s="296"/>
      <c r="I25" s="282"/>
      <c r="J25" s="281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149"/>
      <c r="AQ25" s="282"/>
      <c r="AR25" s="282"/>
      <c r="AS25" s="282"/>
      <c r="AT25" s="282"/>
      <c r="AU25" s="282"/>
      <c r="AV25" s="282"/>
      <c r="AW25" s="282"/>
      <c r="AX25" s="282"/>
      <c r="AY25" s="282"/>
      <c r="AZ25" s="282"/>
      <c r="BA25" s="282"/>
      <c r="BB25" s="282"/>
      <c r="BC25" s="282"/>
      <c r="BD25" s="149"/>
      <c r="BE25" s="281"/>
    </row>
    <row r="26" spans="1:57" ht="25.5" customHeight="1" x14ac:dyDescent="0.15">
      <c r="A26" s="20">
        <v>2</v>
      </c>
      <c r="B26" s="224"/>
      <c r="C26" s="282"/>
      <c r="D26" s="281"/>
      <c r="E26" s="282"/>
      <c r="F26" s="282"/>
      <c r="G26" s="282"/>
      <c r="H26" s="296"/>
      <c r="I26" s="282"/>
      <c r="J26" s="281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  <c r="AN26" s="149"/>
      <c r="AO26" s="149"/>
      <c r="AP26" s="149"/>
      <c r="AQ26" s="282"/>
      <c r="AR26" s="282"/>
      <c r="AS26" s="282"/>
      <c r="AT26" s="282"/>
      <c r="AU26" s="282"/>
      <c r="AV26" s="282"/>
      <c r="AW26" s="282"/>
      <c r="AX26" s="282"/>
      <c r="AY26" s="282"/>
      <c r="AZ26" s="282"/>
      <c r="BA26" s="282"/>
      <c r="BB26" s="282"/>
      <c r="BC26" s="282"/>
      <c r="BD26" s="149"/>
      <c r="BE26" s="281"/>
    </row>
    <row r="27" spans="1:57" ht="25.5" customHeight="1" x14ac:dyDescent="0.15">
      <c r="A27" s="20">
        <v>3</v>
      </c>
      <c r="B27" s="132"/>
      <c r="C27" s="124"/>
      <c r="D27" s="121"/>
      <c r="E27" s="124"/>
      <c r="F27" s="124"/>
      <c r="G27" s="124"/>
      <c r="H27" s="118"/>
      <c r="I27" s="124"/>
      <c r="J27" s="281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282"/>
      <c r="AR27" s="282"/>
      <c r="AS27" s="282"/>
      <c r="AT27" s="282"/>
      <c r="AU27" s="282"/>
      <c r="AV27" s="282"/>
      <c r="AW27" s="282"/>
      <c r="AX27" s="282"/>
      <c r="AY27" s="282"/>
      <c r="AZ27" s="282"/>
      <c r="BA27" s="282"/>
      <c r="BB27" s="282"/>
      <c r="BC27" s="282"/>
      <c r="BD27" s="149"/>
      <c r="BE27" s="121"/>
    </row>
    <row r="28" spans="1:57" ht="25.5" customHeight="1" x14ac:dyDescent="0.15">
      <c r="A28" s="20">
        <v>4</v>
      </c>
      <c r="B28" s="133"/>
      <c r="C28" s="124"/>
      <c r="D28" s="121"/>
      <c r="E28" s="124"/>
      <c r="F28" s="124"/>
      <c r="G28" s="124"/>
      <c r="H28" s="118"/>
      <c r="I28" s="124"/>
      <c r="J28" s="281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19"/>
      <c r="AO28" s="119"/>
      <c r="AP28" s="119"/>
      <c r="AQ28" s="124"/>
      <c r="AR28" s="124"/>
      <c r="AS28" s="124"/>
      <c r="AT28" s="124"/>
      <c r="AU28" s="124"/>
      <c r="AV28" s="124"/>
      <c r="AW28" s="124"/>
      <c r="AX28" s="124"/>
      <c r="AY28" s="124"/>
      <c r="AZ28" s="124"/>
      <c r="BA28" s="124"/>
      <c r="BB28" s="124"/>
      <c r="BC28" s="124"/>
      <c r="BD28" s="149"/>
      <c r="BE28" s="121"/>
    </row>
    <row r="29" spans="1:57" ht="25.5" customHeight="1" x14ac:dyDescent="0.15">
      <c r="A29" s="20"/>
      <c r="B29" s="131"/>
      <c r="C29" s="124"/>
      <c r="D29" s="121"/>
      <c r="E29" s="139"/>
      <c r="F29" s="121"/>
      <c r="G29" s="121"/>
      <c r="H29" s="120"/>
      <c r="I29" s="121"/>
      <c r="J29" s="281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49"/>
      <c r="AL29" s="149"/>
      <c r="AM29" s="149"/>
      <c r="AN29" s="149"/>
      <c r="AO29" s="149"/>
      <c r="AP29" s="149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82"/>
      <c r="BB29" s="282"/>
      <c r="BC29" s="282"/>
      <c r="BD29" s="149"/>
      <c r="BE29" s="281"/>
    </row>
    <row r="30" spans="1:57" ht="25.5" customHeight="1" x14ac:dyDescent="0.15">
      <c r="A30" s="20"/>
      <c r="B30" s="140"/>
      <c r="C30" s="297"/>
      <c r="D30" s="298"/>
      <c r="E30" s="297"/>
      <c r="F30" s="297"/>
      <c r="G30" s="297"/>
      <c r="H30" s="282"/>
      <c r="I30" s="297"/>
      <c r="J30" s="297"/>
      <c r="K30" s="299"/>
      <c r="L30" s="149"/>
      <c r="M30" s="299"/>
      <c r="N30" s="299"/>
      <c r="O30" s="149"/>
      <c r="P30" s="299"/>
      <c r="Q30" s="299"/>
      <c r="R30" s="299"/>
      <c r="S30" s="299"/>
      <c r="T30" s="299"/>
      <c r="U30" s="299"/>
      <c r="V30" s="299"/>
      <c r="W30" s="299"/>
      <c r="X30" s="299"/>
      <c r="Y30" s="299"/>
      <c r="Z30" s="299"/>
      <c r="AA30" s="299"/>
      <c r="AB30" s="299"/>
      <c r="AC30" s="299"/>
      <c r="AD30" s="299"/>
      <c r="AE30" s="299"/>
      <c r="AF30" s="299"/>
      <c r="AG30" s="299"/>
      <c r="AH30" s="299"/>
      <c r="AI30" s="299"/>
      <c r="AJ30" s="299"/>
      <c r="AK30" s="299"/>
      <c r="AL30" s="299"/>
      <c r="AM30" s="149"/>
      <c r="AN30" s="299"/>
      <c r="AO30" s="149"/>
      <c r="AP30" s="149"/>
      <c r="AQ30" s="297"/>
      <c r="AR30" s="297"/>
      <c r="AS30" s="297"/>
      <c r="AT30" s="297"/>
      <c r="AU30" s="282"/>
      <c r="AV30" s="297"/>
      <c r="AW30" s="297"/>
      <c r="AX30" s="297"/>
      <c r="AY30" s="297"/>
      <c r="AZ30" s="297"/>
      <c r="BA30" s="297"/>
      <c r="BB30" s="297"/>
      <c r="BC30" s="297"/>
      <c r="BD30" s="149"/>
      <c r="BE30" s="300"/>
    </row>
    <row r="31" spans="1:57" ht="25.5" customHeight="1" x14ac:dyDescent="0.15">
      <c r="A31" s="20">
        <v>1</v>
      </c>
      <c r="B31" s="141"/>
      <c r="C31" s="124"/>
      <c r="D31" s="121"/>
      <c r="E31" s="124"/>
      <c r="F31" s="124"/>
      <c r="G31" s="124"/>
      <c r="H31" s="118"/>
      <c r="I31" s="124"/>
      <c r="J31" s="121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  <c r="AI31" s="119"/>
      <c r="AJ31" s="119"/>
      <c r="AK31" s="119"/>
      <c r="AL31" s="119"/>
      <c r="AM31" s="119"/>
      <c r="AN31" s="119"/>
      <c r="AO31" s="119"/>
      <c r="AP31" s="119"/>
      <c r="AQ31" s="124"/>
      <c r="AR31" s="124"/>
      <c r="AS31" s="124"/>
      <c r="AT31" s="124"/>
      <c r="AU31" s="124"/>
      <c r="AV31" s="124"/>
      <c r="AW31" s="124"/>
      <c r="AX31" s="124"/>
      <c r="AY31" s="124"/>
      <c r="AZ31" s="124"/>
      <c r="BA31" s="124"/>
      <c r="BB31" s="124"/>
      <c r="BC31" s="124"/>
      <c r="BD31" s="119"/>
      <c r="BE31" s="121"/>
    </row>
    <row r="32" spans="1:57" ht="24.95" customHeight="1" x14ac:dyDescent="0.15">
      <c r="A32" s="49">
        <v>1</v>
      </c>
    </row>
  </sheetData>
  <mergeCells count="51">
    <mergeCell ref="BD2:BD4"/>
    <mergeCell ref="AS3:AW3"/>
    <mergeCell ref="AX3:BB3"/>
    <mergeCell ref="AO3:AO4"/>
    <mergeCell ref="AP3:AP4"/>
    <mergeCell ref="AQ3:AQ4"/>
    <mergeCell ref="AR3:AR4"/>
    <mergeCell ref="BC2:BC4"/>
    <mergeCell ref="B1:E1"/>
    <mergeCell ref="O2:T4"/>
    <mergeCell ref="AD3:AD4"/>
    <mergeCell ref="BE2:BE4"/>
    <mergeCell ref="U3:U4"/>
    <mergeCell ref="AH2:AJ2"/>
    <mergeCell ref="AK2:AL2"/>
    <mergeCell ref="AM2:AM4"/>
    <mergeCell ref="AN2:AN4"/>
    <mergeCell ref="AK3:AK4"/>
    <mergeCell ref="AL3:AL4"/>
    <mergeCell ref="AE3:AE4"/>
    <mergeCell ref="AF3:AF4"/>
    <mergeCell ref="AO2:AR2"/>
    <mergeCell ref="AS2:BB2"/>
    <mergeCell ref="Z2:AA2"/>
    <mergeCell ref="AB2:AC2"/>
    <mergeCell ref="AD2:AE2"/>
    <mergeCell ref="AF2:AG2"/>
    <mergeCell ref="V3:V4"/>
    <mergeCell ref="W3:W4"/>
    <mergeCell ref="X3:X4"/>
    <mergeCell ref="Y3:Y4"/>
    <mergeCell ref="X2:Y2"/>
    <mergeCell ref="AG3:AG4"/>
    <mergeCell ref="Z3:Z4"/>
    <mergeCell ref="AA3:AA4"/>
    <mergeCell ref="AB3:AB4"/>
    <mergeCell ref="AC3:AC4"/>
    <mergeCell ref="K2:K4"/>
    <mergeCell ref="L2:L4"/>
    <mergeCell ref="M2:M4"/>
    <mergeCell ref="N2:N4"/>
    <mergeCell ref="U2:V2"/>
    <mergeCell ref="F2:F4"/>
    <mergeCell ref="G2:G4"/>
    <mergeCell ref="I2:I4"/>
    <mergeCell ref="J2:J4"/>
    <mergeCell ref="A2:A4"/>
    <mergeCell ref="B2:B4"/>
    <mergeCell ref="C2:C4"/>
    <mergeCell ref="D2:D4"/>
    <mergeCell ref="E2:E4"/>
  </mergeCells>
  <phoneticPr fontId="31" type="noConversion"/>
  <pageMargins left="0.78694444894790649" right="0.78694444894790649" top="0.98416668176651001" bottom="0.98416668176651001" header="0.51138889789581299" footer="0.51138889789581299"/>
  <pageSetup paperSize="9" scale="81"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D9D9"/>
  </sheetPr>
  <dimension ref="A1:AW7"/>
  <sheetViews>
    <sheetView view="pageBreakPreview" topLeftCell="B1" zoomScaleSheetLayoutView="100" workbookViewId="0">
      <pane ySplit="3" topLeftCell="A4" activePane="bottomLeft" state="frozen"/>
      <selection pane="bottomLeft" activeCell="H7" sqref="H7"/>
    </sheetView>
  </sheetViews>
  <sheetFormatPr defaultRowHeight="10.5" x14ac:dyDescent="0.15"/>
  <cols>
    <col min="1" max="1" width="8" style="5" hidden="1" customWidth="1"/>
    <col min="2" max="2" width="3.77734375" style="109" customWidth="1"/>
    <col min="3" max="3" width="6.21875" style="9" customWidth="1"/>
    <col min="4" max="4" width="14.6640625" style="21" customWidth="1"/>
    <col min="5" max="5" width="6.33203125" style="5" customWidth="1"/>
    <col min="6" max="6" width="26.5546875" style="5" hidden="1" customWidth="1"/>
    <col min="7" max="7" width="24" style="5" hidden="1" customWidth="1"/>
    <col min="8" max="8" width="14.44140625" style="5" customWidth="1"/>
    <col min="9" max="9" width="7.77734375" style="11" customWidth="1"/>
    <col min="10" max="10" width="6.44140625" style="11" customWidth="1"/>
    <col min="11" max="11" width="6" style="11" customWidth="1"/>
    <col min="12" max="12" width="4.33203125" style="11" bestFit="1" customWidth="1"/>
    <col min="13" max="14" width="5.109375" style="11" bestFit="1" customWidth="1"/>
    <col min="15" max="15" width="6.21875" style="11" customWidth="1"/>
    <col min="16" max="16" width="5.5546875" style="6" bestFit="1" customWidth="1"/>
    <col min="17" max="17" width="6.77734375" style="6" bestFit="1" customWidth="1"/>
    <col min="18" max="18" width="6.6640625" style="5" bestFit="1" customWidth="1"/>
    <col min="19" max="19" width="6.5546875" style="5" hidden="1" customWidth="1"/>
    <col min="20" max="20" width="5.88671875" style="13" customWidth="1"/>
    <col min="21" max="22" width="9.77734375" style="5" hidden="1" customWidth="1"/>
    <col min="23" max="23" width="0" style="5" hidden="1" customWidth="1"/>
    <col min="24" max="24" width="7.33203125" style="5" hidden="1" customWidth="1"/>
    <col min="25" max="25" width="6.6640625" style="95" customWidth="1"/>
    <col min="26" max="26" width="14.44140625" style="5" hidden="1" customWidth="1"/>
    <col min="27" max="29" width="5.77734375" style="5" hidden="1" customWidth="1"/>
    <col min="30" max="30" width="9.109375" style="5" hidden="1" customWidth="1"/>
    <col min="31" max="31" width="6.44140625" style="5" hidden="1" customWidth="1"/>
    <col min="32" max="32" width="5.77734375" style="5" hidden="1" customWidth="1"/>
    <col min="33" max="33" width="24.44140625" style="5" hidden="1" customWidth="1"/>
    <col min="34" max="34" width="9.33203125" style="5" hidden="1" customWidth="1"/>
    <col min="35" max="35" width="4.44140625" style="5" hidden="1" customWidth="1"/>
    <col min="36" max="36" width="5.77734375" style="5" hidden="1" customWidth="1"/>
    <col min="37" max="37" width="12.6640625" style="5" hidden="1" customWidth="1"/>
    <col min="38" max="38" width="7.109375" style="5" hidden="1" customWidth="1"/>
    <col min="39" max="39" width="9.33203125" style="5" hidden="1" customWidth="1"/>
    <col min="40" max="40" width="4.44140625" style="5" hidden="1" customWidth="1"/>
    <col min="41" max="41" width="5.77734375" style="5" hidden="1" customWidth="1"/>
    <col min="42" max="42" width="8.6640625" style="5" hidden="1" customWidth="1"/>
    <col min="43" max="43" width="7.109375" style="5" hidden="1" customWidth="1"/>
    <col min="44" max="44" width="7.5546875" style="5" hidden="1" customWidth="1"/>
    <col min="45" max="45" width="4.44140625" style="5" hidden="1" customWidth="1"/>
    <col min="46" max="46" width="4.6640625" style="5" hidden="1" customWidth="1"/>
    <col min="47" max="48" width="7.109375" style="5" hidden="1" customWidth="1"/>
    <col min="49" max="49" width="12.44140625" style="5" customWidth="1"/>
    <col min="50" max="16384" width="8.88671875" style="5"/>
  </cols>
  <sheetData>
    <row r="1" spans="1:49" ht="22.9" customHeight="1" x14ac:dyDescent="0.15">
      <c r="B1" s="366" t="s">
        <v>401</v>
      </c>
      <c r="C1" s="366"/>
      <c r="D1" s="366"/>
    </row>
    <row r="2" spans="1:49" ht="21" customHeight="1" x14ac:dyDescent="0.15">
      <c r="A2" s="364" t="s">
        <v>443</v>
      </c>
      <c r="B2" s="354" t="s">
        <v>34</v>
      </c>
      <c r="C2" s="354" t="s">
        <v>111</v>
      </c>
      <c r="D2" s="354" t="s">
        <v>109</v>
      </c>
      <c r="E2" s="354" t="s">
        <v>436</v>
      </c>
      <c r="F2" s="354" t="s">
        <v>205</v>
      </c>
      <c r="G2" s="206"/>
      <c r="H2" s="354" t="s">
        <v>255</v>
      </c>
      <c r="I2" s="354" t="s">
        <v>290</v>
      </c>
      <c r="J2" s="354" t="s">
        <v>272</v>
      </c>
      <c r="K2" s="354" t="s">
        <v>105</v>
      </c>
      <c r="L2" s="354" t="s">
        <v>84</v>
      </c>
      <c r="M2" s="354"/>
      <c r="N2" s="354"/>
      <c r="O2" s="354"/>
      <c r="P2" s="354" t="s">
        <v>76</v>
      </c>
      <c r="Q2" s="354"/>
      <c r="R2" s="354"/>
      <c r="S2" s="354"/>
      <c r="T2" s="354" t="s">
        <v>375</v>
      </c>
      <c r="U2" s="355" t="s">
        <v>195</v>
      </c>
      <c r="V2" s="355"/>
      <c r="W2" s="355"/>
      <c r="X2" s="355"/>
      <c r="Y2" s="355"/>
      <c r="Z2" s="354" t="s">
        <v>410</v>
      </c>
      <c r="AA2" s="354"/>
      <c r="AB2" s="354" t="s">
        <v>298</v>
      </c>
      <c r="AC2" s="354"/>
      <c r="AD2" s="354"/>
      <c r="AE2" s="354"/>
      <c r="AF2" s="354"/>
      <c r="AG2" s="361"/>
      <c r="AH2" s="354" t="s">
        <v>430</v>
      </c>
      <c r="AI2" s="361"/>
      <c r="AJ2" s="361"/>
      <c r="AK2" s="361"/>
      <c r="AL2" s="361"/>
      <c r="AM2" s="361"/>
      <c r="AN2" s="361"/>
      <c r="AO2" s="361"/>
      <c r="AP2" s="361"/>
      <c r="AQ2" s="361"/>
      <c r="AR2" s="361"/>
      <c r="AS2" s="361"/>
      <c r="AT2" s="361"/>
      <c r="AU2" s="361"/>
      <c r="AV2" s="361"/>
      <c r="AW2" s="354" t="s">
        <v>108</v>
      </c>
    </row>
    <row r="3" spans="1:49" ht="21" customHeight="1" x14ac:dyDescent="0.15">
      <c r="A3" s="364"/>
      <c r="B3" s="354"/>
      <c r="C3" s="354"/>
      <c r="D3" s="354"/>
      <c r="E3" s="354"/>
      <c r="F3" s="354"/>
      <c r="G3" s="206" t="s">
        <v>287</v>
      </c>
      <c r="H3" s="354"/>
      <c r="I3" s="354"/>
      <c r="J3" s="354"/>
      <c r="K3" s="354"/>
      <c r="L3" s="206" t="s">
        <v>80</v>
      </c>
      <c r="M3" s="206" t="s">
        <v>121</v>
      </c>
      <c r="N3" s="206" t="s">
        <v>61</v>
      </c>
      <c r="O3" s="206" t="s">
        <v>117</v>
      </c>
      <c r="P3" s="206" t="s">
        <v>103</v>
      </c>
      <c r="Q3" s="206" t="s">
        <v>382</v>
      </c>
      <c r="R3" s="206" t="s">
        <v>224</v>
      </c>
      <c r="S3" s="206" t="s">
        <v>402</v>
      </c>
      <c r="T3" s="354"/>
      <c r="U3" s="356"/>
      <c r="V3" s="356"/>
      <c r="W3" s="356"/>
      <c r="X3" s="356"/>
      <c r="Y3" s="356"/>
      <c r="Z3" s="206" t="s">
        <v>3</v>
      </c>
      <c r="AA3" s="206" t="s">
        <v>14</v>
      </c>
      <c r="AB3" s="354" t="s">
        <v>97</v>
      </c>
      <c r="AC3" s="354"/>
      <c r="AD3" s="354" t="s">
        <v>112</v>
      </c>
      <c r="AE3" s="361"/>
      <c r="AF3" s="361"/>
      <c r="AG3" s="208" t="s">
        <v>20</v>
      </c>
      <c r="AH3" s="354" t="s">
        <v>89</v>
      </c>
      <c r="AI3" s="361"/>
      <c r="AJ3" s="361"/>
      <c r="AK3" s="361"/>
      <c r="AL3" s="361"/>
      <c r="AM3" s="354" t="s">
        <v>7</v>
      </c>
      <c r="AN3" s="361"/>
      <c r="AO3" s="361"/>
      <c r="AP3" s="361"/>
      <c r="AQ3" s="361"/>
      <c r="AR3" s="354" t="s">
        <v>122</v>
      </c>
      <c r="AS3" s="361"/>
      <c r="AT3" s="361"/>
      <c r="AU3" s="361"/>
      <c r="AV3" s="361"/>
      <c r="AW3" s="354"/>
    </row>
    <row r="4" spans="1:49" ht="35.450000000000003" customHeight="1" x14ac:dyDescent="0.15">
      <c r="A4" s="87"/>
      <c r="B4" s="223" t="s">
        <v>15</v>
      </c>
      <c r="C4" s="282" t="s">
        <v>5</v>
      </c>
      <c r="D4" s="122">
        <f>COUNTA(D5:D7)</f>
        <v>3</v>
      </c>
      <c r="E4" s="281"/>
      <c r="F4" s="281"/>
      <c r="G4" s="120"/>
      <c r="H4" s="281"/>
      <c r="I4" s="149">
        <f>SUM(I5:I7)</f>
        <v>40891</v>
      </c>
      <c r="J4" s="149">
        <f>SUM(J5:J7)</f>
        <v>708</v>
      </c>
      <c r="K4" s="149">
        <f>SUM(K5:K7)</f>
        <v>928</v>
      </c>
      <c r="L4" s="149"/>
      <c r="M4" s="149"/>
      <c r="N4" s="149"/>
      <c r="O4" s="149"/>
      <c r="P4" s="149"/>
      <c r="Q4" s="149"/>
      <c r="R4" s="281"/>
      <c r="S4" s="281"/>
      <c r="T4" s="125"/>
      <c r="U4" s="281"/>
      <c r="V4" s="281"/>
      <c r="W4" s="281"/>
      <c r="X4" s="281"/>
      <c r="Y4" s="149"/>
      <c r="Z4" s="282"/>
      <c r="AA4" s="282"/>
      <c r="AB4" s="281"/>
      <c r="AC4" s="281"/>
      <c r="AD4" s="281"/>
      <c r="AE4" s="281"/>
      <c r="AF4" s="281"/>
      <c r="AG4" s="281"/>
      <c r="AH4" s="281"/>
      <c r="AI4" s="281"/>
      <c r="AJ4" s="281"/>
      <c r="AK4" s="281"/>
      <c r="AL4" s="281"/>
      <c r="AM4" s="281"/>
      <c r="AN4" s="281"/>
      <c r="AO4" s="281"/>
      <c r="AP4" s="281"/>
      <c r="AQ4" s="281"/>
      <c r="AR4" s="281"/>
      <c r="AS4" s="281"/>
      <c r="AT4" s="281"/>
      <c r="AU4" s="281"/>
      <c r="AV4" s="281"/>
      <c r="AW4" s="281"/>
    </row>
    <row r="5" spans="1:49" ht="35.450000000000003" customHeight="1" x14ac:dyDescent="0.15">
      <c r="A5" s="87" t="s">
        <v>94</v>
      </c>
      <c r="B5" s="224"/>
      <c r="C5" s="282" t="s">
        <v>110</v>
      </c>
      <c r="D5" s="282" t="s">
        <v>26</v>
      </c>
      <c r="E5" s="282" t="s">
        <v>18</v>
      </c>
      <c r="F5" s="282" t="s">
        <v>539</v>
      </c>
      <c r="G5" s="118" t="s">
        <v>555</v>
      </c>
      <c r="H5" s="282" t="s">
        <v>142</v>
      </c>
      <c r="I5" s="149">
        <v>5866</v>
      </c>
      <c r="J5" s="149">
        <v>120</v>
      </c>
      <c r="K5" s="149">
        <v>189</v>
      </c>
      <c r="L5" s="149">
        <v>145</v>
      </c>
      <c r="M5" s="149">
        <v>30</v>
      </c>
      <c r="N5" s="149">
        <v>21</v>
      </c>
      <c r="O5" s="149">
        <v>5439</v>
      </c>
      <c r="P5" s="149"/>
      <c r="Q5" s="149">
        <v>300</v>
      </c>
      <c r="R5" s="281"/>
      <c r="S5" s="281"/>
      <c r="T5" s="125">
        <v>1965</v>
      </c>
      <c r="U5" s="281"/>
      <c r="V5" s="281" t="s">
        <v>218</v>
      </c>
      <c r="W5" s="281"/>
      <c r="X5" s="281"/>
      <c r="Y5" s="149">
        <v>60</v>
      </c>
      <c r="Z5" s="282"/>
      <c r="AA5" s="282"/>
      <c r="AB5" s="281"/>
      <c r="AC5" s="281"/>
      <c r="AD5" s="281"/>
      <c r="AE5" s="281"/>
      <c r="AF5" s="281"/>
      <c r="AG5" s="281"/>
      <c r="AH5" s="281"/>
      <c r="AI5" s="281"/>
      <c r="AJ5" s="281"/>
      <c r="AK5" s="281"/>
      <c r="AL5" s="281"/>
      <c r="AM5" s="281"/>
      <c r="AN5" s="281"/>
      <c r="AO5" s="281"/>
      <c r="AP5" s="281"/>
      <c r="AQ5" s="281"/>
      <c r="AR5" s="281"/>
      <c r="AS5" s="281"/>
      <c r="AT5" s="281"/>
      <c r="AU5" s="281"/>
      <c r="AV5" s="281"/>
      <c r="AW5" s="281"/>
    </row>
    <row r="6" spans="1:49" ht="35.450000000000003" customHeight="1" x14ac:dyDescent="0.15">
      <c r="A6" s="87"/>
      <c r="B6" s="224"/>
      <c r="C6" s="124" t="s">
        <v>47</v>
      </c>
      <c r="D6" s="139" t="s">
        <v>68</v>
      </c>
      <c r="E6" s="121" t="s">
        <v>47</v>
      </c>
      <c r="F6" s="121"/>
      <c r="G6" s="121"/>
      <c r="H6" s="121" t="s">
        <v>468</v>
      </c>
      <c r="I6" s="119">
        <v>7600</v>
      </c>
      <c r="J6" s="119">
        <v>236</v>
      </c>
      <c r="K6" s="119">
        <v>236</v>
      </c>
      <c r="L6" s="119">
        <v>145</v>
      </c>
      <c r="M6" s="119">
        <v>30</v>
      </c>
      <c r="N6" s="119">
        <v>21</v>
      </c>
      <c r="O6" s="119">
        <v>7600</v>
      </c>
      <c r="P6" s="119"/>
      <c r="Q6" s="119"/>
      <c r="R6" s="121"/>
      <c r="S6" s="121"/>
      <c r="T6" s="123">
        <v>1985</v>
      </c>
      <c r="U6" s="121"/>
      <c r="V6" s="121"/>
      <c r="W6" s="121"/>
      <c r="X6" s="121"/>
      <c r="Y6" s="119">
        <v>100</v>
      </c>
      <c r="Z6" s="121"/>
      <c r="AA6" s="121"/>
      <c r="AB6" s="121"/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1"/>
      <c r="AP6" s="121"/>
      <c r="AQ6" s="121"/>
      <c r="AR6" s="121"/>
      <c r="AS6" s="121"/>
      <c r="AT6" s="121"/>
      <c r="AU6" s="121"/>
      <c r="AV6" s="121"/>
      <c r="AW6" s="121"/>
    </row>
    <row r="7" spans="1:49" ht="35.450000000000003" customHeight="1" x14ac:dyDescent="0.15">
      <c r="A7" s="88" t="s">
        <v>42</v>
      </c>
      <c r="B7" s="225"/>
      <c r="C7" s="282" t="s">
        <v>106</v>
      </c>
      <c r="D7" s="282" t="s">
        <v>36</v>
      </c>
      <c r="E7" s="282" t="s">
        <v>106</v>
      </c>
      <c r="F7" s="282" t="s">
        <v>528</v>
      </c>
      <c r="G7" s="282"/>
      <c r="H7" s="337" t="s">
        <v>513</v>
      </c>
      <c r="I7" s="149">
        <v>27425</v>
      </c>
      <c r="J7" s="149">
        <v>352</v>
      </c>
      <c r="K7" s="149">
        <v>503</v>
      </c>
      <c r="L7" s="149">
        <v>145</v>
      </c>
      <c r="M7" s="149">
        <v>32</v>
      </c>
      <c r="N7" s="149">
        <v>28</v>
      </c>
      <c r="O7" s="149">
        <v>4640</v>
      </c>
      <c r="P7" s="149"/>
      <c r="Q7" s="149"/>
      <c r="R7" s="281"/>
      <c r="S7" s="281"/>
      <c r="T7" s="125">
        <v>2001</v>
      </c>
      <c r="U7" s="281"/>
      <c r="V7" s="281" t="s">
        <v>190</v>
      </c>
      <c r="W7" s="281"/>
      <c r="X7" s="281"/>
      <c r="Y7" s="149">
        <v>2250</v>
      </c>
      <c r="Z7" s="282"/>
      <c r="AA7" s="282"/>
      <c r="AB7" s="281"/>
      <c r="AC7" s="281"/>
      <c r="AD7" s="281"/>
      <c r="AE7" s="281"/>
      <c r="AF7" s="281"/>
      <c r="AG7" s="281"/>
      <c r="AH7" s="281" t="s">
        <v>297</v>
      </c>
      <c r="AI7" s="281">
        <v>2</v>
      </c>
      <c r="AJ7" s="281">
        <v>180</v>
      </c>
      <c r="AK7" s="281"/>
      <c r="AL7" s="281"/>
      <c r="AM7" s="281"/>
      <c r="AN7" s="281"/>
      <c r="AO7" s="281"/>
      <c r="AP7" s="281"/>
      <c r="AQ7" s="281"/>
      <c r="AR7" s="281"/>
      <c r="AS7" s="281"/>
      <c r="AT7" s="281"/>
      <c r="AU7" s="281"/>
      <c r="AV7" s="281"/>
      <c r="AW7" s="281"/>
    </row>
  </sheetData>
  <mergeCells count="24">
    <mergeCell ref="B1:D1"/>
    <mergeCell ref="AH3:AL3"/>
    <mergeCell ref="AB2:AG2"/>
    <mergeCell ref="AH2:AV2"/>
    <mergeCell ref="K2:K3"/>
    <mergeCell ref="L2:O2"/>
    <mergeCell ref="P2:S2"/>
    <mergeCell ref="AM3:AQ3"/>
    <mergeCell ref="J2:J3"/>
    <mergeCell ref="E2:E3"/>
    <mergeCell ref="F2:F3"/>
    <mergeCell ref="H2:H3"/>
    <mergeCell ref="I2:I3"/>
    <mergeCell ref="A2:A3"/>
    <mergeCell ref="B2:B3"/>
    <mergeCell ref="C2:C3"/>
    <mergeCell ref="D2:D3"/>
    <mergeCell ref="AW2:AW3"/>
    <mergeCell ref="T2:T3"/>
    <mergeCell ref="Z2:AA2"/>
    <mergeCell ref="AR3:AV3"/>
    <mergeCell ref="AB3:AC3"/>
    <mergeCell ref="AD3:AF3"/>
    <mergeCell ref="U2:Y3"/>
  </mergeCells>
  <phoneticPr fontId="31" type="noConversion"/>
  <pageMargins left="0.78694444894790649" right="0.78694444894790649" top="0.98416668176651001" bottom="0.98416668176651001" header="0.51138889789581299" footer="0.51138889789581299"/>
  <pageSetup paperSize="9" scale="82" orientation="landscape" horizontalDpi="300" verticalDpi="300" r:id="rId1"/>
  <colBreaks count="2" manualBreakCount="2">
    <brk id="1" max="16383" man="1"/>
    <brk id="49" max="16383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D9D9"/>
  </sheetPr>
  <dimension ref="A1:AY7"/>
  <sheetViews>
    <sheetView zoomScaleNormal="100" workbookViewId="0">
      <pane ySplit="4" topLeftCell="A5" activePane="bottomLeft" state="frozen"/>
      <selection pane="bottomLeft" activeCell="F7" sqref="F7"/>
    </sheetView>
  </sheetViews>
  <sheetFormatPr defaultRowHeight="10.5" x14ac:dyDescent="0.15"/>
  <cols>
    <col min="1" max="1" width="8" style="41" hidden="1" customWidth="1"/>
    <col min="2" max="2" width="3.77734375" style="52" customWidth="1"/>
    <col min="3" max="3" width="5.77734375" style="52" customWidth="1"/>
    <col min="4" max="4" width="14.109375" style="41" hidden="1" customWidth="1"/>
    <col min="5" max="5" width="13.33203125" style="51" customWidth="1"/>
    <col min="6" max="6" width="7.44140625" style="52" bestFit="1" customWidth="1"/>
    <col min="7" max="7" width="25.109375" style="52" hidden="1" customWidth="1"/>
    <col min="8" max="8" width="22.21875" style="52" hidden="1" customWidth="1"/>
    <col min="9" max="9" width="11.33203125" style="52" customWidth="1"/>
    <col min="10" max="10" width="7.109375" style="41" customWidth="1"/>
    <col min="11" max="12" width="6" style="41" customWidth="1"/>
    <col min="13" max="13" width="9.77734375" style="41" hidden="1" customWidth="1"/>
    <col min="14" max="14" width="3.77734375" style="41" customWidth="1"/>
    <col min="15" max="16" width="5.33203125" style="41" bestFit="1" customWidth="1"/>
    <col min="17" max="17" width="6.44140625" style="41" bestFit="1" customWidth="1"/>
    <col min="18" max="18" width="6.6640625" style="52" bestFit="1" customWidth="1"/>
    <col min="19" max="19" width="3.77734375" style="41" hidden="1" customWidth="1"/>
    <col min="20" max="22" width="4.77734375" style="41" hidden="1" customWidth="1"/>
    <col min="23" max="23" width="5.88671875" style="41" hidden="1" customWidth="1"/>
    <col min="24" max="24" width="7.44140625" style="41" customWidth="1"/>
    <col min="25" max="25" width="6.5546875" style="41" customWidth="1"/>
    <col min="26" max="26" width="6.33203125" style="52" bestFit="1" customWidth="1"/>
    <col min="27" max="27" width="13.6640625" style="41" hidden="1" customWidth="1"/>
    <col min="28" max="28" width="14.88671875" style="41" hidden="1" customWidth="1"/>
    <col min="29" max="29" width="4.77734375" style="52" bestFit="1" customWidth="1"/>
    <col min="30" max="30" width="8" style="41" hidden="1" customWidth="1"/>
    <col min="31" max="32" width="8.6640625" style="41" hidden="1" customWidth="1"/>
    <col min="33" max="33" width="8" style="41" hidden="1" customWidth="1"/>
    <col min="34" max="34" width="6.44140625" style="41" bestFit="1" customWidth="1"/>
    <col min="35" max="35" width="4" style="41" hidden="1" customWidth="1"/>
    <col min="36" max="36" width="3.33203125" style="41" hidden="1" customWidth="1"/>
    <col min="37" max="37" width="10.44140625" style="41" hidden="1" customWidth="1"/>
    <col min="38" max="39" width="5.77734375" style="41" hidden="1" customWidth="1"/>
    <col min="40" max="40" width="4.44140625" style="41" hidden="1" customWidth="1"/>
    <col min="41" max="41" width="5.77734375" style="41" hidden="1" customWidth="1"/>
    <col min="42" max="42" width="19.5546875" style="41" hidden="1" customWidth="1"/>
    <col min="43" max="43" width="4" style="41" hidden="1" customWidth="1"/>
    <col min="44" max="45" width="4.44140625" style="41" hidden="1" customWidth="1"/>
    <col min="46" max="47" width="7.109375" style="41" hidden="1" customWidth="1"/>
    <col min="48" max="50" width="4.44140625" style="41" hidden="1" customWidth="1"/>
    <col min="51" max="51" width="10.44140625" style="41" customWidth="1"/>
    <col min="52" max="16384" width="8.88671875" style="41"/>
  </cols>
  <sheetData>
    <row r="1" spans="1:51" ht="22.9" customHeight="1" x14ac:dyDescent="0.15">
      <c r="B1" s="405" t="s">
        <v>441</v>
      </c>
      <c r="C1" s="405"/>
      <c r="D1" s="405"/>
      <c r="E1" s="405"/>
      <c r="Z1" s="363" t="s">
        <v>547</v>
      </c>
      <c r="AA1" s="363"/>
      <c r="AB1" s="363"/>
      <c r="AC1" s="363"/>
      <c r="AD1" s="363"/>
      <c r="AE1" s="363"/>
      <c r="AF1" s="363"/>
      <c r="AG1" s="363"/>
      <c r="AH1" s="363"/>
      <c r="AI1" s="363"/>
      <c r="AJ1" s="363"/>
      <c r="AK1" s="363"/>
      <c r="AL1" s="363"/>
      <c r="AM1" s="363"/>
      <c r="AN1" s="363"/>
      <c r="AO1" s="363"/>
      <c r="AP1" s="363"/>
      <c r="AQ1" s="363"/>
      <c r="AR1" s="363"/>
      <c r="AS1" s="363"/>
      <c r="AT1" s="363"/>
      <c r="AU1" s="363"/>
      <c r="AV1" s="363"/>
      <c r="AW1" s="363"/>
      <c r="AX1" s="363"/>
      <c r="AY1" s="363"/>
    </row>
    <row r="2" spans="1:51" ht="18" customHeight="1" x14ac:dyDescent="0.15">
      <c r="A2" s="404" t="s">
        <v>443</v>
      </c>
      <c r="B2" s="354" t="s">
        <v>34</v>
      </c>
      <c r="C2" s="354" t="s">
        <v>111</v>
      </c>
      <c r="D2" s="354" t="s">
        <v>125</v>
      </c>
      <c r="E2" s="354" t="s">
        <v>109</v>
      </c>
      <c r="F2" s="354" t="s">
        <v>436</v>
      </c>
      <c r="G2" s="354" t="s">
        <v>205</v>
      </c>
      <c r="H2" s="154"/>
      <c r="I2" s="354" t="s">
        <v>255</v>
      </c>
      <c r="J2" s="354" t="s">
        <v>290</v>
      </c>
      <c r="K2" s="354" t="s">
        <v>278</v>
      </c>
      <c r="L2" s="354" t="s">
        <v>105</v>
      </c>
      <c r="M2" s="354" t="s">
        <v>270</v>
      </c>
      <c r="N2" s="354" t="s">
        <v>84</v>
      </c>
      <c r="O2" s="354"/>
      <c r="P2" s="354"/>
      <c r="Q2" s="354"/>
      <c r="R2" s="354"/>
      <c r="S2" s="354"/>
      <c r="T2" s="354"/>
      <c r="U2" s="354"/>
      <c r="V2" s="354"/>
      <c r="W2" s="354"/>
      <c r="X2" s="354" t="s">
        <v>76</v>
      </c>
      <c r="Y2" s="354"/>
      <c r="Z2" s="354"/>
      <c r="AA2" s="354"/>
      <c r="AB2" s="354" t="s">
        <v>324</v>
      </c>
      <c r="AC2" s="354" t="s">
        <v>375</v>
      </c>
      <c r="AD2" s="355" t="s">
        <v>195</v>
      </c>
      <c r="AE2" s="355"/>
      <c r="AF2" s="355"/>
      <c r="AG2" s="355"/>
      <c r="AH2" s="355"/>
      <c r="AI2" s="354" t="s">
        <v>410</v>
      </c>
      <c r="AJ2" s="354"/>
      <c r="AK2" s="354" t="s">
        <v>298</v>
      </c>
      <c r="AL2" s="354"/>
      <c r="AM2" s="354"/>
      <c r="AN2" s="354"/>
      <c r="AO2" s="354"/>
      <c r="AP2" s="361"/>
      <c r="AQ2" s="354" t="s">
        <v>430</v>
      </c>
      <c r="AR2" s="361"/>
      <c r="AS2" s="361"/>
      <c r="AT2" s="361"/>
      <c r="AU2" s="361"/>
      <c r="AV2" s="361"/>
      <c r="AW2" s="361"/>
      <c r="AX2" s="361"/>
      <c r="AY2" s="354" t="s">
        <v>108</v>
      </c>
    </row>
    <row r="3" spans="1:51" ht="18" customHeight="1" x14ac:dyDescent="0.15">
      <c r="A3" s="404"/>
      <c r="B3" s="354"/>
      <c r="C3" s="354"/>
      <c r="D3" s="354"/>
      <c r="E3" s="354"/>
      <c r="F3" s="354"/>
      <c r="G3" s="354"/>
      <c r="H3" s="154" t="s">
        <v>287</v>
      </c>
      <c r="I3" s="354"/>
      <c r="J3" s="354"/>
      <c r="K3" s="354"/>
      <c r="L3" s="354"/>
      <c r="M3" s="354"/>
      <c r="N3" s="354" t="s">
        <v>92</v>
      </c>
      <c r="O3" s="361"/>
      <c r="P3" s="361"/>
      <c r="Q3" s="361"/>
      <c r="R3" s="361"/>
      <c r="S3" s="354" t="s">
        <v>213</v>
      </c>
      <c r="T3" s="361"/>
      <c r="U3" s="361"/>
      <c r="V3" s="361"/>
      <c r="W3" s="361"/>
      <c r="X3" s="354" t="s">
        <v>103</v>
      </c>
      <c r="Y3" s="354" t="s">
        <v>382</v>
      </c>
      <c r="Z3" s="354" t="s">
        <v>224</v>
      </c>
      <c r="AA3" s="354" t="s">
        <v>402</v>
      </c>
      <c r="AB3" s="354"/>
      <c r="AC3" s="354"/>
      <c r="AD3" s="356"/>
      <c r="AE3" s="356"/>
      <c r="AF3" s="356"/>
      <c r="AG3" s="356"/>
      <c r="AH3" s="356"/>
      <c r="AI3" s="354" t="s">
        <v>3</v>
      </c>
      <c r="AJ3" s="354" t="s">
        <v>14</v>
      </c>
      <c r="AK3" s="354" t="s">
        <v>97</v>
      </c>
      <c r="AL3" s="354"/>
      <c r="AM3" s="354" t="s">
        <v>112</v>
      </c>
      <c r="AN3" s="361"/>
      <c r="AO3" s="361"/>
      <c r="AP3" s="361" t="s">
        <v>20</v>
      </c>
      <c r="AQ3" s="354" t="s">
        <v>89</v>
      </c>
      <c r="AR3" s="361"/>
      <c r="AS3" s="361"/>
      <c r="AT3" s="361"/>
      <c r="AU3" s="361"/>
      <c r="AV3" s="354" t="s">
        <v>7</v>
      </c>
      <c r="AW3" s="361"/>
      <c r="AX3" s="361"/>
      <c r="AY3" s="354"/>
    </row>
    <row r="4" spans="1:51" ht="18" customHeight="1" x14ac:dyDescent="0.15">
      <c r="A4" s="404"/>
      <c r="B4" s="354"/>
      <c r="C4" s="354"/>
      <c r="D4" s="354"/>
      <c r="E4" s="354"/>
      <c r="F4" s="354"/>
      <c r="G4" s="354"/>
      <c r="H4" s="154"/>
      <c r="I4" s="354"/>
      <c r="J4" s="354"/>
      <c r="K4" s="354"/>
      <c r="L4" s="354"/>
      <c r="M4" s="354"/>
      <c r="N4" s="154" t="s">
        <v>80</v>
      </c>
      <c r="O4" s="154" t="s">
        <v>121</v>
      </c>
      <c r="P4" s="154" t="s">
        <v>61</v>
      </c>
      <c r="Q4" s="154" t="s">
        <v>117</v>
      </c>
      <c r="R4" s="155" t="s">
        <v>211</v>
      </c>
      <c r="S4" s="154" t="s">
        <v>80</v>
      </c>
      <c r="T4" s="154" t="s">
        <v>121</v>
      </c>
      <c r="U4" s="154" t="s">
        <v>61</v>
      </c>
      <c r="V4" s="154" t="s">
        <v>117</v>
      </c>
      <c r="W4" s="154" t="s">
        <v>211</v>
      </c>
      <c r="X4" s="354"/>
      <c r="Y4" s="354"/>
      <c r="Z4" s="354"/>
      <c r="AA4" s="354"/>
      <c r="AB4" s="354"/>
      <c r="AC4" s="354"/>
      <c r="AD4" s="357"/>
      <c r="AE4" s="357"/>
      <c r="AF4" s="357"/>
      <c r="AG4" s="357"/>
      <c r="AH4" s="357"/>
      <c r="AI4" s="354"/>
      <c r="AJ4" s="354"/>
      <c r="AK4" s="154" t="s">
        <v>98</v>
      </c>
      <c r="AL4" s="154" t="s">
        <v>10</v>
      </c>
      <c r="AM4" s="154" t="s">
        <v>98</v>
      </c>
      <c r="AN4" s="154" t="s">
        <v>118</v>
      </c>
      <c r="AO4" s="154" t="s">
        <v>10</v>
      </c>
      <c r="AP4" s="361"/>
      <c r="AQ4" s="155" t="s">
        <v>16</v>
      </c>
      <c r="AR4" s="154" t="s">
        <v>73</v>
      </c>
      <c r="AS4" s="154" t="s">
        <v>117</v>
      </c>
      <c r="AT4" s="154" t="s">
        <v>266</v>
      </c>
      <c r="AU4" s="154" t="s">
        <v>414</v>
      </c>
      <c r="AV4" s="154" t="s">
        <v>16</v>
      </c>
      <c r="AW4" s="154" t="s">
        <v>73</v>
      </c>
      <c r="AX4" s="154" t="s">
        <v>117</v>
      </c>
      <c r="AY4" s="354"/>
    </row>
    <row r="5" spans="1:51" ht="18" customHeight="1" x14ac:dyDescent="0.15">
      <c r="A5" s="319"/>
      <c r="B5" s="320"/>
      <c r="C5" s="321"/>
      <c r="D5" s="321"/>
      <c r="E5" s="321"/>
      <c r="F5" s="321"/>
      <c r="G5" s="321"/>
      <c r="H5" s="321"/>
      <c r="I5" s="327"/>
      <c r="J5" s="325">
        <f>SUM(J6:J7)</f>
        <v>45109</v>
      </c>
      <c r="K5" s="325">
        <f>SUM(K6:K7)</f>
        <v>2464</v>
      </c>
      <c r="L5" s="325">
        <f>SUM(L6:L7)</f>
        <v>3433</v>
      </c>
      <c r="M5" s="321"/>
      <c r="N5" s="321"/>
      <c r="O5" s="321"/>
      <c r="P5" s="321"/>
      <c r="Q5" s="321"/>
      <c r="R5" s="322"/>
      <c r="S5" s="321"/>
      <c r="T5" s="321"/>
      <c r="U5" s="321"/>
      <c r="V5" s="321"/>
      <c r="W5" s="321"/>
      <c r="X5" s="321"/>
      <c r="Y5" s="321"/>
      <c r="Z5" s="321"/>
      <c r="AA5" s="321"/>
      <c r="AB5" s="321"/>
      <c r="AC5" s="321"/>
      <c r="AD5" s="323"/>
      <c r="AE5" s="323"/>
      <c r="AF5" s="323"/>
      <c r="AG5" s="323"/>
      <c r="AH5" s="323"/>
      <c r="AI5" s="321"/>
      <c r="AJ5" s="321"/>
      <c r="AK5" s="321"/>
      <c r="AL5" s="321"/>
      <c r="AM5" s="321"/>
      <c r="AN5" s="321"/>
      <c r="AO5" s="321"/>
      <c r="AP5" s="322"/>
      <c r="AQ5" s="322"/>
      <c r="AR5" s="321"/>
      <c r="AS5" s="321"/>
      <c r="AT5" s="321"/>
      <c r="AU5" s="321"/>
      <c r="AV5" s="321"/>
      <c r="AW5" s="321"/>
      <c r="AX5" s="321"/>
      <c r="AY5" s="321"/>
    </row>
    <row r="6" spans="1:51" ht="36" customHeight="1" x14ac:dyDescent="0.15">
      <c r="A6" s="50" t="s">
        <v>94</v>
      </c>
      <c r="B6" s="223" t="s">
        <v>15</v>
      </c>
      <c r="C6" s="282" t="s">
        <v>284</v>
      </c>
      <c r="D6" s="149" t="s">
        <v>54</v>
      </c>
      <c r="E6" s="282" t="s">
        <v>484</v>
      </c>
      <c r="F6" s="282" t="s">
        <v>18</v>
      </c>
      <c r="G6" s="282" t="s">
        <v>541</v>
      </c>
      <c r="H6" s="118" t="s">
        <v>450</v>
      </c>
      <c r="I6" s="282" t="s">
        <v>142</v>
      </c>
      <c r="J6" s="130"/>
      <c r="K6" s="149">
        <v>479</v>
      </c>
      <c r="L6" s="149">
        <v>463</v>
      </c>
      <c r="M6" s="149" t="s">
        <v>2</v>
      </c>
      <c r="N6" s="149">
        <v>95</v>
      </c>
      <c r="O6" s="149">
        <v>4</v>
      </c>
      <c r="P6" s="149">
        <v>48</v>
      </c>
      <c r="Q6" s="149">
        <v>13800</v>
      </c>
      <c r="R6" s="282" t="s">
        <v>408</v>
      </c>
      <c r="S6" s="149"/>
      <c r="T6" s="149"/>
      <c r="U6" s="149"/>
      <c r="V6" s="149"/>
      <c r="W6" s="149"/>
      <c r="X6" s="149" t="s">
        <v>49</v>
      </c>
      <c r="Y6" s="149">
        <v>500</v>
      </c>
      <c r="Z6" s="282" t="s">
        <v>49</v>
      </c>
      <c r="AA6" s="149" t="s">
        <v>409</v>
      </c>
      <c r="AB6" s="149"/>
      <c r="AC6" s="282">
        <v>2007</v>
      </c>
      <c r="AD6" s="149"/>
      <c r="AE6" s="149" t="s">
        <v>228</v>
      </c>
      <c r="AF6" s="149" t="s">
        <v>217</v>
      </c>
      <c r="AG6" s="149" t="s">
        <v>303</v>
      </c>
      <c r="AH6" s="149">
        <v>414</v>
      </c>
      <c r="AI6" s="149"/>
      <c r="AJ6" s="149"/>
      <c r="AK6" s="149"/>
      <c r="AL6" s="149"/>
      <c r="AM6" s="149"/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 t="s">
        <v>319</v>
      </c>
    </row>
    <row r="7" spans="1:51" ht="39" customHeight="1" x14ac:dyDescent="0.15">
      <c r="B7" s="308"/>
      <c r="C7" s="170" t="s">
        <v>260</v>
      </c>
      <c r="D7" s="167" t="s">
        <v>54</v>
      </c>
      <c r="E7" s="170" t="s">
        <v>215</v>
      </c>
      <c r="F7" s="170" t="s">
        <v>18</v>
      </c>
      <c r="G7" s="170" t="s">
        <v>542</v>
      </c>
      <c r="H7" s="80" t="s">
        <v>450</v>
      </c>
      <c r="I7" s="170" t="s">
        <v>142</v>
      </c>
      <c r="J7" s="92">
        <v>45109</v>
      </c>
      <c r="K7" s="167">
        <v>1985</v>
      </c>
      <c r="L7" s="167">
        <v>2970</v>
      </c>
      <c r="M7" s="167" t="s">
        <v>2</v>
      </c>
      <c r="N7" s="167">
        <v>140</v>
      </c>
      <c r="O7" s="167">
        <v>4</v>
      </c>
      <c r="P7" s="167">
        <v>32</v>
      </c>
      <c r="Q7" s="167">
        <v>29400</v>
      </c>
      <c r="R7" s="170" t="s">
        <v>408</v>
      </c>
      <c r="S7" s="167"/>
      <c r="T7" s="167"/>
      <c r="U7" s="167"/>
      <c r="V7" s="167"/>
      <c r="W7" s="167"/>
      <c r="X7" s="167">
        <v>1085</v>
      </c>
      <c r="Y7" s="167">
        <v>1100</v>
      </c>
      <c r="Z7" s="170" t="s">
        <v>75</v>
      </c>
      <c r="AA7" s="167" t="s">
        <v>409</v>
      </c>
      <c r="AB7" s="167"/>
      <c r="AC7" s="170">
        <v>2015</v>
      </c>
      <c r="AD7" s="167"/>
      <c r="AE7" s="167" t="s">
        <v>228</v>
      </c>
      <c r="AF7" s="167" t="s">
        <v>217</v>
      </c>
      <c r="AG7" s="167" t="s">
        <v>303</v>
      </c>
      <c r="AH7" s="167">
        <v>23700</v>
      </c>
      <c r="AI7" s="307"/>
      <c r="AJ7" s="307"/>
      <c r="AK7" s="307"/>
      <c r="AL7" s="307"/>
      <c r="AM7" s="307"/>
      <c r="AN7" s="307"/>
      <c r="AO7" s="307"/>
      <c r="AP7" s="307"/>
      <c r="AQ7" s="307"/>
      <c r="AR7" s="307"/>
      <c r="AS7" s="307"/>
      <c r="AT7" s="307"/>
      <c r="AU7" s="307"/>
      <c r="AV7" s="307"/>
      <c r="AW7" s="307"/>
      <c r="AX7" s="307"/>
      <c r="AY7" s="307"/>
    </row>
  </sheetData>
  <mergeCells count="36">
    <mergeCell ref="AQ2:AX2"/>
    <mergeCell ref="AI3:AI4"/>
    <mergeCell ref="AQ3:AU3"/>
    <mergeCell ref="AV3:AX3"/>
    <mergeCell ref="AJ3:AJ4"/>
    <mergeCell ref="AK3:AL3"/>
    <mergeCell ref="AM3:AO3"/>
    <mergeCell ref="AP3:AP4"/>
    <mergeCell ref="Z1:AY1"/>
    <mergeCell ref="A2:A4"/>
    <mergeCell ref="B2:B4"/>
    <mergeCell ref="C2:C4"/>
    <mergeCell ref="D2:D4"/>
    <mergeCell ref="E2:E4"/>
    <mergeCell ref="AC2:AC4"/>
    <mergeCell ref="AI2:AJ2"/>
    <mergeCell ref="B1:E1"/>
    <mergeCell ref="AY2:AY4"/>
    <mergeCell ref="N3:R3"/>
    <mergeCell ref="F2:F4"/>
    <mergeCell ref="G2:G4"/>
    <mergeCell ref="I2:I4"/>
    <mergeCell ref="AD2:AH4"/>
    <mergeCell ref="AK2:AP2"/>
    <mergeCell ref="J2:J4"/>
    <mergeCell ref="K2:K4"/>
    <mergeCell ref="AA3:AA4"/>
    <mergeCell ref="AB2:AB4"/>
    <mergeCell ref="L2:L4"/>
    <mergeCell ref="M2:M4"/>
    <mergeCell ref="N2:W2"/>
    <mergeCell ref="X2:AA2"/>
    <mergeCell ref="S3:W3"/>
    <mergeCell ref="X3:X4"/>
    <mergeCell ref="Y3:Y4"/>
    <mergeCell ref="Z3:Z4"/>
  </mergeCells>
  <phoneticPr fontId="31" type="noConversion"/>
  <pageMargins left="0.7086111307144165" right="0.7086111307144165" top="0.98416668176651001" bottom="0.98416668176651001" header="0.51138889789581299" footer="0.51138889789581299"/>
  <pageSetup paperSize="9" scale="86"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D9D9"/>
  </sheetPr>
  <dimension ref="A1:BG5"/>
  <sheetViews>
    <sheetView topLeftCell="B1" zoomScaleNormal="100" workbookViewId="0">
      <pane ySplit="4" topLeftCell="A5" activePane="bottomLeft" state="frozen"/>
      <selection pane="bottomLeft" activeCell="F5" sqref="F5"/>
    </sheetView>
  </sheetViews>
  <sheetFormatPr defaultRowHeight="10.5" x14ac:dyDescent="0.15"/>
  <cols>
    <col min="1" max="1" width="0" style="42" hidden="1" customWidth="1"/>
    <col min="2" max="2" width="3.77734375" style="52" customWidth="1"/>
    <col min="3" max="3" width="5.77734375" style="52" customWidth="1"/>
    <col min="4" max="4" width="0" style="42" hidden="1" customWidth="1"/>
    <col min="5" max="5" width="10.33203125" style="53" customWidth="1"/>
    <col min="6" max="6" width="7.77734375" style="42" customWidth="1"/>
    <col min="7" max="8" width="0" style="42" hidden="1" customWidth="1"/>
    <col min="9" max="9" width="13.21875" style="42" customWidth="1"/>
    <col min="10" max="10" width="0" style="42" hidden="1" customWidth="1"/>
    <col min="11" max="11" width="1" style="42" hidden="1" customWidth="1"/>
    <col min="12" max="12" width="7.33203125" style="41" customWidth="1"/>
    <col min="13" max="14" width="6.44140625" style="41" customWidth="1"/>
    <col min="15" max="15" width="0" style="41" hidden="1" customWidth="1"/>
    <col min="16" max="21" width="3.77734375" style="41" customWidth="1"/>
    <col min="22" max="22" width="5.44140625" style="41" customWidth="1"/>
    <col min="23" max="23" width="5.109375" style="41" customWidth="1"/>
    <col min="24" max="24" width="6.109375" style="41" customWidth="1"/>
    <col min="25" max="25" width="7.109375" style="41" customWidth="1"/>
    <col min="26" max="26" width="0" style="41" hidden="1" customWidth="1"/>
    <col min="27" max="27" width="0" style="42" hidden="1" customWidth="1"/>
    <col min="28" max="28" width="5.44140625" style="52" bestFit="1" customWidth="1"/>
    <col min="29" max="34" width="0" style="42" hidden="1" customWidth="1"/>
    <col min="35" max="35" width="6.109375" style="40" customWidth="1"/>
    <col min="36" max="58" width="0" style="42" hidden="1" customWidth="1"/>
    <col min="59" max="59" width="10.88671875" style="42" customWidth="1"/>
    <col min="60" max="16384" width="8.88671875" style="42"/>
  </cols>
  <sheetData>
    <row r="1" spans="1:59" ht="22.9" customHeight="1" x14ac:dyDescent="0.15">
      <c r="B1" s="366" t="s">
        <v>385</v>
      </c>
      <c r="C1" s="366"/>
      <c r="D1" s="366"/>
      <c r="E1" s="366"/>
      <c r="AB1" s="363" t="s">
        <v>547</v>
      </c>
      <c r="AC1" s="363"/>
      <c r="AD1" s="363"/>
      <c r="AE1" s="363"/>
      <c r="AF1" s="363"/>
      <c r="AG1" s="363"/>
      <c r="AH1" s="363"/>
      <c r="AI1" s="363"/>
      <c r="AJ1" s="363"/>
      <c r="AK1" s="363"/>
      <c r="AL1" s="363"/>
      <c r="AM1" s="363"/>
      <c r="AN1" s="363"/>
      <c r="AO1" s="363"/>
      <c r="AP1" s="363"/>
      <c r="AQ1" s="363"/>
      <c r="AR1" s="363"/>
      <c r="AS1" s="363"/>
      <c r="AT1" s="363"/>
      <c r="AU1" s="363"/>
      <c r="AV1" s="363"/>
      <c r="AW1" s="363"/>
      <c r="AX1" s="363"/>
      <c r="AY1" s="363"/>
      <c r="AZ1" s="363"/>
      <c r="BA1" s="363"/>
      <c r="BB1" s="363"/>
      <c r="BC1" s="363"/>
      <c r="BD1" s="363"/>
      <c r="BE1" s="363"/>
      <c r="BF1" s="363"/>
      <c r="BG1" s="363"/>
    </row>
    <row r="2" spans="1:59" ht="18.75" customHeight="1" x14ac:dyDescent="0.15">
      <c r="A2" s="360" t="s">
        <v>443</v>
      </c>
      <c r="B2" s="354" t="s">
        <v>34</v>
      </c>
      <c r="C2" s="354" t="s">
        <v>111</v>
      </c>
      <c r="D2" s="382" t="s">
        <v>125</v>
      </c>
      <c r="E2" s="406" t="s">
        <v>109</v>
      </c>
      <c r="F2" s="382" t="s">
        <v>436</v>
      </c>
      <c r="G2" s="382" t="s">
        <v>205</v>
      </c>
      <c r="H2" s="211"/>
      <c r="I2" s="382" t="s">
        <v>304</v>
      </c>
      <c r="J2" s="382" t="s">
        <v>396</v>
      </c>
      <c r="K2" s="382" t="s">
        <v>420</v>
      </c>
      <c r="L2" s="381" t="s">
        <v>290</v>
      </c>
      <c r="M2" s="381" t="s">
        <v>272</v>
      </c>
      <c r="N2" s="381" t="s">
        <v>105</v>
      </c>
      <c r="O2" s="381" t="s">
        <v>270</v>
      </c>
      <c r="P2" s="381" t="s">
        <v>84</v>
      </c>
      <c r="Q2" s="381"/>
      <c r="R2" s="381"/>
      <c r="S2" s="381"/>
      <c r="T2" s="381"/>
      <c r="U2" s="381"/>
      <c r="V2" s="381"/>
      <c r="W2" s="381" t="s">
        <v>76</v>
      </c>
      <c r="X2" s="381"/>
      <c r="Y2" s="381"/>
      <c r="Z2" s="381"/>
      <c r="AA2" s="382" t="s">
        <v>324</v>
      </c>
      <c r="AB2" s="354" t="s">
        <v>375</v>
      </c>
      <c r="AC2" s="397" t="s">
        <v>195</v>
      </c>
      <c r="AD2" s="397"/>
      <c r="AE2" s="397"/>
      <c r="AF2" s="397"/>
      <c r="AG2" s="397"/>
      <c r="AH2" s="397"/>
      <c r="AI2" s="397"/>
      <c r="AJ2" s="354" t="s">
        <v>410</v>
      </c>
      <c r="AK2" s="354"/>
      <c r="AL2" s="382" t="s">
        <v>298</v>
      </c>
      <c r="AM2" s="382"/>
      <c r="AN2" s="382"/>
      <c r="AO2" s="382"/>
      <c r="AP2" s="382"/>
      <c r="AQ2" s="361"/>
      <c r="AR2" s="382" t="s">
        <v>430</v>
      </c>
      <c r="AS2" s="361"/>
      <c r="AT2" s="361"/>
      <c r="AU2" s="361"/>
      <c r="AV2" s="361"/>
      <c r="AW2" s="361"/>
      <c r="AX2" s="361"/>
      <c r="AY2" s="361"/>
      <c r="AZ2" s="361"/>
      <c r="BA2" s="361"/>
      <c r="BB2" s="361"/>
      <c r="BC2" s="361"/>
      <c r="BD2" s="361"/>
      <c r="BE2" s="361"/>
      <c r="BF2" s="361"/>
      <c r="BG2" s="382" t="s">
        <v>108</v>
      </c>
    </row>
    <row r="3" spans="1:59" ht="18.75" customHeight="1" x14ac:dyDescent="0.15">
      <c r="A3" s="360"/>
      <c r="B3" s="354"/>
      <c r="C3" s="354"/>
      <c r="D3" s="382"/>
      <c r="E3" s="406"/>
      <c r="F3" s="382"/>
      <c r="G3" s="382"/>
      <c r="H3" s="211" t="s">
        <v>287</v>
      </c>
      <c r="I3" s="382"/>
      <c r="J3" s="382"/>
      <c r="K3" s="382"/>
      <c r="L3" s="381"/>
      <c r="M3" s="381"/>
      <c r="N3" s="381"/>
      <c r="O3" s="381"/>
      <c r="P3" s="381" t="s">
        <v>210</v>
      </c>
      <c r="Q3" s="407"/>
      <c r="R3" s="407" t="s">
        <v>254</v>
      </c>
      <c r="S3" s="407"/>
      <c r="T3" s="381" t="s">
        <v>222</v>
      </c>
      <c r="U3" s="407"/>
      <c r="V3" s="381" t="s">
        <v>117</v>
      </c>
      <c r="W3" s="381" t="s">
        <v>103</v>
      </c>
      <c r="X3" s="381" t="s">
        <v>382</v>
      </c>
      <c r="Y3" s="381" t="s">
        <v>224</v>
      </c>
      <c r="Z3" s="381" t="s">
        <v>402</v>
      </c>
      <c r="AA3" s="382"/>
      <c r="AB3" s="354"/>
      <c r="AC3" s="398"/>
      <c r="AD3" s="398"/>
      <c r="AE3" s="398"/>
      <c r="AF3" s="398"/>
      <c r="AG3" s="398"/>
      <c r="AH3" s="398"/>
      <c r="AI3" s="398"/>
      <c r="AJ3" s="354" t="s">
        <v>3</v>
      </c>
      <c r="AK3" s="354" t="s">
        <v>14</v>
      </c>
      <c r="AL3" s="382" t="s">
        <v>97</v>
      </c>
      <c r="AM3" s="382"/>
      <c r="AN3" s="382" t="s">
        <v>112</v>
      </c>
      <c r="AO3" s="361"/>
      <c r="AP3" s="361"/>
      <c r="AQ3" s="361" t="s">
        <v>20</v>
      </c>
      <c r="AR3" s="382" t="s">
        <v>89</v>
      </c>
      <c r="AS3" s="361"/>
      <c r="AT3" s="361"/>
      <c r="AU3" s="361"/>
      <c r="AV3" s="361"/>
      <c r="AW3" s="382" t="s">
        <v>7</v>
      </c>
      <c r="AX3" s="361"/>
      <c r="AY3" s="361"/>
      <c r="AZ3" s="361"/>
      <c r="BA3" s="361"/>
      <c r="BB3" s="382" t="s">
        <v>122</v>
      </c>
      <c r="BC3" s="361"/>
      <c r="BD3" s="361"/>
      <c r="BE3" s="361"/>
      <c r="BF3" s="361"/>
      <c r="BG3" s="382"/>
    </row>
    <row r="4" spans="1:59" ht="18.75" customHeight="1" x14ac:dyDescent="0.15">
      <c r="A4" s="360"/>
      <c r="B4" s="354"/>
      <c r="C4" s="354"/>
      <c r="D4" s="382"/>
      <c r="E4" s="406"/>
      <c r="F4" s="382"/>
      <c r="G4" s="382"/>
      <c r="H4" s="211"/>
      <c r="I4" s="382"/>
      <c r="J4" s="382"/>
      <c r="K4" s="382"/>
      <c r="L4" s="381"/>
      <c r="M4" s="381"/>
      <c r="N4" s="381"/>
      <c r="O4" s="381"/>
      <c r="P4" s="213" t="s">
        <v>63</v>
      </c>
      <c r="Q4" s="213" t="s">
        <v>115</v>
      </c>
      <c r="R4" s="213" t="s">
        <v>63</v>
      </c>
      <c r="S4" s="213" t="s">
        <v>115</v>
      </c>
      <c r="T4" s="213" t="s">
        <v>63</v>
      </c>
      <c r="U4" s="213" t="s">
        <v>115</v>
      </c>
      <c r="V4" s="381"/>
      <c r="W4" s="381"/>
      <c r="X4" s="381"/>
      <c r="Y4" s="381"/>
      <c r="Z4" s="381"/>
      <c r="AA4" s="382"/>
      <c r="AB4" s="354"/>
      <c r="AC4" s="399"/>
      <c r="AD4" s="399"/>
      <c r="AE4" s="399"/>
      <c r="AF4" s="399"/>
      <c r="AG4" s="399"/>
      <c r="AH4" s="399"/>
      <c r="AI4" s="399"/>
      <c r="AJ4" s="354"/>
      <c r="AK4" s="354"/>
      <c r="AL4" s="211" t="s">
        <v>98</v>
      </c>
      <c r="AM4" s="211" t="s">
        <v>10</v>
      </c>
      <c r="AN4" s="211" t="s">
        <v>98</v>
      </c>
      <c r="AO4" s="211" t="s">
        <v>118</v>
      </c>
      <c r="AP4" s="211" t="s">
        <v>10</v>
      </c>
      <c r="AQ4" s="361"/>
      <c r="AR4" s="212" t="s">
        <v>16</v>
      </c>
      <c r="AS4" s="211" t="s">
        <v>73</v>
      </c>
      <c r="AT4" s="211" t="s">
        <v>117</v>
      </c>
      <c r="AU4" s="211" t="s">
        <v>266</v>
      </c>
      <c r="AV4" s="211" t="s">
        <v>414</v>
      </c>
      <c r="AW4" s="211" t="s">
        <v>16</v>
      </c>
      <c r="AX4" s="211" t="s">
        <v>73</v>
      </c>
      <c r="AY4" s="211" t="s">
        <v>117</v>
      </c>
      <c r="AZ4" s="211" t="s">
        <v>266</v>
      </c>
      <c r="BA4" s="211" t="s">
        <v>414</v>
      </c>
      <c r="BB4" s="211" t="s">
        <v>16</v>
      </c>
      <c r="BC4" s="211" t="s">
        <v>73</v>
      </c>
      <c r="BD4" s="211" t="s">
        <v>117</v>
      </c>
      <c r="BE4" s="211" t="s">
        <v>266</v>
      </c>
      <c r="BF4" s="211" t="s">
        <v>414</v>
      </c>
      <c r="BG4" s="382"/>
    </row>
    <row r="5" spans="1:59" ht="40.9" customHeight="1" x14ac:dyDescent="0.15">
      <c r="A5" s="26" t="s">
        <v>94</v>
      </c>
      <c r="B5" s="282" t="s">
        <v>15</v>
      </c>
      <c r="C5" s="282" t="s">
        <v>284</v>
      </c>
      <c r="D5" s="281" t="s">
        <v>54</v>
      </c>
      <c r="E5" s="282" t="s">
        <v>323</v>
      </c>
      <c r="F5" s="282" t="s">
        <v>18</v>
      </c>
      <c r="G5" s="282" t="s">
        <v>540</v>
      </c>
      <c r="H5" s="118" t="s">
        <v>555</v>
      </c>
      <c r="I5" s="282" t="s">
        <v>142</v>
      </c>
      <c r="J5" s="281"/>
      <c r="K5" s="281" t="s">
        <v>25</v>
      </c>
      <c r="L5" s="130"/>
      <c r="M5" s="149">
        <v>2580</v>
      </c>
      <c r="N5" s="149">
        <v>2825</v>
      </c>
      <c r="O5" s="149" t="s">
        <v>242</v>
      </c>
      <c r="P5" s="149">
        <v>90</v>
      </c>
      <c r="Q5" s="149">
        <v>70</v>
      </c>
      <c r="R5" s="149">
        <v>70</v>
      </c>
      <c r="S5" s="149">
        <v>40</v>
      </c>
      <c r="T5" s="149">
        <v>60</v>
      </c>
      <c r="U5" s="149">
        <v>30</v>
      </c>
      <c r="V5" s="149">
        <v>10900</v>
      </c>
      <c r="W5" s="149">
        <v>500</v>
      </c>
      <c r="X5" s="149">
        <v>1500</v>
      </c>
      <c r="Y5" s="149" t="s">
        <v>113</v>
      </c>
      <c r="Z5" s="149"/>
      <c r="AA5" s="281"/>
      <c r="AB5" s="282">
        <v>1987</v>
      </c>
      <c r="AC5" s="281"/>
      <c r="AD5" s="281" t="s">
        <v>314</v>
      </c>
      <c r="AE5" s="281"/>
      <c r="AF5" s="281"/>
      <c r="AG5" s="281"/>
      <c r="AH5" s="281"/>
      <c r="AI5" s="149">
        <v>1252</v>
      </c>
      <c r="AJ5" s="282"/>
      <c r="AK5" s="282"/>
      <c r="AL5" s="281"/>
      <c r="AM5" s="281"/>
      <c r="AN5" s="281"/>
      <c r="AO5" s="281"/>
      <c r="AP5" s="281"/>
      <c r="AQ5" s="281"/>
      <c r="AR5" s="281"/>
      <c r="AS5" s="281"/>
      <c r="AT5" s="281"/>
      <c r="AU5" s="281"/>
      <c r="AV5" s="281"/>
      <c r="AW5" s="281"/>
      <c r="AX5" s="281"/>
      <c r="AY5" s="281"/>
      <c r="AZ5" s="281"/>
      <c r="BA5" s="281"/>
      <c r="BB5" s="281"/>
      <c r="BC5" s="281"/>
      <c r="BD5" s="281"/>
      <c r="BE5" s="281"/>
      <c r="BF5" s="281"/>
      <c r="BG5" s="281" t="s">
        <v>319</v>
      </c>
    </row>
  </sheetData>
  <mergeCells count="41">
    <mergeCell ref="AR3:AV3"/>
    <mergeCell ref="AW3:BA3"/>
    <mergeCell ref="F2:F4"/>
    <mergeCell ref="J2:J4"/>
    <mergeCell ref="K2:K4"/>
    <mergeCell ref="Y3:Y4"/>
    <mergeCell ref="L2:L4"/>
    <mergeCell ref="M2:M4"/>
    <mergeCell ref="N2:N4"/>
    <mergeCell ref="O2:O4"/>
    <mergeCell ref="P2:V2"/>
    <mergeCell ref="W2:Z2"/>
    <mergeCell ref="P3:Q3"/>
    <mergeCell ref="R3:S3"/>
    <mergeCell ref="T3:U3"/>
    <mergeCell ref="A2:A4"/>
    <mergeCell ref="B2:B4"/>
    <mergeCell ref="C2:C4"/>
    <mergeCell ref="D2:D4"/>
    <mergeCell ref="AL2:AQ2"/>
    <mergeCell ref="AK3:AK4"/>
    <mergeCell ref="AN3:AP3"/>
    <mergeCell ref="V3:V4"/>
    <mergeCell ref="W3:W4"/>
    <mergeCell ref="X3:X4"/>
    <mergeCell ref="BB3:BF3"/>
    <mergeCell ref="AJ2:AK2"/>
    <mergeCell ref="B1:E1"/>
    <mergeCell ref="E2:E4"/>
    <mergeCell ref="AB1:BG1"/>
    <mergeCell ref="G2:G4"/>
    <mergeCell ref="I2:I4"/>
    <mergeCell ref="AA2:AA4"/>
    <mergeCell ref="AB2:AB4"/>
    <mergeCell ref="AJ3:AJ4"/>
    <mergeCell ref="AC2:AI4"/>
    <mergeCell ref="BG2:BG4"/>
    <mergeCell ref="AL3:AM3"/>
    <mergeCell ref="Z3:Z4"/>
    <mergeCell ref="AR2:BF2"/>
    <mergeCell ref="AQ3:AQ4"/>
  </mergeCells>
  <phoneticPr fontId="31" type="noConversion"/>
  <pageMargins left="0.78694444894790649" right="0.78694444894790649" top="0.98416668176651001" bottom="0.98416668176651001" header="0.51138889789581299" footer="0.51138889789581299"/>
  <pageSetup paperSize="9" scale="86" orientation="landscape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view="pageBreakPreview" topLeftCell="B1" zoomScaleSheetLayoutView="100" workbookViewId="0">
      <pane ySplit="4" topLeftCell="A5" activePane="bottomLeft" state="frozen"/>
      <selection pane="bottomLeft" activeCell="I6" sqref="I6"/>
    </sheetView>
  </sheetViews>
  <sheetFormatPr defaultRowHeight="10.5" x14ac:dyDescent="0.15"/>
  <cols>
    <col min="1" max="1" width="0" style="14" hidden="1" customWidth="1"/>
    <col min="2" max="2" width="4.33203125" style="35" customWidth="1"/>
    <col min="3" max="3" width="6.44140625" style="35" customWidth="1"/>
    <col min="4" max="4" width="0" style="14" hidden="1" customWidth="1"/>
    <col min="5" max="5" width="15.5546875" style="22" customWidth="1"/>
    <col min="6" max="6" width="6.6640625" style="14" bestFit="1" customWidth="1"/>
    <col min="7" max="8" width="0" style="14" hidden="1" customWidth="1"/>
    <col min="9" max="9" width="12.21875" style="14" customWidth="1"/>
    <col min="10" max="10" width="6.6640625" style="25" customWidth="1"/>
    <col min="11" max="12" width="6.33203125" style="25" customWidth="1"/>
    <col min="13" max="18" width="5.33203125" style="25" customWidth="1"/>
    <col min="19" max="19" width="6.88671875" style="14" customWidth="1"/>
    <col min="20" max="25" width="0" style="14" hidden="1" customWidth="1"/>
    <col min="26" max="26" width="6.21875" style="16" customWidth="1"/>
    <col min="27" max="42" width="0" style="14" hidden="1" customWidth="1"/>
    <col min="43" max="43" width="13.21875" style="14" customWidth="1"/>
    <col min="44" max="16384" width="8.88671875" style="14"/>
  </cols>
  <sheetData>
    <row r="1" spans="1:43" ht="22.9" customHeight="1" x14ac:dyDescent="0.15">
      <c r="B1" s="366" t="s">
        <v>202</v>
      </c>
      <c r="C1" s="366"/>
      <c r="D1" s="366"/>
      <c r="E1" s="366"/>
      <c r="S1" s="363" t="s">
        <v>547</v>
      </c>
      <c r="T1" s="363"/>
      <c r="U1" s="363"/>
      <c r="V1" s="363"/>
      <c r="W1" s="363"/>
      <c r="X1" s="363"/>
      <c r="Y1" s="363"/>
      <c r="Z1" s="363"/>
      <c r="AA1" s="363"/>
      <c r="AB1" s="363"/>
      <c r="AC1" s="363"/>
      <c r="AD1" s="363"/>
      <c r="AE1" s="363"/>
      <c r="AF1" s="363"/>
      <c r="AG1" s="363"/>
      <c r="AH1" s="363"/>
      <c r="AI1" s="363"/>
      <c r="AJ1" s="363"/>
      <c r="AK1" s="363"/>
      <c r="AL1" s="363"/>
      <c r="AM1" s="363"/>
      <c r="AN1" s="363"/>
      <c r="AO1" s="363"/>
      <c r="AP1" s="363"/>
      <c r="AQ1" s="363"/>
    </row>
    <row r="2" spans="1:43" ht="17.25" customHeight="1" x14ac:dyDescent="0.15">
      <c r="A2" s="408" t="s">
        <v>443</v>
      </c>
      <c r="B2" s="354" t="s">
        <v>34</v>
      </c>
      <c r="C2" s="354" t="s">
        <v>111</v>
      </c>
      <c r="D2" s="354" t="s">
        <v>125</v>
      </c>
      <c r="E2" s="354" t="s">
        <v>109</v>
      </c>
      <c r="F2" s="354" t="s">
        <v>436</v>
      </c>
      <c r="G2" s="354" t="s">
        <v>205</v>
      </c>
      <c r="H2" s="209"/>
      <c r="I2" s="354" t="s">
        <v>255</v>
      </c>
      <c r="J2" s="354" t="s">
        <v>290</v>
      </c>
      <c r="K2" s="354" t="s">
        <v>272</v>
      </c>
      <c r="L2" s="354" t="s">
        <v>105</v>
      </c>
      <c r="M2" s="354" t="s">
        <v>84</v>
      </c>
      <c r="N2" s="354"/>
      <c r="O2" s="354"/>
      <c r="P2" s="354"/>
      <c r="Q2" s="354"/>
      <c r="R2" s="354"/>
      <c r="S2" s="354" t="s">
        <v>407</v>
      </c>
      <c r="T2" s="355" t="s">
        <v>195</v>
      </c>
      <c r="U2" s="355"/>
      <c r="V2" s="355"/>
      <c r="W2" s="355"/>
      <c r="X2" s="355"/>
      <c r="Y2" s="355"/>
      <c r="Z2" s="355"/>
      <c r="AA2" s="354" t="s">
        <v>410</v>
      </c>
      <c r="AB2" s="354"/>
      <c r="AC2" s="354" t="s">
        <v>430</v>
      </c>
      <c r="AD2" s="361"/>
      <c r="AE2" s="361"/>
      <c r="AF2" s="361"/>
      <c r="AG2" s="361"/>
      <c r="AH2" s="361"/>
      <c r="AI2" s="361"/>
      <c r="AJ2" s="361"/>
      <c r="AK2" s="361"/>
      <c r="AL2" s="361"/>
      <c r="AM2" s="361"/>
      <c r="AN2" s="361"/>
      <c r="AO2" s="361"/>
      <c r="AP2" s="361"/>
      <c r="AQ2" s="354" t="s">
        <v>108</v>
      </c>
    </row>
    <row r="3" spans="1:43" ht="17.25" customHeight="1" x14ac:dyDescent="0.15">
      <c r="A3" s="408"/>
      <c r="B3" s="354"/>
      <c r="C3" s="354"/>
      <c r="D3" s="354"/>
      <c r="E3" s="354"/>
      <c r="F3" s="354"/>
      <c r="G3" s="354"/>
      <c r="H3" s="209" t="s">
        <v>287</v>
      </c>
      <c r="I3" s="354"/>
      <c r="J3" s="354"/>
      <c r="K3" s="354"/>
      <c r="L3" s="354"/>
      <c r="M3" s="354" t="s">
        <v>274</v>
      </c>
      <c r="N3" s="361"/>
      <c r="O3" s="361"/>
      <c r="P3" s="361"/>
      <c r="Q3" s="354" t="s">
        <v>214</v>
      </c>
      <c r="R3" s="361"/>
      <c r="S3" s="354"/>
      <c r="T3" s="356"/>
      <c r="U3" s="356"/>
      <c r="V3" s="356"/>
      <c r="W3" s="356"/>
      <c r="X3" s="356"/>
      <c r="Y3" s="356"/>
      <c r="Z3" s="356"/>
      <c r="AA3" s="354" t="s">
        <v>3</v>
      </c>
      <c r="AB3" s="354" t="s">
        <v>14</v>
      </c>
      <c r="AC3" s="354" t="s">
        <v>89</v>
      </c>
      <c r="AD3" s="361"/>
      <c r="AE3" s="361"/>
      <c r="AF3" s="361"/>
      <c r="AG3" s="361"/>
      <c r="AH3" s="354" t="s">
        <v>7</v>
      </c>
      <c r="AI3" s="361"/>
      <c r="AJ3" s="361"/>
      <c r="AK3" s="361"/>
      <c r="AL3" s="361"/>
      <c r="AM3" s="354" t="s">
        <v>122</v>
      </c>
      <c r="AN3" s="361"/>
      <c r="AO3" s="361"/>
      <c r="AP3" s="361"/>
      <c r="AQ3" s="354"/>
    </row>
    <row r="4" spans="1:43" ht="17.25" customHeight="1" x14ac:dyDescent="0.15">
      <c r="A4" s="408"/>
      <c r="B4" s="354"/>
      <c r="C4" s="354"/>
      <c r="D4" s="354"/>
      <c r="E4" s="354"/>
      <c r="F4" s="354"/>
      <c r="G4" s="354"/>
      <c r="H4" s="209"/>
      <c r="I4" s="354"/>
      <c r="J4" s="354"/>
      <c r="K4" s="354"/>
      <c r="L4" s="354"/>
      <c r="M4" s="209" t="s">
        <v>102</v>
      </c>
      <c r="N4" s="209" t="s">
        <v>115</v>
      </c>
      <c r="O4" s="209" t="s">
        <v>63</v>
      </c>
      <c r="P4" s="209" t="s">
        <v>117</v>
      </c>
      <c r="Q4" s="209" t="s">
        <v>60</v>
      </c>
      <c r="R4" s="209" t="s">
        <v>117</v>
      </c>
      <c r="S4" s="354"/>
      <c r="T4" s="357"/>
      <c r="U4" s="357"/>
      <c r="V4" s="357"/>
      <c r="W4" s="357"/>
      <c r="X4" s="357"/>
      <c r="Y4" s="357"/>
      <c r="Z4" s="357"/>
      <c r="AA4" s="354"/>
      <c r="AB4" s="354"/>
      <c r="AC4" s="210" t="s">
        <v>16</v>
      </c>
      <c r="AD4" s="209" t="s">
        <v>73</v>
      </c>
      <c r="AE4" s="209" t="s">
        <v>117</v>
      </c>
      <c r="AF4" s="209" t="s">
        <v>266</v>
      </c>
      <c r="AG4" s="209" t="s">
        <v>414</v>
      </c>
      <c r="AH4" s="209" t="s">
        <v>16</v>
      </c>
      <c r="AI4" s="209" t="s">
        <v>73</v>
      </c>
      <c r="AJ4" s="209" t="s">
        <v>117</v>
      </c>
      <c r="AK4" s="209" t="s">
        <v>266</v>
      </c>
      <c r="AL4" s="209" t="s">
        <v>414</v>
      </c>
      <c r="AM4" s="209" t="s">
        <v>16</v>
      </c>
      <c r="AN4" s="209" t="s">
        <v>73</v>
      </c>
      <c r="AO4" s="209" t="s">
        <v>117</v>
      </c>
      <c r="AP4" s="209" t="s">
        <v>266</v>
      </c>
      <c r="AQ4" s="354"/>
    </row>
    <row r="5" spans="1:43" ht="31.15" customHeight="1" x14ac:dyDescent="0.15">
      <c r="A5" s="29" t="s">
        <v>42</v>
      </c>
      <c r="B5" s="131" t="s">
        <v>15</v>
      </c>
      <c r="C5" s="282" t="s">
        <v>428</v>
      </c>
      <c r="D5" s="281"/>
      <c r="E5" s="122">
        <f>COUNTA(E6:E7)</f>
        <v>2</v>
      </c>
      <c r="F5" s="281"/>
      <c r="G5" s="281"/>
      <c r="H5" s="120"/>
      <c r="I5" s="281"/>
      <c r="J5" s="149">
        <f>SUM(J6:J7)</f>
        <v>0</v>
      </c>
      <c r="K5" s="149">
        <f>SUM(K6:K7)</f>
        <v>3390</v>
      </c>
      <c r="L5" s="149">
        <f>SUM(L6:L7)</f>
        <v>11434</v>
      </c>
      <c r="M5" s="149"/>
      <c r="N5" s="149"/>
      <c r="O5" s="149"/>
      <c r="P5" s="149"/>
      <c r="Q5" s="149"/>
      <c r="R5" s="149"/>
      <c r="S5" s="282"/>
      <c r="T5" s="281"/>
      <c r="U5" s="281"/>
      <c r="V5" s="281"/>
      <c r="W5" s="281"/>
      <c r="X5" s="281"/>
      <c r="Y5" s="281"/>
      <c r="Z5" s="149"/>
      <c r="AA5" s="282"/>
      <c r="AB5" s="282"/>
      <c r="AC5" s="281"/>
      <c r="AD5" s="281"/>
      <c r="AE5" s="281"/>
      <c r="AF5" s="281"/>
      <c r="AG5" s="281"/>
      <c r="AH5" s="281"/>
      <c r="AI5" s="281"/>
      <c r="AJ5" s="281"/>
      <c r="AK5" s="281"/>
      <c r="AL5" s="281"/>
      <c r="AM5" s="281"/>
      <c r="AN5" s="281"/>
      <c r="AO5" s="281"/>
      <c r="AP5" s="281"/>
      <c r="AQ5" s="281"/>
    </row>
    <row r="6" spans="1:43" ht="31.15" customHeight="1" x14ac:dyDescent="0.15">
      <c r="A6" s="29"/>
      <c r="B6" s="224"/>
      <c r="C6" s="282" t="s">
        <v>284</v>
      </c>
      <c r="D6" s="281" t="s">
        <v>54</v>
      </c>
      <c r="E6" s="282" t="s">
        <v>310</v>
      </c>
      <c r="F6" s="282" t="s">
        <v>18</v>
      </c>
      <c r="G6" s="282" t="s">
        <v>541</v>
      </c>
      <c r="H6" s="118" t="s">
        <v>450</v>
      </c>
      <c r="I6" s="329" t="s">
        <v>485</v>
      </c>
      <c r="J6" s="130"/>
      <c r="K6" s="149">
        <v>767</v>
      </c>
      <c r="L6" s="149">
        <v>1572</v>
      </c>
      <c r="M6" s="149">
        <v>50</v>
      </c>
      <c r="N6" s="149">
        <v>75</v>
      </c>
      <c r="O6" s="149">
        <v>142</v>
      </c>
      <c r="P6" s="149">
        <v>9063</v>
      </c>
      <c r="Q6" s="149"/>
      <c r="R6" s="164"/>
      <c r="S6" s="282">
        <v>1996</v>
      </c>
      <c r="T6" s="281"/>
      <c r="U6" s="281" t="s">
        <v>327</v>
      </c>
      <c r="V6" s="281"/>
      <c r="W6" s="281"/>
      <c r="X6" s="281"/>
      <c r="Y6" s="281"/>
      <c r="Z6" s="149">
        <v>2662</v>
      </c>
      <c r="AA6" s="282"/>
      <c r="AB6" s="282"/>
      <c r="AC6" s="281"/>
      <c r="AD6" s="281"/>
      <c r="AE6" s="281"/>
      <c r="AF6" s="281"/>
      <c r="AG6" s="281"/>
      <c r="AH6" s="281"/>
      <c r="AI6" s="281"/>
      <c r="AJ6" s="281"/>
      <c r="AK6" s="281"/>
      <c r="AL6" s="281"/>
      <c r="AM6" s="281"/>
      <c r="AN6" s="281"/>
      <c r="AO6" s="281"/>
      <c r="AP6" s="281"/>
      <c r="AQ6" s="281" t="s">
        <v>135</v>
      </c>
    </row>
    <row r="7" spans="1:43" ht="31.15" customHeight="1" x14ac:dyDescent="0.15">
      <c r="A7" s="29"/>
      <c r="B7" s="224"/>
      <c r="C7" s="282" t="s">
        <v>284</v>
      </c>
      <c r="D7" s="281" t="s">
        <v>48</v>
      </c>
      <c r="E7" s="282" t="s">
        <v>455</v>
      </c>
      <c r="F7" s="282" t="s">
        <v>18</v>
      </c>
      <c r="G7" s="282" t="s">
        <v>541</v>
      </c>
      <c r="H7" s="118" t="s">
        <v>450</v>
      </c>
      <c r="I7" s="282" t="s">
        <v>496</v>
      </c>
      <c r="J7" s="130"/>
      <c r="K7" s="149">
        <v>2623</v>
      </c>
      <c r="L7" s="149">
        <v>9862</v>
      </c>
      <c r="M7" s="149">
        <v>120</v>
      </c>
      <c r="N7" s="149">
        <v>172</v>
      </c>
      <c r="O7" s="149">
        <v>225</v>
      </c>
      <c r="P7" s="149">
        <v>8100</v>
      </c>
      <c r="Q7" s="149"/>
      <c r="R7" s="149"/>
      <c r="S7" s="282">
        <v>2006</v>
      </c>
      <c r="T7" s="281"/>
      <c r="U7" s="281"/>
      <c r="V7" s="281"/>
      <c r="W7" s="281"/>
      <c r="X7" s="281"/>
      <c r="Y7" s="281"/>
      <c r="Z7" s="149">
        <v>10400</v>
      </c>
      <c r="AA7" s="282"/>
      <c r="AB7" s="282"/>
      <c r="AC7" s="281"/>
      <c r="AD7" s="281"/>
      <c r="AE7" s="281"/>
      <c r="AF7" s="281"/>
      <c r="AG7" s="281"/>
      <c r="AH7" s="281"/>
      <c r="AI7" s="281"/>
      <c r="AJ7" s="281"/>
      <c r="AK7" s="281"/>
      <c r="AL7" s="281"/>
      <c r="AM7" s="281"/>
      <c r="AN7" s="281"/>
      <c r="AO7" s="281"/>
      <c r="AP7" s="281"/>
      <c r="AQ7" s="281" t="s">
        <v>135</v>
      </c>
    </row>
  </sheetData>
  <mergeCells count="26">
    <mergeCell ref="B1:E1"/>
    <mergeCell ref="S1:AQ1"/>
    <mergeCell ref="F2:F4"/>
    <mergeCell ref="G2:G4"/>
    <mergeCell ref="I2:I4"/>
    <mergeCell ref="J2:J4"/>
    <mergeCell ref="AQ2:AQ4"/>
    <mergeCell ref="L2:L4"/>
    <mergeCell ref="M2:R2"/>
    <mergeCell ref="S2:S4"/>
    <mergeCell ref="M3:P3"/>
    <mergeCell ref="Q3:R3"/>
    <mergeCell ref="AM3:AP3"/>
    <mergeCell ref="AA2:AB2"/>
    <mergeCell ref="AC2:AP2"/>
    <mergeCell ref="AA3:AA4"/>
    <mergeCell ref="AB3:AB4"/>
    <mergeCell ref="AC3:AG3"/>
    <mergeCell ref="AH3:AL3"/>
    <mergeCell ref="K2:K4"/>
    <mergeCell ref="T2:Z4"/>
    <mergeCell ref="A2:A4"/>
    <mergeCell ref="B2:B4"/>
    <mergeCell ref="C2:C4"/>
    <mergeCell ref="D2:D4"/>
    <mergeCell ref="E2:E4"/>
  </mergeCells>
  <phoneticPr fontId="31" type="noConversion"/>
  <pageMargins left="0.78694444894790649" right="0.78694444894790649" top="0.98416668176651001" bottom="0.98416668176651001" header="0.51138889789581299" footer="0.51138889789581299"/>
  <pageSetup paperSize="9" scale="91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D9D9"/>
  </sheetPr>
  <dimension ref="A1:BK7"/>
  <sheetViews>
    <sheetView topLeftCell="B1" zoomScaleNormal="100" workbookViewId="0">
      <pane ySplit="4" topLeftCell="A5" activePane="bottomLeft" state="frozen"/>
      <selection pane="bottomLeft" activeCell="O9" sqref="O9"/>
    </sheetView>
  </sheetViews>
  <sheetFormatPr defaultRowHeight="10.5" x14ac:dyDescent="0.15"/>
  <cols>
    <col min="1" max="1" width="6" style="81" hidden="1" customWidth="1"/>
    <col min="2" max="2" width="4.21875" style="81" customWidth="1"/>
    <col min="3" max="3" width="6.21875" style="81" customWidth="1"/>
    <col min="4" max="4" width="14.44140625" style="81" hidden="1" customWidth="1"/>
    <col min="5" max="5" width="14.6640625" style="81" customWidth="1"/>
    <col min="6" max="6" width="7.6640625" style="81" customWidth="1"/>
    <col min="7" max="7" width="25.109375" style="81" hidden="1" customWidth="1"/>
    <col min="8" max="8" width="27.21875" style="81" hidden="1" customWidth="1"/>
    <col min="9" max="9" width="15.109375" style="81" customWidth="1"/>
    <col min="10" max="10" width="6.6640625" style="110" hidden="1" customWidth="1"/>
    <col min="11" max="11" width="4" style="81" hidden="1" customWidth="1"/>
    <col min="12" max="12" width="9.6640625" style="111" customWidth="1"/>
    <col min="13" max="13" width="9.21875" style="112" customWidth="1"/>
    <col min="14" max="14" width="8.44140625" style="112" customWidth="1"/>
    <col min="15" max="15" width="9.5546875" style="81" bestFit="1" customWidth="1"/>
    <col min="16" max="16" width="6.44140625" style="81" customWidth="1"/>
    <col min="17" max="17" width="7.44140625" style="81" hidden="1" customWidth="1"/>
    <col min="18" max="18" width="5.33203125" style="81" customWidth="1"/>
    <col min="19" max="19" width="9.109375" style="81" hidden="1" customWidth="1"/>
    <col min="20" max="20" width="6.88671875" style="81" customWidth="1"/>
    <col min="21" max="21" width="5" style="111" customWidth="1"/>
    <col min="22" max="22" width="6.33203125" style="111" customWidth="1"/>
    <col min="23" max="23" width="6.77734375" style="113" customWidth="1"/>
    <col min="24" max="24" width="7.44140625" style="113" customWidth="1"/>
    <col min="25" max="25" width="12.44140625" style="81" hidden="1" customWidth="1"/>
    <col min="26" max="26" width="19.77734375" style="81" hidden="1" customWidth="1"/>
    <col min="27" max="27" width="6.109375" style="81" customWidth="1"/>
    <col min="28" max="28" width="9.5546875" style="81" hidden="1" customWidth="1"/>
    <col min="29" max="29" width="9.77734375" style="81" hidden="1" customWidth="1"/>
    <col min="30" max="30" width="9.109375" style="81" hidden="1" customWidth="1"/>
    <col min="31" max="31" width="8.44140625" style="81" hidden="1" customWidth="1"/>
    <col min="32" max="32" width="7.33203125" style="81" hidden="1" customWidth="1"/>
    <col min="33" max="33" width="8" style="81" hidden="1" customWidth="1"/>
    <col min="34" max="34" width="8.109375" style="113" customWidth="1"/>
    <col min="35" max="35" width="9.109375" style="81" hidden="1" customWidth="1"/>
    <col min="36" max="36" width="7.77734375" style="81" hidden="1" customWidth="1"/>
    <col min="37" max="37" width="17.88671875" style="81" hidden="1" customWidth="1"/>
    <col min="38" max="38" width="8.44140625" style="81" hidden="1" customWidth="1"/>
    <col min="39" max="39" width="11" style="81" hidden="1" customWidth="1"/>
    <col min="40" max="40" width="10.77734375" style="81" hidden="1" customWidth="1"/>
    <col min="41" max="41" width="13.21875" style="81" hidden="1" customWidth="1"/>
    <col min="42" max="42" width="29.6640625" style="81" hidden="1" customWidth="1"/>
    <col min="43" max="43" width="18.5546875" style="81" hidden="1" customWidth="1"/>
    <col min="44" max="44" width="5.33203125" style="81" hidden="1" customWidth="1"/>
    <col min="45" max="45" width="9.5546875" style="81" hidden="1" customWidth="1"/>
    <col min="46" max="46" width="28.77734375" style="81" hidden="1" customWidth="1"/>
    <col min="47" max="47" width="22.21875" style="81" hidden="1" customWidth="1"/>
    <col min="48" max="48" width="13.44140625" style="81" hidden="1" customWidth="1"/>
    <col min="49" max="49" width="6.44140625" style="81" hidden="1" customWidth="1"/>
    <col min="50" max="50" width="7.77734375" style="81" hidden="1" customWidth="1"/>
    <col min="51" max="51" width="15.33203125" style="81" hidden="1" customWidth="1"/>
    <col min="52" max="52" width="22.21875" style="81" hidden="1" customWidth="1"/>
    <col min="53" max="53" width="17.5546875" style="81" hidden="1" customWidth="1"/>
    <col min="54" max="54" width="5.109375" style="81" hidden="1" customWidth="1"/>
    <col min="55" max="55" width="7.33203125" style="81" hidden="1" customWidth="1"/>
    <col min="56" max="56" width="15.33203125" style="81" hidden="1" customWidth="1"/>
    <col min="57" max="57" width="15.109375" style="81" hidden="1" customWidth="1"/>
    <col min="58" max="58" width="10.21875" style="81" hidden="1" customWidth="1"/>
    <col min="59" max="60" width="4" style="81" hidden="1" customWidth="1"/>
    <col min="61" max="61" width="15.33203125" style="81" hidden="1" customWidth="1"/>
    <col min="62" max="62" width="14.109375" style="81" hidden="1" customWidth="1"/>
    <col min="63" max="63" width="19" style="75" customWidth="1"/>
    <col min="64" max="16384" width="8.88671875" style="81"/>
  </cols>
  <sheetData>
    <row r="1" spans="1:63" s="230" customFormat="1" ht="22.9" customHeight="1" x14ac:dyDescent="0.15">
      <c r="B1" s="358" t="s">
        <v>334</v>
      </c>
      <c r="C1" s="358"/>
      <c r="D1" s="358"/>
      <c r="E1" s="358"/>
      <c r="J1" s="231"/>
      <c r="L1" s="232"/>
      <c r="M1" s="233"/>
      <c r="N1" s="233"/>
      <c r="U1" s="232"/>
      <c r="V1" s="232"/>
      <c r="W1" s="234"/>
      <c r="X1" s="234"/>
      <c r="AH1" s="359" t="s">
        <v>547</v>
      </c>
      <c r="AI1" s="359"/>
      <c r="AJ1" s="359"/>
      <c r="AK1" s="359"/>
      <c r="AL1" s="359"/>
      <c r="AM1" s="359"/>
      <c r="AN1" s="359"/>
      <c r="AO1" s="359"/>
      <c r="AP1" s="359"/>
      <c r="AQ1" s="359"/>
      <c r="AR1" s="359"/>
      <c r="AS1" s="359"/>
      <c r="AT1" s="359"/>
      <c r="AU1" s="359"/>
      <c r="AV1" s="359"/>
      <c r="AW1" s="359"/>
      <c r="AX1" s="359"/>
      <c r="AY1" s="359"/>
      <c r="AZ1" s="359"/>
      <c r="BA1" s="359"/>
      <c r="BB1" s="359"/>
      <c r="BC1" s="359"/>
      <c r="BD1" s="359"/>
      <c r="BE1" s="359"/>
      <c r="BF1" s="359"/>
      <c r="BG1" s="359"/>
      <c r="BH1" s="359"/>
      <c r="BI1" s="359"/>
      <c r="BJ1" s="359"/>
      <c r="BK1" s="359"/>
    </row>
    <row r="2" spans="1:63" ht="25.15" customHeight="1" x14ac:dyDescent="0.15">
      <c r="A2" s="353" t="s">
        <v>443</v>
      </c>
      <c r="B2" s="354" t="s">
        <v>34</v>
      </c>
      <c r="C2" s="354" t="s">
        <v>111</v>
      </c>
      <c r="D2" s="354" t="s">
        <v>125</v>
      </c>
      <c r="E2" s="354" t="s">
        <v>109</v>
      </c>
      <c r="F2" s="354" t="s">
        <v>436</v>
      </c>
      <c r="G2" s="354" t="s">
        <v>205</v>
      </c>
      <c r="H2" s="194"/>
      <c r="I2" s="354" t="s">
        <v>255</v>
      </c>
      <c r="J2" s="354" t="s">
        <v>396</v>
      </c>
      <c r="K2" s="354" t="s">
        <v>420</v>
      </c>
      <c r="L2" s="354" t="s">
        <v>290</v>
      </c>
      <c r="M2" s="354" t="s">
        <v>272</v>
      </c>
      <c r="N2" s="354" t="s">
        <v>105</v>
      </c>
      <c r="O2" s="354" t="s">
        <v>84</v>
      </c>
      <c r="P2" s="354"/>
      <c r="Q2" s="354"/>
      <c r="R2" s="354"/>
      <c r="S2" s="354"/>
      <c r="T2" s="354"/>
      <c r="U2" s="354"/>
      <c r="V2" s="354"/>
      <c r="W2" s="354" t="s">
        <v>76</v>
      </c>
      <c r="X2" s="354"/>
      <c r="Y2" s="354"/>
      <c r="Z2" s="354"/>
      <c r="AA2" s="354" t="s">
        <v>375</v>
      </c>
      <c r="AB2" s="355" t="s">
        <v>195</v>
      </c>
      <c r="AC2" s="355"/>
      <c r="AD2" s="355"/>
      <c r="AE2" s="355"/>
      <c r="AF2" s="355"/>
      <c r="AG2" s="355"/>
      <c r="AH2" s="355"/>
      <c r="AI2" s="354" t="s">
        <v>410</v>
      </c>
      <c r="AJ2" s="354"/>
      <c r="AK2" s="354" t="s">
        <v>298</v>
      </c>
      <c r="AL2" s="354"/>
      <c r="AM2" s="354"/>
      <c r="AN2" s="354"/>
      <c r="AO2" s="354"/>
      <c r="AP2" s="354"/>
      <c r="AQ2" s="354" t="s">
        <v>430</v>
      </c>
      <c r="AR2" s="354"/>
      <c r="AS2" s="354"/>
      <c r="AT2" s="354"/>
      <c r="AU2" s="354"/>
      <c r="AV2" s="354"/>
      <c r="AW2" s="354"/>
      <c r="AX2" s="354"/>
      <c r="AY2" s="354"/>
      <c r="AZ2" s="354"/>
      <c r="BA2" s="354"/>
      <c r="BB2" s="354"/>
      <c r="BC2" s="354"/>
      <c r="BD2" s="354"/>
      <c r="BE2" s="354"/>
      <c r="BF2" s="354"/>
      <c r="BG2" s="354"/>
      <c r="BH2" s="354"/>
      <c r="BI2" s="354"/>
      <c r="BJ2" s="354"/>
      <c r="BK2" s="354" t="s">
        <v>108</v>
      </c>
    </row>
    <row r="3" spans="1:63" ht="21" customHeight="1" x14ac:dyDescent="0.15">
      <c r="A3" s="353"/>
      <c r="B3" s="354"/>
      <c r="C3" s="354"/>
      <c r="D3" s="354"/>
      <c r="E3" s="354"/>
      <c r="F3" s="354"/>
      <c r="G3" s="354"/>
      <c r="H3" s="194" t="s">
        <v>287</v>
      </c>
      <c r="I3" s="354"/>
      <c r="J3" s="354"/>
      <c r="K3" s="354"/>
      <c r="L3" s="354"/>
      <c r="M3" s="354"/>
      <c r="N3" s="354"/>
      <c r="O3" s="354" t="s">
        <v>23</v>
      </c>
      <c r="P3" s="354"/>
      <c r="Q3" s="354"/>
      <c r="R3" s="354"/>
      <c r="S3" s="354"/>
      <c r="T3" s="354" t="s">
        <v>46</v>
      </c>
      <c r="U3" s="354"/>
      <c r="V3" s="354"/>
      <c r="W3" s="354" t="s">
        <v>103</v>
      </c>
      <c r="X3" s="354" t="s">
        <v>382</v>
      </c>
      <c r="Y3" s="354" t="s">
        <v>224</v>
      </c>
      <c r="Z3" s="354" t="s">
        <v>402</v>
      </c>
      <c r="AA3" s="354"/>
      <c r="AB3" s="356"/>
      <c r="AC3" s="356"/>
      <c r="AD3" s="356"/>
      <c r="AE3" s="356"/>
      <c r="AF3" s="356"/>
      <c r="AG3" s="356"/>
      <c r="AH3" s="356"/>
      <c r="AI3" s="354" t="s">
        <v>3</v>
      </c>
      <c r="AJ3" s="354" t="s">
        <v>14</v>
      </c>
      <c r="AK3" s="354" t="s">
        <v>97</v>
      </c>
      <c r="AL3" s="354"/>
      <c r="AM3" s="354" t="s">
        <v>112</v>
      </c>
      <c r="AN3" s="354"/>
      <c r="AO3" s="354"/>
      <c r="AP3" s="354" t="s">
        <v>20</v>
      </c>
      <c r="AQ3" s="354" t="s">
        <v>89</v>
      </c>
      <c r="AR3" s="354"/>
      <c r="AS3" s="354"/>
      <c r="AT3" s="354"/>
      <c r="AU3" s="354"/>
      <c r="AV3" s="354" t="s">
        <v>7</v>
      </c>
      <c r="AW3" s="354"/>
      <c r="AX3" s="354"/>
      <c r="AY3" s="354"/>
      <c r="AZ3" s="354"/>
      <c r="BA3" s="354" t="s">
        <v>122</v>
      </c>
      <c r="BB3" s="354"/>
      <c r="BC3" s="354"/>
      <c r="BD3" s="354"/>
      <c r="BE3" s="354"/>
      <c r="BF3" s="354" t="s">
        <v>70</v>
      </c>
      <c r="BG3" s="354"/>
      <c r="BH3" s="354"/>
      <c r="BI3" s="354"/>
      <c r="BJ3" s="354"/>
      <c r="BK3" s="354"/>
    </row>
    <row r="4" spans="1:63" ht="19.899999999999999" customHeight="1" x14ac:dyDescent="0.15">
      <c r="A4" s="353"/>
      <c r="B4" s="354"/>
      <c r="C4" s="354"/>
      <c r="D4" s="354"/>
      <c r="E4" s="354"/>
      <c r="F4" s="354"/>
      <c r="G4" s="354"/>
      <c r="H4" s="194"/>
      <c r="I4" s="354"/>
      <c r="J4" s="354"/>
      <c r="K4" s="354"/>
      <c r="L4" s="354"/>
      <c r="M4" s="354"/>
      <c r="N4" s="354"/>
      <c r="O4" s="194" t="s">
        <v>211</v>
      </c>
      <c r="P4" s="194" t="s">
        <v>397</v>
      </c>
      <c r="Q4" s="194" t="s">
        <v>427</v>
      </c>
      <c r="R4" s="194" t="s">
        <v>35</v>
      </c>
      <c r="S4" s="194" t="s">
        <v>229</v>
      </c>
      <c r="T4" s="194" t="s">
        <v>211</v>
      </c>
      <c r="U4" s="194" t="s">
        <v>413</v>
      </c>
      <c r="V4" s="194" t="s">
        <v>374</v>
      </c>
      <c r="W4" s="354"/>
      <c r="X4" s="354"/>
      <c r="Y4" s="354"/>
      <c r="Z4" s="354"/>
      <c r="AA4" s="354"/>
      <c r="AB4" s="357"/>
      <c r="AC4" s="357"/>
      <c r="AD4" s="357"/>
      <c r="AE4" s="357"/>
      <c r="AF4" s="357"/>
      <c r="AG4" s="357"/>
      <c r="AH4" s="357"/>
      <c r="AI4" s="354"/>
      <c r="AJ4" s="354"/>
      <c r="AK4" s="194" t="s">
        <v>98</v>
      </c>
      <c r="AL4" s="194" t="s">
        <v>10</v>
      </c>
      <c r="AM4" s="194" t="s">
        <v>98</v>
      </c>
      <c r="AN4" s="194" t="s">
        <v>118</v>
      </c>
      <c r="AO4" s="194" t="s">
        <v>10</v>
      </c>
      <c r="AP4" s="354"/>
      <c r="AQ4" s="194" t="s">
        <v>16</v>
      </c>
      <c r="AR4" s="194" t="s">
        <v>73</v>
      </c>
      <c r="AS4" s="194" t="s">
        <v>117</v>
      </c>
      <c r="AT4" s="194" t="s">
        <v>266</v>
      </c>
      <c r="AU4" s="194" t="s">
        <v>414</v>
      </c>
      <c r="AV4" s="194" t="s">
        <v>16</v>
      </c>
      <c r="AW4" s="194" t="s">
        <v>73</v>
      </c>
      <c r="AX4" s="194" t="s">
        <v>117</v>
      </c>
      <c r="AY4" s="194" t="s">
        <v>266</v>
      </c>
      <c r="AZ4" s="194" t="s">
        <v>414</v>
      </c>
      <c r="BA4" s="194" t="s">
        <v>16</v>
      </c>
      <c r="BB4" s="194" t="s">
        <v>73</v>
      </c>
      <c r="BC4" s="194" t="s">
        <v>117</v>
      </c>
      <c r="BD4" s="194" t="s">
        <v>266</v>
      </c>
      <c r="BE4" s="194" t="s">
        <v>414</v>
      </c>
      <c r="BF4" s="194" t="s">
        <v>16</v>
      </c>
      <c r="BG4" s="194" t="s">
        <v>73</v>
      </c>
      <c r="BH4" s="194" t="s">
        <v>117</v>
      </c>
      <c r="BI4" s="194" t="s">
        <v>266</v>
      </c>
      <c r="BJ4" s="194" t="s">
        <v>414</v>
      </c>
      <c r="BK4" s="354"/>
    </row>
    <row r="5" spans="1:63" ht="47.45" customHeight="1" x14ac:dyDescent="0.15">
      <c r="A5" s="73"/>
      <c r="B5" s="250" t="s">
        <v>55</v>
      </c>
      <c r="C5" s="170" t="s">
        <v>5</v>
      </c>
      <c r="D5" s="170"/>
      <c r="E5" s="186">
        <f>COUNTA(E6:E7)</f>
        <v>2</v>
      </c>
      <c r="F5" s="170"/>
      <c r="G5" s="170"/>
      <c r="H5" s="248"/>
      <c r="I5" s="170"/>
      <c r="J5" s="254"/>
      <c r="K5" s="170"/>
      <c r="L5" s="176">
        <f>SUM(L6:L7)</f>
        <v>470278</v>
      </c>
      <c r="M5" s="176">
        <f>SUM(M6:M7)</f>
        <v>20509.509999999998</v>
      </c>
      <c r="N5" s="176">
        <f>SUM(N6:N7)</f>
        <v>69459.3</v>
      </c>
      <c r="O5" s="170"/>
      <c r="P5" s="170"/>
      <c r="Q5" s="170"/>
      <c r="R5" s="170"/>
      <c r="S5" s="170"/>
      <c r="T5" s="170"/>
      <c r="U5" s="176"/>
      <c r="V5" s="176"/>
      <c r="W5" s="167"/>
      <c r="X5" s="167"/>
      <c r="Y5" s="170"/>
      <c r="Z5" s="170"/>
      <c r="AA5" s="170"/>
      <c r="AB5" s="170"/>
      <c r="AC5" s="170"/>
      <c r="AD5" s="170"/>
      <c r="AE5" s="170"/>
      <c r="AF5" s="170"/>
      <c r="AG5" s="170"/>
      <c r="AH5" s="167"/>
      <c r="AI5" s="170"/>
      <c r="AJ5" s="170"/>
      <c r="AK5" s="170"/>
      <c r="AL5" s="170"/>
      <c r="AM5" s="170"/>
      <c r="AN5" s="170"/>
      <c r="AO5" s="170"/>
      <c r="AP5" s="170"/>
      <c r="AQ5" s="170"/>
      <c r="AR5" s="170"/>
      <c r="AS5" s="170"/>
      <c r="AT5" s="170"/>
      <c r="AU5" s="170"/>
      <c r="AV5" s="170"/>
      <c r="AW5" s="170"/>
      <c r="AX5" s="170"/>
      <c r="AY5" s="170"/>
      <c r="AZ5" s="170"/>
      <c r="BA5" s="170"/>
      <c r="BB5" s="170"/>
      <c r="BC5" s="170"/>
      <c r="BD5" s="170"/>
      <c r="BE5" s="170"/>
      <c r="BF5" s="251"/>
      <c r="BG5" s="251"/>
      <c r="BH5" s="251"/>
      <c r="BI5" s="251"/>
      <c r="BJ5" s="251"/>
      <c r="BK5" s="252"/>
    </row>
    <row r="6" spans="1:63" ht="47.45" customHeight="1" x14ac:dyDescent="0.15">
      <c r="A6" s="73"/>
      <c r="B6" s="255"/>
      <c r="C6" s="324" t="s">
        <v>87</v>
      </c>
      <c r="D6" s="324"/>
      <c r="E6" s="324" t="s">
        <v>452</v>
      </c>
      <c r="F6" s="324" t="s">
        <v>18</v>
      </c>
      <c r="G6" s="324"/>
      <c r="H6" s="324"/>
      <c r="I6" s="2" t="s">
        <v>142</v>
      </c>
      <c r="J6" s="324"/>
      <c r="K6" s="324"/>
      <c r="L6" s="316">
        <v>470278</v>
      </c>
      <c r="M6" s="176">
        <v>20509.509999999998</v>
      </c>
      <c r="N6" s="176">
        <v>69459.3</v>
      </c>
      <c r="O6" s="324" t="s">
        <v>56</v>
      </c>
      <c r="P6" s="324">
        <v>400</v>
      </c>
      <c r="Q6" s="324">
        <v>8</v>
      </c>
      <c r="R6" s="324">
        <v>8</v>
      </c>
      <c r="S6" s="316">
        <v>68</v>
      </c>
      <c r="T6" s="324" t="s">
        <v>408</v>
      </c>
      <c r="U6" s="316">
        <v>68</v>
      </c>
      <c r="V6" s="316">
        <v>105</v>
      </c>
      <c r="W6" s="244">
        <v>39655</v>
      </c>
      <c r="X6" s="244">
        <v>39655</v>
      </c>
      <c r="Y6" s="324">
        <v>2002</v>
      </c>
      <c r="Z6" s="244">
        <v>158788</v>
      </c>
      <c r="AA6" s="324">
        <v>2002</v>
      </c>
      <c r="AB6" s="324"/>
      <c r="AC6" s="324"/>
      <c r="AD6" s="324"/>
      <c r="AE6" s="324"/>
      <c r="AF6" s="324"/>
      <c r="AG6" s="324"/>
      <c r="AH6" s="244">
        <v>158788</v>
      </c>
      <c r="AI6" s="324"/>
      <c r="AJ6" s="324"/>
      <c r="AK6" s="324"/>
      <c r="AL6" s="324"/>
      <c r="AM6" s="324"/>
      <c r="AN6" s="324"/>
      <c r="AO6" s="324"/>
      <c r="AP6" s="324"/>
      <c r="AQ6" s="324"/>
      <c r="AR6" s="324"/>
      <c r="AS6" s="324"/>
      <c r="AT6" s="324"/>
      <c r="AU6" s="324"/>
      <c r="AV6" s="324"/>
      <c r="AW6" s="324"/>
      <c r="AX6" s="324"/>
      <c r="AY6" s="324"/>
      <c r="AZ6" s="324"/>
      <c r="BA6" s="324"/>
      <c r="BB6" s="324"/>
      <c r="BC6" s="324"/>
      <c r="BD6" s="324"/>
      <c r="BE6" s="324"/>
      <c r="BF6" s="324"/>
      <c r="BG6" s="324"/>
      <c r="BH6" s="324"/>
      <c r="BI6" s="324"/>
      <c r="BJ6" s="324"/>
      <c r="BK6" s="324"/>
    </row>
    <row r="7" spans="1:63" ht="47.45" customHeight="1" x14ac:dyDescent="0.15">
      <c r="A7" s="73"/>
      <c r="B7" s="179"/>
      <c r="C7" s="170" t="s">
        <v>87</v>
      </c>
      <c r="D7" s="170"/>
      <c r="E7" s="170" t="s">
        <v>510</v>
      </c>
      <c r="F7" s="170" t="s">
        <v>18</v>
      </c>
      <c r="G7" s="170"/>
      <c r="H7" s="170"/>
      <c r="I7" s="165" t="s">
        <v>142</v>
      </c>
      <c r="J7" s="256"/>
      <c r="K7" s="251"/>
      <c r="L7" s="176" t="s">
        <v>154</v>
      </c>
      <c r="M7" s="176" t="s">
        <v>219</v>
      </c>
      <c r="N7" s="176" t="s">
        <v>219</v>
      </c>
      <c r="O7" s="170" t="s">
        <v>56</v>
      </c>
      <c r="P7" s="170">
        <v>400</v>
      </c>
      <c r="Q7" s="170">
        <v>8</v>
      </c>
      <c r="R7" s="170">
        <v>8</v>
      </c>
      <c r="S7" s="251"/>
      <c r="T7" s="170" t="s">
        <v>408</v>
      </c>
      <c r="U7" s="176">
        <v>68</v>
      </c>
      <c r="V7" s="176">
        <v>105</v>
      </c>
      <c r="W7" s="167">
        <v>831</v>
      </c>
      <c r="X7" s="167">
        <v>831</v>
      </c>
      <c r="Y7" s="170"/>
      <c r="Z7" s="170"/>
      <c r="AA7" s="170">
        <v>2002</v>
      </c>
      <c r="AB7" s="170"/>
      <c r="AC7" s="170"/>
      <c r="AD7" s="170"/>
      <c r="AE7" s="170"/>
      <c r="AF7" s="170"/>
      <c r="AG7" s="170"/>
      <c r="AH7" s="170" t="s">
        <v>365</v>
      </c>
      <c r="AI7" s="170"/>
      <c r="AJ7" s="170"/>
      <c r="AK7" s="170"/>
      <c r="AL7" s="170"/>
      <c r="AM7" s="170"/>
      <c r="AN7" s="170"/>
      <c r="AO7" s="170"/>
      <c r="AP7" s="170"/>
      <c r="AQ7" s="170"/>
      <c r="AR7" s="170"/>
      <c r="AS7" s="170"/>
      <c r="AT7" s="170"/>
      <c r="AU7" s="170"/>
      <c r="AV7" s="170"/>
      <c r="AW7" s="170"/>
      <c r="AX7" s="170"/>
      <c r="AY7" s="170"/>
      <c r="AZ7" s="170"/>
      <c r="BA7" s="170"/>
      <c r="BB7" s="170"/>
      <c r="BC7" s="170"/>
      <c r="BD7" s="170"/>
      <c r="BE7" s="170"/>
      <c r="BF7" s="170"/>
      <c r="BG7" s="170"/>
      <c r="BH7" s="170"/>
      <c r="BI7" s="170"/>
      <c r="BJ7" s="170"/>
      <c r="BK7" s="167" t="s">
        <v>529</v>
      </c>
    </row>
  </sheetData>
  <mergeCells count="38">
    <mergeCell ref="F2:F4"/>
    <mergeCell ref="AI2:AJ2"/>
    <mergeCell ref="AK2:AP2"/>
    <mergeCell ref="AI3:AI4"/>
    <mergeCell ref="AJ3:AJ4"/>
    <mergeCell ref="G2:G4"/>
    <mergeCell ref="B1:E1"/>
    <mergeCell ref="AH1:BK1"/>
    <mergeCell ref="BF3:BJ3"/>
    <mergeCell ref="AP3:AP4"/>
    <mergeCell ref="AQ3:AU3"/>
    <mergeCell ref="AV3:AZ3"/>
    <mergeCell ref="BA3:BE3"/>
    <mergeCell ref="AQ2:BJ2"/>
    <mergeCell ref="AK3:AL3"/>
    <mergeCell ref="AM3:AO3"/>
    <mergeCell ref="M2:M4"/>
    <mergeCell ref="N2:N4"/>
    <mergeCell ref="I2:I4"/>
    <mergeCell ref="J2:J4"/>
    <mergeCell ref="BK2:BK4"/>
    <mergeCell ref="E2:E4"/>
    <mergeCell ref="A2:A4"/>
    <mergeCell ref="B2:B4"/>
    <mergeCell ref="C2:C4"/>
    <mergeCell ref="D2:D4"/>
    <mergeCell ref="AB2:AH4"/>
    <mergeCell ref="AA2:AA4"/>
    <mergeCell ref="K2:K4"/>
    <mergeCell ref="L2:L4"/>
    <mergeCell ref="O2:V2"/>
    <mergeCell ref="T3:V3"/>
    <mergeCell ref="Y3:Y4"/>
    <mergeCell ref="W2:Z2"/>
    <mergeCell ref="Z3:Z4"/>
    <mergeCell ref="W3:W4"/>
    <mergeCell ref="X3:X4"/>
    <mergeCell ref="O3:S3"/>
  </mergeCells>
  <phoneticPr fontId="31" type="noConversion"/>
  <pageMargins left="0.78694444894790649" right="0.78694444894790649" top="0.98416668176651001" bottom="0.98416668176651001" header="0.51138889789581299" footer="0.51138889789581299"/>
  <pageSetup paperSize="9" scale="69"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D9D9"/>
  </sheetPr>
  <dimension ref="A1:AZ5"/>
  <sheetViews>
    <sheetView view="pageBreakPreview" topLeftCell="B1" zoomScaleSheetLayoutView="100" workbookViewId="0">
      <pane ySplit="4" topLeftCell="A5" activePane="bottomLeft" state="frozen"/>
      <selection pane="bottomLeft" activeCell="G5" sqref="G5"/>
    </sheetView>
  </sheetViews>
  <sheetFormatPr defaultRowHeight="10.5" x14ac:dyDescent="0.15"/>
  <cols>
    <col min="1" max="1" width="0" style="16" hidden="1" customWidth="1"/>
    <col min="2" max="2" width="3.77734375" style="16" customWidth="1"/>
    <col min="3" max="3" width="5.77734375" style="16" customWidth="1"/>
    <col min="4" max="4" width="0.44140625" style="16" hidden="1" customWidth="1"/>
    <col min="5" max="5" width="14.5546875" style="22" bestFit="1" customWidth="1"/>
    <col min="6" max="6" width="7.33203125" style="16" customWidth="1"/>
    <col min="7" max="7" width="12.44140625" style="16" customWidth="1"/>
    <col min="8" max="8" width="7.5546875" style="16" customWidth="1"/>
    <col min="9" max="9" width="6.6640625" style="16" customWidth="1"/>
    <col min="10" max="10" width="6.5546875" style="16" customWidth="1"/>
    <col min="11" max="11" width="0" style="16" hidden="1" customWidth="1"/>
    <col min="12" max="12" width="4.33203125" style="16" bestFit="1" customWidth="1"/>
    <col min="13" max="13" width="4" style="16" customWidth="1"/>
    <col min="14" max="14" width="6" style="16" hidden="1" customWidth="1"/>
    <col min="15" max="15" width="3.5546875" style="16" hidden="1" customWidth="1"/>
    <col min="16" max="16" width="5" style="16" customWidth="1"/>
    <col min="17" max="17" width="4" style="16" customWidth="1"/>
    <col min="18" max="18" width="4.109375" style="16" customWidth="1"/>
    <col min="19" max="19" width="3.5546875" style="16" customWidth="1"/>
    <col min="20" max="20" width="4.6640625" style="16" customWidth="1"/>
    <col min="21" max="21" width="0" style="16" hidden="1" customWidth="1"/>
    <col min="22" max="22" width="5.77734375" style="16" customWidth="1"/>
    <col min="23" max="23" width="6.21875" style="16" customWidth="1"/>
    <col min="24" max="25" width="0" style="16" hidden="1" customWidth="1"/>
    <col min="26" max="26" width="5.33203125" style="35" customWidth="1"/>
    <col min="27" max="32" width="0" style="16" hidden="1" customWidth="1"/>
    <col min="33" max="33" width="6.6640625" style="16" customWidth="1"/>
    <col min="34" max="51" width="0" style="16" hidden="1" customWidth="1"/>
    <col min="52" max="52" width="11.77734375" style="16" customWidth="1"/>
    <col min="53" max="16384" width="8.88671875" style="16"/>
  </cols>
  <sheetData>
    <row r="1" spans="1:52" s="242" customFormat="1" ht="22.9" customHeight="1" x14ac:dyDescent="0.15">
      <c r="B1" s="405" t="s">
        <v>417</v>
      </c>
      <c r="C1" s="405"/>
      <c r="D1" s="405"/>
      <c r="E1" s="405"/>
      <c r="Z1" s="409" t="s">
        <v>547</v>
      </c>
      <c r="AA1" s="409"/>
      <c r="AB1" s="409"/>
      <c r="AC1" s="409"/>
      <c r="AD1" s="409"/>
      <c r="AE1" s="409"/>
      <c r="AF1" s="409"/>
      <c r="AG1" s="409"/>
      <c r="AH1" s="409"/>
      <c r="AI1" s="409"/>
      <c r="AJ1" s="409"/>
      <c r="AK1" s="409"/>
      <c r="AL1" s="409"/>
      <c r="AM1" s="409"/>
      <c r="AN1" s="409"/>
      <c r="AO1" s="409"/>
      <c r="AP1" s="409"/>
      <c r="AQ1" s="409"/>
      <c r="AR1" s="409"/>
      <c r="AS1" s="409"/>
      <c r="AT1" s="409"/>
      <c r="AU1" s="409"/>
      <c r="AV1" s="409"/>
      <c r="AW1" s="409"/>
      <c r="AX1" s="409"/>
      <c r="AY1" s="409"/>
      <c r="AZ1" s="409"/>
    </row>
    <row r="2" spans="1:52" ht="24.95" customHeight="1" x14ac:dyDescent="0.15">
      <c r="A2" s="410" t="s">
        <v>443</v>
      </c>
      <c r="B2" s="381" t="s">
        <v>34</v>
      </c>
      <c r="C2" s="381" t="s">
        <v>111</v>
      </c>
      <c r="D2" s="381" t="s">
        <v>125</v>
      </c>
      <c r="E2" s="406" t="s">
        <v>109</v>
      </c>
      <c r="F2" s="381" t="s">
        <v>436</v>
      </c>
      <c r="G2" s="381" t="s">
        <v>255</v>
      </c>
      <c r="H2" s="381" t="s">
        <v>290</v>
      </c>
      <c r="I2" s="381" t="s">
        <v>272</v>
      </c>
      <c r="J2" s="381" t="s">
        <v>105</v>
      </c>
      <c r="K2" s="381" t="s">
        <v>241</v>
      </c>
      <c r="L2" s="381" t="s">
        <v>84</v>
      </c>
      <c r="M2" s="381"/>
      <c r="N2" s="381"/>
      <c r="O2" s="381"/>
      <c r="P2" s="381"/>
      <c r="Q2" s="381"/>
      <c r="R2" s="381"/>
      <c r="S2" s="381"/>
      <c r="T2" s="381"/>
      <c r="U2" s="381" t="s">
        <v>76</v>
      </c>
      <c r="V2" s="381"/>
      <c r="W2" s="381"/>
      <c r="X2" s="381"/>
      <c r="Y2" s="381" t="s">
        <v>324</v>
      </c>
      <c r="Z2" s="354" t="s">
        <v>375</v>
      </c>
      <c r="AA2" s="411" t="s">
        <v>195</v>
      </c>
      <c r="AB2" s="411"/>
      <c r="AC2" s="411"/>
      <c r="AD2" s="411"/>
      <c r="AE2" s="411"/>
      <c r="AF2" s="411"/>
      <c r="AG2" s="411"/>
      <c r="AH2" s="381" t="s">
        <v>410</v>
      </c>
      <c r="AI2" s="381"/>
      <c r="AJ2" s="381" t="s">
        <v>298</v>
      </c>
      <c r="AK2" s="381"/>
      <c r="AL2" s="381"/>
      <c r="AM2" s="381"/>
      <c r="AN2" s="381"/>
      <c r="AO2" s="407"/>
      <c r="AP2" s="381" t="s">
        <v>430</v>
      </c>
      <c r="AQ2" s="407"/>
      <c r="AR2" s="407"/>
      <c r="AS2" s="407"/>
      <c r="AT2" s="407"/>
      <c r="AU2" s="407"/>
      <c r="AV2" s="407"/>
      <c r="AW2" s="407"/>
      <c r="AX2" s="407"/>
      <c r="AY2" s="407"/>
      <c r="AZ2" s="381" t="s">
        <v>108</v>
      </c>
    </row>
    <row r="3" spans="1:52" ht="24.75" customHeight="1" x14ac:dyDescent="0.15">
      <c r="A3" s="410"/>
      <c r="B3" s="381"/>
      <c r="C3" s="381"/>
      <c r="D3" s="381"/>
      <c r="E3" s="406"/>
      <c r="F3" s="381"/>
      <c r="G3" s="381"/>
      <c r="H3" s="381"/>
      <c r="I3" s="381"/>
      <c r="J3" s="381"/>
      <c r="K3" s="381"/>
      <c r="L3" s="381" t="s">
        <v>381</v>
      </c>
      <c r="M3" s="407"/>
      <c r="N3" s="407"/>
      <c r="O3" s="407"/>
      <c r="P3" s="407"/>
      <c r="Q3" s="381" t="s">
        <v>104</v>
      </c>
      <c r="R3" s="407"/>
      <c r="S3" s="407"/>
      <c r="T3" s="407"/>
      <c r="U3" s="381" t="s">
        <v>103</v>
      </c>
      <c r="V3" s="381" t="s">
        <v>289</v>
      </c>
      <c r="W3" s="381" t="s">
        <v>422</v>
      </c>
      <c r="X3" s="381" t="s">
        <v>402</v>
      </c>
      <c r="Y3" s="381"/>
      <c r="Z3" s="354"/>
      <c r="AA3" s="412"/>
      <c r="AB3" s="412"/>
      <c r="AC3" s="412"/>
      <c r="AD3" s="412"/>
      <c r="AE3" s="412"/>
      <c r="AF3" s="412"/>
      <c r="AG3" s="412"/>
      <c r="AH3" s="381" t="s">
        <v>3</v>
      </c>
      <c r="AI3" s="381" t="s">
        <v>14</v>
      </c>
      <c r="AJ3" s="381" t="s">
        <v>97</v>
      </c>
      <c r="AK3" s="381"/>
      <c r="AL3" s="381" t="s">
        <v>112</v>
      </c>
      <c r="AM3" s="407"/>
      <c r="AN3" s="407"/>
      <c r="AO3" s="407" t="s">
        <v>20</v>
      </c>
      <c r="AP3" s="381" t="s">
        <v>89</v>
      </c>
      <c r="AQ3" s="407"/>
      <c r="AR3" s="407"/>
      <c r="AS3" s="407"/>
      <c r="AT3" s="407"/>
      <c r="AU3" s="381" t="s">
        <v>7</v>
      </c>
      <c r="AV3" s="407"/>
      <c r="AW3" s="407"/>
      <c r="AX3" s="407"/>
      <c r="AY3" s="407"/>
      <c r="AZ3" s="381"/>
    </row>
    <row r="4" spans="1:52" ht="30" customHeight="1" x14ac:dyDescent="0.15">
      <c r="A4" s="410"/>
      <c r="B4" s="381"/>
      <c r="C4" s="381"/>
      <c r="D4" s="381"/>
      <c r="E4" s="406"/>
      <c r="F4" s="381"/>
      <c r="G4" s="381"/>
      <c r="H4" s="381"/>
      <c r="I4" s="381"/>
      <c r="J4" s="381"/>
      <c r="K4" s="381"/>
      <c r="L4" s="213" t="s">
        <v>429</v>
      </c>
      <c r="M4" s="213" t="s">
        <v>52</v>
      </c>
      <c r="N4" s="213" t="s">
        <v>35</v>
      </c>
      <c r="O4" s="213" t="s">
        <v>11</v>
      </c>
      <c r="P4" s="213" t="s">
        <v>117</v>
      </c>
      <c r="Q4" s="213" t="s">
        <v>52</v>
      </c>
      <c r="R4" s="213" t="s">
        <v>392</v>
      </c>
      <c r="S4" s="213" t="s">
        <v>12</v>
      </c>
      <c r="T4" s="213" t="s">
        <v>117</v>
      </c>
      <c r="U4" s="381"/>
      <c r="V4" s="381"/>
      <c r="W4" s="381"/>
      <c r="X4" s="381"/>
      <c r="Y4" s="381"/>
      <c r="Z4" s="354"/>
      <c r="AA4" s="413"/>
      <c r="AB4" s="413"/>
      <c r="AC4" s="413"/>
      <c r="AD4" s="413"/>
      <c r="AE4" s="413"/>
      <c r="AF4" s="413"/>
      <c r="AG4" s="413"/>
      <c r="AH4" s="381"/>
      <c r="AI4" s="381"/>
      <c r="AJ4" s="213" t="s">
        <v>98</v>
      </c>
      <c r="AK4" s="213" t="s">
        <v>10</v>
      </c>
      <c r="AL4" s="213" t="s">
        <v>98</v>
      </c>
      <c r="AM4" s="213" t="s">
        <v>118</v>
      </c>
      <c r="AN4" s="213" t="s">
        <v>10</v>
      </c>
      <c r="AO4" s="407"/>
      <c r="AP4" s="222" t="s">
        <v>16</v>
      </c>
      <c r="AQ4" s="213" t="s">
        <v>73</v>
      </c>
      <c r="AR4" s="213" t="s">
        <v>117</v>
      </c>
      <c r="AS4" s="213" t="s">
        <v>266</v>
      </c>
      <c r="AT4" s="213" t="s">
        <v>414</v>
      </c>
      <c r="AU4" s="213" t="s">
        <v>16</v>
      </c>
      <c r="AV4" s="213" t="s">
        <v>73</v>
      </c>
      <c r="AW4" s="213" t="s">
        <v>117</v>
      </c>
      <c r="AX4" s="213" t="s">
        <v>266</v>
      </c>
      <c r="AY4" s="213" t="s">
        <v>414</v>
      </c>
      <c r="AZ4" s="381"/>
    </row>
    <row r="5" spans="1:52" ht="36" customHeight="1" x14ac:dyDescent="0.15">
      <c r="A5" s="54" t="s">
        <v>94</v>
      </c>
      <c r="B5" s="149" t="s">
        <v>15</v>
      </c>
      <c r="C5" s="226" t="s">
        <v>223</v>
      </c>
      <c r="D5" s="226" t="s">
        <v>54</v>
      </c>
      <c r="E5" s="74" t="s">
        <v>286</v>
      </c>
      <c r="F5" s="226" t="s">
        <v>18</v>
      </c>
      <c r="G5" s="329" t="s">
        <v>485</v>
      </c>
      <c r="H5" s="92"/>
      <c r="I5" s="226">
        <v>3739.8</v>
      </c>
      <c r="J5" s="226">
        <v>4117</v>
      </c>
      <c r="K5" s="226" t="s">
        <v>41</v>
      </c>
      <c r="L5" s="226"/>
      <c r="M5" s="226"/>
      <c r="N5" s="226"/>
      <c r="O5" s="226"/>
      <c r="P5" s="226"/>
      <c r="Q5" s="226">
        <v>30</v>
      </c>
      <c r="R5" s="226">
        <v>61</v>
      </c>
      <c r="S5" s="226">
        <v>1</v>
      </c>
      <c r="T5" s="226">
        <v>1830</v>
      </c>
      <c r="U5" s="226" t="s">
        <v>288</v>
      </c>
      <c r="V5" s="226">
        <v>910</v>
      </c>
      <c r="W5" s="226" t="s">
        <v>113</v>
      </c>
      <c r="X5" s="226" t="s">
        <v>341</v>
      </c>
      <c r="Y5" s="226"/>
      <c r="Z5" s="207">
        <v>1997</v>
      </c>
      <c r="AA5" s="226"/>
      <c r="AB5" s="226" t="s">
        <v>320</v>
      </c>
      <c r="AC5" s="226" t="s">
        <v>313</v>
      </c>
      <c r="AD5" s="226"/>
      <c r="AE5" s="226"/>
      <c r="AF5" s="226"/>
      <c r="AG5" s="226">
        <v>4086</v>
      </c>
      <c r="AH5" s="226"/>
      <c r="AI5" s="226"/>
      <c r="AJ5" s="226" t="s">
        <v>37</v>
      </c>
      <c r="AK5" s="226"/>
      <c r="AL5" s="226"/>
      <c r="AM5" s="226"/>
      <c r="AN5" s="226"/>
      <c r="AO5" s="226"/>
      <c r="AP5" s="226"/>
      <c r="AQ5" s="226"/>
      <c r="AR5" s="226"/>
      <c r="AS5" s="226"/>
      <c r="AT5" s="226"/>
      <c r="AU5" s="226"/>
      <c r="AV5" s="226"/>
      <c r="AW5" s="226"/>
      <c r="AX5" s="226"/>
      <c r="AY5" s="226"/>
      <c r="AZ5" s="226" t="s">
        <v>329</v>
      </c>
    </row>
  </sheetData>
  <mergeCells count="35">
    <mergeCell ref="AP3:AT3"/>
    <mergeCell ref="AJ2:AO2"/>
    <mergeCell ref="AP2:AY2"/>
    <mergeCell ref="AH3:AH4"/>
    <mergeCell ref="AU3:AY3"/>
    <mergeCell ref="AI3:AI4"/>
    <mergeCell ref="AJ3:AK3"/>
    <mergeCell ref="AL3:AN3"/>
    <mergeCell ref="AO3:AO4"/>
    <mergeCell ref="L2:T2"/>
    <mergeCell ref="U2:X2"/>
    <mergeCell ref="Z2:Z4"/>
    <mergeCell ref="AH2:AI2"/>
    <mergeCell ref="AA2:AG4"/>
    <mergeCell ref="U3:U4"/>
    <mergeCell ref="V3:V4"/>
    <mergeCell ref="W3:W4"/>
    <mergeCell ref="X3:X4"/>
    <mergeCell ref="Y2:Y4"/>
    <mergeCell ref="B1:E1"/>
    <mergeCell ref="Z1:AZ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AZ2:AZ4"/>
    <mergeCell ref="L3:P3"/>
    <mergeCell ref="Q3:T3"/>
  </mergeCells>
  <phoneticPr fontId="31" type="noConversion"/>
  <pageMargins left="0.78694444894790649" right="0.78694444894790649" top="0.98416668176651001" bottom="0.98416668176651001" header="0.51138889789581299" footer="0.51138889789581299"/>
  <pageSetup paperSize="9" scale="82" orientation="landscape" horizontalDpi="300" verticalDpi="300" r:id="rId1"/>
  <colBreaks count="1" manualBreakCount="1">
    <brk id="52" max="16383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D9D9"/>
  </sheetPr>
  <dimension ref="A1:AS17"/>
  <sheetViews>
    <sheetView tabSelected="1" view="pageBreakPreview" topLeftCell="B1" zoomScaleSheetLayoutView="100" workbookViewId="0">
      <pane ySplit="4" topLeftCell="A5" activePane="bottomLeft" state="frozen"/>
      <selection pane="bottomLeft" activeCell="F27" sqref="F27"/>
    </sheetView>
  </sheetViews>
  <sheetFormatPr defaultRowHeight="10.5" x14ac:dyDescent="0.15"/>
  <cols>
    <col min="1" max="1" width="0" style="16" hidden="1" customWidth="1"/>
    <col min="2" max="2" width="5.44140625" style="16" customWidth="1"/>
    <col min="3" max="3" width="8.21875" style="16" customWidth="1"/>
    <col min="4" max="4" width="0.44140625" style="16" hidden="1" customWidth="1"/>
    <col min="5" max="5" width="13.109375" style="16" customWidth="1"/>
    <col min="6" max="6" width="10.109375" style="16" customWidth="1"/>
    <col min="7" max="7" width="8.109375" style="16" bestFit="1" customWidth="1"/>
    <col min="8" max="8" width="7.33203125" style="16" bestFit="1" customWidth="1"/>
    <col min="9" max="9" width="6.44140625" style="16" customWidth="1"/>
    <col min="10" max="11" width="6.88671875" style="16" customWidth="1"/>
    <col min="12" max="13" width="5.33203125" style="16" customWidth="1"/>
    <col min="14" max="14" width="6.109375" style="16" customWidth="1"/>
    <col min="15" max="16" width="5.88671875" style="16" customWidth="1"/>
    <col min="17" max="17" width="5.77734375" style="16" customWidth="1"/>
    <col min="18" max="18" width="0" style="16" hidden="1" customWidth="1"/>
    <col min="19" max="19" width="7.5546875" style="16" customWidth="1"/>
    <col min="20" max="20" width="4.88671875" style="35" customWidth="1"/>
    <col min="21" max="25" width="0" style="16" hidden="1" customWidth="1"/>
    <col min="26" max="26" width="6.6640625" style="16" customWidth="1"/>
    <col min="27" max="44" width="0" style="16" hidden="1" customWidth="1"/>
    <col min="45" max="45" width="7.6640625" style="16" customWidth="1"/>
    <col min="46" max="16384" width="8.88671875" style="16"/>
  </cols>
  <sheetData>
    <row r="1" spans="1:45" ht="22.9" customHeight="1" x14ac:dyDescent="0.15">
      <c r="B1" s="415" t="s">
        <v>373</v>
      </c>
      <c r="C1" s="415"/>
      <c r="D1" s="415"/>
      <c r="E1" s="415"/>
      <c r="F1" s="415"/>
      <c r="G1" s="415"/>
      <c r="H1" s="415"/>
      <c r="T1" s="416" t="s">
        <v>547</v>
      </c>
      <c r="U1" s="416"/>
      <c r="V1" s="416"/>
      <c r="W1" s="416"/>
      <c r="X1" s="416"/>
      <c r="Y1" s="416"/>
      <c r="Z1" s="416"/>
      <c r="AA1" s="416"/>
      <c r="AB1" s="416"/>
      <c r="AC1" s="416"/>
      <c r="AD1" s="416"/>
      <c r="AE1" s="416"/>
      <c r="AF1" s="416"/>
      <c r="AG1" s="416"/>
      <c r="AH1" s="416"/>
      <c r="AI1" s="416"/>
      <c r="AJ1" s="416"/>
      <c r="AK1" s="416"/>
      <c r="AL1" s="416"/>
      <c r="AM1" s="416"/>
      <c r="AN1" s="416"/>
      <c r="AO1" s="416"/>
      <c r="AP1" s="416"/>
      <c r="AQ1" s="416"/>
      <c r="AR1" s="416"/>
      <c r="AS1" s="416"/>
    </row>
    <row r="2" spans="1:45" s="28" customFormat="1" ht="19.149999999999999" customHeight="1" x14ac:dyDescent="0.15">
      <c r="A2" s="414" t="s">
        <v>443</v>
      </c>
      <c r="B2" s="381" t="s">
        <v>34</v>
      </c>
      <c r="C2" s="381" t="s">
        <v>440</v>
      </c>
      <c r="D2" s="381" t="s">
        <v>125</v>
      </c>
      <c r="E2" s="381" t="s">
        <v>109</v>
      </c>
      <c r="F2" s="381" t="s">
        <v>255</v>
      </c>
      <c r="G2" s="381" t="s">
        <v>290</v>
      </c>
      <c r="H2" s="381" t="s">
        <v>272</v>
      </c>
      <c r="I2" s="381" t="s">
        <v>105</v>
      </c>
      <c r="J2" s="381" t="s">
        <v>400</v>
      </c>
      <c r="K2" s="381"/>
      <c r="L2" s="381"/>
      <c r="M2" s="381"/>
      <c r="N2" s="381"/>
      <c r="O2" s="381" t="s">
        <v>76</v>
      </c>
      <c r="P2" s="381"/>
      <c r="Q2" s="381"/>
      <c r="R2" s="381"/>
      <c r="S2" s="381" t="s">
        <v>165</v>
      </c>
      <c r="T2" s="354" t="s">
        <v>375</v>
      </c>
      <c r="U2" s="381" t="s">
        <v>195</v>
      </c>
      <c r="V2" s="381"/>
      <c r="W2" s="381"/>
      <c r="X2" s="381"/>
      <c r="Y2" s="381"/>
      <c r="Z2" s="381"/>
      <c r="AA2" s="381" t="s">
        <v>410</v>
      </c>
      <c r="AB2" s="381"/>
      <c r="AC2" s="381" t="s">
        <v>298</v>
      </c>
      <c r="AD2" s="381"/>
      <c r="AE2" s="381"/>
      <c r="AF2" s="381"/>
      <c r="AG2" s="381"/>
      <c r="AH2" s="407"/>
      <c r="AI2" s="381" t="s">
        <v>430</v>
      </c>
      <c r="AJ2" s="407"/>
      <c r="AK2" s="407"/>
      <c r="AL2" s="407"/>
      <c r="AM2" s="407"/>
      <c r="AN2" s="407"/>
      <c r="AO2" s="407"/>
      <c r="AP2" s="407"/>
      <c r="AQ2" s="407"/>
      <c r="AR2" s="407"/>
      <c r="AS2" s="381" t="s">
        <v>108</v>
      </c>
    </row>
    <row r="3" spans="1:45" s="28" customFormat="1" ht="19.149999999999999" customHeight="1" x14ac:dyDescent="0.15">
      <c r="A3" s="414"/>
      <c r="B3" s="381"/>
      <c r="C3" s="381"/>
      <c r="D3" s="381"/>
      <c r="E3" s="381"/>
      <c r="F3" s="381"/>
      <c r="G3" s="381"/>
      <c r="H3" s="381"/>
      <c r="I3" s="381"/>
      <c r="J3" s="381" t="s">
        <v>23</v>
      </c>
      <c r="K3" s="407"/>
      <c r="L3" s="407"/>
      <c r="M3" s="407"/>
      <c r="N3" s="407"/>
      <c r="O3" s="381" t="s">
        <v>103</v>
      </c>
      <c r="P3" s="381" t="s">
        <v>289</v>
      </c>
      <c r="Q3" s="381" t="s">
        <v>422</v>
      </c>
      <c r="R3" s="381" t="s">
        <v>402</v>
      </c>
      <c r="S3" s="381"/>
      <c r="T3" s="354"/>
      <c r="U3" s="381"/>
      <c r="V3" s="381"/>
      <c r="W3" s="381"/>
      <c r="X3" s="381"/>
      <c r="Y3" s="381"/>
      <c r="Z3" s="381"/>
      <c r="AA3" s="381" t="s">
        <v>3</v>
      </c>
      <c r="AB3" s="381" t="s">
        <v>14</v>
      </c>
      <c r="AC3" s="381" t="s">
        <v>97</v>
      </c>
      <c r="AD3" s="381"/>
      <c r="AE3" s="381" t="s">
        <v>112</v>
      </c>
      <c r="AF3" s="407"/>
      <c r="AG3" s="407"/>
      <c r="AH3" s="407" t="s">
        <v>20</v>
      </c>
      <c r="AI3" s="381" t="s">
        <v>89</v>
      </c>
      <c r="AJ3" s="407"/>
      <c r="AK3" s="407"/>
      <c r="AL3" s="407"/>
      <c r="AM3" s="407"/>
      <c r="AN3" s="381" t="s">
        <v>7</v>
      </c>
      <c r="AO3" s="407"/>
      <c r="AP3" s="407"/>
      <c r="AQ3" s="407"/>
      <c r="AR3" s="407"/>
      <c r="AS3" s="381"/>
    </row>
    <row r="4" spans="1:45" s="28" customFormat="1" ht="19.149999999999999" customHeight="1" x14ac:dyDescent="0.15">
      <c r="A4" s="414"/>
      <c r="B4" s="381"/>
      <c r="C4" s="381"/>
      <c r="D4" s="381"/>
      <c r="E4" s="381"/>
      <c r="F4" s="381"/>
      <c r="G4" s="381"/>
      <c r="H4" s="381"/>
      <c r="I4" s="381"/>
      <c r="J4" s="213" t="s">
        <v>413</v>
      </c>
      <c r="K4" s="213" t="s">
        <v>374</v>
      </c>
      <c r="L4" s="213" t="s">
        <v>35</v>
      </c>
      <c r="M4" s="213" t="s">
        <v>11</v>
      </c>
      <c r="N4" s="213" t="s">
        <v>117</v>
      </c>
      <c r="O4" s="381"/>
      <c r="P4" s="381"/>
      <c r="Q4" s="381"/>
      <c r="R4" s="381"/>
      <c r="S4" s="381"/>
      <c r="T4" s="354"/>
      <c r="U4" s="381"/>
      <c r="V4" s="381"/>
      <c r="W4" s="381"/>
      <c r="X4" s="381"/>
      <c r="Y4" s="381"/>
      <c r="Z4" s="381"/>
      <c r="AA4" s="381"/>
      <c r="AB4" s="381"/>
      <c r="AC4" s="213" t="s">
        <v>98</v>
      </c>
      <c r="AD4" s="213" t="s">
        <v>10</v>
      </c>
      <c r="AE4" s="213" t="s">
        <v>98</v>
      </c>
      <c r="AF4" s="213" t="s">
        <v>118</v>
      </c>
      <c r="AG4" s="213" t="s">
        <v>10</v>
      </c>
      <c r="AH4" s="407"/>
      <c r="AI4" s="222" t="s">
        <v>16</v>
      </c>
      <c r="AJ4" s="213" t="s">
        <v>73</v>
      </c>
      <c r="AK4" s="213" t="s">
        <v>117</v>
      </c>
      <c r="AL4" s="213" t="s">
        <v>266</v>
      </c>
      <c r="AM4" s="213" t="s">
        <v>414</v>
      </c>
      <c r="AN4" s="213" t="s">
        <v>16</v>
      </c>
      <c r="AO4" s="213" t="s">
        <v>73</v>
      </c>
      <c r="AP4" s="213" t="s">
        <v>117</v>
      </c>
      <c r="AQ4" s="213" t="s">
        <v>266</v>
      </c>
      <c r="AR4" s="213" t="s">
        <v>414</v>
      </c>
      <c r="AS4" s="381"/>
    </row>
    <row r="5" spans="1:45" s="28" customFormat="1" ht="29.45" customHeight="1" x14ac:dyDescent="0.15">
      <c r="A5" s="173"/>
      <c r="B5" s="156" t="s">
        <v>15</v>
      </c>
      <c r="C5" s="149" t="s">
        <v>5</v>
      </c>
      <c r="D5" s="119"/>
      <c r="E5" s="122">
        <f>COUNTA(E6:E16)</f>
        <v>11</v>
      </c>
      <c r="F5" s="149"/>
      <c r="G5" s="149">
        <f>SUM(G6:G16)</f>
        <v>174864</v>
      </c>
      <c r="H5" s="149">
        <f>SUM(H6:H16)</f>
        <v>1300.68</v>
      </c>
      <c r="I5" s="149">
        <f>SUM(I6:I16)</f>
        <v>22428.68</v>
      </c>
      <c r="J5" s="149"/>
      <c r="K5" s="149"/>
      <c r="L5" s="149"/>
      <c r="M5" s="149"/>
      <c r="N5" s="149"/>
      <c r="O5" s="119"/>
      <c r="P5" s="119"/>
      <c r="Q5" s="119"/>
      <c r="R5" s="119"/>
      <c r="S5" s="119"/>
      <c r="T5" s="124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</row>
    <row r="6" spans="1:45" s="28" customFormat="1" ht="29.45" customHeight="1" x14ac:dyDescent="0.15">
      <c r="A6" s="173"/>
      <c r="B6" s="157"/>
      <c r="C6" s="149" t="s">
        <v>87</v>
      </c>
      <c r="D6" s="149"/>
      <c r="E6" s="149" t="s">
        <v>279</v>
      </c>
      <c r="F6" s="149" t="s">
        <v>87</v>
      </c>
      <c r="G6" s="149"/>
      <c r="H6" s="149">
        <v>300</v>
      </c>
      <c r="I6" s="149">
        <v>300</v>
      </c>
      <c r="J6" s="149">
        <v>6</v>
      </c>
      <c r="K6" s="149">
        <v>14</v>
      </c>
      <c r="L6" s="149"/>
      <c r="M6" s="149"/>
      <c r="N6" s="149">
        <v>300</v>
      </c>
      <c r="O6" s="149"/>
      <c r="P6" s="149"/>
      <c r="Q6" s="288"/>
      <c r="R6" s="288"/>
      <c r="S6" s="282"/>
      <c r="T6" s="301">
        <v>2001</v>
      </c>
      <c r="U6" s="288"/>
      <c r="V6" s="288"/>
      <c r="W6" s="288"/>
      <c r="X6" s="288"/>
      <c r="Y6" s="288"/>
      <c r="Z6" s="149">
        <v>400</v>
      </c>
      <c r="AA6" s="149"/>
      <c r="AB6" s="149"/>
      <c r="AC6" s="149"/>
      <c r="AD6" s="149"/>
      <c r="AE6" s="149"/>
      <c r="AF6" s="149"/>
      <c r="AG6" s="149"/>
      <c r="AH6" s="149"/>
      <c r="AI6" s="149"/>
      <c r="AJ6" s="149"/>
      <c r="AK6" s="149"/>
      <c r="AL6" s="149"/>
      <c r="AM6" s="149"/>
      <c r="AN6" s="149"/>
      <c r="AO6" s="149"/>
      <c r="AP6" s="149"/>
      <c r="AQ6" s="149"/>
      <c r="AR6" s="149"/>
      <c r="AS6" s="149" t="s">
        <v>180</v>
      </c>
    </row>
    <row r="7" spans="1:45" s="28" customFormat="1" ht="29.45" customHeight="1" x14ac:dyDescent="0.15">
      <c r="A7" s="173"/>
      <c r="B7" s="157"/>
      <c r="C7" s="149" t="s">
        <v>87</v>
      </c>
      <c r="D7" s="149"/>
      <c r="E7" s="282" t="s">
        <v>517</v>
      </c>
      <c r="F7" s="282" t="s">
        <v>560</v>
      </c>
      <c r="G7" s="149">
        <v>1260</v>
      </c>
      <c r="H7" s="303"/>
      <c r="I7" s="303"/>
      <c r="J7" s="149">
        <v>28</v>
      </c>
      <c r="K7" s="149">
        <v>45</v>
      </c>
      <c r="L7" s="282"/>
      <c r="M7" s="302"/>
      <c r="N7" s="149">
        <v>1260</v>
      </c>
      <c r="O7" s="149"/>
      <c r="P7" s="149"/>
      <c r="Q7" s="149"/>
      <c r="R7" s="149"/>
      <c r="S7" s="282"/>
      <c r="T7" s="282">
        <v>2011</v>
      </c>
      <c r="U7" s="282">
        <v>2011</v>
      </c>
      <c r="V7" s="303"/>
      <c r="W7" s="303"/>
      <c r="X7" s="303"/>
      <c r="Y7" s="303"/>
      <c r="Z7" s="149">
        <v>200</v>
      </c>
      <c r="AA7" s="303"/>
      <c r="AB7" s="149">
        <v>200</v>
      </c>
      <c r="AC7" s="282"/>
      <c r="AD7" s="282"/>
      <c r="AE7" s="303"/>
      <c r="AF7" s="303"/>
      <c r="AG7" s="303"/>
      <c r="AH7" s="303"/>
      <c r="AI7" s="303"/>
      <c r="AJ7" s="303"/>
      <c r="AK7" s="303"/>
      <c r="AL7" s="303"/>
      <c r="AM7" s="303"/>
      <c r="AN7" s="303"/>
      <c r="AO7" s="303"/>
      <c r="AP7" s="303"/>
      <c r="AQ7" s="303"/>
      <c r="AR7" s="303"/>
      <c r="AS7" s="303"/>
    </row>
    <row r="8" spans="1:45" s="28" customFormat="1" ht="29.45" customHeight="1" x14ac:dyDescent="0.15">
      <c r="A8" s="173"/>
      <c r="B8" s="157"/>
      <c r="C8" s="149" t="s">
        <v>87</v>
      </c>
      <c r="D8" s="149"/>
      <c r="E8" s="149" t="s">
        <v>273</v>
      </c>
      <c r="F8" s="282" t="s">
        <v>560</v>
      </c>
      <c r="G8" s="149">
        <v>11847</v>
      </c>
      <c r="H8" s="149">
        <v>128</v>
      </c>
      <c r="I8" s="149">
        <v>128</v>
      </c>
      <c r="J8" s="149"/>
      <c r="K8" s="149"/>
      <c r="L8" s="149"/>
      <c r="M8" s="149"/>
      <c r="N8" s="149">
        <v>11847</v>
      </c>
      <c r="O8" s="149"/>
      <c r="P8" s="149"/>
      <c r="Q8" s="303"/>
      <c r="R8" s="303"/>
      <c r="S8" s="282"/>
      <c r="T8" s="301">
        <v>2008</v>
      </c>
      <c r="U8" s="303"/>
      <c r="V8" s="303"/>
      <c r="W8" s="303"/>
      <c r="X8" s="303"/>
      <c r="Y8" s="303"/>
      <c r="Z8" s="149">
        <v>395</v>
      </c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49"/>
      <c r="AO8" s="149"/>
      <c r="AP8" s="149"/>
      <c r="AQ8" s="149"/>
      <c r="AR8" s="149"/>
      <c r="AS8" s="126" t="s">
        <v>480</v>
      </c>
    </row>
    <row r="9" spans="1:45" s="28" customFormat="1" ht="29.45" customHeight="1" x14ac:dyDescent="0.15">
      <c r="A9" s="173"/>
      <c r="B9" s="157"/>
      <c r="C9" s="149" t="s">
        <v>87</v>
      </c>
      <c r="D9" s="149"/>
      <c r="E9" s="149" t="s">
        <v>466</v>
      </c>
      <c r="F9" s="282" t="s">
        <v>560</v>
      </c>
      <c r="G9" s="149">
        <v>8264</v>
      </c>
      <c r="H9" s="149">
        <v>324</v>
      </c>
      <c r="I9" s="149">
        <v>324</v>
      </c>
      <c r="J9" s="149"/>
      <c r="K9" s="149"/>
      <c r="L9" s="149"/>
      <c r="M9" s="149"/>
      <c r="N9" s="149">
        <v>324</v>
      </c>
      <c r="O9" s="149"/>
      <c r="P9" s="149"/>
      <c r="Q9" s="303"/>
      <c r="R9" s="303"/>
      <c r="S9" s="282"/>
      <c r="T9" s="301">
        <v>2013</v>
      </c>
      <c r="U9" s="303"/>
      <c r="V9" s="303"/>
      <c r="W9" s="303"/>
      <c r="X9" s="303"/>
      <c r="Y9" s="303"/>
      <c r="Z9" s="149">
        <v>220</v>
      </c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149"/>
      <c r="AL9" s="149"/>
      <c r="AM9" s="149"/>
      <c r="AN9" s="149"/>
      <c r="AO9" s="149"/>
      <c r="AP9" s="149"/>
      <c r="AQ9" s="149"/>
      <c r="AR9" s="149"/>
      <c r="AS9" s="126" t="s">
        <v>248</v>
      </c>
    </row>
    <row r="10" spans="1:45" s="28" customFormat="1" ht="29.45" customHeight="1" x14ac:dyDescent="0.15">
      <c r="A10" s="173"/>
      <c r="B10" s="157"/>
      <c r="C10" s="167" t="s">
        <v>87</v>
      </c>
      <c r="D10" s="167"/>
      <c r="E10" s="167" t="s">
        <v>276</v>
      </c>
      <c r="F10" s="167" t="s">
        <v>363</v>
      </c>
      <c r="G10" s="167"/>
      <c r="H10" s="167">
        <v>397.68</v>
      </c>
      <c r="I10" s="167">
        <v>397.68</v>
      </c>
      <c r="J10" s="167"/>
      <c r="K10" s="167"/>
      <c r="L10" s="167"/>
      <c r="M10" s="167"/>
      <c r="N10" s="167"/>
      <c r="O10" s="167"/>
      <c r="P10" s="167"/>
      <c r="Q10" s="2"/>
      <c r="R10" s="2"/>
      <c r="S10" s="170"/>
      <c r="T10" s="73">
        <v>2012</v>
      </c>
      <c r="U10" s="2"/>
      <c r="V10" s="2"/>
      <c r="W10" s="2"/>
      <c r="X10" s="2"/>
      <c r="Y10" s="2"/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7"/>
      <c r="AL10" s="167"/>
      <c r="AM10" s="167"/>
      <c r="AN10" s="167"/>
      <c r="AO10" s="167"/>
      <c r="AP10" s="167"/>
      <c r="AQ10" s="167"/>
      <c r="AR10" s="167"/>
      <c r="AS10" s="275" t="s">
        <v>183</v>
      </c>
    </row>
    <row r="11" spans="1:45" s="28" customFormat="1" ht="29.45" customHeight="1" x14ac:dyDescent="0.15">
      <c r="A11" s="173"/>
      <c r="B11" s="157"/>
      <c r="C11" s="167" t="s">
        <v>47</v>
      </c>
      <c r="D11" s="167"/>
      <c r="E11" s="167" t="s">
        <v>151</v>
      </c>
      <c r="F11" s="170" t="s">
        <v>559</v>
      </c>
      <c r="G11" s="167">
        <v>1733</v>
      </c>
      <c r="H11" s="167">
        <v>105</v>
      </c>
      <c r="I11" s="167">
        <v>230</v>
      </c>
      <c r="J11" s="167">
        <v>40</v>
      </c>
      <c r="K11" s="167">
        <v>40</v>
      </c>
      <c r="L11" s="167"/>
      <c r="M11" s="167"/>
      <c r="N11" s="167">
        <v>1600</v>
      </c>
      <c r="O11" s="167"/>
      <c r="P11" s="167"/>
      <c r="Q11" s="2"/>
      <c r="R11" s="2"/>
      <c r="S11" s="170"/>
      <c r="T11" s="170">
        <v>2004</v>
      </c>
      <c r="U11" s="2"/>
      <c r="V11" s="2"/>
      <c r="W11" s="2"/>
      <c r="X11" s="2"/>
      <c r="Y11" s="2"/>
      <c r="Z11" s="176">
        <v>294</v>
      </c>
      <c r="AA11" s="167"/>
      <c r="AB11" s="167"/>
      <c r="AC11" s="167"/>
      <c r="AD11" s="167"/>
      <c r="AE11" s="167"/>
      <c r="AF11" s="167"/>
      <c r="AG11" s="167"/>
      <c r="AH11" s="167"/>
      <c r="AI11" s="167"/>
      <c r="AJ11" s="167"/>
      <c r="AK11" s="167"/>
      <c r="AL11" s="167"/>
      <c r="AM11" s="167"/>
      <c r="AN11" s="167"/>
      <c r="AO11" s="167"/>
      <c r="AP11" s="167"/>
      <c r="AQ11" s="167"/>
      <c r="AR11" s="167"/>
      <c r="AS11" s="275"/>
    </row>
    <row r="12" spans="1:45" s="28" customFormat="1" ht="29.45" customHeight="1" x14ac:dyDescent="0.15">
      <c r="A12" s="173"/>
      <c r="B12" s="157"/>
      <c r="C12" s="167" t="s">
        <v>47</v>
      </c>
      <c r="D12" s="167"/>
      <c r="E12" s="167" t="s">
        <v>170</v>
      </c>
      <c r="F12" s="170" t="s">
        <v>47</v>
      </c>
      <c r="G12" s="167">
        <v>1200</v>
      </c>
      <c r="H12" s="167"/>
      <c r="I12" s="167"/>
      <c r="J12" s="167">
        <v>16</v>
      </c>
      <c r="K12" s="167">
        <v>17</v>
      </c>
      <c r="L12" s="167"/>
      <c r="M12" s="167"/>
      <c r="N12" s="167">
        <v>544</v>
      </c>
      <c r="O12" s="167"/>
      <c r="P12" s="167"/>
      <c r="Q12" s="2"/>
      <c r="R12" s="2"/>
      <c r="S12" s="170"/>
      <c r="T12" s="170">
        <v>2014</v>
      </c>
      <c r="U12" s="2"/>
      <c r="V12" s="2"/>
      <c r="W12" s="2"/>
      <c r="X12" s="2"/>
      <c r="Y12" s="2"/>
      <c r="Z12" s="176">
        <v>150</v>
      </c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75" t="s">
        <v>57</v>
      </c>
    </row>
    <row r="13" spans="1:45" s="28" customFormat="1" ht="29.45" customHeight="1" x14ac:dyDescent="0.15">
      <c r="A13" s="173"/>
      <c r="B13" s="157"/>
      <c r="C13" s="167" t="s">
        <v>47</v>
      </c>
      <c r="D13" s="167"/>
      <c r="E13" s="167" t="s">
        <v>487</v>
      </c>
      <c r="F13" s="170" t="s">
        <v>47</v>
      </c>
      <c r="G13" s="167">
        <v>322</v>
      </c>
      <c r="H13" s="167"/>
      <c r="I13" s="167"/>
      <c r="J13" s="167">
        <v>23</v>
      </c>
      <c r="K13" s="167">
        <v>14</v>
      </c>
      <c r="L13" s="167"/>
      <c r="M13" s="167"/>
      <c r="N13" s="167">
        <v>322</v>
      </c>
      <c r="O13" s="167"/>
      <c r="P13" s="167"/>
      <c r="Q13" s="2"/>
      <c r="R13" s="2"/>
      <c r="S13" s="170"/>
      <c r="T13" s="170">
        <v>2014</v>
      </c>
      <c r="U13" s="2"/>
      <c r="V13" s="2"/>
      <c r="W13" s="2"/>
      <c r="X13" s="2"/>
      <c r="Y13" s="2"/>
      <c r="Z13" s="176">
        <v>300</v>
      </c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317"/>
    </row>
    <row r="14" spans="1:45" s="28" customFormat="1" ht="29.45" customHeight="1" x14ac:dyDescent="0.15">
      <c r="A14" s="173"/>
      <c r="B14" s="157"/>
      <c r="C14" s="167" t="s">
        <v>47</v>
      </c>
      <c r="D14" s="167"/>
      <c r="E14" s="167" t="s">
        <v>522</v>
      </c>
      <c r="F14" s="170" t="s">
        <v>47</v>
      </c>
      <c r="G14" s="167">
        <v>684</v>
      </c>
      <c r="H14" s="167"/>
      <c r="I14" s="167"/>
      <c r="J14" s="167">
        <v>38</v>
      </c>
      <c r="K14" s="167">
        <v>18</v>
      </c>
      <c r="L14" s="167"/>
      <c r="M14" s="167"/>
      <c r="N14" s="167">
        <v>684</v>
      </c>
      <c r="O14" s="167"/>
      <c r="P14" s="167"/>
      <c r="Q14" s="2"/>
      <c r="R14" s="2"/>
      <c r="S14" s="170"/>
      <c r="T14" s="170">
        <v>2014</v>
      </c>
      <c r="U14" s="2"/>
      <c r="V14" s="2"/>
      <c r="W14" s="2"/>
      <c r="X14" s="2"/>
      <c r="Y14" s="2"/>
      <c r="Z14" s="176">
        <v>300</v>
      </c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317"/>
    </row>
    <row r="15" spans="1:45" s="28" customFormat="1" ht="29.45" customHeight="1" x14ac:dyDescent="0.15">
      <c r="A15" s="173"/>
      <c r="B15" s="157"/>
      <c r="C15" s="167" t="s">
        <v>47</v>
      </c>
      <c r="D15" s="167"/>
      <c r="E15" s="167" t="s">
        <v>163</v>
      </c>
      <c r="F15" s="170" t="s">
        <v>363</v>
      </c>
      <c r="G15" s="167">
        <v>69956</v>
      </c>
      <c r="H15" s="167">
        <v>46</v>
      </c>
      <c r="I15" s="167">
        <v>46</v>
      </c>
      <c r="J15" s="167">
        <v>25</v>
      </c>
      <c r="K15" s="167">
        <v>2796</v>
      </c>
      <c r="L15" s="167"/>
      <c r="M15" s="167"/>
      <c r="N15" s="167">
        <v>69900</v>
      </c>
      <c r="O15" s="167"/>
      <c r="P15" s="167"/>
      <c r="Q15" s="2"/>
      <c r="R15" s="2"/>
      <c r="S15" s="170"/>
      <c r="T15" s="170">
        <v>2009</v>
      </c>
      <c r="U15" s="2"/>
      <c r="V15" s="2"/>
      <c r="W15" s="2"/>
      <c r="X15" s="2"/>
      <c r="Y15" s="2"/>
      <c r="Z15" s="176">
        <v>545</v>
      </c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317"/>
    </row>
    <row r="16" spans="1:45" s="28" customFormat="1" ht="29.45" customHeight="1" x14ac:dyDescent="0.15">
      <c r="A16" s="173"/>
      <c r="B16" s="157"/>
      <c r="C16" s="167" t="s">
        <v>106</v>
      </c>
      <c r="D16" s="167"/>
      <c r="E16" s="326" t="s">
        <v>545</v>
      </c>
      <c r="F16" s="341" t="s">
        <v>513</v>
      </c>
      <c r="G16" s="167">
        <v>79598</v>
      </c>
      <c r="H16" s="167"/>
      <c r="I16" s="167">
        <v>21003</v>
      </c>
      <c r="J16" s="167">
        <v>116</v>
      </c>
      <c r="K16" s="167">
        <v>101</v>
      </c>
      <c r="L16" s="167"/>
      <c r="M16" s="167"/>
      <c r="N16" s="167">
        <v>21003</v>
      </c>
      <c r="O16" s="167"/>
      <c r="P16" s="167"/>
      <c r="Q16" s="2"/>
      <c r="R16" s="2"/>
      <c r="S16" s="170"/>
      <c r="T16" s="170">
        <v>2005</v>
      </c>
      <c r="U16" s="2"/>
      <c r="V16" s="2"/>
      <c r="W16" s="2"/>
      <c r="X16" s="2"/>
      <c r="Y16" s="2"/>
      <c r="Z16" s="176">
        <v>100</v>
      </c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317"/>
    </row>
    <row r="17" spans="3:5" x14ac:dyDescent="0.15">
      <c r="C17" s="16" t="s">
        <v>87</v>
      </c>
      <c r="E17" s="16" t="s">
        <v>447</v>
      </c>
    </row>
  </sheetData>
  <mergeCells count="32">
    <mergeCell ref="B1:H1"/>
    <mergeCell ref="T1:AS1"/>
    <mergeCell ref="F2:F4"/>
    <mergeCell ref="G2:G4"/>
    <mergeCell ref="H2:H4"/>
    <mergeCell ref="I2:I4"/>
    <mergeCell ref="U2:Z4"/>
    <mergeCell ref="E2:E4"/>
    <mergeCell ref="AS2:AS4"/>
    <mergeCell ref="AI2:AR2"/>
    <mergeCell ref="AN3:AR3"/>
    <mergeCell ref="AC2:AH2"/>
    <mergeCell ref="AE3:AG3"/>
    <mergeCell ref="Q3:Q4"/>
    <mergeCell ref="AH3:AH4"/>
    <mergeCell ref="S2:S4"/>
    <mergeCell ref="AI3:AM3"/>
    <mergeCell ref="AC3:AD3"/>
    <mergeCell ref="A2:A4"/>
    <mergeCell ref="B2:B4"/>
    <mergeCell ref="C2:C4"/>
    <mergeCell ref="D2:D4"/>
    <mergeCell ref="AA2:AB2"/>
    <mergeCell ref="AA3:AA4"/>
    <mergeCell ref="J2:N2"/>
    <mergeCell ref="P3:P4"/>
    <mergeCell ref="AB3:AB4"/>
    <mergeCell ref="J3:N3"/>
    <mergeCell ref="O3:O4"/>
    <mergeCell ref="T2:T4"/>
    <mergeCell ref="R3:R4"/>
    <mergeCell ref="O2:R2"/>
  </mergeCells>
  <phoneticPr fontId="31" type="noConversion"/>
  <pageMargins left="0.78694444894790649" right="0.78694444894790649" top="0.98416668176651001" bottom="0.98416668176651001" header="0.51138889789581299" footer="0.51138889789581299"/>
  <pageSetup paperSize="9" scale="80" fitToHeight="0" orientation="landscape" r:id="rId1"/>
  <colBreaks count="2" manualBreakCount="2">
    <brk id="1" max="16383" man="1"/>
    <brk id="45" max="1638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D9D9"/>
  </sheetPr>
  <dimension ref="A1:AX26"/>
  <sheetViews>
    <sheetView view="pageBreakPreview" topLeftCell="C1" zoomScaleSheetLayoutView="100" workbookViewId="0">
      <pane ySplit="4" topLeftCell="A5" activePane="bottomLeft" state="frozen"/>
      <selection pane="bottomLeft" activeCell="C11" sqref="C11:C15"/>
    </sheetView>
  </sheetViews>
  <sheetFormatPr defaultRowHeight="10.5" x14ac:dyDescent="0.15"/>
  <cols>
    <col min="1" max="1" width="8" style="70" hidden="1" customWidth="1"/>
    <col min="2" max="2" width="4.21875" style="70" customWidth="1"/>
    <col min="3" max="3" width="6.6640625" style="85" bestFit="1" customWidth="1"/>
    <col min="4" max="4" width="20.44140625" style="70" hidden="1" customWidth="1"/>
    <col min="5" max="5" width="17.21875" style="86" customWidth="1"/>
    <col min="6" max="6" width="7.5546875" style="70" customWidth="1"/>
    <col min="7" max="7" width="14" style="70" customWidth="1"/>
    <col min="8" max="8" width="1" style="70" hidden="1" customWidth="1"/>
    <col min="9" max="9" width="8" style="84" customWidth="1"/>
    <col min="10" max="10" width="6.5546875" style="84" bestFit="1" customWidth="1"/>
    <col min="11" max="11" width="7.109375" style="84" customWidth="1"/>
    <col min="12" max="12" width="7.77734375" style="85" customWidth="1"/>
    <col min="13" max="13" width="6.21875" style="84" bestFit="1" customWidth="1"/>
    <col min="14" max="14" width="5.44140625" style="84" customWidth="1"/>
    <col min="15" max="15" width="6.5546875" style="84" customWidth="1"/>
    <col min="16" max="16" width="4.109375" style="84" customWidth="1"/>
    <col min="17" max="17" width="6" style="84" bestFit="1" customWidth="1"/>
    <col min="18" max="18" width="6.44140625" style="84" customWidth="1"/>
    <col min="19" max="19" width="7.88671875" style="85" bestFit="1" customWidth="1"/>
    <col min="20" max="20" width="10.21875" style="85" customWidth="1"/>
    <col min="21" max="21" width="6.44140625" style="85" bestFit="1" customWidth="1"/>
    <col min="22" max="23" width="11.21875" style="70" hidden="1" customWidth="1"/>
    <col min="24" max="24" width="10.77734375" style="70" hidden="1" customWidth="1"/>
    <col min="25" max="25" width="11.21875" style="70" hidden="1" customWidth="1"/>
    <col min="26" max="26" width="8.6640625" style="70" hidden="1" customWidth="1"/>
    <col min="27" max="27" width="5.77734375" style="70" hidden="1" customWidth="1"/>
    <col min="28" max="28" width="7.6640625" style="84" bestFit="1" customWidth="1"/>
    <col min="29" max="29" width="7.5546875" style="70" hidden="1" customWidth="1"/>
    <col min="30" max="30" width="5.77734375" style="70" hidden="1" customWidth="1"/>
    <col min="31" max="31" width="13.6640625" style="70" hidden="1" customWidth="1"/>
    <col min="32" max="32" width="9.77734375" style="70" hidden="1" customWidth="1"/>
    <col min="33" max="33" width="10.44140625" style="70" hidden="1" customWidth="1"/>
    <col min="34" max="34" width="8.44140625" style="70" hidden="1" customWidth="1"/>
    <col min="35" max="35" width="8.88671875" style="70" hidden="1" customWidth="1"/>
    <col min="36" max="36" width="17.33203125" style="70" hidden="1" customWidth="1"/>
    <col min="37" max="37" width="22" style="70" hidden="1" customWidth="1"/>
    <col min="38" max="38" width="6" style="70" hidden="1" customWidth="1"/>
    <col min="39" max="39" width="7.109375" style="70" hidden="1" customWidth="1"/>
    <col min="40" max="40" width="15.6640625" style="70" hidden="1" customWidth="1"/>
    <col min="41" max="41" width="15.109375" style="70" hidden="1" customWidth="1"/>
    <col min="42" max="42" width="10.77734375" style="70" hidden="1" customWidth="1"/>
    <col min="43" max="43" width="8.33203125" style="70" hidden="1" customWidth="1"/>
    <col min="44" max="44" width="6" style="70" hidden="1" customWidth="1"/>
    <col min="45" max="45" width="8.44140625" style="70" hidden="1" customWidth="1"/>
    <col min="46" max="46" width="15.6640625" style="70" hidden="1" customWidth="1"/>
    <col min="47" max="47" width="8" style="70" hidden="1" customWidth="1"/>
    <col min="48" max="48" width="4.6640625" style="70" hidden="1" customWidth="1"/>
    <col min="49" max="49" width="6" style="70" hidden="1" customWidth="1"/>
    <col min="50" max="50" width="12" style="85" customWidth="1"/>
    <col min="51" max="16384" width="8.88671875" style="70"/>
  </cols>
  <sheetData>
    <row r="1" spans="1:50" s="227" customFormat="1" ht="22.9" customHeight="1" x14ac:dyDescent="0.15">
      <c r="B1" s="362" t="s">
        <v>445</v>
      </c>
      <c r="C1" s="362"/>
      <c r="D1" s="362"/>
      <c r="E1" s="362"/>
      <c r="I1" s="228"/>
      <c r="J1" s="228"/>
      <c r="K1" s="228"/>
      <c r="L1" s="229"/>
      <c r="M1" s="228"/>
      <c r="N1" s="228"/>
      <c r="O1" s="228"/>
      <c r="P1" s="228"/>
      <c r="Q1" s="228"/>
      <c r="R1" s="228"/>
      <c r="S1" s="229"/>
      <c r="T1" s="229"/>
      <c r="U1" s="363" t="s">
        <v>547</v>
      </c>
      <c r="V1" s="363"/>
      <c r="W1" s="363"/>
      <c r="X1" s="363"/>
      <c r="Y1" s="363"/>
      <c r="Z1" s="363"/>
      <c r="AA1" s="363"/>
      <c r="AB1" s="363"/>
      <c r="AC1" s="363"/>
      <c r="AD1" s="363"/>
      <c r="AE1" s="363"/>
      <c r="AF1" s="363"/>
      <c r="AG1" s="363"/>
      <c r="AH1" s="363"/>
      <c r="AI1" s="363"/>
      <c r="AJ1" s="363"/>
      <c r="AK1" s="363"/>
      <c r="AL1" s="363"/>
      <c r="AM1" s="363"/>
      <c r="AN1" s="363"/>
      <c r="AO1" s="363"/>
      <c r="AP1" s="363"/>
      <c r="AQ1" s="363"/>
      <c r="AR1" s="363"/>
      <c r="AS1" s="363"/>
      <c r="AT1" s="363"/>
      <c r="AU1" s="363"/>
      <c r="AV1" s="363"/>
      <c r="AW1" s="363"/>
      <c r="AX1" s="363"/>
    </row>
    <row r="2" spans="1:50" ht="24.95" customHeight="1" x14ac:dyDescent="0.15">
      <c r="A2" s="360" t="s">
        <v>443</v>
      </c>
      <c r="B2" s="354" t="s">
        <v>34</v>
      </c>
      <c r="C2" s="354" t="s">
        <v>111</v>
      </c>
      <c r="D2" s="354" t="s">
        <v>125</v>
      </c>
      <c r="E2" s="354" t="s">
        <v>109</v>
      </c>
      <c r="F2" s="354" t="s">
        <v>436</v>
      </c>
      <c r="G2" s="354" t="s">
        <v>255</v>
      </c>
      <c r="H2" s="354" t="s">
        <v>396</v>
      </c>
      <c r="I2" s="354" t="s">
        <v>290</v>
      </c>
      <c r="J2" s="354" t="s">
        <v>272</v>
      </c>
      <c r="K2" s="354" t="s">
        <v>105</v>
      </c>
      <c r="L2" s="354" t="s">
        <v>84</v>
      </c>
      <c r="M2" s="354"/>
      <c r="N2" s="354"/>
      <c r="O2" s="354"/>
      <c r="P2" s="354"/>
      <c r="Q2" s="354" t="s">
        <v>76</v>
      </c>
      <c r="R2" s="354"/>
      <c r="S2" s="354"/>
      <c r="T2" s="354"/>
      <c r="U2" s="354" t="s">
        <v>375</v>
      </c>
      <c r="V2" s="355" t="s">
        <v>195</v>
      </c>
      <c r="W2" s="355"/>
      <c r="X2" s="355"/>
      <c r="Y2" s="355"/>
      <c r="Z2" s="355"/>
      <c r="AA2" s="355"/>
      <c r="AB2" s="355"/>
      <c r="AC2" s="354" t="s">
        <v>410</v>
      </c>
      <c r="AD2" s="354"/>
      <c r="AE2" s="354" t="s">
        <v>298</v>
      </c>
      <c r="AF2" s="354"/>
      <c r="AG2" s="354"/>
      <c r="AH2" s="354"/>
      <c r="AI2" s="354"/>
      <c r="AJ2" s="361"/>
      <c r="AK2" s="354" t="s">
        <v>430</v>
      </c>
      <c r="AL2" s="354"/>
      <c r="AM2" s="354"/>
      <c r="AN2" s="354"/>
      <c r="AO2" s="354"/>
      <c r="AP2" s="354"/>
      <c r="AQ2" s="354"/>
      <c r="AR2" s="354"/>
      <c r="AS2" s="354"/>
      <c r="AT2" s="354"/>
      <c r="AU2" s="354"/>
      <c r="AV2" s="354"/>
      <c r="AW2" s="354"/>
      <c r="AX2" s="354" t="s">
        <v>108</v>
      </c>
    </row>
    <row r="3" spans="1:50" ht="15" customHeight="1" x14ac:dyDescent="0.15">
      <c r="A3" s="360"/>
      <c r="B3" s="354"/>
      <c r="C3" s="354"/>
      <c r="D3" s="354"/>
      <c r="E3" s="354"/>
      <c r="F3" s="354"/>
      <c r="G3" s="354"/>
      <c r="H3" s="354"/>
      <c r="I3" s="354"/>
      <c r="J3" s="354"/>
      <c r="K3" s="354"/>
      <c r="L3" s="354" t="s">
        <v>46</v>
      </c>
      <c r="M3" s="361"/>
      <c r="N3" s="361"/>
      <c r="O3" s="361"/>
      <c r="P3" s="361"/>
      <c r="Q3" s="354" t="s">
        <v>103</v>
      </c>
      <c r="R3" s="354" t="s">
        <v>382</v>
      </c>
      <c r="S3" s="354" t="s">
        <v>224</v>
      </c>
      <c r="T3" s="354" t="s">
        <v>402</v>
      </c>
      <c r="U3" s="354"/>
      <c r="V3" s="356"/>
      <c r="W3" s="356"/>
      <c r="X3" s="356"/>
      <c r="Y3" s="356"/>
      <c r="Z3" s="356"/>
      <c r="AA3" s="356"/>
      <c r="AB3" s="356"/>
      <c r="AC3" s="354" t="s">
        <v>3</v>
      </c>
      <c r="AD3" s="354" t="s">
        <v>14</v>
      </c>
      <c r="AE3" s="354" t="s">
        <v>97</v>
      </c>
      <c r="AF3" s="354"/>
      <c r="AG3" s="354" t="s">
        <v>112</v>
      </c>
      <c r="AH3" s="361"/>
      <c r="AI3" s="361"/>
      <c r="AJ3" s="361" t="s">
        <v>20</v>
      </c>
      <c r="AK3" s="354"/>
      <c r="AL3" s="354"/>
      <c r="AM3" s="354"/>
      <c r="AN3" s="354"/>
      <c r="AO3" s="354"/>
      <c r="AP3" s="354"/>
      <c r="AQ3" s="354"/>
      <c r="AR3" s="354"/>
      <c r="AS3" s="354"/>
      <c r="AT3" s="354"/>
      <c r="AU3" s="354"/>
      <c r="AV3" s="354"/>
      <c r="AW3" s="354"/>
      <c r="AX3" s="361"/>
    </row>
    <row r="4" spans="1:50" ht="15" customHeight="1" x14ac:dyDescent="0.15">
      <c r="A4" s="360"/>
      <c r="B4" s="354"/>
      <c r="C4" s="354"/>
      <c r="D4" s="354"/>
      <c r="E4" s="354"/>
      <c r="F4" s="354"/>
      <c r="G4" s="354"/>
      <c r="H4" s="354"/>
      <c r="I4" s="354"/>
      <c r="J4" s="354"/>
      <c r="K4" s="354"/>
      <c r="L4" s="194" t="s">
        <v>211</v>
      </c>
      <c r="M4" s="201" t="s">
        <v>115</v>
      </c>
      <c r="N4" s="201" t="s">
        <v>63</v>
      </c>
      <c r="O4" s="201" t="s">
        <v>117</v>
      </c>
      <c r="P4" s="201" t="s">
        <v>73</v>
      </c>
      <c r="Q4" s="354"/>
      <c r="R4" s="354"/>
      <c r="S4" s="354"/>
      <c r="T4" s="354"/>
      <c r="U4" s="354"/>
      <c r="V4" s="357"/>
      <c r="W4" s="357"/>
      <c r="X4" s="357"/>
      <c r="Y4" s="357"/>
      <c r="Z4" s="357"/>
      <c r="AA4" s="357"/>
      <c r="AB4" s="357"/>
      <c r="AC4" s="354"/>
      <c r="AD4" s="354"/>
      <c r="AE4" s="194" t="s">
        <v>98</v>
      </c>
      <c r="AF4" s="194" t="s">
        <v>10</v>
      </c>
      <c r="AG4" s="194" t="s">
        <v>98</v>
      </c>
      <c r="AH4" s="194" t="s">
        <v>118</v>
      </c>
      <c r="AI4" s="194" t="s">
        <v>10</v>
      </c>
      <c r="AJ4" s="361"/>
      <c r="AK4" s="354"/>
      <c r="AL4" s="354"/>
      <c r="AM4" s="354"/>
      <c r="AN4" s="354"/>
      <c r="AO4" s="354"/>
      <c r="AP4" s="354"/>
      <c r="AQ4" s="354"/>
      <c r="AR4" s="354"/>
      <c r="AS4" s="354"/>
      <c r="AT4" s="354"/>
      <c r="AU4" s="354"/>
      <c r="AV4" s="354"/>
      <c r="AW4" s="354"/>
      <c r="AX4" s="361"/>
    </row>
    <row r="5" spans="1:50" ht="24.75" customHeight="1" x14ac:dyDescent="0.15">
      <c r="A5" s="82"/>
      <c r="B5" s="257" t="s">
        <v>15</v>
      </c>
      <c r="C5" s="170" t="s">
        <v>428</v>
      </c>
      <c r="D5" s="165"/>
      <c r="E5" s="186">
        <f>COUNTA(E6:E26)</f>
        <v>21</v>
      </c>
      <c r="F5" s="165"/>
      <c r="G5" s="165"/>
      <c r="H5" s="165"/>
      <c r="I5" s="167">
        <f>SUM(I6:I26)</f>
        <v>364944</v>
      </c>
      <c r="J5" s="167">
        <f>SUM(J6:J24)</f>
        <v>62</v>
      </c>
      <c r="K5" s="167">
        <f>SUM(K6:K24)</f>
        <v>62</v>
      </c>
      <c r="L5" s="167"/>
      <c r="M5" s="167"/>
      <c r="N5" s="167"/>
      <c r="O5" s="167"/>
      <c r="P5" s="167">
        <f>SUM(P6:P21)</f>
        <v>23</v>
      </c>
      <c r="Q5" s="167"/>
      <c r="R5" s="167"/>
      <c r="S5" s="170"/>
      <c r="T5" s="170"/>
      <c r="U5" s="170"/>
      <c r="V5" s="165"/>
      <c r="W5" s="165"/>
      <c r="X5" s="165"/>
      <c r="Y5" s="165"/>
      <c r="Z5" s="165"/>
      <c r="AA5" s="165"/>
      <c r="AB5" s="167"/>
      <c r="AC5" s="170"/>
      <c r="AD5" s="170"/>
      <c r="AE5" s="165"/>
      <c r="AF5" s="165"/>
      <c r="AG5" s="165"/>
      <c r="AH5" s="165"/>
      <c r="AI5" s="165"/>
      <c r="AJ5" s="165"/>
      <c r="AK5" s="165"/>
      <c r="AL5" s="165"/>
      <c r="AM5" s="165"/>
      <c r="AN5" s="165"/>
      <c r="AO5" s="165"/>
      <c r="AP5" s="165"/>
      <c r="AQ5" s="165"/>
      <c r="AR5" s="165"/>
      <c r="AS5" s="165"/>
      <c r="AT5" s="165"/>
      <c r="AU5" s="165"/>
      <c r="AV5" s="165"/>
      <c r="AW5" s="165"/>
      <c r="AX5" s="170"/>
    </row>
    <row r="6" spans="1:50" ht="24.75" customHeight="1" x14ac:dyDescent="0.15">
      <c r="A6" s="82" t="s">
        <v>94</v>
      </c>
      <c r="B6" s="241"/>
      <c r="C6" s="170" t="s">
        <v>22</v>
      </c>
      <c r="D6" s="170"/>
      <c r="E6" s="170" t="s">
        <v>449</v>
      </c>
      <c r="F6" s="170" t="s">
        <v>21</v>
      </c>
      <c r="G6" s="170" t="s">
        <v>21</v>
      </c>
      <c r="H6" s="165"/>
      <c r="I6" s="167">
        <v>17585</v>
      </c>
      <c r="J6" s="167">
        <v>62</v>
      </c>
      <c r="K6" s="167">
        <v>62</v>
      </c>
      <c r="L6" s="170" t="s">
        <v>411</v>
      </c>
      <c r="M6" s="167">
        <v>60</v>
      </c>
      <c r="N6" s="167">
        <v>90</v>
      </c>
      <c r="O6" s="167">
        <v>5400</v>
      </c>
      <c r="P6" s="167">
        <v>1</v>
      </c>
      <c r="Q6" s="167"/>
      <c r="R6" s="167">
        <v>500</v>
      </c>
      <c r="S6" s="170"/>
      <c r="T6" s="170"/>
      <c r="U6" s="170">
        <v>2006</v>
      </c>
      <c r="V6" s="165"/>
      <c r="W6" s="165"/>
      <c r="X6" s="165"/>
      <c r="Y6" s="165"/>
      <c r="Z6" s="165"/>
      <c r="AA6" s="165"/>
      <c r="AB6" s="167">
        <v>3400</v>
      </c>
      <c r="AC6" s="170"/>
      <c r="AD6" s="170"/>
      <c r="AE6" s="165"/>
      <c r="AF6" s="165"/>
      <c r="AG6" s="165"/>
      <c r="AH6" s="165"/>
      <c r="AI6" s="165"/>
      <c r="AJ6" s="165"/>
      <c r="AK6" s="165"/>
      <c r="AL6" s="165"/>
      <c r="AM6" s="165"/>
      <c r="AN6" s="165"/>
      <c r="AO6" s="165"/>
      <c r="AP6" s="165"/>
      <c r="AQ6" s="165"/>
      <c r="AR6" s="165"/>
      <c r="AS6" s="165"/>
      <c r="AT6" s="165"/>
      <c r="AU6" s="165"/>
      <c r="AV6" s="165"/>
      <c r="AW6" s="165"/>
      <c r="AX6" s="170"/>
    </row>
    <row r="7" spans="1:50" ht="24.75" customHeight="1" x14ac:dyDescent="0.15">
      <c r="A7" s="82"/>
      <c r="B7" s="241"/>
      <c r="C7" s="170" t="s">
        <v>87</v>
      </c>
      <c r="D7" s="170"/>
      <c r="E7" s="170" t="s">
        <v>493</v>
      </c>
      <c r="F7" s="170" t="s">
        <v>18</v>
      </c>
      <c r="G7" s="170" t="s">
        <v>87</v>
      </c>
      <c r="H7" s="165"/>
      <c r="I7" s="167">
        <v>27260</v>
      </c>
      <c r="J7" s="167"/>
      <c r="K7" s="167"/>
      <c r="L7" s="170" t="s">
        <v>411</v>
      </c>
      <c r="M7" s="167">
        <v>68</v>
      </c>
      <c r="N7" s="167">
        <v>110</v>
      </c>
      <c r="O7" s="167">
        <v>7480</v>
      </c>
      <c r="P7" s="167">
        <v>1</v>
      </c>
      <c r="Q7" s="167">
        <v>572</v>
      </c>
      <c r="R7" s="167">
        <v>6000</v>
      </c>
      <c r="S7" s="170" t="s">
        <v>101</v>
      </c>
      <c r="T7" s="170" t="s">
        <v>409</v>
      </c>
      <c r="U7" s="170">
        <v>1997</v>
      </c>
      <c r="V7" s="165"/>
      <c r="W7" s="165"/>
      <c r="X7" s="165"/>
      <c r="Y7" s="165"/>
      <c r="Z7" s="165"/>
      <c r="AA7" s="165"/>
      <c r="AB7" s="167">
        <v>16426</v>
      </c>
      <c r="AC7" s="170"/>
      <c r="AD7" s="170"/>
      <c r="AE7" s="165"/>
      <c r="AF7" s="165"/>
      <c r="AG7" s="165"/>
      <c r="AH7" s="165"/>
      <c r="AI7" s="165"/>
      <c r="AJ7" s="165"/>
      <c r="AK7" s="165"/>
      <c r="AL7" s="165"/>
      <c r="AM7" s="165"/>
      <c r="AN7" s="165"/>
      <c r="AO7" s="165"/>
      <c r="AP7" s="165"/>
      <c r="AQ7" s="165"/>
      <c r="AR7" s="165"/>
      <c r="AS7" s="165"/>
      <c r="AT7" s="165"/>
      <c r="AU7" s="165"/>
      <c r="AV7" s="165"/>
      <c r="AW7" s="165"/>
      <c r="AX7" s="170"/>
    </row>
    <row r="8" spans="1:50" ht="24.75" customHeight="1" x14ac:dyDescent="0.15">
      <c r="A8" s="82"/>
      <c r="B8" s="241"/>
      <c r="C8" s="170" t="s">
        <v>87</v>
      </c>
      <c r="D8" s="170"/>
      <c r="E8" s="170" t="s">
        <v>515</v>
      </c>
      <c r="F8" s="170" t="s">
        <v>87</v>
      </c>
      <c r="G8" s="170" t="s">
        <v>456</v>
      </c>
      <c r="H8" s="165"/>
      <c r="I8" s="167">
        <v>12800</v>
      </c>
      <c r="J8" s="167"/>
      <c r="K8" s="167"/>
      <c r="L8" s="170" t="s">
        <v>119</v>
      </c>
      <c r="M8" s="167">
        <v>64</v>
      </c>
      <c r="N8" s="167">
        <v>100</v>
      </c>
      <c r="O8" s="167">
        <v>12400</v>
      </c>
      <c r="P8" s="167">
        <v>2</v>
      </c>
      <c r="Q8" s="167"/>
      <c r="R8" s="167"/>
      <c r="S8" s="170"/>
      <c r="T8" s="170"/>
      <c r="U8" s="170">
        <v>2009</v>
      </c>
      <c r="V8" s="165"/>
      <c r="W8" s="165"/>
      <c r="X8" s="165"/>
      <c r="Y8" s="165"/>
      <c r="Z8" s="165"/>
      <c r="AA8" s="165"/>
      <c r="AB8" s="167">
        <v>700</v>
      </c>
      <c r="AC8" s="170"/>
      <c r="AD8" s="170"/>
      <c r="AE8" s="165"/>
      <c r="AF8" s="165"/>
      <c r="AG8" s="165"/>
      <c r="AH8" s="165"/>
      <c r="AI8" s="165"/>
      <c r="AJ8" s="165"/>
      <c r="AK8" s="165"/>
      <c r="AL8" s="165"/>
      <c r="AM8" s="165"/>
      <c r="AN8" s="165"/>
      <c r="AO8" s="165"/>
      <c r="AP8" s="165"/>
      <c r="AQ8" s="165"/>
      <c r="AR8" s="165"/>
      <c r="AS8" s="165"/>
      <c r="AT8" s="165"/>
      <c r="AU8" s="165"/>
      <c r="AV8" s="165"/>
      <c r="AW8" s="165"/>
      <c r="AX8" s="170"/>
    </row>
    <row r="9" spans="1:50" ht="24.75" customHeight="1" x14ac:dyDescent="0.15">
      <c r="A9" s="82"/>
      <c r="B9" s="258"/>
      <c r="C9" s="170" t="s">
        <v>87</v>
      </c>
      <c r="D9" s="170"/>
      <c r="E9" s="170" t="s">
        <v>483</v>
      </c>
      <c r="F9" s="170" t="s">
        <v>87</v>
      </c>
      <c r="G9" s="170" t="s">
        <v>87</v>
      </c>
      <c r="H9" s="165"/>
      <c r="I9" s="167">
        <v>7776</v>
      </c>
      <c r="J9" s="167"/>
      <c r="K9" s="167"/>
      <c r="L9" s="170" t="s">
        <v>408</v>
      </c>
      <c r="M9" s="167">
        <v>70</v>
      </c>
      <c r="N9" s="167">
        <v>110</v>
      </c>
      <c r="O9" s="167">
        <v>7776</v>
      </c>
      <c r="P9" s="167">
        <v>1</v>
      </c>
      <c r="Q9" s="167"/>
      <c r="R9" s="167"/>
      <c r="S9" s="170"/>
      <c r="T9" s="170"/>
      <c r="U9" s="170">
        <v>2005</v>
      </c>
      <c r="V9" s="165"/>
      <c r="W9" s="165"/>
      <c r="X9" s="165"/>
      <c r="Y9" s="165"/>
      <c r="Z9" s="165"/>
      <c r="AA9" s="165"/>
      <c r="AB9" s="326">
        <v>100</v>
      </c>
      <c r="AC9" s="170"/>
      <c r="AD9" s="170"/>
      <c r="AE9" s="165"/>
      <c r="AF9" s="165"/>
      <c r="AG9" s="165"/>
      <c r="AH9" s="165"/>
      <c r="AI9" s="165"/>
      <c r="AJ9" s="165"/>
      <c r="AK9" s="165"/>
      <c r="AL9" s="165"/>
      <c r="AM9" s="165"/>
      <c r="AN9" s="165"/>
      <c r="AO9" s="165"/>
      <c r="AP9" s="165"/>
      <c r="AQ9" s="165"/>
      <c r="AR9" s="165"/>
      <c r="AS9" s="165"/>
      <c r="AT9" s="165"/>
      <c r="AU9" s="165"/>
      <c r="AV9" s="165"/>
      <c r="AW9" s="165"/>
      <c r="AX9" s="170"/>
    </row>
    <row r="10" spans="1:50" ht="24.75" customHeight="1" x14ac:dyDescent="0.15">
      <c r="A10" s="82"/>
      <c r="B10" s="258"/>
      <c r="C10" s="170" t="s">
        <v>87</v>
      </c>
      <c r="D10" s="170"/>
      <c r="E10" s="170" t="s">
        <v>209</v>
      </c>
      <c r="F10" s="170" t="s">
        <v>87</v>
      </c>
      <c r="G10" s="170" t="s">
        <v>456</v>
      </c>
      <c r="H10" s="165"/>
      <c r="I10" s="167">
        <v>12150</v>
      </c>
      <c r="J10" s="167"/>
      <c r="K10" s="167"/>
      <c r="L10" s="170" t="s">
        <v>408</v>
      </c>
      <c r="M10" s="167">
        <v>45</v>
      </c>
      <c r="N10" s="167">
        <v>90</v>
      </c>
      <c r="O10" s="167">
        <v>12150</v>
      </c>
      <c r="P10" s="167">
        <v>3</v>
      </c>
      <c r="Q10" s="167"/>
      <c r="R10" s="167"/>
      <c r="S10" s="170"/>
      <c r="T10" s="170"/>
      <c r="U10" s="170">
        <v>2001</v>
      </c>
      <c r="V10" s="165"/>
      <c r="W10" s="165"/>
      <c r="X10" s="165"/>
      <c r="Y10" s="165"/>
      <c r="Z10" s="165"/>
      <c r="AA10" s="165"/>
      <c r="AB10" s="326">
        <v>150</v>
      </c>
      <c r="AC10" s="170"/>
      <c r="AD10" s="170"/>
      <c r="AE10" s="165"/>
      <c r="AF10" s="165"/>
      <c r="AG10" s="165"/>
      <c r="AH10" s="165"/>
      <c r="AI10" s="165"/>
      <c r="AJ10" s="165"/>
      <c r="AK10" s="165"/>
      <c r="AL10" s="165"/>
      <c r="AM10" s="165"/>
      <c r="AN10" s="165"/>
      <c r="AO10" s="165"/>
      <c r="AP10" s="165"/>
      <c r="AQ10" s="165"/>
      <c r="AR10" s="165"/>
      <c r="AS10" s="165"/>
      <c r="AT10" s="165"/>
      <c r="AU10" s="165"/>
      <c r="AV10" s="165"/>
      <c r="AW10" s="165"/>
      <c r="AX10" s="170"/>
    </row>
    <row r="11" spans="1:50" ht="24.75" customHeight="1" x14ac:dyDescent="0.15">
      <c r="A11" s="82"/>
      <c r="B11" s="258"/>
      <c r="C11" s="305" t="s">
        <v>47</v>
      </c>
      <c r="D11" s="305"/>
      <c r="E11" s="305" t="s">
        <v>459</v>
      </c>
      <c r="F11" s="305" t="s">
        <v>47</v>
      </c>
      <c r="G11" s="305" t="s">
        <v>47</v>
      </c>
      <c r="H11" s="2"/>
      <c r="I11" s="244">
        <v>5292</v>
      </c>
      <c r="J11" s="244"/>
      <c r="K11" s="244"/>
      <c r="L11" s="305" t="s">
        <v>411</v>
      </c>
      <c r="M11" s="244">
        <v>63</v>
      </c>
      <c r="N11" s="244">
        <v>84</v>
      </c>
      <c r="O11" s="244">
        <v>5292</v>
      </c>
      <c r="P11" s="244">
        <v>1</v>
      </c>
      <c r="Q11" s="244"/>
      <c r="R11" s="244">
        <v>500</v>
      </c>
      <c r="S11" s="305" t="s">
        <v>113</v>
      </c>
      <c r="T11" s="305" t="s">
        <v>245</v>
      </c>
      <c r="U11" s="305">
        <v>2005</v>
      </c>
      <c r="V11" s="2"/>
      <c r="W11" s="2"/>
      <c r="X11" s="2"/>
      <c r="Y11" s="2"/>
      <c r="Z11" s="2"/>
      <c r="AA11" s="2"/>
      <c r="AB11" s="244">
        <v>374</v>
      </c>
      <c r="AC11" s="305"/>
      <c r="AD11" s="305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305"/>
    </row>
    <row r="12" spans="1:50" ht="24.75" customHeight="1" x14ac:dyDescent="0.15">
      <c r="A12" s="82"/>
      <c r="B12" s="258"/>
      <c r="C12" s="305" t="s">
        <v>47</v>
      </c>
      <c r="D12" s="305"/>
      <c r="E12" s="305" t="s">
        <v>476</v>
      </c>
      <c r="F12" s="305" t="s">
        <v>47</v>
      </c>
      <c r="G12" s="305" t="s">
        <v>47</v>
      </c>
      <c r="H12" s="2"/>
      <c r="I12" s="244">
        <v>8214</v>
      </c>
      <c r="J12" s="244"/>
      <c r="K12" s="244"/>
      <c r="L12" s="305" t="s">
        <v>411</v>
      </c>
      <c r="M12" s="244">
        <v>74</v>
      </c>
      <c r="N12" s="244">
        <v>111</v>
      </c>
      <c r="O12" s="244">
        <v>8214</v>
      </c>
      <c r="P12" s="244">
        <v>1</v>
      </c>
      <c r="Q12" s="244"/>
      <c r="R12" s="244">
        <v>200</v>
      </c>
      <c r="S12" s="305" t="s">
        <v>113</v>
      </c>
      <c r="T12" s="305" t="s">
        <v>245</v>
      </c>
      <c r="U12" s="305">
        <v>2007</v>
      </c>
      <c r="V12" s="2"/>
      <c r="W12" s="2"/>
      <c r="X12" s="2"/>
      <c r="Y12" s="2"/>
      <c r="Z12" s="2"/>
      <c r="AA12" s="2"/>
      <c r="AB12" s="244">
        <v>655</v>
      </c>
      <c r="AC12" s="305"/>
      <c r="AD12" s="305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305"/>
    </row>
    <row r="13" spans="1:50" ht="24.75" customHeight="1" x14ac:dyDescent="0.15">
      <c r="A13" s="82"/>
      <c r="B13" s="258"/>
      <c r="C13" s="305" t="s">
        <v>47</v>
      </c>
      <c r="D13" s="305"/>
      <c r="E13" s="305" t="s">
        <v>457</v>
      </c>
      <c r="F13" s="305" t="s">
        <v>47</v>
      </c>
      <c r="G13" s="305" t="s">
        <v>47</v>
      </c>
      <c r="H13" s="2"/>
      <c r="I13" s="244">
        <v>7350</v>
      </c>
      <c r="J13" s="244"/>
      <c r="K13" s="244"/>
      <c r="L13" s="305" t="s">
        <v>30</v>
      </c>
      <c r="M13" s="244">
        <v>70</v>
      </c>
      <c r="N13" s="244">
        <v>105</v>
      </c>
      <c r="O13" s="244">
        <v>7350</v>
      </c>
      <c r="P13" s="244">
        <v>1</v>
      </c>
      <c r="Q13" s="244"/>
      <c r="R13" s="244">
        <v>100</v>
      </c>
      <c r="S13" s="305" t="s">
        <v>113</v>
      </c>
      <c r="T13" s="305" t="s">
        <v>245</v>
      </c>
      <c r="U13" s="305">
        <v>2009</v>
      </c>
      <c r="V13" s="2"/>
      <c r="W13" s="2"/>
      <c r="X13" s="2"/>
      <c r="Y13" s="2"/>
      <c r="Z13" s="2"/>
      <c r="AA13" s="2"/>
      <c r="AB13" s="244">
        <v>300</v>
      </c>
      <c r="AC13" s="305"/>
      <c r="AD13" s="305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305"/>
    </row>
    <row r="14" spans="1:50" ht="24.75" customHeight="1" x14ac:dyDescent="0.15">
      <c r="A14" s="82"/>
      <c r="B14" s="258"/>
      <c r="C14" s="305" t="s">
        <v>47</v>
      </c>
      <c r="D14" s="305"/>
      <c r="E14" s="305" t="s">
        <v>181</v>
      </c>
      <c r="F14" s="305" t="s">
        <v>47</v>
      </c>
      <c r="G14" s="305" t="s">
        <v>47</v>
      </c>
      <c r="H14" s="2"/>
      <c r="I14" s="244">
        <v>7070</v>
      </c>
      <c r="J14" s="244"/>
      <c r="K14" s="244"/>
      <c r="L14" s="305" t="s">
        <v>30</v>
      </c>
      <c r="M14" s="244">
        <v>70</v>
      </c>
      <c r="N14" s="244">
        <v>101</v>
      </c>
      <c r="O14" s="244">
        <v>7070</v>
      </c>
      <c r="P14" s="244">
        <v>1</v>
      </c>
      <c r="Q14" s="244"/>
      <c r="R14" s="244">
        <v>100</v>
      </c>
      <c r="S14" s="305" t="s">
        <v>113</v>
      </c>
      <c r="T14" s="305" t="s">
        <v>245</v>
      </c>
      <c r="U14" s="305">
        <v>1998</v>
      </c>
      <c r="V14" s="2"/>
      <c r="W14" s="2"/>
      <c r="X14" s="2"/>
      <c r="Y14" s="2"/>
      <c r="Z14" s="2"/>
      <c r="AA14" s="2"/>
      <c r="AB14" s="244">
        <v>300</v>
      </c>
      <c r="AC14" s="305"/>
      <c r="AD14" s="305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305"/>
    </row>
    <row r="15" spans="1:50" s="115" customFormat="1" ht="24.75" customHeight="1" x14ac:dyDescent="0.15">
      <c r="A15" s="82"/>
      <c r="B15" s="258"/>
      <c r="C15" s="305" t="s">
        <v>47</v>
      </c>
      <c r="D15" s="305"/>
      <c r="E15" s="305" t="s">
        <v>322</v>
      </c>
      <c r="F15" s="305" t="s">
        <v>47</v>
      </c>
      <c r="G15" s="305" t="s">
        <v>47</v>
      </c>
      <c r="H15" s="2"/>
      <c r="I15" s="244">
        <f>7140*2</f>
        <v>14280</v>
      </c>
      <c r="J15" s="244"/>
      <c r="K15" s="244"/>
      <c r="L15" s="305" t="s">
        <v>119</v>
      </c>
      <c r="M15" s="244">
        <v>68</v>
      </c>
      <c r="N15" s="244">
        <v>105</v>
      </c>
      <c r="O15" s="244">
        <v>7140</v>
      </c>
      <c r="P15" s="244">
        <v>2</v>
      </c>
      <c r="Q15" s="244"/>
      <c r="R15" s="244"/>
      <c r="S15" s="305"/>
      <c r="T15" s="305"/>
      <c r="U15" s="305">
        <v>2014</v>
      </c>
      <c r="V15" s="2"/>
      <c r="W15" s="2"/>
      <c r="X15" s="2"/>
      <c r="Y15" s="2"/>
      <c r="Z15" s="2"/>
      <c r="AA15" s="2"/>
      <c r="AB15" s="244">
        <v>150</v>
      </c>
      <c r="AC15" s="305"/>
      <c r="AD15" s="305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305"/>
    </row>
    <row r="16" spans="1:50" ht="24.75" customHeight="1" x14ac:dyDescent="0.15">
      <c r="A16" s="82"/>
      <c r="B16" s="258"/>
      <c r="C16" s="305" t="s">
        <v>106</v>
      </c>
      <c r="D16" s="305"/>
      <c r="E16" s="305" t="s">
        <v>537</v>
      </c>
      <c r="F16" s="305" t="s">
        <v>18</v>
      </c>
      <c r="G16" s="305" t="s">
        <v>458</v>
      </c>
      <c r="H16" s="2"/>
      <c r="I16" s="244">
        <v>7920</v>
      </c>
      <c r="J16" s="244"/>
      <c r="K16" s="244"/>
      <c r="L16" s="305" t="s">
        <v>411</v>
      </c>
      <c r="M16" s="244">
        <v>72</v>
      </c>
      <c r="N16" s="244">
        <v>110</v>
      </c>
      <c r="O16" s="244">
        <v>7920</v>
      </c>
      <c r="P16" s="244">
        <v>1</v>
      </c>
      <c r="Q16" s="244"/>
      <c r="R16" s="244">
        <v>100</v>
      </c>
      <c r="S16" s="305" t="s">
        <v>113</v>
      </c>
      <c r="T16" s="305" t="s">
        <v>245</v>
      </c>
      <c r="U16" s="305">
        <v>2004</v>
      </c>
      <c r="V16" s="2"/>
      <c r="W16" s="2"/>
      <c r="X16" s="2"/>
      <c r="Y16" s="2"/>
      <c r="Z16" s="2"/>
      <c r="AA16" s="2"/>
      <c r="AB16" s="244">
        <v>785</v>
      </c>
      <c r="AC16" s="305"/>
      <c r="AD16" s="305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305"/>
    </row>
    <row r="17" spans="1:50" ht="24.75" customHeight="1" x14ac:dyDescent="0.15">
      <c r="A17" s="82"/>
      <c r="B17" s="258"/>
      <c r="C17" s="305" t="s">
        <v>106</v>
      </c>
      <c r="D17" s="305"/>
      <c r="E17" s="305" t="s">
        <v>501</v>
      </c>
      <c r="F17" s="305" t="s">
        <v>106</v>
      </c>
      <c r="G17" s="305" t="s">
        <v>106</v>
      </c>
      <c r="H17" s="2"/>
      <c r="I17" s="244">
        <v>20658</v>
      </c>
      <c r="J17" s="244"/>
      <c r="K17" s="244"/>
      <c r="L17" s="305" t="s">
        <v>411</v>
      </c>
      <c r="M17" s="244">
        <v>68</v>
      </c>
      <c r="N17" s="244">
        <v>105</v>
      </c>
      <c r="O17" s="244">
        <v>9041</v>
      </c>
      <c r="P17" s="244">
        <v>1</v>
      </c>
      <c r="Q17" s="244"/>
      <c r="R17" s="244">
        <v>200</v>
      </c>
      <c r="S17" s="305" t="s">
        <v>113</v>
      </c>
      <c r="T17" s="305" t="s">
        <v>245</v>
      </c>
      <c r="U17" s="305">
        <v>2009</v>
      </c>
      <c r="V17" s="2"/>
      <c r="W17" s="2"/>
      <c r="X17" s="2"/>
      <c r="Y17" s="2"/>
      <c r="Z17" s="2"/>
      <c r="AA17" s="2"/>
      <c r="AB17" s="244">
        <v>3103</v>
      </c>
      <c r="AC17" s="305"/>
      <c r="AD17" s="305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305"/>
    </row>
    <row r="18" spans="1:50" s="115" customFormat="1" ht="24.75" customHeight="1" x14ac:dyDescent="0.15">
      <c r="A18" s="82"/>
      <c r="B18" s="258"/>
      <c r="C18" s="305" t="s">
        <v>106</v>
      </c>
      <c r="D18" s="305"/>
      <c r="E18" s="305" t="s">
        <v>505</v>
      </c>
      <c r="F18" s="305" t="s">
        <v>106</v>
      </c>
      <c r="G18" s="305" t="s">
        <v>106</v>
      </c>
      <c r="H18" s="2"/>
      <c r="I18" s="244">
        <v>15965</v>
      </c>
      <c r="J18" s="244"/>
      <c r="K18" s="244"/>
      <c r="L18" s="305" t="s">
        <v>411</v>
      </c>
      <c r="M18" s="244">
        <v>52</v>
      </c>
      <c r="N18" s="244">
        <v>92</v>
      </c>
      <c r="O18" s="244">
        <v>4780</v>
      </c>
      <c r="P18" s="244">
        <v>1</v>
      </c>
      <c r="Q18" s="244"/>
      <c r="R18" s="244"/>
      <c r="S18" s="305"/>
      <c r="T18" s="305"/>
      <c r="U18" s="305">
        <v>2010</v>
      </c>
      <c r="V18" s="2"/>
      <c r="W18" s="2"/>
      <c r="X18" s="2"/>
      <c r="Y18" s="2"/>
      <c r="Z18" s="2"/>
      <c r="AA18" s="2"/>
      <c r="AB18" s="244">
        <v>483</v>
      </c>
      <c r="AC18" s="305"/>
      <c r="AD18" s="305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305"/>
    </row>
    <row r="19" spans="1:50" s="115" customFormat="1" ht="24.75" customHeight="1" x14ac:dyDescent="0.15">
      <c r="A19" s="82"/>
      <c r="B19" s="258"/>
      <c r="C19" s="305" t="s">
        <v>106</v>
      </c>
      <c r="D19" s="305"/>
      <c r="E19" s="305" t="s">
        <v>360</v>
      </c>
      <c r="F19" s="305" t="s">
        <v>106</v>
      </c>
      <c r="G19" s="305" t="s">
        <v>106</v>
      </c>
      <c r="H19" s="2"/>
      <c r="I19" s="244">
        <v>79598</v>
      </c>
      <c r="J19" s="244"/>
      <c r="K19" s="244"/>
      <c r="L19" s="305" t="s">
        <v>30</v>
      </c>
      <c r="M19" s="244">
        <v>68</v>
      </c>
      <c r="N19" s="244">
        <v>105</v>
      </c>
      <c r="O19" s="244">
        <v>34564</v>
      </c>
      <c r="P19" s="244">
        <v>3</v>
      </c>
      <c r="Q19" s="244"/>
      <c r="R19" s="244"/>
      <c r="S19" s="305"/>
      <c r="T19" s="305"/>
      <c r="U19" s="305">
        <v>2005</v>
      </c>
      <c r="V19" s="2"/>
      <c r="W19" s="2"/>
      <c r="X19" s="2"/>
      <c r="Y19" s="2"/>
      <c r="Z19" s="2"/>
      <c r="AA19" s="2"/>
      <c r="AB19" s="244">
        <v>189</v>
      </c>
      <c r="AC19" s="305"/>
      <c r="AD19" s="305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305"/>
    </row>
    <row r="20" spans="1:50" s="115" customFormat="1" ht="24.75" customHeight="1" x14ac:dyDescent="0.15">
      <c r="A20" s="26"/>
      <c r="B20" s="175"/>
      <c r="C20" s="333" t="s">
        <v>106</v>
      </c>
      <c r="D20" s="333"/>
      <c r="E20" s="333" t="s">
        <v>295</v>
      </c>
      <c r="F20" s="333" t="s">
        <v>106</v>
      </c>
      <c r="G20" s="333" t="s">
        <v>357</v>
      </c>
      <c r="H20" s="332"/>
      <c r="I20" s="326"/>
      <c r="J20" s="326"/>
      <c r="K20" s="326"/>
      <c r="L20" s="333" t="s">
        <v>30</v>
      </c>
      <c r="M20" s="326">
        <v>60</v>
      </c>
      <c r="N20" s="326">
        <v>90</v>
      </c>
      <c r="O20" s="326">
        <v>12000</v>
      </c>
      <c r="P20" s="326">
        <v>2</v>
      </c>
      <c r="Q20" s="326"/>
      <c r="R20" s="326">
        <v>200</v>
      </c>
      <c r="S20" s="333"/>
      <c r="T20" s="333"/>
      <c r="U20" s="333">
        <v>2001</v>
      </c>
      <c r="V20" s="332"/>
      <c r="W20" s="332"/>
      <c r="X20" s="332"/>
      <c r="Y20" s="332"/>
      <c r="Z20" s="332"/>
      <c r="AA20" s="332"/>
      <c r="AB20" s="326"/>
      <c r="AC20" s="333"/>
      <c r="AD20" s="333"/>
      <c r="AE20" s="332"/>
      <c r="AF20" s="332"/>
      <c r="AG20" s="332"/>
      <c r="AH20" s="332"/>
      <c r="AI20" s="332"/>
      <c r="AJ20" s="332"/>
      <c r="AK20" s="332"/>
      <c r="AL20" s="332"/>
      <c r="AM20" s="332"/>
      <c r="AN20" s="332"/>
      <c r="AO20" s="332"/>
      <c r="AP20" s="332"/>
      <c r="AQ20" s="332"/>
      <c r="AR20" s="332"/>
      <c r="AS20" s="332"/>
      <c r="AT20" s="332"/>
      <c r="AU20" s="332"/>
      <c r="AV20" s="332"/>
      <c r="AW20" s="332"/>
      <c r="AX20" s="333"/>
    </row>
    <row r="21" spans="1:50" s="115" customFormat="1" ht="24.75" customHeight="1" x14ac:dyDescent="0.15">
      <c r="A21" s="82"/>
      <c r="B21" s="258"/>
      <c r="C21" s="305" t="s">
        <v>106</v>
      </c>
      <c r="D21" s="305"/>
      <c r="E21" s="305" t="s">
        <v>509</v>
      </c>
      <c r="F21" s="305" t="s">
        <v>106</v>
      </c>
      <c r="G21" s="305" t="s">
        <v>106</v>
      </c>
      <c r="H21" s="2"/>
      <c r="I21" s="244">
        <v>6114</v>
      </c>
      <c r="J21" s="244"/>
      <c r="K21" s="244"/>
      <c r="L21" s="305" t="s">
        <v>411</v>
      </c>
      <c r="M21" s="244">
        <v>58.4</v>
      </c>
      <c r="N21" s="244">
        <v>95.2</v>
      </c>
      <c r="O21" s="244">
        <v>5660</v>
      </c>
      <c r="P21" s="244">
        <v>1</v>
      </c>
      <c r="Q21" s="244"/>
      <c r="R21" s="244"/>
      <c r="S21" s="305"/>
      <c r="T21" s="305"/>
      <c r="U21" s="305">
        <v>2011</v>
      </c>
      <c r="V21" s="2"/>
      <c r="W21" s="2"/>
      <c r="X21" s="2"/>
      <c r="Y21" s="2"/>
      <c r="Z21" s="2"/>
      <c r="AA21" s="2"/>
      <c r="AB21" s="244">
        <v>375</v>
      </c>
      <c r="AC21" s="305"/>
      <c r="AD21" s="305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305"/>
    </row>
    <row r="22" spans="1:50" s="115" customFormat="1" ht="24.75" customHeight="1" x14ac:dyDescent="0.15">
      <c r="A22" s="82"/>
      <c r="B22" s="258"/>
      <c r="C22" s="305" t="s">
        <v>106</v>
      </c>
      <c r="D22" s="305"/>
      <c r="E22" s="305" t="s">
        <v>481</v>
      </c>
      <c r="F22" s="305" t="s">
        <v>106</v>
      </c>
      <c r="G22" s="305" t="s">
        <v>106</v>
      </c>
      <c r="H22" s="2"/>
      <c r="I22" s="244">
        <v>13640</v>
      </c>
      <c r="J22" s="244"/>
      <c r="K22" s="244"/>
      <c r="L22" s="305" t="s">
        <v>411</v>
      </c>
      <c r="M22" s="244">
        <v>60</v>
      </c>
      <c r="N22" s="244">
        <v>98</v>
      </c>
      <c r="O22" s="244">
        <v>6400</v>
      </c>
      <c r="P22" s="244">
        <v>1</v>
      </c>
      <c r="Q22" s="244"/>
      <c r="R22" s="244"/>
      <c r="S22" s="305"/>
      <c r="T22" s="305"/>
      <c r="U22" s="305">
        <v>2013</v>
      </c>
      <c r="V22" s="2"/>
      <c r="W22" s="2"/>
      <c r="X22" s="2"/>
      <c r="Y22" s="2"/>
      <c r="Z22" s="2"/>
      <c r="AA22" s="2"/>
      <c r="AB22" s="244">
        <v>16</v>
      </c>
      <c r="AC22" s="305"/>
      <c r="AD22" s="305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305"/>
    </row>
    <row r="23" spans="1:50" s="115" customFormat="1" ht="24.75" customHeight="1" x14ac:dyDescent="0.15">
      <c r="A23" s="82"/>
      <c r="B23" s="258"/>
      <c r="C23" s="305" t="s">
        <v>106</v>
      </c>
      <c r="D23" s="305"/>
      <c r="E23" s="305" t="s">
        <v>467</v>
      </c>
      <c r="F23" s="305" t="s">
        <v>106</v>
      </c>
      <c r="G23" s="305" t="s">
        <v>106</v>
      </c>
      <c r="H23" s="2"/>
      <c r="I23" s="244">
        <v>4800</v>
      </c>
      <c r="J23" s="244"/>
      <c r="K23" s="244"/>
      <c r="L23" s="305" t="s">
        <v>411</v>
      </c>
      <c r="M23" s="244">
        <v>60</v>
      </c>
      <c r="N23" s="244">
        <v>79</v>
      </c>
      <c r="O23" s="244">
        <v>4740</v>
      </c>
      <c r="P23" s="244">
        <v>1</v>
      </c>
      <c r="Q23" s="244"/>
      <c r="R23" s="244"/>
      <c r="S23" s="305"/>
      <c r="T23" s="305"/>
      <c r="U23" s="305">
        <v>2013</v>
      </c>
      <c r="V23" s="2"/>
      <c r="W23" s="2"/>
      <c r="X23" s="2"/>
      <c r="Y23" s="2"/>
      <c r="Z23" s="2"/>
      <c r="AA23" s="2"/>
      <c r="AB23" s="244">
        <v>34</v>
      </c>
      <c r="AC23" s="305"/>
      <c r="AD23" s="305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305"/>
    </row>
    <row r="24" spans="1:50" ht="24.75" customHeight="1" x14ac:dyDescent="0.15">
      <c r="A24" s="82"/>
      <c r="B24" s="258"/>
      <c r="C24" s="78" t="s">
        <v>106</v>
      </c>
      <c r="D24" s="78"/>
      <c r="E24" s="78" t="s">
        <v>503</v>
      </c>
      <c r="F24" s="78" t="s">
        <v>106</v>
      </c>
      <c r="G24" s="78" t="s">
        <v>106</v>
      </c>
      <c r="H24" s="283"/>
      <c r="I24" s="306">
        <v>7800</v>
      </c>
      <c r="J24" s="306"/>
      <c r="K24" s="306"/>
      <c r="L24" s="78" t="s">
        <v>30</v>
      </c>
      <c r="M24" s="306">
        <v>68</v>
      </c>
      <c r="N24" s="306">
        <v>105</v>
      </c>
      <c r="O24" s="306">
        <v>14280</v>
      </c>
      <c r="P24" s="306">
        <v>2</v>
      </c>
      <c r="Q24" s="306"/>
      <c r="R24" s="306"/>
      <c r="S24" s="78"/>
      <c r="T24" s="78"/>
      <c r="U24" s="78">
        <v>2013</v>
      </c>
      <c r="V24" s="283"/>
      <c r="W24" s="283"/>
      <c r="X24" s="283"/>
      <c r="Y24" s="283"/>
      <c r="Z24" s="283"/>
      <c r="AA24" s="283"/>
      <c r="AB24" s="306">
        <v>300</v>
      </c>
      <c r="AC24" s="305"/>
      <c r="AD24" s="305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305"/>
    </row>
    <row r="25" spans="1:50" ht="24.75" customHeight="1" x14ac:dyDescent="0.15">
      <c r="A25" s="26"/>
      <c r="B25" s="175"/>
      <c r="C25" s="78" t="s">
        <v>106</v>
      </c>
      <c r="D25" s="78"/>
      <c r="E25" s="78" t="s">
        <v>300</v>
      </c>
      <c r="F25" s="78" t="s">
        <v>18</v>
      </c>
      <c r="G25" s="78" t="s">
        <v>142</v>
      </c>
      <c r="H25" s="257"/>
      <c r="I25" s="306">
        <v>67146</v>
      </c>
      <c r="J25" s="306">
        <v>0</v>
      </c>
      <c r="K25" s="306">
        <v>0</v>
      </c>
      <c r="L25" s="78" t="s">
        <v>411</v>
      </c>
      <c r="M25" s="306">
        <v>68</v>
      </c>
      <c r="N25" s="306">
        <v>105</v>
      </c>
      <c r="O25" s="306">
        <v>35880</v>
      </c>
      <c r="P25" s="306">
        <v>4</v>
      </c>
      <c r="Q25" s="306"/>
      <c r="R25" s="306"/>
      <c r="S25" s="78"/>
      <c r="T25" s="78"/>
      <c r="U25" s="78">
        <v>2015</v>
      </c>
      <c r="V25" s="257"/>
      <c r="W25" s="257"/>
      <c r="X25" s="257"/>
      <c r="Y25" s="257"/>
      <c r="Z25" s="257"/>
      <c r="AA25" s="257"/>
      <c r="AB25" s="306">
        <v>9000</v>
      </c>
      <c r="AC25" s="170"/>
      <c r="AD25" s="170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170"/>
    </row>
    <row r="26" spans="1:50" ht="24.6" customHeight="1" x14ac:dyDescent="0.15">
      <c r="B26" s="171"/>
      <c r="C26" s="334" t="s">
        <v>106</v>
      </c>
      <c r="D26" s="334"/>
      <c r="E26" s="335" t="s">
        <v>354</v>
      </c>
      <c r="F26" s="334" t="s">
        <v>106</v>
      </c>
      <c r="G26" s="333" t="s">
        <v>513</v>
      </c>
      <c r="H26" s="334"/>
      <c r="I26" s="336">
        <v>21526</v>
      </c>
      <c r="J26" s="336"/>
      <c r="K26" s="336"/>
      <c r="L26" s="334" t="s">
        <v>411</v>
      </c>
      <c r="M26" s="336">
        <v>57</v>
      </c>
      <c r="N26" s="336">
        <v>103</v>
      </c>
      <c r="O26" s="336">
        <v>5871</v>
      </c>
      <c r="P26" s="336">
        <v>1</v>
      </c>
      <c r="Q26" s="336"/>
      <c r="R26" s="336"/>
      <c r="S26" s="334"/>
      <c r="T26" s="334"/>
      <c r="U26" s="334">
        <v>2015</v>
      </c>
      <c r="V26" s="334"/>
      <c r="W26" s="334"/>
      <c r="X26" s="334"/>
      <c r="Y26" s="334"/>
      <c r="Z26" s="334"/>
      <c r="AA26" s="334"/>
      <c r="AB26" s="336"/>
      <c r="AC26" s="334"/>
      <c r="AD26" s="334"/>
      <c r="AE26" s="334"/>
      <c r="AF26" s="334"/>
      <c r="AG26" s="334"/>
      <c r="AH26" s="334"/>
      <c r="AI26" s="334"/>
      <c r="AJ26" s="334"/>
      <c r="AK26" s="334"/>
      <c r="AL26" s="334"/>
      <c r="AM26" s="334"/>
      <c r="AN26" s="334"/>
      <c r="AO26" s="334"/>
      <c r="AP26" s="334"/>
      <c r="AQ26" s="334"/>
      <c r="AR26" s="334"/>
      <c r="AS26" s="334"/>
      <c r="AT26" s="334"/>
      <c r="AU26" s="334"/>
      <c r="AV26" s="334"/>
      <c r="AW26" s="334"/>
      <c r="AX26" s="334"/>
    </row>
  </sheetData>
  <mergeCells count="31">
    <mergeCell ref="B1:E1"/>
    <mergeCell ref="U1:AX1"/>
    <mergeCell ref="AE3:AF3"/>
    <mergeCell ref="AG3:AI3"/>
    <mergeCell ref="AJ3:AJ4"/>
    <mergeCell ref="AC3:AC4"/>
    <mergeCell ref="AD3:AD4"/>
    <mergeCell ref="T3:T4"/>
    <mergeCell ref="AE2:AJ2"/>
    <mergeCell ref="AC2:AD2"/>
    <mergeCell ref="H2:H4"/>
    <mergeCell ref="L3:P3"/>
    <mergeCell ref="Q3:Q4"/>
    <mergeCell ref="R3:R4"/>
    <mergeCell ref="I2:I4"/>
    <mergeCell ref="J2:J4"/>
    <mergeCell ref="A2:A4"/>
    <mergeCell ref="B2:B4"/>
    <mergeCell ref="C2:C4"/>
    <mergeCell ref="AX2:AX4"/>
    <mergeCell ref="S3:S4"/>
    <mergeCell ref="AK2:AW4"/>
    <mergeCell ref="V2:AB4"/>
    <mergeCell ref="Q2:T2"/>
    <mergeCell ref="U2:U4"/>
    <mergeCell ref="K2:K4"/>
    <mergeCell ref="L2:P2"/>
    <mergeCell ref="D2:D4"/>
    <mergeCell ref="E2:E4"/>
    <mergeCell ref="F2:F4"/>
    <mergeCell ref="G2:G4"/>
  </mergeCells>
  <phoneticPr fontId="31" type="noConversion"/>
  <pageMargins left="0.25" right="0.25" top="0.75" bottom="0.75" header="0.30000001192092896" footer="0.30000001192092896"/>
  <pageSetup paperSize="9"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D9D9"/>
  </sheetPr>
  <dimension ref="A1:AW43"/>
  <sheetViews>
    <sheetView view="pageBreakPreview" topLeftCell="B1" zoomScaleSheetLayoutView="100" workbookViewId="0">
      <pane ySplit="5" topLeftCell="A6" activePane="bottomLeft" state="frozen"/>
      <selection pane="bottomLeft" activeCell="B19" sqref="B19"/>
    </sheetView>
  </sheetViews>
  <sheetFormatPr defaultRowHeight="10.5" x14ac:dyDescent="0.15"/>
  <cols>
    <col min="1" max="1" width="0" style="14" hidden="1" customWidth="1"/>
    <col min="2" max="2" width="4.77734375" style="14" customWidth="1"/>
    <col min="3" max="3" width="6.77734375" style="14" customWidth="1"/>
    <col min="4" max="4" width="0" style="14" hidden="1" customWidth="1"/>
    <col min="5" max="5" width="11.44140625" style="15" customWidth="1"/>
    <col min="6" max="6" width="8" style="14" customWidth="1"/>
    <col min="7" max="7" width="0" style="14" hidden="1" customWidth="1"/>
    <col min="8" max="8" width="10.6640625" style="14" customWidth="1"/>
    <col min="9" max="9" width="0" style="14" hidden="1" customWidth="1"/>
    <col min="10" max="10" width="7.33203125" style="23" customWidth="1"/>
    <col min="11" max="11" width="7.109375" style="23" customWidth="1"/>
    <col min="12" max="12" width="5.44140625" style="23" customWidth="1"/>
    <col min="13" max="13" width="7.109375" style="14" customWidth="1"/>
    <col min="14" max="14" width="4.33203125" style="25" customWidth="1"/>
    <col min="15" max="15" width="4.6640625" style="25" customWidth="1"/>
    <col min="16" max="16" width="6.44140625" style="25" customWidth="1"/>
    <col min="17" max="17" width="5.5546875" style="14" hidden="1" customWidth="1"/>
    <col min="18" max="18" width="6.44140625" style="25" customWidth="1"/>
    <col min="19" max="19" width="7.33203125" style="14" hidden="1" customWidth="1"/>
    <col min="20" max="20" width="10" style="14" customWidth="1"/>
    <col min="21" max="21" width="6.6640625" style="14" customWidth="1"/>
    <col min="22" max="27" width="0" style="14" hidden="1" customWidth="1"/>
    <col min="28" max="28" width="5.88671875" style="25" customWidth="1"/>
    <col min="29" max="48" width="0" style="14" hidden="1" customWidth="1"/>
    <col min="49" max="49" width="7.44140625" style="14" customWidth="1"/>
    <col min="50" max="16384" width="8.88671875" style="14"/>
  </cols>
  <sheetData>
    <row r="1" spans="1:49" s="235" customFormat="1" ht="22.9" customHeight="1" x14ac:dyDescent="0.15">
      <c r="B1" s="366" t="s">
        <v>250</v>
      </c>
      <c r="C1" s="366"/>
      <c r="D1" s="366"/>
      <c r="E1" s="366"/>
      <c r="J1" s="236"/>
      <c r="K1" s="236"/>
      <c r="L1" s="236"/>
      <c r="N1" s="236"/>
      <c r="O1" s="236"/>
      <c r="P1" s="236"/>
      <c r="R1" s="236"/>
      <c r="T1" s="363" t="s">
        <v>547</v>
      </c>
      <c r="U1" s="365"/>
      <c r="V1" s="365"/>
      <c r="W1" s="365"/>
      <c r="X1" s="365"/>
      <c r="Y1" s="365"/>
      <c r="Z1" s="365"/>
      <c r="AA1" s="365"/>
      <c r="AB1" s="365"/>
      <c r="AC1" s="365"/>
      <c r="AD1" s="365"/>
      <c r="AE1" s="365"/>
      <c r="AF1" s="365"/>
      <c r="AG1" s="365"/>
      <c r="AH1" s="365"/>
      <c r="AI1" s="365"/>
      <c r="AJ1" s="365"/>
      <c r="AK1" s="365"/>
      <c r="AL1" s="365"/>
      <c r="AM1" s="365"/>
      <c r="AN1" s="365"/>
      <c r="AO1" s="365"/>
      <c r="AP1" s="365"/>
      <c r="AQ1" s="365"/>
      <c r="AR1" s="365"/>
      <c r="AS1" s="365"/>
      <c r="AT1" s="365"/>
      <c r="AU1" s="365"/>
      <c r="AV1" s="365"/>
      <c r="AW1" s="365"/>
    </row>
    <row r="2" spans="1:49" ht="18" customHeight="1" x14ac:dyDescent="0.15">
      <c r="A2" s="364" t="s">
        <v>443</v>
      </c>
      <c r="B2" s="354" t="s">
        <v>34</v>
      </c>
      <c r="C2" s="354" t="s">
        <v>111</v>
      </c>
      <c r="D2" s="354" t="s">
        <v>125</v>
      </c>
      <c r="E2" s="354" t="s">
        <v>109</v>
      </c>
      <c r="F2" s="354" t="s">
        <v>436</v>
      </c>
      <c r="G2" s="354" t="s">
        <v>205</v>
      </c>
      <c r="H2" s="354" t="s">
        <v>255</v>
      </c>
      <c r="I2" s="354" t="s">
        <v>396</v>
      </c>
      <c r="J2" s="354" t="s">
        <v>290</v>
      </c>
      <c r="K2" s="354" t="s">
        <v>272</v>
      </c>
      <c r="L2" s="354" t="s">
        <v>105</v>
      </c>
      <c r="M2" s="354" t="s">
        <v>84</v>
      </c>
      <c r="N2" s="354"/>
      <c r="O2" s="354"/>
      <c r="P2" s="354"/>
      <c r="Q2" s="354" t="s">
        <v>76</v>
      </c>
      <c r="R2" s="354"/>
      <c r="S2" s="354"/>
      <c r="T2" s="354"/>
      <c r="U2" s="354" t="s">
        <v>407</v>
      </c>
      <c r="V2" s="355" t="s">
        <v>195</v>
      </c>
      <c r="W2" s="355"/>
      <c r="X2" s="355"/>
      <c r="Y2" s="355"/>
      <c r="Z2" s="355"/>
      <c r="AA2" s="355"/>
      <c r="AB2" s="355"/>
      <c r="AC2" s="354" t="s">
        <v>410</v>
      </c>
      <c r="AD2" s="354"/>
      <c r="AE2" s="354" t="s">
        <v>298</v>
      </c>
      <c r="AF2" s="354"/>
      <c r="AG2" s="354"/>
      <c r="AH2" s="354"/>
      <c r="AI2" s="354"/>
      <c r="AJ2" s="361"/>
      <c r="AK2" s="354" t="s">
        <v>430</v>
      </c>
      <c r="AL2" s="361"/>
      <c r="AM2" s="361"/>
      <c r="AN2" s="361"/>
      <c r="AO2" s="361"/>
      <c r="AP2" s="361"/>
      <c r="AQ2" s="361"/>
      <c r="AR2" s="361"/>
      <c r="AS2" s="361"/>
      <c r="AT2" s="361"/>
      <c r="AU2" s="361"/>
      <c r="AV2" s="361"/>
      <c r="AW2" s="354" t="s">
        <v>108</v>
      </c>
    </row>
    <row r="3" spans="1:49" ht="18" customHeight="1" x14ac:dyDescent="0.15">
      <c r="A3" s="364"/>
      <c r="B3" s="354"/>
      <c r="C3" s="354"/>
      <c r="D3" s="354"/>
      <c r="E3" s="354"/>
      <c r="F3" s="354"/>
      <c r="G3" s="354"/>
      <c r="H3" s="354"/>
      <c r="I3" s="354"/>
      <c r="J3" s="354"/>
      <c r="K3" s="354"/>
      <c r="L3" s="354"/>
      <c r="M3" s="354" t="s">
        <v>46</v>
      </c>
      <c r="N3" s="361"/>
      <c r="O3" s="361"/>
      <c r="P3" s="361"/>
      <c r="Q3" s="354" t="s">
        <v>103</v>
      </c>
      <c r="R3" s="354" t="s">
        <v>382</v>
      </c>
      <c r="S3" s="354" t="s">
        <v>224</v>
      </c>
      <c r="T3" s="354" t="s">
        <v>402</v>
      </c>
      <c r="U3" s="354"/>
      <c r="V3" s="356"/>
      <c r="W3" s="356"/>
      <c r="X3" s="356"/>
      <c r="Y3" s="356"/>
      <c r="Z3" s="356"/>
      <c r="AA3" s="356"/>
      <c r="AB3" s="356"/>
      <c r="AC3" s="354" t="s">
        <v>3</v>
      </c>
      <c r="AD3" s="354" t="s">
        <v>14</v>
      </c>
      <c r="AE3" s="354" t="s">
        <v>97</v>
      </c>
      <c r="AF3" s="354"/>
      <c r="AG3" s="354" t="s">
        <v>112</v>
      </c>
      <c r="AH3" s="361"/>
      <c r="AI3" s="361"/>
      <c r="AJ3" s="361" t="s">
        <v>20</v>
      </c>
      <c r="AK3" s="354" t="s">
        <v>89</v>
      </c>
      <c r="AL3" s="361"/>
      <c r="AM3" s="361"/>
      <c r="AN3" s="361"/>
      <c r="AO3" s="361"/>
      <c r="AP3" s="354" t="s">
        <v>7</v>
      </c>
      <c r="AQ3" s="361"/>
      <c r="AR3" s="361"/>
      <c r="AS3" s="361"/>
      <c r="AT3" s="361"/>
      <c r="AU3" s="354" t="s">
        <v>122</v>
      </c>
      <c r="AV3" s="361"/>
      <c r="AW3" s="361"/>
    </row>
    <row r="4" spans="1:49" ht="18" customHeight="1" x14ac:dyDescent="0.15">
      <c r="A4" s="364"/>
      <c r="B4" s="354"/>
      <c r="C4" s="354"/>
      <c r="D4" s="354"/>
      <c r="E4" s="354"/>
      <c r="F4" s="354"/>
      <c r="G4" s="354"/>
      <c r="H4" s="354"/>
      <c r="I4" s="354"/>
      <c r="J4" s="354"/>
      <c r="K4" s="354"/>
      <c r="L4" s="354"/>
      <c r="M4" s="196" t="s">
        <v>211</v>
      </c>
      <c r="N4" s="196" t="s">
        <v>115</v>
      </c>
      <c r="O4" s="196" t="s">
        <v>63</v>
      </c>
      <c r="P4" s="196" t="s">
        <v>117</v>
      </c>
      <c r="Q4" s="354"/>
      <c r="R4" s="354"/>
      <c r="S4" s="354"/>
      <c r="T4" s="354"/>
      <c r="U4" s="354"/>
      <c r="V4" s="357"/>
      <c r="W4" s="357"/>
      <c r="X4" s="357"/>
      <c r="Y4" s="357"/>
      <c r="Z4" s="357"/>
      <c r="AA4" s="357"/>
      <c r="AB4" s="357"/>
      <c r="AC4" s="354"/>
      <c r="AD4" s="354"/>
      <c r="AE4" s="196" t="s">
        <v>98</v>
      </c>
      <c r="AF4" s="196" t="s">
        <v>10</v>
      </c>
      <c r="AG4" s="196" t="s">
        <v>98</v>
      </c>
      <c r="AH4" s="196" t="s">
        <v>118</v>
      </c>
      <c r="AI4" s="196" t="s">
        <v>10</v>
      </c>
      <c r="AJ4" s="361"/>
      <c r="AK4" s="197" t="s">
        <v>16</v>
      </c>
      <c r="AL4" s="196" t="s">
        <v>73</v>
      </c>
      <c r="AM4" s="196" t="s">
        <v>117</v>
      </c>
      <c r="AN4" s="196" t="s">
        <v>266</v>
      </c>
      <c r="AO4" s="196" t="s">
        <v>414</v>
      </c>
      <c r="AP4" s="196" t="s">
        <v>16</v>
      </c>
      <c r="AQ4" s="196" t="s">
        <v>73</v>
      </c>
      <c r="AR4" s="196" t="s">
        <v>117</v>
      </c>
      <c r="AS4" s="196" t="s">
        <v>266</v>
      </c>
      <c r="AT4" s="196" t="s">
        <v>414</v>
      </c>
      <c r="AU4" s="196" t="s">
        <v>16</v>
      </c>
      <c r="AV4" s="196" t="s">
        <v>73</v>
      </c>
      <c r="AW4" s="361"/>
    </row>
    <row r="5" spans="1:49" ht="27.2" customHeight="1" x14ac:dyDescent="0.15">
      <c r="A5" s="24"/>
      <c r="B5" s="245" t="s">
        <v>29</v>
      </c>
      <c r="C5" s="245" t="s">
        <v>100</v>
      </c>
      <c r="D5" s="165"/>
      <c r="E5" s="246">
        <f>COUNTA(E6,E7,E8,E9,E11:E13,E15:E16,E17,E19:E20,E22:E23,E24)</f>
        <v>0</v>
      </c>
      <c r="F5" s="165"/>
      <c r="G5" s="165"/>
      <c r="H5" s="165"/>
      <c r="I5" s="165"/>
      <c r="J5" s="167">
        <f>SUM(J6,J7,J8,J9,J11:J13,J15:J16,J17,J19:J20,J22:J23,J24)</f>
        <v>0</v>
      </c>
      <c r="K5" s="167">
        <f>SUM(K6,K7,K8,K9,K11:K13,K15:K16,K17,K19:K20,K22:K23,K24)</f>
        <v>0</v>
      </c>
      <c r="L5" s="167">
        <f>SUM(L6,L7,L8,L9,L11:L13,L15:L16,L17,L19:L20,L22:L23,L24)</f>
        <v>0</v>
      </c>
      <c r="M5" s="165"/>
      <c r="N5" s="167"/>
      <c r="O5" s="167"/>
      <c r="P5" s="167"/>
      <c r="Q5" s="165"/>
      <c r="R5" s="167"/>
      <c r="S5" s="165"/>
      <c r="T5" s="165"/>
      <c r="U5" s="170"/>
      <c r="V5" s="165"/>
      <c r="W5" s="165"/>
      <c r="X5" s="165"/>
      <c r="Y5" s="165"/>
      <c r="Z5" s="165"/>
      <c r="AA5" s="165"/>
      <c r="AB5" s="169"/>
      <c r="AC5" s="170"/>
      <c r="AD5" s="170"/>
      <c r="AE5" s="165"/>
      <c r="AF5" s="165"/>
      <c r="AG5" s="165"/>
      <c r="AH5" s="165"/>
      <c r="AI5" s="165"/>
      <c r="AJ5" s="168"/>
      <c r="AK5" s="168"/>
      <c r="AL5" s="165"/>
      <c r="AM5" s="165"/>
      <c r="AN5" s="165"/>
      <c r="AO5" s="165"/>
      <c r="AP5" s="165"/>
      <c r="AQ5" s="165"/>
      <c r="AR5" s="165"/>
      <c r="AS5" s="165"/>
      <c r="AT5" s="165"/>
      <c r="AU5" s="165"/>
      <c r="AV5" s="165"/>
      <c r="AW5" s="168"/>
    </row>
    <row r="6" spans="1:49" s="5" customFormat="1" ht="27.2" customHeight="1" x14ac:dyDescent="0.15">
      <c r="A6" s="193"/>
      <c r="B6" s="170"/>
      <c r="C6" s="170"/>
      <c r="D6" s="170"/>
      <c r="E6" s="170"/>
      <c r="F6" s="170"/>
      <c r="G6" s="170"/>
      <c r="H6" s="170"/>
      <c r="I6" s="165"/>
      <c r="J6" s="167"/>
      <c r="K6" s="167"/>
      <c r="L6" s="167"/>
      <c r="M6" s="170"/>
      <c r="N6" s="167"/>
      <c r="O6" s="167"/>
      <c r="P6" s="167"/>
      <c r="Q6" s="167"/>
      <c r="R6" s="167"/>
      <c r="S6" s="165"/>
      <c r="T6" s="170"/>
      <c r="U6" s="170"/>
      <c r="V6" s="167"/>
      <c r="W6" s="167"/>
      <c r="X6" s="167"/>
      <c r="Y6" s="167"/>
      <c r="Z6" s="167"/>
      <c r="AA6" s="167"/>
      <c r="AB6" s="169"/>
      <c r="AC6" s="170"/>
      <c r="AD6" s="170"/>
      <c r="AE6" s="165"/>
      <c r="AF6" s="165"/>
      <c r="AG6" s="165"/>
      <c r="AH6" s="165"/>
      <c r="AI6" s="165"/>
      <c r="AJ6" s="168"/>
      <c r="AK6" s="168"/>
      <c r="AL6" s="165"/>
      <c r="AM6" s="165"/>
      <c r="AN6" s="165"/>
      <c r="AO6" s="165"/>
      <c r="AP6" s="165"/>
      <c r="AQ6" s="165"/>
      <c r="AR6" s="165"/>
      <c r="AS6" s="165"/>
      <c r="AT6" s="165"/>
      <c r="AU6" s="165"/>
      <c r="AV6" s="165"/>
      <c r="AW6" s="168"/>
    </row>
    <row r="7" spans="1:49" s="5" customFormat="1" ht="27.2" customHeight="1" x14ac:dyDescent="0.15">
      <c r="A7" s="87" t="s">
        <v>94</v>
      </c>
      <c r="B7" s="170"/>
      <c r="C7" s="170"/>
      <c r="D7" s="170"/>
      <c r="E7" s="170"/>
      <c r="F7" s="170"/>
      <c r="G7" s="170"/>
      <c r="H7" s="170"/>
      <c r="I7" s="189"/>
      <c r="J7" s="167"/>
      <c r="K7" s="167"/>
      <c r="L7" s="167"/>
      <c r="M7" s="170"/>
      <c r="N7" s="167"/>
      <c r="O7" s="167"/>
      <c r="P7" s="167"/>
      <c r="Q7" s="188"/>
      <c r="R7" s="167"/>
      <c r="S7" s="165"/>
      <c r="T7" s="170"/>
      <c r="U7" s="170"/>
      <c r="V7" s="167"/>
      <c r="W7" s="167"/>
      <c r="X7" s="167"/>
      <c r="Y7" s="167"/>
      <c r="Z7" s="167"/>
      <c r="AA7" s="167"/>
      <c r="AB7" s="167"/>
      <c r="AC7" s="170"/>
      <c r="AD7" s="170"/>
      <c r="AE7" s="165"/>
      <c r="AF7" s="165"/>
      <c r="AG7" s="165"/>
      <c r="AH7" s="165"/>
      <c r="AI7" s="165"/>
      <c r="AJ7" s="165"/>
      <c r="AK7" s="165"/>
      <c r="AL7" s="165"/>
      <c r="AM7" s="165"/>
      <c r="AN7" s="165"/>
      <c r="AO7" s="165"/>
      <c r="AP7" s="165"/>
      <c r="AQ7" s="165"/>
      <c r="AR7" s="165"/>
      <c r="AS7" s="165"/>
      <c r="AT7" s="165"/>
      <c r="AU7" s="165"/>
      <c r="AV7" s="165"/>
      <c r="AW7" s="187"/>
    </row>
    <row r="8" spans="1:49" s="5" customFormat="1" ht="27.2" customHeight="1" x14ac:dyDescent="0.15">
      <c r="A8" s="87"/>
      <c r="B8" s="170"/>
      <c r="C8" s="170"/>
      <c r="D8" s="170"/>
      <c r="E8" s="170"/>
      <c r="F8" s="170"/>
      <c r="G8" s="170"/>
      <c r="H8" s="170"/>
      <c r="I8" s="189"/>
      <c r="J8" s="167"/>
      <c r="K8" s="167"/>
      <c r="L8" s="167"/>
      <c r="M8" s="170"/>
      <c r="N8" s="167"/>
      <c r="O8" s="167"/>
      <c r="P8" s="167"/>
      <c r="Q8" s="188"/>
      <c r="R8" s="167"/>
      <c r="S8" s="165"/>
      <c r="T8" s="170"/>
      <c r="U8" s="170"/>
      <c r="V8" s="167"/>
      <c r="W8" s="167"/>
      <c r="X8" s="167"/>
      <c r="Y8" s="167"/>
      <c r="Z8" s="167"/>
      <c r="AA8" s="167"/>
      <c r="AB8" s="167"/>
      <c r="AC8" s="170"/>
      <c r="AD8" s="170"/>
      <c r="AE8" s="165"/>
      <c r="AF8" s="165"/>
      <c r="AG8" s="165"/>
      <c r="AH8" s="165"/>
      <c r="AI8" s="165"/>
      <c r="AJ8" s="165"/>
      <c r="AK8" s="165"/>
      <c r="AL8" s="165"/>
      <c r="AM8" s="165"/>
      <c r="AN8" s="165"/>
      <c r="AO8" s="165"/>
      <c r="AP8" s="165"/>
      <c r="AQ8" s="165"/>
      <c r="AR8" s="165"/>
      <c r="AS8" s="165"/>
      <c r="AT8" s="165"/>
      <c r="AU8" s="165"/>
      <c r="AV8" s="165"/>
      <c r="AW8" s="165"/>
    </row>
    <row r="9" spans="1:49" s="5" customFormat="1" ht="27.2" customHeight="1" x14ac:dyDescent="0.15">
      <c r="A9" s="87"/>
      <c r="B9" s="170"/>
      <c r="C9" s="170"/>
      <c r="D9" s="170"/>
      <c r="E9" s="170"/>
      <c r="F9" s="170"/>
      <c r="G9" s="170"/>
      <c r="H9" s="170"/>
      <c r="I9" s="165"/>
      <c r="J9" s="167"/>
      <c r="K9" s="167"/>
      <c r="L9" s="167"/>
      <c r="M9" s="170"/>
      <c r="N9" s="167"/>
      <c r="O9" s="167"/>
      <c r="P9" s="167"/>
      <c r="Q9" s="167"/>
      <c r="R9" s="167"/>
      <c r="S9" s="165"/>
      <c r="T9" s="170"/>
      <c r="U9" s="170"/>
      <c r="V9" s="167"/>
      <c r="W9" s="167"/>
      <c r="X9" s="167"/>
      <c r="Y9" s="167"/>
      <c r="Z9" s="167"/>
      <c r="AA9" s="167"/>
      <c r="AB9" s="169"/>
      <c r="AC9" s="170"/>
      <c r="AD9" s="170"/>
      <c r="AE9" s="165"/>
      <c r="AF9" s="165"/>
      <c r="AG9" s="165"/>
      <c r="AH9" s="165"/>
      <c r="AI9" s="165"/>
      <c r="AJ9" s="168"/>
      <c r="AK9" s="168"/>
      <c r="AL9" s="165"/>
      <c r="AM9" s="165"/>
      <c r="AN9" s="165"/>
      <c r="AO9" s="165"/>
      <c r="AP9" s="165"/>
      <c r="AQ9" s="165"/>
      <c r="AR9" s="165"/>
      <c r="AS9" s="165"/>
      <c r="AT9" s="165"/>
      <c r="AU9" s="165"/>
      <c r="AV9" s="165"/>
      <c r="AW9" s="168"/>
    </row>
    <row r="10" spans="1:49" s="5" customFormat="1" ht="27.2" customHeight="1" x14ac:dyDescent="0.15">
      <c r="A10" s="88" t="s">
        <v>94</v>
      </c>
      <c r="B10" s="250"/>
      <c r="C10" s="170"/>
      <c r="D10" s="170"/>
      <c r="E10" s="186"/>
      <c r="F10" s="170"/>
      <c r="G10" s="170"/>
      <c r="H10" s="170"/>
      <c r="I10" s="189"/>
      <c r="J10" s="167"/>
      <c r="K10" s="167"/>
      <c r="L10" s="167"/>
      <c r="M10" s="170"/>
      <c r="N10" s="167"/>
      <c r="O10" s="167"/>
      <c r="P10" s="167"/>
      <c r="Q10" s="188"/>
      <c r="R10" s="167"/>
      <c r="S10" s="165"/>
      <c r="T10" s="170"/>
      <c r="U10" s="167"/>
      <c r="V10" s="167"/>
      <c r="W10" s="167"/>
      <c r="X10" s="167"/>
      <c r="Y10" s="167"/>
      <c r="Z10" s="167"/>
      <c r="AA10" s="167"/>
      <c r="AB10" s="167"/>
      <c r="AC10" s="170"/>
      <c r="AD10" s="170"/>
      <c r="AE10" s="165"/>
      <c r="AF10" s="165"/>
      <c r="AG10" s="165"/>
      <c r="AH10" s="165"/>
      <c r="AI10" s="165"/>
      <c r="AJ10" s="165"/>
      <c r="AK10" s="165"/>
      <c r="AL10" s="165"/>
      <c r="AM10" s="165"/>
      <c r="AN10" s="165"/>
      <c r="AO10" s="165"/>
      <c r="AP10" s="165"/>
      <c r="AQ10" s="165"/>
      <c r="AR10" s="165"/>
      <c r="AS10" s="165"/>
      <c r="AT10" s="165"/>
      <c r="AU10" s="165"/>
      <c r="AV10" s="191"/>
      <c r="AW10" s="168"/>
    </row>
    <row r="11" spans="1:49" s="5" customFormat="1" ht="27.2" customHeight="1" x14ac:dyDescent="0.15">
      <c r="A11" s="87"/>
      <c r="B11" s="253"/>
      <c r="C11" s="170"/>
      <c r="D11" s="170"/>
      <c r="E11" s="170"/>
      <c r="F11" s="170"/>
      <c r="G11" s="170"/>
      <c r="H11" s="170"/>
      <c r="I11" s="189"/>
      <c r="J11" s="167"/>
      <c r="K11" s="167"/>
      <c r="L11" s="167"/>
      <c r="M11" s="170"/>
      <c r="N11" s="167"/>
      <c r="O11" s="167"/>
      <c r="P11" s="167"/>
      <c r="Q11" s="188"/>
      <c r="R11" s="167"/>
      <c r="S11" s="165"/>
      <c r="T11" s="170"/>
      <c r="U11" s="170"/>
      <c r="V11" s="167"/>
      <c r="W11" s="167"/>
      <c r="X11" s="167"/>
      <c r="Y11" s="167"/>
      <c r="Z11" s="167"/>
      <c r="AA11" s="167"/>
      <c r="AB11" s="167"/>
      <c r="AC11" s="170"/>
      <c r="AD11" s="170"/>
      <c r="AE11" s="165"/>
      <c r="AF11" s="165"/>
      <c r="AG11" s="165"/>
      <c r="AH11" s="165"/>
      <c r="AI11" s="165"/>
      <c r="AJ11" s="165"/>
      <c r="AK11" s="165"/>
      <c r="AL11" s="165"/>
      <c r="AM11" s="165"/>
      <c r="AN11" s="165"/>
      <c r="AO11" s="165"/>
      <c r="AP11" s="165"/>
      <c r="AQ11" s="165"/>
      <c r="AR11" s="165"/>
      <c r="AS11" s="165"/>
      <c r="AT11" s="165"/>
      <c r="AU11" s="165"/>
      <c r="AV11" s="191"/>
      <c r="AW11" s="168"/>
    </row>
    <row r="12" spans="1:49" s="117" customFormat="1" ht="27.2" customHeight="1" x14ac:dyDescent="0.15">
      <c r="A12" s="87"/>
      <c r="B12" s="253"/>
      <c r="C12" s="170"/>
      <c r="D12" s="170"/>
      <c r="E12" s="170"/>
      <c r="F12" s="167"/>
      <c r="G12" s="167"/>
      <c r="H12" s="167"/>
      <c r="I12" s="165"/>
      <c r="J12" s="167"/>
      <c r="K12" s="247"/>
      <c r="L12" s="247"/>
      <c r="M12" s="165"/>
      <c r="N12" s="167"/>
      <c r="O12" s="167"/>
      <c r="P12" s="167"/>
      <c r="Q12" s="167"/>
      <c r="R12" s="167"/>
      <c r="S12" s="167"/>
      <c r="T12" s="170"/>
      <c r="U12" s="170"/>
      <c r="V12" s="167"/>
      <c r="W12" s="165"/>
      <c r="X12" s="265"/>
      <c r="Y12" s="265"/>
      <c r="Z12" s="265"/>
      <c r="AA12" s="265"/>
      <c r="AB12" s="170"/>
      <c r="AC12" s="170"/>
      <c r="AD12" s="265"/>
      <c r="AE12" s="265"/>
      <c r="AF12" s="265"/>
      <c r="AG12" s="265"/>
      <c r="AH12" s="265"/>
      <c r="AI12" s="265"/>
      <c r="AJ12" s="265"/>
      <c r="AK12" s="265"/>
      <c r="AL12" s="265"/>
      <c r="AM12" s="265"/>
      <c r="AN12" s="265"/>
      <c r="AO12" s="265"/>
      <c r="AP12" s="265"/>
      <c r="AQ12" s="265"/>
      <c r="AR12" s="265"/>
      <c r="AS12" s="265"/>
      <c r="AT12" s="265"/>
      <c r="AU12" s="265"/>
      <c r="AV12" s="265"/>
      <c r="AW12" s="266"/>
    </row>
    <row r="13" spans="1:49" s="5" customFormat="1" ht="27.2" customHeight="1" x14ac:dyDescent="0.15">
      <c r="A13" s="87"/>
      <c r="B13" s="179"/>
      <c r="C13" s="170"/>
      <c r="D13" s="170"/>
      <c r="E13" s="170"/>
      <c r="F13" s="170"/>
      <c r="G13" s="170"/>
      <c r="H13" s="170"/>
      <c r="I13" s="189"/>
      <c r="J13" s="167"/>
      <c r="K13" s="167"/>
      <c r="L13" s="167"/>
      <c r="M13" s="170"/>
      <c r="N13" s="167"/>
      <c r="O13" s="167"/>
      <c r="P13" s="167"/>
      <c r="Q13" s="188"/>
      <c r="R13" s="167"/>
      <c r="S13" s="165"/>
      <c r="T13" s="170"/>
      <c r="U13" s="170"/>
      <c r="V13" s="167"/>
      <c r="W13" s="167"/>
      <c r="X13" s="167"/>
      <c r="Y13" s="167"/>
      <c r="Z13" s="167"/>
      <c r="AA13" s="167"/>
      <c r="AB13" s="167"/>
      <c r="AC13" s="170"/>
      <c r="AD13" s="170"/>
      <c r="AE13" s="165"/>
      <c r="AF13" s="165"/>
      <c r="AG13" s="165"/>
      <c r="AH13" s="165"/>
      <c r="AI13" s="165"/>
      <c r="AJ13" s="165"/>
      <c r="AK13" s="165"/>
      <c r="AL13" s="165"/>
      <c r="AM13" s="165"/>
      <c r="AN13" s="165"/>
      <c r="AO13" s="165"/>
      <c r="AP13" s="165"/>
      <c r="AQ13" s="165"/>
      <c r="AR13" s="165"/>
      <c r="AS13" s="165"/>
      <c r="AT13" s="165"/>
      <c r="AU13" s="165"/>
      <c r="AV13" s="191"/>
      <c r="AW13" s="191"/>
    </row>
    <row r="14" spans="1:49" s="5" customFormat="1" ht="27.2" customHeight="1" x14ac:dyDescent="0.15">
      <c r="A14" s="89" t="s">
        <v>94</v>
      </c>
      <c r="B14" s="263"/>
      <c r="C14" s="170"/>
      <c r="D14" s="170"/>
      <c r="E14" s="182"/>
      <c r="F14" s="170"/>
      <c r="G14" s="170"/>
      <c r="H14" s="170"/>
      <c r="I14" s="170"/>
      <c r="J14" s="167"/>
      <c r="K14" s="167"/>
      <c r="L14" s="167"/>
      <c r="M14" s="167"/>
      <c r="N14" s="167"/>
      <c r="O14" s="167"/>
      <c r="P14" s="167"/>
      <c r="Q14" s="167"/>
      <c r="R14" s="167"/>
      <c r="S14" s="170"/>
      <c r="T14" s="170"/>
      <c r="U14" s="170"/>
      <c r="V14" s="179"/>
      <c r="W14" s="179"/>
      <c r="X14" s="179"/>
      <c r="Y14" s="179"/>
      <c r="Z14" s="179"/>
      <c r="AA14" s="179"/>
      <c r="AB14" s="172"/>
      <c r="AC14" s="170"/>
      <c r="AD14" s="170"/>
      <c r="AE14" s="170"/>
      <c r="AF14" s="170"/>
      <c r="AG14" s="170"/>
      <c r="AH14" s="170"/>
      <c r="AI14" s="170"/>
      <c r="AJ14" s="178"/>
      <c r="AK14" s="178"/>
      <c r="AL14" s="170"/>
      <c r="AM14" s="170"/>
      <c r="AN14" s="170"/>
      <c r="AO14" s="170"/>
      <c r="AP14" s="170"/>
      <c r="AQ14" s="170"/>
      <c r="AR14" s="170"/>
      <c r="AS14" s="170"/>
      <c r="AT14" s="170"/>
      <c r="AU14" s="170"/>
      <c r="AV14" s="170"/>
      <c r="AW14" s="178"/>
    </row>
    <row r="15" spans="1:49" s="117" customFormat="1" ht="27.2" customHeight="1" x14ac:dyDescent="0.15">
      <c r="A15" s="89"/>
      <c r="B15" s="262"/>
      <c r="C15" s="259"/>
      <c r="D15" s="259"/>
      <c r="E15" s="166"/>
      <c r="F15" s="259"/>
      <c r="G15" s="259"/>
      <c r="H15" s="259"/>
      <c r="I15" s="188"/>
      <c r="J15" s="167"/>
      <c r="K15" s="167"/>
      <c r="L15" s="167"/>
      <c r="M15" s="259"/>
      <c r="N15" s="167"/>
      <c r="O15" s="167"/>
      <c r="P15" s="167"/>
      <c r="Q15" s="188"/>
      <c r="R15" s="167"/>
      <c r="S15" s="259"/>
      <c r="T15" s="259"/>
      <c r="U15" s="170"/>
      <c r="V15" s="259"/>
      <c r="W15" s="259"/>
      <c r="X15" s="259"/>
      <c r="Y15" s="259"/>
      <c r="Z15" s="259"/>
      <c r="AA15" s="259"/>
      <c r="AB15" s="167"/>
      <c r="AC15" s="259"/>
      <c r="AD15" s="259"/>
      <c r="AE15" s="259"/>
      <c r="AF15" s="259"/>
      <c r="AG15" s="259"/>
      <c r="AH15" s="259"/>
      <c r="AI15" s="259"/>
      <c r="AJ15" s="259"/>
      <c r="AK15" s="259"/>
      <c r="AL15" s="167"/>
      <c r="AM15" s="167"/>
      <c r="AN15" s="259"/>
      <c r="AO15" s="259"/>
      <c r="AP15" s="259"/>
      <c r="AQ15" s="259"/>
      <c r="AR15" s="259"/>
      <c r="AS15" s="259"/>
      <c r="AT15" s="259"/>
      <c r="AU15" s="259"/>
      <c r="AV15" s="259"/>
      <c r="AW15" s="259"/>
    </row>
    <row r="16" spans="1:49" s="117" customFormat="1" ht="27.2" customHeight="1" x14ac:dyDescent="0.15">
      <c r="A16" s="89"/>
      <c r="B16" s="267"/>
      <c r="C16" s="259"/>
      <c r="D16" s="259"/>
      <c r="E16" s="166"/>
      <c r="F16" s="259"/>
      <c r="G16" s="259"/>
      <c r="H16" s="259"/>
      <c r="I16" s="188"/>
      <c r="J16" s="167"/>
      <c r="K16" s="167"/>
      <c r="L16" s="167"/>
      <c r="M16" s="259"/>
      <c r="N16" s="167"/>
      <c r="O16" s="167"/>
      <c r="P16" s="167"/>
      <c r="Q16" s="188"/>
      <c r="R16" s="167"/>
      <c r="S16" s="259"/>
      <c r="T16" s="259"/>
      <c r="U16" s="170"/>
      <c r="V16" s="259"/>
      <c r="W16" s="259"/>
      <c r="X16" s="259"/>
      <c r="Y16" s="259"/>
      <c r="Z16" s="259"/>
      <c r="AA16" s="259"/>
      <c r="AB16" s="167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68"/>
    </row>
    <row r="17" spans="1:49" s="5" customFormat="1" ht="27.2" customHeight="1" x14ac:dyDescent="0.15">
      <c r="A17" s="89"/>
      <c r="B17" s="170"/>
      <c r="C17" s="170"/>
      <c r="D17" s="170"/>
      <c r="E17" s="170"/>
      <c r="F17" s="170"/>
      <c r="G17" s="170"/>
      <c r="H17" s="170"/>
      <c r="I17" s="188"/>
      <c r="J17" s="167"/>
      <c r="K17" s="167"/>
      <c r="L17" s="167"/>
      <c r="M17" s="170"/>
      <c r="N17" s="167"/>
      <c r="O17" s="167"/>
      <c r="P17" s="167"/>
      <c r="Q17" s="188"/>
      <c r="R17" s="167"/>
      <c r="S17" s="259"/>
      <c r="T17" s="170"/>
      <c r="U17" s="170"/>
      <c r="V17" s="167"/>
      <c r="W17" s="167"/>
      <c r="X17" s="167"/>
      <c r="Y17" s="167"/>
      <c r="Z17" s="167"/>
      <c r="AA17" s="167"/>
      <c r="AB17" s="167"/>
      <c r="AC17" s="259"/>
      <c r="AD17" s="259"/>
      <c r="AE17" s="259"/>
      <c r="AF17" s="259"/>
      <c r="AG17" s="259"/>
      <c r="AH17" s="259"/>
      <c r="AI17" s="259"/>
      <c r="AJ17" s="259"/>
      <c r="AK17" s="259"/>
      <c r="AL17" s="167"/>
      <c r="AM17" s="167"/>
      <c r="AN17" s="259"/>
      <c r="AO17" s="259"/>
      <c r="AP17" s="259"/>
      <c r="AQ17" s="259"/>
      <c r="AR17" s="259"/>
      <c r="AS17" s="259"/>
      <c r="AT17" s="259"/>
      <c r="AU17" s="259"/>
      <c r="AV17" s="259"/>
      <c r="AW17" s="259"/>
    </row>
    <row r="18" spans="1:49" s="5" customFormat="1" ht="27.2" customHeight="1" x14ac:dyDescent="0.15">
      <c r="A18" s="87" t="s">
        <v>94</v>
      </c>
      <c r="B18" s="170"/>
      <c r="C18" s="170"/>
      <c r="D18" s="170"/>
      <c r="E18" s="182"/>
      <c r="F18" s="170"/>
      <c r="G18" s="170"/>
      <c r="H18" s="170"/>
      <c r="I18" s="188"/>
      <c r="J18" s="167"/>
      <c r="K18" s="167"/>
      <c r="L18" s="167"/>
      <c r="M18" s="170"/>
      <c r="N18" s="167"/>
      <c r="O18" s="167"/>
      <c r="P18" s="167"/>
      <c r="Q18" s="188"/>
      <c r="R18" s="167"/>
      <c r="S18" s="259"/>
      <c r="T18" s="170"/>
      <c r="U18" s="170"/>
      <c r="V18" s="167"/>
      <c r="W18" s="167"/>
      <c r="X18" s="167"/>
      <c r="Y18" s="167"/>
      <c r="Z18" s="167"/>
      <c r="AA18" s="167"/>
      <c r="AB18" s="167"/>
      <c r="AC18" s="259"/>
      <c r="AD18" s="259"/>
      <c r="AE18" s="259"/>
      <c r="AF18" s="259"/>
      <c r="AG18" s="259"/>
      <c r="AH18" s="259"/>
      <c r="AI18" s="259"/>
      <c r="AJ18" s="259"/>
      <c r="AK18" s="259"/>
      <c r="AL18" s="167"/>
      <c r="AM18" s="167"/>
      <c r="AN18" s="259"/>
      <c r="AO18" s="259"/>
      <c r="AP18" s="259"/>
      <c r="AQ18" s="259"/>
      <c r="AR18" s="259"/>
      <c r="AS18" s="259"/>
      <c r="AT18" s="259"/>
      <c r="AU18" s="259"/>
      <c r="AV18" s="259"/>
      <c r="AW18" s="259"/>
    </row>
    <row r="19" spans="1:49" s="117" customFormat="1" ht="27.2" customHeight="1" x14ac:dyDescent="0.15">
      <c r="A19" s="87"/>
      <c r="B19" s="250"/>
      <c r="C19" s="170"/>
      <c r="D19" s="170"/>
      <c r="E19" s="170"/>
      <c r="F19" s="170"/>
      <c r="G19" s="170"/>
      <c r="H19" s="170"/>
      <c r="I19" s="264"/>
      <c r="J19" s="167"/>
      <c r="K19" s="167"/>
      <c r="L19" s="167"/>
      <c r="M19" s="170"/>
      <c r="N19" s="167"/>
      <c r="O19" s="167"/>
      <c r="P19" s="167"/>
      <c r="Q19" s="188"/>
      <c r="R19" s="167"/>
      <c r="S19" s="165"/>
      <c r="T19" s="170"/>
      <c r="U19" s="170"/>
      <c r="V19" s="167"/>
      <c r="W19" s="167"/>
      <c r="X19" s="167"/>
      <c r="Y19" s="167"/>
      <c r="Z19" s="167"/>
      <c r="AA19" s="167"/>
      <c r="AB19" s="167"/>
      <c r="AC19" s="170"/>
      <c r="AD19" s="170"/>
      <c r="AE19" s="165"/>
      <c r="AF19" s="165"/>
      <c r="AG19" s="165"/>
      <c r="AH19" s="165"/>
      <c r="AI19" s="165"/>
      <c r="AJ19" s="165"/>
      <c r="AK19" s="165"/>
      <c r="AL19" s="165"/>
      <c r="AM19" s="165"/>
      <c r="AN19" s="165"/>
      <c r="AO19" s="165"/>
      <c r="AP19" s="165"/>
      <c r="AQ19" s="165"/>
      <c r="AR19" s="165"/>
      <c r="AS19" s="165"/>
      <c r="AT19" s="165"/>
      <c r="AU19" s="165"/>
      <c r="AV19" s="165"/>
      <c r="AW19" s="165"/>
    </row>
    <row r="20" spans="1:49" s="117" customFormat="1" ht="27.4" customHeight="1" x14ac:dyDescent="0.15">
      <c r="A20" s="87"/>
      <c r="B20" s="250"/>
      <c r="C20" s="170"/>
      <c r="D20" s="170"/>
      <c r="E20" s="170"/>
      <c r="F20" s="170"/>
      <c r="G20" s="170"/>
      <c r="H20" s="170"/>
      <c r="I20" s="264"/>
      <c r="J20" s="167"/>
      <c r="K20" s="167"/>
      <c r="L20" s="167"/>
      <c r="M20" s="170"/>
      <c r="N20" s="167"/>
      <c r="O20" s="167"/>
      <c r="P20" s="167"/>
      <c r="Q20" s="188"/>
      <c r="R20" s="167"/>
      <c r="S20" s="165"/>
      <c r="T20" s="170"/>
      <c r="U20" s="170"/>
      <c r="V20" s="167"/>
      <c r="W20" s="167"/>
      <c r="X20" s="167"/>
      <c r="Y20" s="167"/>
      <c r="Z20" s="167"/>
      <c r="AA20" s="167"/>
      <c r="AB20" s="167"/>
      <c r="AC20" s="170"/>
      <c r="AD20" s="170"/>
      <c r="AE20" s="165"/>
      <c r="AF20" s="165"/>
      <c r="AG20" s="165"/>
      <c r="AH20" s="165"/>
      <c r="AI20" s="165"/>
      <c r="AJ20" s="165"/>
      <c r="AK20" s="165"/>
      <c r="AL20" s="165"/>
      <c r="AM20" s="165"/>
      <c r="AN20" s="165"/>
      <c r="AO20" s="165"/>
      <c r="AP20" s="165"/>
      <c r="AQ20" s="165"/>
      <c r="AR20" s="165"/>
      <c r="AS20" s="165"/>
      <c r="AT20" s="165"/>
      <c r="AU20" s="165"/>
      <c r="AV20" s="165"/>
      <c r="AW20" s="165"/>
    </row>
    <row r="21" spans="1:49" s="5" customFormat="1" ht="27" customHeight="1" x14ac:dyDescent="0.15">
      <c r="A21" s="87"/>
      <c r="B21" s="250"/>
      <c r="C21" s="170"/>
      <c r="D21" s="170"/>
      <c r="E21" s="186"/>
      <c r="F21" s="170"/>
      <c r="G21" s="170"/>
      <c r="H21" s="170"/>
      <c r="I21" s="189"/>
      <c r="J21" s="167"/>
      <c r="K21" s="167"/>
      <c r="L21" s="167"/>
      <c r="M21" s="170"/>
      <c r="N21" s="167"/>
      <c r="O21" s="167"/>
      <c r="P21" s="167"/>
      <c r="Q21" s="188"/>
      <c r="R21" s="167"/>
      <c r="S21" s="165"/>
      <c r="T21" s="170"/>
      <c r="U21" s="170"/>
      <c r="V21" s="167"/>
      <c r="W21" s="167"/>
      <c r="X21" s="167"/>
      <c r="Y21" s="167"/>
      <c r="Z21" s="167"/>
      <c r="AA21" s="167"/>
      <c r="AB21" s="167"/>
      <c r="AC21" s="170"/>
      <c r="AD21" s="170"/>
      <c r="AE21" s="165"/>
      <c r="AF21" s="165"/>
      <c r="AG21" s="165"/>
      <c r="AH21" s="165"/>
      <c r="AI21" s="165"/>
      <c r="AJ21" s="165"/>
      <c r="AK21" s="165"/>
      <c r="AL21" s="165"/>
      <c r="AM21" s="165"/>
      <c r="AN21" s="165"/>
      <c r="AO21" s="165"/>
      <c r="AP21" s="165"/>
      <c r="AQ21" s="165"/>
      <c r="AR21" s="165"/>
      <c r="AS21" s="165"/>
      <c r="AT21" s="165"/>
      <c r="AU21" s="165"/>
      <c r="AV21" s="191"/>
      <c r="AW21" s="168"/>
    </row>
    <row r="22" spans="1:49" s="5" customFormat="1" ht="27" customHeight="1" x14ac:dyDescent="0.15">
      <c r="A22" s="87"/>
      <c r="B22" s="253"/>
      <c r="C22" s="170"/>
      <c r="D22" s="170"/>
      <c r="E22" s="170"/>
      <c r="F22" s="170"/>
      <c r="G22" s="170"/>
      <c r="H22" s="170"/>
      <c r="I22" s="264"/>
      <c r="J22" s="167"/>
      <c r="K22" s="167"/>
      <c r="L22" s="167"/>
      <c r="M22" s="170"/>
      <c r="N22" s="167"/>
      <c r="O22" s="167"/>
      <c r="P22" s="167"/>
      <c r="Q22" s="188"/>
      <c r="R22" s="167"/>
      <c r="S22" s="165"/>
      <c r="T22" s="170"/>
      <c r="U22" s="170"/>
      <c r="V22" s="167"/>
      <c r="W22" s="167"/>
      <c r="X22" s="167"/>
      <c r="Y22" s="167"/>
      <c r="Z22" s="167"/>
      <c r="AA22" s="167"/>
      <c r="AB22" s="167"/>
      <c r="AC22" s="170"/>
      <c r="AD22" s="170"/>
      <c r="AE22" s="165"/>
      <c r="AF22" s="165"/>
      <c r="AG22" s="165"/>
      <c r="AH22" s="165"/>
      <c r="AI22" s="165"/>
      <c r="AJ22" s="165"/>
      <c r="AK22" s="165"/>
      <c r="AL22" s="165"/>
      <c r="AM22" s="165"/>
      <c r="AN22" s="165"/>
      <c r="AO22" s="165"/>
      <c r="AP22" s="165"/>
      <c r="AQ22" s="165"/>
      <c r="AR22" s="165"/>
      <c r="AS22" s="165"/>
      <c r="AT22" s="165"/>
      <c r="AU22" s="165"/>
      <c r="AV22" s="165"/>
      <c r="AW22" s="165"/>
    </row>
    <row r="23" spans="1:49" s="5" customFormat="1" ht="27" customHeight="1" x14ac:dyDescent="0.15">
      <c r="A23" s="87"/>
      <c r="B23" s="179"/>
      <c r="C23" s="170"/>
      <c r="D23" s="170"/>
      <c r="E23" s="170"/>
      <c r="F23" s="170"/>
      <c r="G23" s="170"/>
      <c r="H23" s="170"/>
      <c r="I23" s="264"/>
      <c r="J23" s="167"/>
      <c r="K23" s="167"/>
      <c r="L23" s="167"/>
      <c r="M23" s="170"/>
      <c r="N23" s="167"/>
      <c r="O23" s="167"/>
      <c r="P23" s="167"/>
      <c r="Q23" s="188"/>
      <c r="R23" s="167"/>
      <c r="S23" s="165"/>
      <c r="T23" s="170"/>
      <c r="U23" s="170"/>
      <c r="V23" s="167"/>
      <c r="W23" s="167"/>
      <c r="X23" s="167"/>
      <c r="Y23" s="167"/>
      <c r="Z23" s="167"/>
      <c r="AA23" s="167"/>
      <c r="AB23" s="167"/>
      <c r="AC23" s="170"/>
      <c r="AD23" s="170"/>
      <c r="AE23" s="165"/>
      <c r="AF23" s="165"/>
      <c r="AG23" s="165"/>
      <c r="AH23" s="165"/>
      <c r="AI23" s="165"/>
      <c r="AJ23" s="165"/>
      <c r="AK23" s="165"/>
      <c r="AL23" s="165"/>
      <c r="AM23" s="165"/>
      <c r="AN23" s="165"/>
      <c r="AO23" s="165"/>
      <c r="AP23" s="165"/>
      <c r="AQ23" s="165"/>
      <c r="AR23" s="165"/>
      <c r="AS23" s="165"/>
      <c r="AT23" s="165"/>
      <c r="AU23" s="165"/>
      <c r="AV23" s="165"/>
      <c r="AW23" s="165"/>
    </row>
    <row r="24" spans="1:49" s="5" customFormat="1" ht="27" customHeight="1" x14ac:dyDescent="0.15">
      <c r="A24" s="87" t="s">
        <v>94</v>
      </c>
      <c r="B24" s="170"/>
      <c r="C24" s="170"/>
      <c r="D24" s="170"/>
      <c r="E24" s="170"/>
      <c r="F24" s="170"/>
      <c r="G24" s="170"/>
      <c r="H24" s="170"/>
      <c r="I24" s="189"/>
      <c r="J24" s="167"/>
      <c r="K24" s="167"/>
      <c r="L24" s="167"/>
      <c r="M24" s="170"/>
      <c r="N24" s="167"/>
      <c r="O24" s="167"/>
      <c r="P24" s="167"/>
      <c r="Q24" s="188"/>
      <c r="R24" s="167"/>
      <c r="S24" s="165"/>
      <c r="T24" s="170"/>
      <c r="U24" s="170"/>
      <c r="V24" s="167"/>
      <c r="W24" s="167"/>
      <c r="X24" s="167"/>
      <c r="Y24" s="167"/>
      <c r="Z24" s="167"/>
      <c r="AA24" s="167"/>
      <c r="AB24" s="167"/>
      <c r="AC24" s="170"/>
      <c r="AD24" s="170"/>
      <c r="AE24" s="165"/>
      <c r="AF24" s="165"/>
      <c r="AG24" s="165"/>
      <c r="AH24" s="165"/>
      <c r="AI24" s="165"/>
      <c r="AJ24" s="165"/>
      <c r="AK24" s="165"/>
      <c r="AL24" s="165"/>
      <c r="AM24" s="165"/>
      <c r="AN24" s="165"/>
      <c r="AO24" s="165"/>
      <c r="AP24" s="165"/>
      <c r="AQ24" s="165"/>
      <c r="AR24" s="165"/>
      <c r="AS24" s="165"/>
      <c r="AT24" s="165"/>
      <c r="AU24" s="165"/>
      <c r="AV24" s="165"/>
      <c r="AW24" s="165"/>
    </row>
    <row r="25" spans="1:49" ht="24.95" customHeight="1" x14ac:dyDescent="0.15"/>
    <row r="26" spans="1:49" ht="24.95" customHeight="1" x14ac:dyDescent="0.15"/>
    <row r="27" spans="1:49" ht="24.95" customHeight="1" x14ac:dyDescent="0.15"/>
    <row r="28" spans="1:49" ht="24.95" customHeight="1" x14ac:dyDescent="0.15"/>
    <row r="29" spans="1:49" ht="24.95" customHeight="1" x14ac:dyDescent="0.15"/>
    <row r="30" spans="1:49" ht="24.95" customHeight="1" x14ac:dyDescent="0.15"/>
    <row r="31" spans="1:49" ht="24.95" customHeight="1" x14ac:dyDescent="0.15"/>
    <row r="32" spans="1:49" ht="24.95" customHeight="1" x14ac:dyDescent="0.15"/>
    <row r="33" ht="24.95" customHeight="1" x14ac:dyDescent="0.15"/>
    <row r="34" ht="24.95" customHeight="1" x14ac:dyDescent="0.15"/>
    <row r="35" ht="24.95" customHeight="1" x14ac:dyDescent="0.15"/>
    <row r="36" ht="24.95" customHeight="1" x14ac:dyDescent="0.15"/>
    <row r="37" ht="24.95" customHeight="1" x14ac:dyDescent="0.15"/>
    <row r="38" ht="24.95" customHeight="1" x14ac:dyDescent="0.15"/>
    <row r="39" ht="24.95" customHeight="1" x14ac:dyDescent="0.15"/>
    <row r="40" ht="24.95" customHeight="1" x14ac:dyDescent="0.15"/>
    <row r="41" ht="24.95" customHeight="1" x14ac:dyDescent="0.15"/>
    <row r="42" ht="24.95" customHeight="1" x14ac:dyDescent="0.15"/>
    <row r="43" ht="24.95" customHeight="1" x14ac:dyDescent="0.15"/>
  </sheetData>
  <mergeCells count="35">
    <mergeCell ref="AK3:AO3"/>
    <mergeCell ref="AC3:AC4"/>
    <mergeCell ref="AW2:AW4"/>
    <mergeCell ref="AE2:AJ2"/>
    <mergeCell ref="L2:L4"/>
    <mergeCell ref="M2:P2"/>
    <mergeCell ref="M3:P3"/>
    <mergeCell ref="S3:S4"/>
    <mergeCell ref="AJ3:AJ4"/>
    <mergeCell ref="F2:F4"/>
    <mergeCell ref="G2:G4"/>
    <mergeCell ref="B1:E1"/>
    <mergeCell ref="H2:H4"/>
    <mergeCell ref="I2:I4"/>
    <mergeCell ref="J2:J4"/>
    <mergeCell ref="K2:K4"/>
    <mergeCell ref="T1:AW1"/>
    <mergeCell ref="AP3:AT3"/>
    <mergeCell ref="AU3:AV3"/>
    <mergeCell ref="AE3:AF3"/>
    <mergeCell ref="AG3:AI3"/>
    <mergeCell ref="AK2:AV2"/>
    <mergeCell ref="AC2:AD2"/>
    <mergeCell ref="V2:AB4"/>
    <mergeCell ref="AD3:AD4"/>
    <mergeCell ref="Q2:T2"/>
    <mergeCell ref="U2:U4"/>
    <mergeCell ref="T3:T4"/>
    <mergeCell ref="Q3:Q4"/>
    <mergeCell ref="R3:R4"/>
    <mergeCell ref="A2:A4"/>
    <mergeCell ref="B2:B4"/>
    <mergeCell ref="C2:C4"/>
    <mergeCell ref="D2:D4"/>
    <mergeCell ref="E2:E4"/>
  </mergeCells>
  <phoneticPr fontId="31" type="noConversion"/>
  <pageMargins left="0.78694444894790649" right="0.78694444894790649" top="0.98416668176651001" bottom="0.98416668176651001" header="0.51138889789581299" footer="0.51138889789581299"/>
  <pageSetup paperSize="9" scale="9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D9D9"/>
  </sheetPr>
  <dimension ref="A1:BA11"/>
  <sheetViews>
    <sheetView view="pageBreakPreview" topLeftCell="B1" zoomScaleSheetLayoutView="100" workbookViewId="0">
      <pane ySplit="4" topLeftCell="A5" activePane="bottomLeft" state="frozen"/>
      <selection pane="bottomLeft" activeCell="B15" sqref="B15"/>
    </sheetView>
  </sheetViews>
  <sheetFormatPr defaultRowHeight="10.5" x14ac:dyDescent="0.15"/>
  <cols>
    <col min="1" max="1" width="8.88671875" style="30" hidden="1" customWidth="1"/>
    <col min="2" max="2" width="3.77734375" style="30" customWidth="1"/>
    <col min="3" max="3" width="6.109375" style="33" customWidth="1"/>
    <col min="4" max="4" width="8.88671875" style="30" hidden="1" customWidth="1"/>
    <col min="5" max="5" width="15.5546875" style="34" customWidth="1"/>
    <col min="6" max="6" width="7" style="30" customWidth="1"/>
    <col min="7" max="8" width="8.88671875" style="30" hidden="1" customWidth="1"/>
    <col min="9" max="9" width="13.109375" style="19" customWidth="1"/>
    <col min="10" max="10" width="7.77734375" style="31" customWidth="1"/>
    <col min="11" max="11" width="6.109375" style="31" customWidth="1"/>
    <col min="12" max="12" width="7.21875" style="31" customWidth="1"/>
    <col min="13" max="13" width="8.33203125" style="30" customWidth="1"/>
    <col min="14" max="14" width="8.5546875" style="30" bestFit="1" customWidth="1"/>
    <col min="15" max="15" width="6.5546875" style="31" customWidth="1"/>
    <col min="16" max="16" width="7.21875" style="31" customWidth="1"/>
    <col min="17" max="17" width="7" style="31" customWidth="1"/>
    <col min="18" max="18" width="5.88671875" style="32" customWidth="1"/>
    <col min="19" max="19" width="6.44140625" style="32" customWidth="1"/>
    <col min="20" max="20" width="0" style="30" hidden="1" customWidth="1"/>
    <col min="21" max="21" width="8.88671875" style="30" hidden="1" customWidth="1"/>
    <col min="22" max="22" width="5.33203125" style="65" bestFit="1" customWidth="1"/>
    <col min="23" max="28" width="8.88671875" style="30" hidden="1" customWidth="1"/>
    <col min="29" max="29" width="5.77734375" style="31" customWidth="1"/>
    <col min="30" max="52" width="8.88671875" style="30" hidden="1" customWidth="1"/>
    <col min="53" max="53" width="12.21875" style="30" customWidth="1"/>
    <col min="54" max="16384" width="8.88671875" style="30"/>
  </cols>
  <sheetData>
    <row r="1" spans="1:53" s="237" customFormat="1" ht="22.9" customHeight="1" x14ac:dyDescent="0.15">
      <c r="B1" s="371" t="s">
        <v>291</v>
      </c>
      <c r="C1" s="372"/>
      <c r="D1" s="372"/>
      <c r="E1" s="372"/>
      <c r="I1" s="238"/>
      <c r="J1" s="239"/>
      <c r="K1" s="239"/>
      <c r="L1" s="239"/>
      <c r="O1" s="239"/>
      <c r="P1" s="239"/>
      <c r="Q1" s="239"/>
      <c r="R1" s="240"/>
      <c r="S1" s="373" t="s">
        <v>547</v>
      </c>
      <c r="T1" s="374"/>
      <c r="U1" s="374"/>
      <c r="V1" s="374"/>
      <c r="W1" s="374"/>
      <c r="X1" s="374"/>
      <c r="Y1" s="374"/>
      <c r="Z1" s="374"/>
      <c r="AA1" s="374"/>
      <c r="AB1" s="374"/>
      <c r="AC1" s="374"/>
      <c r="AD1" s="374"/>
      <c r="AE1" s="374"/>
      <c r="AF1" s="374"/>
      <c r="AG1" s="374"/>
      <c r="AH1" s="374"/>
      <c r="AI1" s="374"/>
      <c r="AJ1" s="374"/>
      <c r="AK1" s="374"/>
      <c r="AL1" s="374"/>
      <c r="AM1" s="374"/>
      <c r="AN1" s="374"/>
      <c r="AO1" s="374"/>
      <c r="AP1" s="374"/>
      <c r="AQ1" s="374"/>
      <c r="AR1" s="374"/>
      <c r="AS1" s="374"/>
      <c r="AT1" s="374"/>
      <c r="AU1" s="374"/>
      <c r="AV1" s="374"/>
      <c r="AW1" s="374"/>
      <c r="AX1" s="374"/>
      <c r="AY1" s="374"/>
      <c r="AZ1" s="374"/>
      <c r="BA1" s="374"/>
    </row>
    <row r="2" spans="1:53" ht="18.75" customHeight="1" x14ac:dyDescent="0.15">
      <c r="A2" s="367" t="s">
        <v>443</v>
      </c>
      <c r="B2" s="368" t="s">
        <v>34</v>
      </c>
      <c r="C2" s="354" t="s">
        <v>111</v>
      </c>
      <c r="D2" s="368" t="s">
        <v>125</v>
      </c>
      <c r="E2" s="354" t="s">
        <v>109</v>
      </c>
      <c r="F2" s="368" t="s">
        <v>436</v>
      </c>
      <c r="G2" s="368" t="s">
        <v>205</v>
      </c>
      <c r="H2" s="198"/>
      <c r="I2" s="368" t="s">
        <v>255</v>
      </c>
      <c r="J2" s="368" t="s">
        <v>290</v>
      </c>
      <c r="K2" s="368" t="s">
        <v>272</v>
      </c>
      <c r="L2" s="368" t="s">
        <v>105</v>
      </c>
      <c r="M2" s="368" t="s">
        <v>84</v>
      </c>
      <c r="N2" s="369"/>
      <c r="O2" s="369"/>
      <c r="P2" s="369"/>
      <c r="Q2" s="369"/>
      <c r="R2" s="368" t="s">
        <v>76</v>
      </c>
      <c r="S2" s="368"/>
      <c r="T2" s="368"/>
      <c r="U2" s="368"/>
      <c r="V2" s="354" t="s">
        <v>375</v>
      </c>
      <c r="W2" s="355" t="s">
        <v>195</v>
      </c>
      <c r="X2" s="355"/>
      <c r="Y2" s="355"/>
      <c r="Z2" s="355"/>
      <c r="AA2" s="355"/>
      <c r="AB2" s="355"/>
      <c r="AC2" s="355"/>
      <c r="AD2" s="354" t="s">
        <v>410</v>
      </c>
      <c r="AE2" s="354"/>
      <c r="AF2" s="354" t="s">
        <v>298</v>
      </c>
      <c r="AG2" s="354"/>
      <c r="AH2" s="354"/>
      <c r="AI2" s="354"/>
      <c r="AJ2" s="354"/>
      <c r="AK2" s="361"/>
      <c r="AL2" s="354" t="s">
        <v>430</v>
      </c>
      <c r="AM2" s="369"/>
      <c r="AN2" s="369"/>
      <c r="AO2" s="369"/>
      <c r="AP2" s="369"/>
      <c r="AQ2" s="369"/>
      <c r="AR2" s="369"/>
      <c r="AS2" s="369"/>
      <c r="AT2" s="369"/>
      <c r="AU2" s="369"/>
      <c r="AV2" s="369"/>
      <c r="AW2" s="369"/>
      <c r="AX2" s="369"/>
      <c r="AY2" s="369"/>
      <c r="AZ2" s="369"/>
      <c r="BA2" s="368" t="s">
        <v>108</v>
      </c>
    </row>
    <row r="3" spans="1:53" ht="15.75" customHeight="1" x14ac:dyDescent="0.15">
      <c r="A3" s="367"/>
      <c r="B3" s="368"/>
      <c r="C3" s="354"/>
      <c r="D3" s="368"/>
      <c r="E3" s="354"/>
      <c r="F3" s="368"/>
      <c r="G3" s="368"/>
      <c r="H3" s="198" t="s">
        <v>287</v>
      </c>
      <c r="I3" s="368"/>
      <c r="J3" s="368"/>
      <c r="K3" s="368"/>
      <c r="L3" s="368"/>
      <c r="M3" s="354" t="s">
        <v>211</v>
      </c>
      <c r="N3" s="369"/>
      <c r="O3" s="354" t="s">
        <v>233</v>
      </c>
      <c r="P3" s="354" t="s">
        <v>519</v>
      </c>
      <c r="Q3" s="355" t="s">
        <v>117</v>
      </c>
      <c r="R3" s="368" t="s">
        <v>103</v>
      </c>
      <c r="S3" s="368" t="s">
        <v>382</v>
      </c>
      <c r="T3" s="368" t="s">
        <v>224</v>
      </c>
      <c r="U3" s="368" t="s">
        <v>402</v>
      </c>
      <c r="V3" s="368"/>
      <c r="W3" s="356"/>
      <c r="X3" s="356"/>
      <c r="Y3" s="356"/>
      <c r="Z3" s="356"/>
      <c r="AA3" s="356"/>
      <c r="AB3" s="356"/>
      <c r="AC3" s="356"/>
      <c r="AD3" s="368" t="s">
        <v>3</v>
      </c>
      <c r="AE3" s="368" t="s">
        <v>14</v>
      </c>
      <c r="AF3" s="368" t="s">
        <v>97</v>
      </c>
      <c r="AG3" s="368"/>
      <c r="AH3" s="368" t="s">
        <v>112</v>
      </c>
      <c r="AI3" s="369"/>
      <c r="AJ3" s="369"/>
      <c r="AK3" s="369" t="s">
        <v>20</v>
      </c>
      <c r="AL3" s="368" t="s">
        <v>89</v>
      </c>
      <c r="AM3" s="369"/>
      <c r="AN3" s="369"/>
      <c r="AO3" s="369"/>
      <c r="AP3" s="369"/>
      <c r="AQ3" s="368" t="s">
        <v>7</v>
      </c>
      <c r="AR3" s="369"/>
      <c r="AS3" s="369"/>
      <c r="AT3" s="369"/>
      <c r="AU3" s="369"/>
      <c r="AV3" s="368" t="s">
        <v>122</v>
      </c>
      <c r="AW3" s="369"/>
      <c r="AX3" s="369"/>
      <c r="AY3" s="369"/>
      <c r="AZ3" s="369"/>
      <c r="BA3" s="369"/>
    </row>
    <row r="4" spans="1:53" ht="18" customHeight="1" x14ac:dyDescent="0.15">
      <c r="A4" s="367"/>
      <c r="B4" s="368"/>
      <c r="C4" s="354"/>
      <c r="D4" s="368"/>
      <c r="E4" s="354"/>
      <c r="F4" s="368"/>
      <c r="G4" s="368"/>
      <c r="H4" s="198"/>
      <c r="I4" s="368"/>
      <c r="J4" s="368"/>
      <c r="K4" s="368"/>
      <c r="L4" s="368"/>
      <c r="M4" s="198" t="s">
        <v>44</v>
      </c>
      <c r="N4" s="200" t="s">
        <v>79</v>
      </c>
      <c r="O4" s="369"/>
      <c r="P4" s="361"/>
      <c r="Q4" s="370"/>
      <c r="R4" s="368"/>
      <c r="S4" s="368"/>
      <c r="T4" s="368"/>
      <c r="U4" s="368"/>
      <c r="V4" s="368"/>
      <c r="W4" s="357"/>
      <c r="X4" s="357"/>
      <c r="Y4" s="357"/>
      <c r="Z4" s="357"/>
      <c r="AA4" s="357"/>
      <c r="AB4" s="357"/>
      <c r="AC4" s="357"/>
      <c r="AD4" s="368"/>
      <c r="AE4" s="368"/>
      <c r="AF4" s="199" t="s">
        <v>98</v>
      </c>
      <c r="AG4" s="199" t="s">
        <v>10</v>
      </c>
      <c r="AH4" s="199" t="s">
        <v>98</v>
      </c>
      <c r="AI4" s="199" t="s">
        <v>118</v>
      </c>
      <c r="AJ4" s="199" t="s">
        <v>10</v>
      </c>
      <c r="AK4" s="369"/>
      <c r="AL4" s="200" t="s">
        <v>16</v>
      </c>
      <c r="AM4" s="199" t="s">
        <v>73</v>
      </c>
      <c r="AN4" s="199" t="s">
        <v>117</v>
      </c>
      <c r="AO4" s="199" t="s">
        <v>266</v>
      </c>
      <c r="AP4" s="199" t="s">
        <v>414</v>
      </c>
      <c r="AQ4" s="199" t="s">
        <v>16</v>
      </c>
      <c r="AR4" s="199" t="s">
        <v>73</v>
      </c>
      <c r="AS4" s="199" t="s">
        <v>117</v>
      </c>
      <c r="AT4" s="199" t="s">
        <v>266</v>
      </c>
      <c r="AU4" s="199" t="s">
        <v>414</v>
      </c>
      <c r="AV4" s="199" t="s">
        <v>16</v>
      </c>
      <c r="AW4" s="199" t="s">
        <v>73</v>
      </c>
      <c r="AX4" s="199" t="s">
        <v>117</v>
      </c>
      <c r="AY4" s="199" t="s">
        <v>266</v>
      </c>
      <c r="AZ4" s="199" t="s">
        <v>414</v>
      </c>
      <c r="BA4" s="369"/>
    </row>
    <row r="5" spans="1:53" s="90" customFormat="1" ht="36.6" customHeight="1" x14ac:dyDescent="0.15">
      <c r="A5" s="91"/>
      <c r="B5" s="271" t="s">
        <v>252</v>
      </c>
      <c r="C5" s="180" t="s">
        <v>428</v>
      </c>
      <c r="D5" s="181"/>
      <c r="E5" s="182">
        <f>COUNTA(E6:E11)</f>
        <v>6</v>
      </c>
      <c r="F5" s="181"/>
      <c r="G5" s="180"/>
      <c r="H5" s="270"/>
      <c r="I5" s="181"/>
      <c r="J5" s="183">
        <f>SUM(J6:J11)</f>
        <v>229111</v>
      </c>
      <c r="K5" s="183">
        <f>SUM(K6:K11)</f>
        <v>27481</v>
      </c>
      <c r="L5" s="183">
        <f>SUM(L6:L11)</f>
        <v>61109</v>
      </c>
      <c r="M5" s="184"/>
      <c r="N5" s="184"/>
      <c r="O5" s="183"/>
      <c r="P5" s="183"/>
      <c r="Q5" s="183"/>
      <c r="R5" s="183"/>
      <c r="S5" s="183"/>
      <c r="T5" s="183">
        <v>0</v>
      </c>
      <c r="U5" s="183">
        <v>0</v>
      </c>
      <c r="V5" s="183"/>
      <c r="W5" s="183">
        <v>0</v>
      </c>
      <c r="X5" s="183">
        <v>3167</v>
      </c>
      <c r="Y5" s="183">
        <v>500</v>
      </c>
      <c r="Z5" s="183">
        <v>0</v>
      </c>
      <c r="AA5" s="183">
        <v>0</v>
      </c>
      <c r="AB5" s="183">
        <v>0</v>
      </c>
      <c r="AC5" s="183"/>
      <c r="AD5" s="184"/>
      <c r="AE5" s="184"/>
      <c r="AF5" s="181"/>
      <c r="AG5" s="181"/>
      <c r="AH5" s="181"/>
      <c r="AI5" s="181"/>
      <c r="AJ5" s="181"/>
      <c r="AK5" s="181"/>
      <c r="AL5" s="181"/>
      <c r="AM5" s="181"/>
      <c r="AN5" s="181"/>
      <c r="AO5" s="181"/>
      <c r="AP5" s="181"/>
      <c r="AQ5" s="181"/>
      <c r="AR5" s="181"/>
      <c r="AS5" s="181"/>
      <c r="AT5" s="181"/>
      <c r="AU5" s="181"/>
      <c r="AV5" s="181"/>
      <c r="AW5" s="181"/>
      <c r="AX5" s="181"/>
      <c r="AY5" s="181"/>
      <c r="AZ5" s="181"/>
      <c r="BA5" s="181"/>
    </row>
    <row r="6" spans="1:53" s="90" customFormat="1" ht="36.6" customHeight="1" x14ac:dyDescent="0.15">
      <c r="A6" s="91"/>
      <c r="B6" s="269"/>
      <c r="C6" s="185" t="s">
        <v>87</v>
      </c>
      <c r="D6" s="184" t="s">
        <v>462</v>
      </c>
      <c r="E6" s="185" t="s">
        <v>463</v>
      </c>
      <c r="F6" s="184" t="s">
        <v>87</v>
      </c>
      <c r="G6" s="184" t="s">
        <v>554</v>
      </c>
      <c r="H6" s="184" t="s">
        <v>530</v>
      </c>
      <c r="I6" s="170" t="s">
        <v>464</v>
      </c>
      <c r="J6" s="272">
        <v>9232</v>
      </c>
      <c r="K6" s="183"/>
      <c r="L6" s="183"/>
      <c r="M6" s="184" t="s">
        <v>119</v>
      </c>
      <c r="N6" s="184" t="s">
        <v>119</v>
      </c>
      <c r="O6" s="183">
        <v>90</v>
      </c>
      <c r="P6" s="183">
        <v>99</v>
      </c>
      <c r="Q6" s="183">
        <v>9232</v>
      </c>
      <c r="R6" s="183"/>
      <c r="S6" s="183"/>
      <c r="T6" s="183" t="s">
        <v>101</v>
      </c>
      <c r="U6" s="183" t="s">
        <v>409</v>
      </c>
      <c r="V6" s="184">
        <v>2011</v>
      </c>
      <c r="W6" s="183"/>
      <c r="X6" s="183" t="s">
        <v>232</v>
      </c>
      <c r="Y6" s="183"/>
      <c r="Z6" s="183"/>
      <c r="AA6" s="183"/>
      <c r="AB6" s="183"/>
      <c r="AC6" s="183">
        <v>99</v>
      </c>
      <c r="AD6" s="184" t="s">
        <v>267</v>
      </c>
      <c r="AE6" s="184" t="s">
        <v>391</v>
      </c>
      <c r="AF6" s="181" t="s">
        <v>37</v>
      </c>
      <c r="AG6" s="181"/>
      <c r="AH6" s="181"/>
      <c r="AI6" s="181"/>
      <c r="AJ6" s="181"/>
      <c r="AK6" s="181"/>
      <c r="AL6" s="181"/>
      <c r="AM6" s="181"/>
      <c r="AN6" s="181"/>
      <c r="AO6" s="181"/>
      <c r="AP6" s="181"/>
      <c r="AQ6" s="181"/>
      <c r="AR6" s="181"/>
      <c r="AS6" s="181"/>
      <c r="AT6" s="181"/>
      <c r="AU6" s="181"/>
      <c r="AV6" s="181"/>
      <c r="AW6" s="181"/>
      <c r="AX6" s="181"/>
      <c r="AY6" s="181"/>
      <c r="AZ6" s="181"/>
      <c r="BA6" s="180" t="s">
        <v>4</v>
      </c>
    </row>
    <row r="7" spans="1:53" s="90" customFormat="1" ht="36.6" customHeight="1" x14ac:dyDescent="0.15">
      <c r="A7" s="91"/>
      <c r="B7" s="269"/>
      <c r="C7" s="309" t="s">
        <v>418</v>
      </c>
      <c r="D7" s="310" t="s">
        <v>462</v>
      </c>
      <c r="E7" s="309" t="s">
        <v>299</v>
      </c>
      <c r="F7" s="310" t="s">
        <v>18</v>
      </c>
      <c r="G7" s="310" t="s">
        <v>554</v>
      </c>
      <c r="H7" s="310" t="s">
        <v>530</v>
      </c>
      <c r="I7" s="305" t="s">
        <v>142</v>
      </c>
      <c r="J7" s="311">
        <v>35997</v>
      </c>
      <c r="K7" s="312">
        <v>11416</v>
      </c>
      <c r="L7" s="312">
        <v>3463</v>
      </c>
      <c r="M7" s="310" t="s">
        <v>408</v>
      </c>
      <c r="N7" s="310" t="s">
        <v>408</v>
      </c>
      <c r="O7" s="312">
        <v>120</v>
      </c>
      <c r="P7" s="312">
        <v>99</v>
      </c>
      <c r="Q7" s="312">
        <v>11494</v>
      </c>
      <c r="R7" s="183">
        <v>9800</v>
      </c>
      <c r="S7" s="183">
        <v>9800</v>
      </c>
      <c r="T7" s="183" t="s">
        <v>101</v>
      </c>
      <c r="U7" s="183" t="s">
        <v>409</v>
      </c>
      <c r="V7" s="184">
        <v>1965</v>
      </c>
      <c r="W7" s="183"/>
      <c r="X7" s="183" t="s">
        <v>232</v>
      </c>
      <c r="Y7" s="183"/>
      <c r="Z7" s="183"/>
      <c r="AA7" s="183"/>
      <c r="AB7" s="183"/>
      <c r="AC7" s="183">
        <v>660</v>
      </c>
      <c r="AD7" s="184" t="s">
        <v>267</v>
      </c>
      <c r="AE7" s="184" t="s">
        <v>391</v>
      </c>
      <c r="AF7" s="181" t="s">
        <v>37</v>
      </c>
      <c r="AG7" s="181"/>
      <c r="AH7" s="181"/>
      <c r="AI7" s="181"/>
      <c r="AJ7" s="181"/>
      <c r="AK7" s="181"/>
      <c r="AL7" s="181"/>
      <c r="AM7" s="181"/>
      <c r="AN7" s="181"/>
      <c r="AO7" s="181"/>
      <c r="AP7" s="181"/>
      <c r="AQ7" s="181"/>
      <c r="AR7" s="181"/>
      <c r="AS7" s="181"/>
      <c r="AT7" s="181"/>
      <c r="AU7" s="181"/>
      <c r="AV7" s="181"/>
      <c r="AW7" s="181"/>
      <c r="AX7" s="181"/>
      <c r="AY7" s="181"/>
      <c r="AZ7" s="181"/>
      <c r="BA7" s="2" t="s">
        <v>526</v>
      </c>
    </row>
    <row r="8" spans="1:53" s="90" customFormat="1" ht="36.6" customHeight="1" x14ac:dyDescent="0.15">
      <c r="A8" s="91"/>
      <c r="B8" s="269"/>
      <c r="C8" s="309" t="s">
        <v>47</v>
      </c>
      <c r="D8" s="310"/>
      <c r="E8" s="309" t="s">
        <v>328</v>
      </c>
      <c r="F8" s="310" t="s">
        <v>18</v>
      </c>
      <c r="G8" s="310"/>
      <c r="H8" s="310"/>
      <c r="I8" s="305" t="s">
        <v>226</v>
      </c>
      <c r="J8" s="311">
        <v>52639</v>
      </c>
      <c r="K8" s="312">
        <v>16065</v>
      </c>
      <c r="L8" s="312">
        <v>57646</v>
      </c>
      <c r="M8" s="310" t="s">
        <v>408</v>
      </c>
      <c r="N8" s="310" t="s">
        <v>408</v>
      </c>
      <c r="O8" s="312">
        <v>122</v>
      </c>
      <c r="P8" s="312">
        <v>99</v>
      </c>
      <c r="Q8" s="312">
        <v>12590</v>
      </c>
      <c r="R8" s="183">
        <v>20639</v>
      </c>
      <c r="S8" s="183">
        <v>27000</v>
      </c>
      <c r="T8" s="183"/>
      <c r="U8" s="183"/>
      <c r="V8" s="184">
        <v>2014</v>
      </c>
      <c r="W8" s="183"/>
      <c r="X8" s="183"/>
      <c r="Y8" s="183"/>
      <c r="Z8" s="183"/>
      <c r="AA8" s="183"/>
      <c r="AB8" s="183"/>
      <c r="AC8" s="183">
        <v>99400</v>
      </c>
      <c r="AD8" s="184"/>
      <c r="AE8" s="184"/>
      <c r="AF8" s="181"/>
      <c r="AG8" s="181"/>
      <c r="AH8" s="181"/>
      <c r="AI8" s="181"/>
      <c r="AJ8" s="181"/>
      <c r="AK8" s="181"/>
      <c r="AL8" s="181"/>
      <c r="AM8" s="181"/>
      <c r="AN8" s="181"/>
      <c r="AO8" s="181"/>
      <c r="AP8" s="181"/>
      <c r="AQ8" s="181"/>
      <c r="AR8" s="181"/>
      <c r="AS8" s="181"/>
      <c r="AT8" s="181"/>
      <c r="AU8" s="181"/>
      <c r="AV8" s="181"/>
      <c r="AW8" s="181"/>
      <c r="AX8" s="181"/>
      <c r="AY8" s="181"/>
      <c r="AZ8" s="181"/>
      <c r="BA8" s="331" t="s">
        <v>0</v>
      </c>
    </row>
    <row r="9" spans="1:53" s="90" customFormat="1" ht="36.6" customHeight="1" x14ac:dyDescent="0.15">
      <c r="A9" s="91"/>
      <c r="B9" s="269"/>
      <c r="C9" s="309" t="s">
        <v>47</v>
      </c>
      <c r="D9" s="310"/>
      <c r="E9" s="309" t="s">
        <v>177</v>
      </c>
      <c r="F9" s="310" t="s">
        <v>47</v>
      </c>
      <c r="G9" s="310"/>
      <c r="H9" s="310"/>
      <c r="I9" s="305" t="s">
        <v>45</v>
      </c>
      <c r="J9" s="311">
        <f>9700*3</f>
        <v>29100</v>
      </c>
      <c r="K9" s="312"/>
      <c r="L9" s="312"/>
      <c r="M9" s="310" t="s">
        <v>119</v>
      </c>
      <c r="N9" s="310" t="s">
        <v>119</v>
      </c>
      <c r="O9" s="312">
        <v>121.92</v>
      </c>
      <c r="P9" s="312">
        <v>99</v>
      </c>
      <c r="Q9" s="312">
        <v>29100</v>
      </c>
      <c r="R9" s="312"/>
      <c r="S9" s="312"/>
      <c r="T9" s="312"/>
      <c r="U9" s="312"/>
      <c r="V9" s="310">
        <v>2014</v>
      </c>
      <c r="W9" s="312"/>
      <c r="X9" s="312"/>
      <c r="Y9" s="312"/>
      <c r="Z9" s="312"/>
      <c r="AA9" s="312"/>
      <c r="AB9" s="312"/>
      <c r="AC9" s="312">
        <v>150</v>
      </c>
      <c r="AD9" s="310"/>
      <c r="AE9" s="310"/>
      <c r="AF9" s="313"/>
      <c r="AG9" s="313"/>
      <c r="AH9" s="313"/>
      <c r="AI9" s="313"/>
      <c r="AJ9" s="313"/>
      <c r="AK9" s="313"/>
      <c r="AL9" s="313"/>
      <c r="AM9" s="313"/>
      <c r="AN9" s="313"/>
      <c r="AO9" s="313"/>
      <c r="AP9" s="313"/>
      <c r="AQ9" s="313"/>
      <c r="AR9" s="313"/>
      <c r="AS9" s="313"/>
      <c r="AT9" s="313"/>
      <c r="AU9" s="313"/>
      <c r="AV9" s="313"/>
      <c r="AW9" s="313"/>
      <c r="AX9" s="313"/>
      <c r="AY9" s="313"/>
      <c r="AZ9" s="313"/>
      <c r="BA9" s="314" t="s">
        <v>120</v>
      </c>
    </row>
    <row r="10" spans="1:53" s="90" customFormat="1" ht="36.6" customHeight="1" x14ac:dyDescent="0.15">
      <c r="A10" s="91"/>
      <c r="B10" s="269"/>
      <c r="C10" s="309" t="s">
        <v>106</v>
      </c>
      <c r="D10" s="310"/>
      <c r="E10" s="309" t="s">
        <v>335</v>
      </c>
      <c r="F10" s="310" t="s">
        <v>106</v>
      </c>
      <c r="G10" s="310"/>
      <c r="H10" s="310"/>
      <c r="I10" s="337" t="s">
        <v>513</v>
      </c>
      <c r="J10" s="311">
        <v>79598</v>
      </c>
      <c r="K10" s="312"/>
      <c r="L10" s="312"/>
      <c r="M10" s="310" t="s">
        <v>30</v>
      </c>
      <c r="N10" s="310" t="s">
        <v>30</v>
      </c>
      <c r="O10" s="312">
        <v>113</v>
      </c>
      <c r="P10" s="312">
        <v>104</v>
      </c>
      <c r="Q10" s="312">
        <v>19491</v>
      </c>
      <c r="R10" s="312"/>
      <c r="S10" s="312"/>
      <c r="T10" s="312"/>
      <c r="U10" s="312"/>
      <c r="V10" s="309" t="s">
        <v>169</v>
      </c>
      <c r="W10" s="312"/>
      <c r="X10" s="312"/>
      <c r="Y10" s="312"/>
      <c r="Z10" s="312"/>
      <c r="AA10" s="312"/>
      <c r="AB10" s="312"/>
      <c r="AC10" s="315" t="s">
        <v>282</v>
      </c>
      <c r="AD10" s="310"/>
      <c r="AE10" s="310"/>
      <c r="AF10" s="313"/>
      <c r="AG10" s="313"/>
      <c r="AH10" s="313"/>
      <c r="AI10" s="313"/>
      <c r="AJ10" s="313"/>
      <c r="AK10" s="313"/>
      <c r="AL10" s="313"/>
      <c r="AM10" s="313"/>
      <c r="AN10" s="313"/>
      <c r="AO10" s="313"/>
      <c r="AP10" s="313"/>
      <c r="AQ10" s="313"/>
      <c r="AR10" s="313"/>
      <c r="AS10" s="313"/>
      <c r="AT10" s="313"/>
      <c r="AU10" s="313"/>
      <c r="AV10" s="313"/>
      <c r="AW10" s="313"/>
      <c r="AX10" s="313"/>
      <c r="AY10" s="313"/>
      <c r="AZ10" s="313"/>
      <c r="BA10" s="314" t="s">
        <v>57</v>
      </c>
    </row>
    <row r="11" spans="1:53" s="90" customFormat="1" ht="36.6" customHeight="1" x14ac:dyDescent="0.15">
      <c r="A11" s="91"/>
      <c r="B11" s="269"/>
      <c r="C11" s="309" t="s">
        <v>106</v>
      </c>
      <c r="D11" s="310"/>
      <c r="E11" s="309" t="s">
        <v>525</v>
      </c>
      <c r="F11" s="310" t="s">
        <v>106</v>
      </c>
      <c r="G11" s="310"/>
      <c r="H11" s="310"/>
      <c r="I11" s="337" t="s">
        <v>513</v>
      </c>
      <c r="J11" s="338">
        <v>22545</v>
      </c>
      <c r="K11" s="312"/>
      <c r="L11" s="312"/>
      <c r="M11" s="310" t="s">
        <v>30</v>
      </c>
      <c r="N11" s="310" t="s">
        <v>30</v>
      </c>
      <c r="O11" s="312">
        <v>97</v>
      </c>
      <c r="P11" s="312">
        <v>97</v>
      </c>
      <c r="Q11" s="312">
        <v>22545</v>
      </c>
      <c r="R11" s="312"/>
      <c r="S11" s="312"/>
      <c r="T11" s="312"/>
      <c r="U11" s="312"/>
      <c r="V11" s="310">
        <v>2012</v>
      </c>
      <c r="W11" s="312"/>
      <c r="X11" s="312"/>
      <c r="Y11" s="312"/>
      <c r="Z11" s="312"/>
      <c r="AA11" s="312"/>
      <c r="AB11" s="312"/>
      <c r="AC11" s="312">
        <v>200</v>
      </c>
      <c r="AD11" s="310"/>
      <c r="AE11" s="310"/>
      <c r="AF11" s="313"/>
      <c r="AG11" s="313"/>
      <c r="AH11" s="313"/>
      <c r="AI11" s="313"/>
      <c r="AJ11" s="313"/>
      <c r="AK11" s="313"/>
      <c r="AL11" s="313"/>
      <c r="AM11" s="313"/>
      <c r="AN11" s="313"/>
      <c r="AO11" s="313"/>
      <c r="AP11" s="313"/>
      <c r="AQ11" s="313"/>
      <c r="AR11" s="313"/>
      <c r="AS11" s="313"/>
      <c r="AT11" s="313"/>
      <c r="AU11" s="313"/>
      <c r="AV11" s="313"/>
      <c r="AW11" s="313"/>
      <c r="AX11" s="313"/>
      <c r="AY11" s="313"/>
      <c r="AZ11" s="313"/>
      <c r="BA11" s="314" t="s">
        <v>508</v>
      </c>
    </row>
  </sheetData>
  <mergeCells count="37">
    <mergeCell ref="S1:BA1"/>
    <mergeCell ref="AV3:AZ3"/>
    <mergeCell ref="AH3:AJ3"/>
    <mergeCell ref="AK3:AK4"/>
    <mergeCell ref="AL3:AP3"/>
    <mergeCell ref="AQ3:AU3"/>
    <mergeCell ref="AD3:AD4"/>
    <mergeCell ref="AE3:AE4"/>
    <mergeCell ref="BA2:BA4"/>
    <mergeCell ref="AF3:AG3"/>
    <mergeCell ref="AD2:AE2"/>
    <mergeCell ref="AF2:AK2"/>
    <mergeCell ref="AL2:AZ2"/>
    <mergeCell ref="W2:AC4"/>
    <mergeCell ref="R2:U2"/>
    <mergeCell ref="V2:V4"/>
    <mergeCell ref="B1:E1"/>
    <mergeCell ref="L2:L4"/>
    <mergeCell ref="M2:Q2"/>
    <mergeCell ref="M3:N3"/>
    <mergeCell ref="J2:J4"/>
    <mergeCell ref="K2:K4"/>
    <mergeCell ref="E2:E4"/>
    <mergeCell ref="S3:S4"/>
    <mergeCell ref="T3:T4"/>
    <mergeCell ref="U3:U4"/>
    <mergeCell ref="F2:F4"/>
    <mergeCell ref="G2:G4"/>
    <mergeCell ref="I2:I4"/>
    <mergeCell ref="O3:O4"/>
    <mergeCell ref="P3:P4"/>
    <mergeCell ref="Q3:Q4"/>
    <mergeCell ref="A2:A4"/>
    <mergeCell ref="B2:B4"/>
    <mergeCell ref="C2:C4"/>
    <mergeCell ref="D2:D4"/>
    <mergeCell ref="R3:R4"/>
  </mergeCells>
  <phoneticPr fontId="31" type="noConversion"/>
  <pageMargins left="0.78694444894790649" right="0.78694444894790649" top="0.98416668176651001" bottom="0.98416668176651001" header="0.51138889789581299" footer="0.51138889789581299"/>
  <pageSetup paperSize="9" scale="80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D9D9"/>
  </sheetPr>
  <dimension ref="A1:BF19"/>
  <sheetViews>
    <sheetView topLeftCell="B1" zoomScaleNormal="100" workbookViewId="0">
      <pane ySplit="5" topLeftCell="A6" activePane="bottomLeft" state="frozen"/>
      <selection pane="bottomLeft" activeCell="H12" sqref="H12"/>
    </sheetView>
  </sheetViews>
  <sheetFormatPr defaultRowHeight="10.5" x14ac:dyDescent="0.15"/>
  <cols>
    <col min="1" max="1" width="8.88671875" style="5" hidden="1" customWidth="1"/>
    <col min="2" max="2" width="3.77734375" style="5" customWidth="1"/>
    <col min="3" max="3" width="6.6640625" style="5" bestFit="1" customWidth="1"/>
    <col min="4" max="4" width="12.77734375" style="13" customWidth="1"/>
    <col min="5" max="5" width="6.6640625" style="5" bestFit="1" customWidth="1"/>
    <col min="6" max="7" width="8.88671875" style="5" hidden="1" customWidth="1"/>
    <col min="8" max="8" width="12.88671875" style="5" customWidth="1"/>
    <col min="9" max="10" width="8.88671875" style="5" hidden="1" customWidth="1"/>
    <col min="11" max="11" width="6.5546875" style="6" customWidth="1"/>
    <col min="12" max="12" width="6.109375" style="6" customWidth="1"/>
    <col min="13" max="13" width="6.44140625" style="6" customWidth="1"/>
    <col min="14" max="14" width="6.44140625" style="5" customWidth="1"/>
    <col min="15" max="15" width="5.109375" style="7" customWidth="1"/>
    <col min="16" max="16" width="4.6640625" style="6" customWidth="1"/>
    <col min="17" max="17" width="6" style="6" customWidth="1"/>
    <col min="18" max="18" width="6" style="6" hidden="1" customWidth="1"/>
    <col min="19" max="19" width="4.21875" style="6" customWidth="1"/>
    <col min="20" max="20" width="4.33203125" style="6" customWidth="1"/>
    <col min="21" max="21" width="8.88671875" style="6" hidden="1" customWidth="1"/>
    <col min="22" max="22" width="6.21875" style="6" bestFit="1" customWidth="1"/>
    <col min="23" max="23" width="5.77734375" style="6" customWidth="1"/>
    <col min="24" max="26" width="8.88671875" style="5" hidden="1" customWidth="1"/>
    <col min="27" max="27" width="5.77734375" style="9" customWidth="1"/>
    <col min="28" max="33" width="8.88671875" style="5" hidden="1" customWidth="1"/>
    <col min="34" max="34" width="6" style="6" customWidth="1"/>
    <col min="35" max="57" width="8.88671875" style="5" hidden="1" customWidth="1"/>
    <col min="58" max="58" width="10.88671875" style="10" customWidth="1"/>
    <col min="59" max="16384" width="8.88671875" style="5"/>
  </cols>
  <sheetData>
    <row r="1" spans="1:58" ht="22.9" customHeight="1" x14ac:dyDescent="0.15">
      <c r="B1" s="366" t="s">
        <v>146</v>
      </c>
      <c r="C1" s="366"/>
      <c r="D1" s="366"/>
      <c r="W1" s="363" t="s">
        <v>547</v>
      </c>
      <c r="X1" s="363"/>
      <c r="Y1" s="363"/>
      <c r="Z1" s="363"/>
      <c r="AA1" s="363"/>
      <c r="AB1" s="363"/>
      <c r="AC1" s="363"/>
      <c r="AD1" s="363"/>
      <c r="AE1" s="363"/>
      <c r="AF1" s="363"/>
      <c r="AG1" s="363"/>
      <c r="AH1" s="363"/>
      <c r="AI1" s="363"/>
      <c r="AJ1" s="363"/>
      <c r="AK1" s="363"/>
      <c r="AL1" s="363"/>
      <c r="AM1" s="363"/>
      <c r="AN1" s="363"/>
      <c r="AO1" s="363"/>
      <c r="AP1" s="363"/>
      <c r="AQ1" s="363"/>
      <c r="AR1" s="363"/>
      <c r="AS1" s="363"/>
      <c r="AT1" s="363"/>
      <c r="AU1" s="363"/>
      <c r="AV1" s="363"/>
      <c r="AW1" s="363"/>
      <c r="AX1" s="363"/>
      <c r="AY1" s="363"/>
      <c r="AZ1" s="363"/>
      <c r="BA1" s="363"/>
      <c r="BB1" s="363"/>
      <c r="BC1" s="363"/>
      <c r="BD1" s="363"/>
      <c r="BE1" s="363"/>
      <c r="BF1" s="363"/>
    </row>
    <row r="2" spans="1:58" s="8" customFormat="1" ht="21" customHeight="1" x14ac:dyDescent="0.15">
      <c r="A2" s="364" t="s">
        <v>443</v>
      </c>
      <c r="B2" s="354" t="s">
        <v>34</v>
      </c>
      <c r="C2" s="354" t="s">
        <v>111</v>
      </c>
      <c r="D2" s="354" t="s">
        <v>109</v>
      </c>
      <c r="E2" s="354" t="s">
        <v>436</v>
      </c>
      <c r="F2" s="354" t="s">
        <v>205</v>
      </c>
      <c r="G2" s="194"/>
      <c r="H2" s="354" t="s">
        <v>255</v>
      </c>
      <c r="I2" s="354" t="s">
        <v>396</v>
      </c>
      <c r="J2" s="354" t="s">
        <v>420</v>
      </c>
      <c r="K2" s="354" t="s">
        <v>290</v>
      </c>
      <c r="L2" s="354" t="s">
        <v>272</v>
      </c>
      <c r="M2" s="354" t="s">
        <v>105</v>
      </c>
      <c r="N2" s="354" t="s">
        <v>84</v>
      </c>
      <c r="O2" s="354"/>
      <c r="P2" s="354"/>
      <c r="Q2" s="354"/>
      <c r="R2" s="354"/>
      <c r="S2" s="354"/>
      <c r="T2" s="354"/>
      <c r="U2" s="194"/>
      <c r="V2" s="354" t="s">
        <v>76</v>
      </c>
      <c r="W2" s="354"/>
      <c r="X2" s="354"/>
      <c r="Y2" s="354"/>
      <c r="Z2" s="354" t="s">
        <v>324</v>
      </c>
      <c r="AA2" s="354" t="s">
        <v>375</v>
      </c>
      <c r="AB2" s="355" t="s">
        <v>195</v>
      </c>
      <c r="AC2" s="355"/>
      <c r="AD2" s="355"/>
      <c r="AE2" s="355"/>
      <c r="AF2" s="355"/>
      <c r="AG2" s="355"/>
      <c r="AH2" s="355"/>
      <c r="AI2" s="354" t="s">
        <v>410</v>
      </c>
      <c r="AJ2" s="354"/>
      <c r="AK2" s="354" t="s">
        <v>298</v>
      </c>
      <c r="AL2" s="354"/>
      <c r="AM2" s="354"/>
      <c r="AN2" s="354"/>
      <c r="AO2" s="354"/>
      <c r="AP2" s="361"/>
      <c r="AQ2" s="354" t="s">
        <v>469</v>
      </c>
      <c r="AR2" s="361"/>
      <c r="AS2" s="361"/>
      <c r="AT2" s="361"/>
      <c r="AU2" s="361"/>
      <c r="AV2" s="361"/>
      <c r="AW2" s="361"/>
      <c r="AX2" s="361"/>
      <c r="AY2" s="361"/>
      <c r="AZ2" s="361"/>
      <c r="BA2" s="361"/>
      <c r="BB2" s="361"/>
      <c r="BC2" s="361"/>
      <c r="BD2" s="361"/>
      <c r="BE2" s="361"/>
      <c r="BF2" s="354" t="s">
        <v>108</v>
      </c>
    </row>
    <row r="3" spans="1:58" s="8" customFormat="1" ht="20.25" customHeight="1" x14ac:dyDescent="0.15">
      <c r="A3" s="364"/>
      <c r="B3" s="354"/>
      <c r="C3" s="354"/>
      <c r="D3" s="354"/>
      <c r="E3" s="354"/>
      <c r="F3" s="354"/>
      <c r="G3" s="194" t="s">
        <v>287</v>
      </c>
      <c r="H3" s="354"/>
      <c r="I3" s="354"/>
      <c r="J3" s="354"/>
      <c r="K3" s="354"/>
      <c r="L3" s="354"/>
      <c r="M3" s="354"/>
      <c r="N3" s="354" t="s">
        <v>23</v>
      </c>
      <c r="O3" s="361"/>
      <c r="P3" s="361"/>
      <c r="Q3" s="361"/>
      <c r="R3" s="354" t="s">
        <v>405</v>
      </c>
      <c r="S3" s="361"/>
      <c r="T3" s="361"/>
      <c r="U3" s="361"/>
      <c r="V3" s="354" t="s">
        <v>103</v>
      </c>
      <c r="W3" s="354" t="s">
        <v>289</v>
      </c>
      <c r="X3" s="354" t="s">
        <v>224</v>
      </c>
      <c r="Y3" s="354" t="s">
        <v>402</v>
      </c>
      <c r="Z3" s="354"/>
      <c r="AA3" s="354"/>
      <c r="AB3" s="356"/>
      <c r="AC3" s="356"/>
      <c r="AD3" s="356"/>
      <c r="AE3" s="356"/>
      <c r="AF3" s="356"/>
      <c r="AG3" s="356"/>
      <c r="AH3" s="356"/>
      <c r="AI3" s="354" t="s">
        <v>3</v>
      </c>
      <c r="AJ3" s="354" t="s">
        <v>14</v>
      </c>
      <c r="AK3" s="354" t="s">
        <v>97</v>
      </c>
      <c r="AL3" s="354"/>
      <c r="AM3" s="354" t="s">
        <v>112</v>
      </c>
      <c r="AN3" s="361"/>
      <c r="AO3" s="361"/>
      <c r="AP3" s="361" t="s">
        <v>20</v>
      </c>
      <c r="AQ3" s="354" t="s">
        <v>89</v>
      </c>
      <c r="AR3" s="361"/>
      <c r="AS3" s="361"/>
      <c r="AT3" s="361"/>
      <c r="AU3" s="361"/>
      <c r="AV3" s="354" t="s">
        <v>7</v>
      </c>
      <c r="AW3" s="361"/>
      <c r="AX3" s="361"/>
      <c r="AY3" s="361"/>
      <c r="AZ3" s="361"/>
      <c r="BA3" s="354" t="s">
        <v>122</v>
      </c>
      <c r="BB3" s="361"/>
      <c r="BC3" s="361"/>
      <c r="BD3" s="361"/>
      <c r="BE3" s="361"/>
      <c r="BF3" s="354"/>
    </row>
    <row r="4" spans="1:58" s="8" customFormat="1" ht="28.5" customHeight="1" x14ac:dyDescent="0.15">
      <c r="A4" s="364"/>
      <c r="B4" s="354"/>
      <c r="C4" s="354"/>
      <c r="D4" s="354"/>
      <c r="E4" s="354"/>
      <c r="F4" s="354"/>
      <c r="G4" s="194"/>
      <c r="H4" s="354"/>
      <c r="I4" s="354"/>
      <c r="J4" s="354"/>
      <c r="K4" s="354"/>
      <c r="L4" s="354"/>
      <c r="M4" s="354"/>
      <c r="N4" s="194" t="s">
        <v>220</v>
      </c>
      <c r="O4" s="194" t="s">
        <v>424</v>
      </c>
      <c r="P4" s="194" t="s">
        <v>11</v>
      </c>
      <c r="Q4" s="194" t="s">
        <v>419</v>
      </c>
      <c r="R4" s="194" t="s">
        <v>211</v>
      </c>
      <c r="S4" s="194" t="s">
        <v>115</v>
      </c>
      <c r="T4" s="194" t="s">
        <v>63</v>
      </c>
      <c r="U4" s="194" t="s">
        <v>416</v>
      </c>
      <c r="V4" s="354"/>
      <c r="W4" s="354"/>
      <c r="X4" s="354"/>
      <c r="Y4" s="354"/>
      <c r="Z4" s="354"/>
      <c r="AA4" s="354"/>
      <c r="AB4" s="357"/>
      <c r="AC4" s="357"/>
      <c r="AD4" s="357"/>
      <c r="AE4" s="357"/>
      <c r="AF4" s="357"/>
      <c r="AG4" s="357"/>
      <c r="AH4" s="357"/>
      <c r="AI4" s="354"/>
      <c r="AJ4" s="354"/>
      <c r="AK4" s="194" t="s">
        <v>98</v>
      </c>
      <c r="AL4" s="194" t="s">
        <v>10</v>
      </c>
      <c r="AM4" s="194" t="s">
        <v>98</v>
      </c>
      <c r="AN4" s="194" t="s">
        <v>118</v>
      </c>
      <c r="AO4" s="194" t="s">
        <v>10</v>
      </c>
      <c r="AP4" s="361"/>
      <c r="AQ4" s="195" t="s">
        <v>16</v>
      </c>
      <c r="AR4" s="194" t="s">
        <v>73</v>
      </c>
      <c r="AS4" s="194" t="s">
        <v>117</v>
      </c>
      <c r="AT4" s="194" t="s">
        <v>266</v>
      </c>
      <c r="AU4" s="194" t="s">
        <v>414</v>
      </c>
      <c r="AV4" s="194" t="s">
        <v>16</v>
      </c>
      <c r="AW4" s="194" t="s">
        <v>73</v>
      </c>
      <c r="AX4" s="194" t="s">
        <v>117</v>
      </c>
      <c r="AY4" s="194" t="s">
        <v>266</v>
      </c>
      <c r="AZ4" s="194" t="s">
        <v>414</v>
      </c>
      <c r="BA4" s="194" t="s">
        <v>16</v>
      </c>
      <c r="BB4" s="194" t="s">
        <v>73</v>
      </c>
      <c r="BC4" s="194" t="s">
        <v>117</v>
      </c>
      <c r="BD4" s="194" t="s">
        <v>266</v>
      </c>
      <c r="BE4" s="194" t="s">
        <v>414</v>
      </c>
      <c r="BF4" s="354"/>
    </row>
    <row r="5" spans="1:58" s="8" customFormat="1" ht="27.95" customHeight="1" x14ac:dyDescent="0.15">
      <c r="A5" s="4"/>
      <c r="B5" s="245" t="s">
        <v>29</v>
      </c>
      <c r="C5" s="260" t="s">
        <v>100</v>
      </c>
      <c r="D5" s="246">
        <f>COUNTA(D6,D7,D8,D9,D10,D11,D13:D14,D15,D16,D17,D18)</f>
        <v>0</v>
      </c>
      <c r="E5" s="165"/>
      <c r="F5" s="165"/>
      <c r="G5" s="165"/>
      <c r="H5" s="165"/>
      <c r="I5" s="165"/>
      <c r="J5" s="165"/>
      <c r="K5" s="167">
        <f>SUM(K6:K12,K15:K18)</f>
        <v>0</v>
      </c>
      <c r="L5" s="167">
        <f>SUM(L6:L12,L15:L18)</f>
        <v>0</v>
      </c>
      <c r="M5" s="167">
        <f>SUM(M6:M12,M15:M18)</f>
        <v>0</v>
      </c>
      <c r="N5" s="165"/>
      <c r="O5" s="259"/>
      <c r="P5" s="167"/>
      <c r="Q5" s="167"/>
      <c r="R5" s="167"/>
      <c r="S5" s="167"/>
      <c r="T5" s="167"/>
      <c r="U5" s="167"/>
      <c r="V5" s="167"/>
      <c r="W5" s="167"/>
      <c r="X5" s="165"/>
      <c r="Y5" s="165"/>
      <c r="Z5" s="165"/>
      <c r="AA5" s="170"/>
      <c r="AB5" s="165"/>
      <c r="AC5" s="165"/>
      <c r="AD5" s="165"/>
      <c r="AE5" s="165"/>
      <c r="AF5" s="165"/>
      <c r="AG5" s="165"/>
      <c r="AH5" s="167"/>
      <c r="AI5" s="170"/>
      <c r="AJ5" s="170"/>
      <c r="AK5" s="165"/>
      <c r="AL5" s="165"/>
      <c r="AM5" s="165"/>
      <c r="AN5" s="165"/>
      <c r="AO5" s="165"/>
      <c r="AP5" s="168"/>
      <c r="AQ5" s="168"/>
      <c r="AR5" s="165"/>
      <c r="AS5" s="165"/>
      <c r="AT5" s="165"/>
      <c r="AU5" s="165"/>
      <c r="AV5" s="165"/>
      <c r="AW5" s="165"/>
      <c r="AX5" s="165"/>
      <c r="AY5" s="165"/>
      <c r="AZ5" s="165"/>
      <c r="BA5" s="165"/>
      <c r="BB5" s="165"/>
      <c r="BC5" s="165"/>
      <c r="BD5" s="165"/>
      <c r="BE5" s="165"/>
      <c r="BF5" s="165"/>
    </row>
    <row r="6" spans="1:58" s="42" customFormat="1" ht="27.95" customHeight="1" x14ac:dyDescent="0.15">
      <c r="A6" s="192"/>
      <c r="B6" s="170"/>
      <c r="C6" s="178"/>
      <c r="D6" s="170"/>
      <c r="E6" s="170"/>
      <c r="F6" s="170"/>
      <c r="G6" s="170"/>
      <c r="H6" s="170"/>
      <c r="I6" s="165"/>
      <c r="J6" s="165"/>
      <c r="K6" s="167"/>
      <c r="L6" s="167"/>
      <c r="M6" s="167"/>
      <c r="N6" s="170"/>
      <c r="O6" s="167"/>
      <c r="P6" s="167"/>
      <c r="Q6" s="167"/>
      <c r="R6" s="167"/>
      <c r="S6" s="167"/>
      <c r="T6" s="167"/>
      <c r="U6" s="167"/>
      <c r="V6" s="167"/>
      <c r="W6" s="167"/>
      <c r="X6" s="165"/>
      <c r="Y6" s="165"/>
      <c r="Z6" s="165"/>
      <c r="AA6" s="170"/>
      <c r="AB6" s="165"/>
      <c r="AC6" s="165"/>
      <c r="AD6" s="165"/>
      <c r="AE6" s="165"/>
      <c r="AF6" s="165"/>
      <c r="AG6" s="165"/>
      <c r="AH6" s="167"/>
      <c r="AI6" s="170"/>
      <c r="AJ6" s="170"/>
      <c r="AK6" s="165"/>
      <c r="AL6" s="165"/>
      <c r="AM6" s="165"/>
      <c r="AN6" s="165"/>
      <c r="AO6" s="165"/>
      <c r="AP6" s="168"/>
      <c r="AQ6" s="168"/>
      <c r="AR6" s="165"/>
      <c r="AS6" s="165"/>
      <c r="AT6" s="165"/>
      <c r="AU6" s="165"/>
      <c r="AV6" s="165"/>
      <c r="AW6" s="165"/>
      <c r="AX6" s="165"/>
      <c r="AY6" s="165"/>
      <c r="AZ6" s="165"/>
      <c r="BA6" s="165"/>
      <c r="BB6" s="165"/>
      <c r="BC6" s="165"/>
      <c r="BD6" s="165"/>
      <c r="BE6" s="165"/>
      <c r="BF6" s="165"/>
    </row>
    <row r="7" spans="1:58" s="42" customFormat="1" ht="27.95" customHeight="1" x14ac:dyDescent="0.15">
      <c r="A7" s="29" t="s">
        <v>94</v>
      </c>
      <c r="B7" s="170"/>
      <c r="C7" s="170"/>
      <c r="D7" s="170"/>
      <c r="E7" s="170"/>
      <c r="F7" s="170"/>
      <c r="G7" s="273"/>
      <c r="H7" s="170"/>
      <c r="I7" s="261"/>
      <c r="J7" s="261"/>
      <c r="K7" s="167"/>
      <c r="L7" s="167"/>
      <c r="M7" s="167"/>
      <c r="N7" s="170"/>
      <c r="O7" s="167"/>
      <c r="P7" s="167"/>
      <c r="Q7" s="167"/>
      <c r="R7" s="167"/>
      <c r="S7" s="167"/>
      <c r="T7" s="167"/>
      <c r="U7" s="167"/>
      <c r="V7" s="167"/>
      <c r="W7" s="167"/>
      <c r="X7" s="261"/>
      <c r="Y7" s="261"/>
      <c r="Z7" s="261"/>
      <c r="AA7" s="170"/>
      <c r="AB7" s="261"/>
      <c r="AC7" s="261"/>
      <c r="AD7" s="261"/>
      <c r="AE7" s="261"/>
      <c r="AF7" s="261"/>
      <c r="AG7" s="261"/>
      <c r="AH7" s="167"/>
      <c r="AI7" s="170"/>
      <c r="AJ7" s="170"/>
      <c r="AK7" s="261"/>
      <c r="AL7" s="261"/>
      <c r="AM7" s="261"/>
      <c r="AN7" s="261"/>
      <c r="AO7" s="261"/>
      <c r="AP7" s="261"/>
      <c r="AQ7" s="261"/>
      <c r="AR7" s="261"/>
      <c r="AS7" s="261"/>
      <c r="AT7" s="261"/>
      <c r="AU7" s="261"/>
      <c r="AV7" s="261"/>
      <c r="AW7" s="261"/>
      <c r="AX7" s="261"/>
      <c r="AY7" s="261"/>
      <c r="AZ7" s="261"/>
      <c r="BA7" s="261"/>
      <c r="BB7" s="261"/>
      <c r="BC7" s="261"/>
      <c r="BD7" s="261"/>
      <c r="BE7" s="261"/>
      <c r="BF7" s="261"/>
    </row>
    <row r="8" spans="1:58" s="42" customFormat="1" ht="27.95" customHeight="1" x14ac:dyDescent="0.15">
      <c r="A8" s="29" t="s">
        <v>94</v>
      </c>
      <c r="B8" s="170"/>
      <c r="C8" s="170"/>
      <c r="D8" s="170"/>
      <c r="E8" s="170"/>
      <c r="F8" s="170"/>
      <c r="G8" s="170"/>
      <c r="H8" s="170"/>
      <c r="I8" s="170"/>
      <c r="J8" s="165"/>
      <c r="K8" s="167"/>
      <c r="L8" s="167"/>
      <c r="M8" s="167"/>
      <c r="N8" s="170"/>
      <c r="O8" s="167"/>
      <c r="P8" s="167"/>
      <c r="Q8" s="167"/>
      <c r="R8" s="167"/>
      <c r="S8" s="167"/>
      <c r="T8" s="167"/>
      <c r="U8" s="167"/>
      <c r="V8" s="167"/>
      <c r="W8" s="167"/>
      <c r="X8" s="165"/>
      <c r="Y8" s="165"/>
      <c r="Z8" s="165"/>
      <c r="AA8" s="170"/>
      <c r="AB8" s="165"/>
      <c r="AC8" s="165"/>
      <c r="AD8" s="165"/>
      <c r="AE8" s="165"/>
      <c r="AF8" s="165"/>
      <c r="AG8" s="165"/>
      <c r="AH8" s="167"/>
      <c r="AI8" s="170"/>
      <c r="AJ8" s="170"/>
      <c r="AK8" s="165"/>
      <c r="AL8" s="165"/>
      <c r="AM8" s="165"/>
      <c r="AN8" s="165"/>
      <c r="AO8" s="165"/>
      <c r="AP8" s="165"/>
      <c r="AQ8" s="165"/>
      <c r="AR8" s="165"/>
      <c r="AS8" s="165"/>
      <c r="AT8" s="165"/>
      <c r="AU8" s="165"/>
      <c r="AV8" s="165"/>
      <c r="AW8" s="165"/>
      <c r="AX8" s="165"/>
      <c r="AY8" s="165"/>
      <c r="AZ8" s="165"/>
      <c r="BA8" s="165"/>
      <c r="BB8" s="165"/>
      <c r="BC8" s="165"/>
      <c r="BD8" s="165"/>
      <c r="BE8" s="165"/>
      <c r="BF8" s="165"/>
    </row>
    <row r="9" spans="1:58" s="42" customFormat="1" ht="27.95" customHeight="1" x14ac:dyDescent="0.15">
      <c r="A9" s="29"/>
      <c r="B9" s="178"/>
      <c r="C9" s="178"/>
      <c r="D9" s="178"/>
      <c r="E9" s="178"/>
      <c r="F9" s="178"/>
      <c r="G9" s="178"/>
      <c r="H9" s="178"/>
      <c r="I9" s="168"/>
      <c r="J9" s="168"/>
      <c r="K9" s="169"/>
      <c r="L9" s="169"/>
      <c r="M9" s="169"/>
      <c r="N9" s="178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8"/>
      <c r="Z9" s="168"/>
      <c r="AA9" s="168"/>
      <c r="AB9" s="178"/>
      <c r="AC9" s="168"/>
      <c r="AD9" s="168"/>
      <c r="AE9" s="168"/>
      <c r="AF9" s="168"/>
      <c r="AG9" s="168"/>
      <c r="AH9" s="169"/>
      <c r="AI9" s="169"/>
      <c r="AJ9" s="168"/>
      <c r="AK9" s="168"/>
      <c r="AL9" s="168"/>
      <c r="AM9" s="168"/>
      <c r="AN9" s="168"/>
      <c r="AO9" s="168"/>
      <c r="AP9" s="168"/>
      <c r="AQ9" s="168"/>
      <c r="AR9" s="168"/>
      <c r="AS9" s="168"/>
      <c r="AT9" s="168"/>
      <c r="AU9" s="168"/>
      <c r="AV9" s="168"/>
      <c r="AW9" s="168"/>
      <c r="AX9" s="168"/>
      <c r="AY9" s="168"/>
      <c r="AZ9" s="168"/>
      <c r="BA9" s="168"/>
      <c r="BB9" s="168"/>
      <c r="BC9" s="168"/>
      <c r="BD9" s="168"/>
      <c r="BE9" s="168"/>
      <c r="BF9" s="274"/>
    </row>
    <row r="10" spans="1:58" s="42" customFormat="1" ht="27.95" customHeight="1" x14ac:dyDescent="0.15">
      <c r="A10" s="29" t="s">
        <v>94</v>
      </c>
      <c r="B10" s="170"/>
      <c r="C10" s="170"/>
      <c r="D10" s="170"/>
      <c r="E10" s="170"/>
      <c r="F10" s="170"/>
      <c r="G10" s="190"/>
      <c r="H10" s="178"/>
      <c r="I10" s="165"/>
      <c r="J10" s="165"/>
      <c r="K10" s="167"/>
      <c r="L10" s="167"/>
      <c r="M10" s="167"/>
      <c r="N10" s="170"/>
      <c r="O10" s="167"/>
      <c r="P10" s="167"/>
      <c r="Q10" s="167"/>
      <c r="R10" s="167"/>
      <c r="S10" s="167"/>
      <c r="T10" s="167"/>
      <c r="U10" s="167"/>
      <c r="V10" s="167"/>
      <c r="W10" s="167"/>
      <c r="X10" s="165"/>
      <c r="Y10" s="165"/>
      <c r="Z10" s="165"/>
      <c r="AA10" s="170"/>
      <c r="AB10" s="165"/>
      <c r="AC10" s="165"/>
      <c r="AD10" s="165"/>
      <c r="AE10" s="165"/>
      <c r="AF10" s="165"/>
      <c r="AG10" s="165"/>
      <c r="AH10" s="167"/>
      <c r="AI10" s="170"/>
      <c r="AJ10" s="170"/>
      <c r="AK10" s="165"/>
      <c r="AL10" s="165"/>
      <c r="AM10" s="165"/>
      <c r="AN10" s="165"/>
      <c r="AO10" s="165"/>
      <c r="AP10" s="165"/>
      <c r="AQ10" s="165"/>
      <c r="AR10" s="165"/>
      <c r="AS10" s="165"/>
      <c r="AT10" s="165"/>
      <c r="AU10" s="165"/>
      <c r="AV10" s="165"/>
      <c r="AW10" s="165"/>
      <c r="AX10" s="165"/>
      <c r="AY10" s="165"/>
      <c r="AZ10" s="165"/>
      <c r="BA10" s="165"/>
      <c r="BB10" s="165"/>
      <c r="BC10" s="165"/>
      <c r="BD10" s="165"/>
      <c r="BE10" s="165"/>
      <c r="BF10" s="165"/>
    </row>
    <row r="11" spans="1:58" s="42" customFormat="1" ht="27.95" customHeight="1" x14ac:dyDescent="0.15">
      <c r="A11" s="29" t="s">
        <v>94</v>
      </c>
      <c r="B11" s="170"/>
      <c r="C11" s="170"/>
      <c r="D11" s="170"/>
      <c r="E11" s="170"/>
      <c r="F11" s="170"/>
      <c r="G11" s="190"/>
      <c r="H11" s="170"/>
      <c r="I11" s="165"/>
      <c r="J11" s="165"/>
      <c r="K11" s="167"/>
      <c r="L11" s="167"/>
      <c r="M11" s="167"/>
      <c r="N11" s="165"/>
      <c r="O11" s="167"/>
      <c r="P11" s="167"/>
      <c r="Q11" s="167"/>
      <c r="R11" s="167"/>
      <c r="S11" s="167"/>
      <c r="T11" s="167"/>
      <c r="U11" s="167"/>
      <c r="V11" s="167"/>
      <c r="W11" s="167"/>
      <c r="X11" s="165"/>
      <c r="Y11" s="165"/>
      <c r="Z11" s="165"/>
      <c r="AA11" s="170"/>
      <c r="AB11" s="165"/>
      <c r="AC11" s="165"/>
      <c r="AD11" s="165"/>
      <c r="AE11" s="165"/>
      <c r="AF11" s="165"/>
      <c r="AG11" s="165"/>
      <c r="AH11" s="167"/>
      <c r="AI11" s="170"/>
      <c r="AJ11" s="170"/>
      <c r="AK11" s="165"/>
      <c r="AL11" s="165"/>
      <c r="AM11" s="165"/>
      <c r="AN11" s="165"/>
      <c r="AO11" s="165"/>
      <c r="AP11" s="165"/>
      <c r="AQ11" s="165"/>
      <c r="AR11" s="165"/>
      <c r="AS11" s="165"/>
      <c r="AT11" s="165"/>
      <c r="AU11" s="165"/>
      <c r="AV11" s="165"/>
      <c r="AW11" s="191"/>
      <c r="AX11" s="191"/>
      <c r="AY11" s="191"/>
      <c r="AZ11" s="191"/>
      <c r="BA11" s="191"/>
      <c r="BB11" s="191"/>
      <c r="BC11" s="191"/>
      <c r="BD11" s="191"/>
      <c r="BE11" s="191"/>
      <c r="BF11" s="168"/>
    </row>
    <row r="12" spans="1:58" s="42" customFormat="1" ht="27.95" customHeight="1" x14ac:dyDescent="0.15">
      <c r="A12" s="44" t="s">
        <v>94</v>
      </c>
      <c r="B12" s="250"/>
      <c r="C12" s="170"/>
      <c r="D12" s="182"/>
      <c r="E12" s="170"/>
      <c r="F12" s="170"/>
      <c r="G12" s="190"/>
      <c r="H12" s="170"/>
      <c r="I12" s="165"/>
      <c r="J12" s="165"/>
      <c r="K12" s="167"/>
      <c r="L12" s="167"/>
      <c r="M12" s="167"/>
      <c r="N12" s="170"/>
      <c r="O12" s="167"/>
      <c r="P12" s="167"/>
      <c r="Q12" s="167"/>
      <c r="R12" s="167"/>
      <c r="S12" s="167"/>
      <c r="T12" s="167"/>
      <c r="U12" s="167"/>
      <c r="V12" s="167"/>
      <c r="W12" s="167"/>
      <c r="X12" s="165"/>
      <c r="Y12" s="165"/>
      <c r="Z12" s="165"/>
      <c r="AA12" s="170"/>
      <c r="AB12" s="165"/>
      <c r="AC12" s="165"/>
      <c r="AD12" s="165"/>
      <c r="AE12" s="165"/>
      <c r="AF12" s="165"/>
      <c r="AG12" s="165"/>
      <c r="AH12" s="167"/>
      <c r="AI12" s="170"/>
      <c r="AJ12" s="170"/>
      <c r="AK12" s="165"/>
      <c r="AL12" s="165"/>
      <c r="AM12" s="165"/>
      <c r="AN12" s="165"/>
      <c r="AO12" s="165"/>
      <c r="AP12" s="165"/>
      <c r="AQ12" s="165"/>
      <c r="AR12" s="165"/>
      <c r="AS12" s="165"/>
      <c r="AT12" s="165"/>
      <c r="AU12" s="165"/>
      <c r="AV12" s="165"/>
      <c r="AW12" s="191"/>
      <c r="AX12" s="191"/>
      <c r="AY12" s="191"/>
      <c r="AZ12" s="191"/>
      <c r="BA12" s="191"/>
      <c r="BB12" s="191"/>
      <c r="BC12" s="191"/>
      <c r="BD12" s="191"/>
      <c r="BE12" s="191"/>
      <c r="BF12" s="168"/>
    </row>
    <row r="13" spans="1:58" s="42" customFormat="1" ht="27.95" customHeight="1" x14ac:dyDescent="0.15">
      <c r="A13" s="44"/>
      <c r="B13" s="253"/>
      <c r="C13" s="170"/>
      <c r="D13" s="170"/>
      <c r="E13" s="170"/>
      <c r="F13" s="170"/>
      <c r="G13" s="190"/>
      <c r="H13" s="170"/>
      <c r="I13" s="167"/>
      <c r="J13" s="259"/>
      <c r="K13" s="167"/>
      <c r="L13" s="167"/>
      <c r="M13" s="167"/>
      <c r="N13" s="170"/>
      <c r="O13" s="167"/>
      <c r="P13" s="167"/>
      <c r="Q13" s="167"/>
      <c r="R13" s="167"/>
      <c r="S13" s="167"/>
      <c r="T13" s="167"/>
      <c r="U13" s="167"/>
      <c r="V13" s="167"/>
      <c r="W13" s="167"/>
      <c r="X13" s="259"/>
      <c r="Y13" s="259"/>
      <c r="Z13" s="259"/>
      <c r="AA13" s="170"/>
      <c r="AB13" s="167"/>
      <c r="AC13" s="167"/>
      <c r="AD13" s="167"/>
      <c r="AE13" s="259"/>
      <c r="AF13" s="259"/>
      <c r="AG13" s="259"/>
      <c r="AH13" s="167"/>
      <c r="AI13" s="259"/>
      <c r="AJ13" s="259"/>
      <c r="AK13" s="259"/>
      <c r="AL13" s="259"/>
      <c r="AM13" s="259"/>
      <c r="AN13" s="259"/>
      <c r="AO13" s="259"/>
      <c r="AP13" s="259"/>
      <c r="AQ13" s="259"/>
      <c r="AR13" s="259"/>
      <c r="AS13" s="259"/>
      <c r="AT13" s="259"/>
      <c r="AU13" s="259"/>
      <c r="AV13" s="259"/>
      <c r="AW13" s="259"/>
      <c r="AX13" s="259"/>
      <c r="AY13" s="259"/>
      <c r="AZ13" s="259"/>
      <c r="BA13" s="259"/>
      <c r="BB13" s="259"/>
      <c r="BC13" s="259"/>
      <c r="BD13" s="259"/>
      <c r="BE13" s="259"/>
      <c r="BF13" s="259"/>
    </row>
    <row r="14" spans="1:58" s="42" customFormat="1" ht="27.95" customHeight="1" x14ac:dyDescent="0.15">
      <c r="A14" s="44"/>
      <c r="B14" s="179"/>
      <c r="C14" s="170"/>
      <c r="D14" s="170"/>
      <c r="E14" s="170"/>
      <c r="F14" s="170"/>
      <c r="G14" s="190"/>
      <c r="H14" s="170"/>
      <c r="I14" s="167"/>
      <c r="J14" s="259"/>
      <c r="K14" s="167"/>
      <c r="L14" s="167"/>
      <c r="M14" s="167"/>
      <c r="N14" s="170"/>
      <c r="O14" s="167"/>
      <c r="P14" s="167"/>
      <c r="Q14" s="167"/>
      <c r="R14" s="167"/>
      <c r="S14" s="249"/>
      <c r="T14" s="167"/>
      <c r="U14" s="167"/>
      <c r="V14" s="167"/>
      <c r="W14" s="167"/>
      <c r="X14" s="259"/>
      <c r="Y14" s="259"/>
      <c r="Z14" s="259"/>
      <c r="AA14" s="170"/>
      <c r="AB14" s="167"/>
      <c r="AC14" s="167"/>
      <c r="AD14" s="167"/>
      <c r="AE14" s="259"/>
      <c r="AF14" s="259"/>
      <c r="AG14" s="259"/>
      <c r="AH14" s="167"/>
      <c r="AI14" s="259"/>
      <c r="AJ14" s="259"/>
      <c r="AK14" s="259"/>
      <c r="AL14" s="259"/>
      <c r="AM14" s="259"/>
      <c r="AN14" s="259"/>
      <c r="AO14" s="259"/>
      <c r="AP14" s="259"/>
      <c r="AQ14" s="259"/>
      <c r="AR14" s="259"/>
      <c r="AS14" s="259"/>
      <c r="AT14" s="259"/>
      <c r="AU14" s="259"/>
      <c r="AV14" s="259"/>
      <c r="AW14" s="259"/>
      <c r="AX14" s="259"/>
      <c r="AY14" s="259"/>
      <c r="AZ14" s="259"/>
      <c r="BA14" s="259"/>
      <c r="BB14" s="259"/>
      <c r="BC14" s="259"/>
      <c r="BD14" s="259"/>
      <c r="BE14" s="259"/>
      <c r="BF14" s="268"/>
    </row>
    <row r="15" spans="1:58" s="42" customFormat="1" ht="27.95" customHeight="1" x14ac:dyDescent="0.15">
      <c r="A15" s="29" t="s">
        <v>94</v>
      </c>
      <c r="B15" s="170"/>
      <c r="C15" s="170"/>
      <c r="D15" s="170"/>
      <c r="E15" s="170"/>
      <c r="F15" s="170"/>
      <c r="G15" s="190"/>
      <c r="H15" s="170"/>
      <c r="I15" s="165"/>
      <c r="J15" s="165"/>
      <c r="K15" s="275"/>
      <c r="L15" s="167"/>
      <c r="M15" s="167"/>
      <c r="N15" s="170"/>
      <c r="O15" s="167"/>
      <c r="P15" s="167"/>
      <c r="Q15" s="167"/>
      <c r="R15" s="167"/>
      <c r="S15" s="167"/>
      <c r="T15" s="167"/>
      <c r="U15" s="167"/>
      <c r="V15" s="167"/>
      <c r="W15" s="167"/>
      <c r="X15" s="165"/>
      <c r="Y15" s="165"/>
      <c r="Z15" s="165"/>
      <c r="AA15" s="170"/>
      <c r="AB15" s="165"/>
      <c r="AC15" s="165"/>
      <c r="AD15" s="165"/>
      <c r="AE15" s="165"/>
      <c r="AF15" s="165"/>
      <c r="AG15" s="165"/>
      <c r="AH15" s="167"/>
      <c r="AI15" s="170"/>
      <c r="AJ15" s="170"/>
      <c r="AK15" s="165"/>
      <c r="AL15" s="165"/>
      <c r="AM15" s="165"/>
      <c r="AN15" s="165"/>
      <c r="AO15" s="165"/>
      <c r="AP15" s="165"/>
      <c r="AQ15" s="165"/>
      <c r="AR15" s="165"/>
      <c r="AS15" s="165"/>
      <c r="AT15" s="165"/>
      <c r="AU15" s="165"/>
      <c r="AV15" s="165"/>
      <c r="AW15" s="165"/>
      <c r="AX15" s="165"/>
      <c r="AY15" s="165"/>
      <c r="AZ15" s="165"/>
      <c r="BA15" s="165"/>
      <c r="BB15" s="165"/>
      <c r="BC15" s="165"/>
      <c r="BD15" s="165"/>
      <c r="BE15" s="165"/>
      <c r="BF15" s="165"/>
    </row>
    <row r="16" spans="1:58" s="42" customFormat="1" ht="27.95" customHeight="1" x14ac:dyDescent="0.15">
      <c r="A16" s="29" t="s">
        <v>94</v>
      </c>
      <c r="B16" s="170"/>
      <c r="C16" s="170"/>
      <c r="D16" s="170"/>
      <c r="E16" s="170"/>
      <c r="F16" s="170"/>
      <c r="G16" s="190"/>
      <c r="H16" s="170"/>
      <c r="I16" s="165"/>
      <c r="J16" s="165"/>
      <c r="K16" s="167"/>
      <c r="L16" s="167"/>
      <c r="M16" s="167"/>
      <c r="N16" s="170"/>
      <c r="O16" s="167"/>
      <c r="P16" s="167"/>
      <c r="Q16" s="167"/>
      <c r="R16" s="167"/>
      <c r="S16" s="167"/>
      <c r="T16" s="167"/>
      <c r="U16" s="167"/>
      <c r="V16" s="167"/>
      <c r="W16" s="167"/>
      <c r="X16" s="165"/>
      <c r="Y16" s="165"/>
      <c r="Z16" s="165"/>
      <c r="AA16" s="170"/>
      <c r="AB16" s="165"/>
      <c r="AC16" s="165"/>
      <c r="AD16" s="165"/>
      <c r="AE16" s="165"/>
      <c r="AF16" s="165"/>
      <c r="AG16" s="165"/>
      <c r="AH16" s="167"/>
      <c r="AI16" s="170"/>
      <c r="AJ16" s="170"/>
      <c r="AK16" s="165"/>
      <c r="AL16" s="177"/>
      <c r="AM16" s="165"/>
      <c r="AN16" s="165"/>
      <c r="AO16" s="165"/>
      <c r="AP16" s="165"/>
      <c r="AQ16" s="165"/>
      <c r="AR16" s="165"/>
      <c r="AS16" s="165"/>
      <c r="AT16" s="165"/>
      <c r="AU16" s="165"/>
      <c r="AV16" s="165"/>
      <c r="AW16" s="165"/>
      <c r="AX16" s="165"/>
      <c r="AY16" s="165"/>
      <c r="AZ16" s="165"/>
      <c r="BA16" s="165"/>
      <c r="BB16" s="165"/>
      <c r="BC16" s="165"/>
      <c r="BD16" s="165"/>
      <c r="BE16" s="165"/>
      <c r="BF16" s="165"/>
    </row>
    <row r="17" spans="1:58" s="42" customFormat="1" ht="27.95" customHeight="1" x14ac:dyDescent="0.15">
      <c r="A17" s="29" t="s">
        <v>94</v>
      </c>
      <c r="B17" s="170"/>
      <c r="C17" s="170"/>
      <c r="D17" s="170"/>
      <c r="E17" s="170"/>
      <c r="F17" s="170"/>
      <c r="G17" s="190"/>
      <c r="H17" s="170"/>
      <c r="I17" s="165"/>
      <c r="J17" s="165"/>
      <c r="K17" s="167"/>
      <c r="L17" s="167"/>
      <c r="M17" s="167"/>
      <c r="N17" s="170"/>
      <c r="O17" s="167"/>
      <c r="P17" s="167"/>
      <c r="Q17" s="167"/>
      <c r="R17" s="167"/>
      <c r="S17" s="167"/>
      <c r="T17" s="167"/>
      <c r="U17" s="167"/>
      <c r="V17" s="167"/>
      <c r="W17" s="167"/>
      <c r="X17" s="165"/>
      <c r="Y17" s="165"/>
      <c r="Z17" s="165"/>
      <c r="AA17" s="170"/>
      <c r="AB17" s="165"/>
      <c r="AC17" s="165"/>
      <c r="AD17" s="165"/>
      <c r="AE17" s="165"/>
      <c r="AF17" s="165"/>
      <c r="AG17" s="165"/>
      <c r="AH17" s="167"/>
      <c r="AI17" s="170"/>
      <c r="AJ17" s="170"/>
      <c r="AK17" s="165"/>
      <c r="AL17" s="165"/>
      <c r="AM17" s="165"/>
      <c r="AN17" s="165"/>
      <c r="AO17" s="165"/>
      <c r="AP17" s="165"/>
      <c r="AQ17" s="165"/>
      <c r="AR17" s="165"/>
      <c r="AS17" s="165"/>
      <c r="AT17" s="165"/>
      <c r="AU17" s="165"/>
      <c r="AV17" s="165"/>
      <c r="AW17" s="165"/>
      <c r="AX17" s="165"/>
      <c r="AY17" s="165"/>
      <c r="AZ17" s="165"/>
      <c r="BA17" s="165"/>
      <c r="BB17" s="165"/>
      <c r="BC17" s="165"/>
      <c r="BD17" s="165"/>
      <c r="BE17" s="165"/>
      <c r="BF17" s="165"/>
    </row>
    <row r="18" spans="1:58" s="42" customFormat="1" ht="27.95" customHeight="1" x14ac:dyDescent="0.15">
      <c r="A18" s="29" t="s">
        <v>94</v>
      </c>
      <c r="B18" s="170"/>
      <c r="C18" s="170"/>
      <c r="D18" s="170"/>
      <c r="E18" s="170"/>
      <c r="F18" s="170"/>
      <c r="G18" s="190"/>
      <c r="H18" s="170"/>
      <c r="I18" s="165"/>
      <c r="J18" s="165"/>
      <c r="K18" s="167"/>
      <c r="L18" s="167"/>
      <c r="M18" s="167"/>
      <c r="N18" s="170"/>
      <c r="O18" s="167"/>
      <c r="P18" s="259"/>
      <c r="Q18" s="167"/>
      <c r="R18" s="167"/>
      <c r="S18" s="167"/>
      <c r="T18" s="167"/>
      <c r="U18" s="167"/>
      <c r="V18" s="167"/>
      <c r="W18" s="167"/>
      <c r="X18" s="165"/>
      <c r="Y18" s="165"/>
      <c r="Z18" s="165"/>
      <c r="AA18" s="170"/>
      <c r="AB18" s="165"/>
      <c r="AC18" s="165"/>
      <c r="AD18" s="165"/>
      <c r="AE18" s="165"/>
      <c r="AF18" s="165"/>
      <c r="AG18" s="165"/>
      <c r="AH18" s="167"/>
      <c r="AI18" s="170"/>
      <c r="AJ18" s="170"/>
      <c r="AK18" s="165"/>
      <c r="AL18" s="165"/>
      <c r="AM18" s="165"/>
      <c r="AN18" s="165"/>
      <c r="AO18" s="165"/>
      <c r="AP18" s="165"/>
      <c r="AQ18" s="165"/>
      <c r="AR18" s="165"/>
      <c r="AS18" s="165"/>
      <c r="AT18" s="165"/>
      <c r="AU18" s="165"/>
      <c r="AV18" s="165"/>
      <c r="AW18" s="165"/>
      <c r="AX18" s="165"/>
      <c r="AY18" s="165"/>
      <c r="AZ18" s="165"/>
      <c r="BA18" s="165"/>
      <c r="BB18" s="165"/>
      <c r="BC18" s="165"/>
      <c r="BD18" s="165"/>
      <c r="BE18" s="165"/>
      <c r="BF18" s="165"/>
    </row>
    <row r="19" spans="1:58" x14ac:dyDescent="0.15">
      <c r="B19" s="276"/>
      <c r="C19" s="276"/>
      <c r="D19" s="276"/>
      <c r="E19" s="276"/>
      <c r="F19" s="276"/>
      <c r="G19" s="276"/>
      <c r="H19" s="276"/>
      <c r="I19" s="277"/>
      <c r="J19" s="277"/>
      <c r="K19" s="278"/>
      <c r="L19" s="278"/>
      <c r="M19" s="278"/>
      <c r="N19" s="277"/>
      <c r="O19" s="279"/>
      <c r="P19" s="278"/>
      <c r="Q19" s="278"/>
      <c r="R19" s="278"/>
      <c r="S19" s="278"/>
      <c r="T19" s="278"/>
      <c r="U19" s="278"/>
      <c r="V19" s="278"/>
      <c r="W19" s="278"/>
      <c r="X19" s="277"/>
      <c r="Y19" s="277"/>
      <c r="Z19" s="277"/>
      <c r="AA19" s="276"/>
      <c r="AB19" s="277"/>
      <c r="AC19" s="277"/>
      <c r="AD19" s="277"/>
      <c r="AE19" s="277"/>
      <c r="AF19" s="277"/>
      <c r="AG19" s="277"/>
      <c r="AH19" s="278"/>
      <c r="AI19" s="277"/>
      <c r="AJ19" s="277"/>
      <c r="AK19" s="277"/>
      <c r="AL19" s="277"/>
      <c r="AM19" s="277"/>
      <c r="AN19" s="277"/>
      <c r="AO19" s="277"/>
      <c r="AP19" s="277"/>
      <c r="AQ19" s="277"/>
      <c r="AR19" s="277"/>
      <c r="AS19" s="277"/>
      <c r="AT19" s="277"/>
      <c r="AU19" s="277"/>
      <c r="AV19" s="277"/>
      <c r="AW19" s="277"/>
      <c r="AX19" s="277"/>
      <c r="AY19" s="277"/>
      <c r="AZ19" s="277"/>
      <c r="BA19" s="277"/>
      <c r="BB19" s="277"/>
      <c r="BC19" s="277"/>
      <c r="BD19" s="277"/>
      <c r="BE19" s="277"/>
      <c r="BF19" s="280"/>
    </row>
  </sheetData>
  <mergeCells count="37">
    <mergeCell ref="B1:D1"/>
    <mergeCell ref="W1:BF1"/>
    <mergeCell ref="AQ3:AU3"/>
    <mergeCell ref="AV3:AZ3"/>
    <mergeCell ref="BA3:BE3"/>
    <mergeCell ref="AJ3:AJ4"/>
    <mergeCell ref="AK3:AL3"/>
    <mergeCell ref="AM3:AO3"/>
    <mergeCell ref="AP3:AP4"/>
    <mergeCell ref="AK2:AP2"/>
    <mergeCell ref="BF2:BF4"/>
    <mergeCell ref="N3:Q3"/>
    <mergeCell ref="R3:U3"/>
    <mergeCell ref="V3:V4"/>
    <mergeCell ref="W3:W4"/>
    <mergeCell ref="X3:X4"/>
    <mergeCell ref="AQ2:BE2"/>
    <mergeCell ref="N2:T2"/>
    <mergeCell ref="V2:Y2"/>
    <mergeCell ref="AA2:AA4"/>
    <mergeCell ref="J2:J4"/>
    <mergeCell ref="K2:K4"/>
    <mergeCell ref="L2:L4"/>
    <mergeCell ref="M2:M4"/>
    <mergeCell ref="Y3:Y4"/>
    <mergeCell ref="Z2:Z4"/>
    <mergeCell ref="AI2:AJ2"/>
    <mergeCell ref="AI3:AI4"/>
    <mergeCell ref="AB2:AH4"/>
    <mergeCell ref="E2:E4"/>
    <mergeCell ref="F2:F4"/>
    <mergeCell ref="H2:H4"/>
    <mergeCell ref="I2:I4"/>
    <mergeCell ref="A2:A4"/>
    <mergeCell ref="B2:B4"/>
    <mergeCell ref="C2:C4"/>
    <mergeCell ref="D2:D4"/>
  </mergeCells>
  <phoneticPr fontId="31" type="noConversion"/>
  <pageMargins left="0.78694444894790649" right="0.78694444894790649" top="0.98416668176651001" bottom="0.98416668176651001" header="0.51138889789581299" footer="0.51138889789581299"/>
  <pageSetup paperSize="9" scale="88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1"/>
  <sheetViews>
    <sheetView topLeftCell="B1" zoomScaleNormal="100" workbookViewId="0">
      <pane ySplit="3" topLeftCell="A4" activePane="bottomLeft" state="frozen"/>
      <selection pane="bottomLeft" activeCell="C14" sqref="C14:C17"/>
    </sheetView>
  </sheetViews>
  <sheetFormatPr defaultRowHeight="10.5" x14ac:dyDescent="0.15"/>
  <cols>
    <col min="1" max="1" width="7.88671875" style="14" hidden="1" customWidth="1"/>
    <col min="2" max="2" width="4.21875" style="14" customWidth="1"/>
    <col min="3" max="3" width="6.88671875" style="35" customWidth="1"/>
    <col min="4" max="4" width="0" style="14" hidden="1" customWidth="1"/>
    <col min="5" max="5" width="16.77734375" style="16" customWidth="1"/>
    <col min="6" max="6" width="7.44140625" style="35" customWidth="1"/>
    <col min="7" max="8" width="0" style="14" hidden="1" customWidth="1"/>
    <col min="9" max="9" width="15.109375" style="12" customWidth="1"/>
    <col min="10" max="10" width="0" style="14" hidden="1" customWidth="1"/>
    <col min="11" max="11" width="7.88671875" style="25" customWidth="1"/>
    <col min="12" max="12" width="6.33203125" style="25" customWidth="1"/>
    <col min="13" max="13" width="6" style="25" customWidth="1"/>
    <col min="14" max="14" width="5.5546875" style="14" hidden="1" customWidth="1"/>
    <col min="15" max="15" width="8.6640625" style="35" customWidth="1"/>
    <col min="16" max="16" width="7.44140625" style="25" customWidth="1"/>
    <col min="17" max="17" width="5.33203125" style="25" customWidth="1"/>
    <col min="18" max="18" width="5.5546875" style="25" customWidth="1"/>
    <col min="19" max="19" width="6.21875" style="25" customWidth="1"/>
    <col min="20" max="20" width="8.88671875" style="14" hidden="1" customWidth="1"/>
    <col min="21" max="21" width="0" style="14" hidden="1" customWidth="1"/>
    <col min="22" max="22" width="5.44140625" style="35" bestFit="1" customWidth="1"/>
    <col min="23" max="27" width="0" style="14" hidden="1" customWidth="1"/>
    <col min="28" max="28" width="6.21875" style="16" customWidth="1"/>
    <col min="29" max="49" width="0" style="14" hidden="1" customWidth="1"/>
    <col min="50" max="50" width="11.88671875" style="14" customWidth="1"/>
    <col min="51" max="16384" width="8.88671875" style="14"/>
  </cols>
  <sheetData>
    <row r="1" spans="1:50" ht="22.9" customHeight="1" x14ac:dyDescent="0.15">
      <c r="B1" s="366" t="s">
        <v>227</v>
      </c>
      <c r="C1" s="366"/>
      <c r="D1" s="366"/>
      <c r="E1" s="366"/>
      <c r="S1" s="363" t="s">
        <v>547</v>
      </c>
      <c r="T1" s="363"/>
      <c r="U1" s="363"/>
      <c r="V1" s="363"/>
      <c r="W1" s="363"/>
      <c r="X1" s="363"/>
      <c r="Y1" s="363"/>
      <c r="Z1" s="363"/>
      <c r="AA1" s="363"/>
      <c r="AB1" s="363"/>
      <c r="AC1" s="363"/>
      <c r="AD1" s="363"/>
      <c r="AE1" s="363"/>
      <c r="AF1" s="363"/>
      <c r="AG1" s="363"/>
      <c r="AH1" s="363"/>
      <c r="AI1" s="363"/>
      <c r="AJ1" s="363"/>
      <c r="AK1" s="363"/>
      <c r="AL1" s="363"/>
      <c r="AM1" s="363"/>
      <c r="AN1" s="363"/>
      <c r="AO1" s="363"/>
      <c r="AP1" s="363"/>
      <c r="AQ1" s="363"/>
      <c r="AR1" s="363"/>
      <c r="AS1" s="363"/>
      <c r="AT1" s="363"/>
      <c r="AU1" s="363"/>
      <c r="AV1" s="363"/>
      <c r="AW1" s="363"/>
      <c r="AX1" s="363"/>
    </row>
    <row r="2" spans="1:50" ht="18.75" customHeight="1" x14ac:dyDescent="0.15">
      <c r="A2" s="383" t="s">
        <v>443</v>
      </c>
      <c r="B2" s="382" t="s">
        <v>34</v>
      </c>
      <c r="C2" s="354" t="s">
        <v>111</v>
      </c>
      <c r="D2" s="382" t="s">
        <v>125</v>
      </c>
      <c r="E2" s="381" t="s">
        <v>109</v>
      </c>
      <c r="F2" s="354" t="s">
        <v>436</v>
      </c>
      <c r="G2" s="382" t="s">
        <v>205</v>
      </c>
      <c r="H2" s="146"/>
      <c r="I2" s="382" t="s">
        <v>255</v>
      </c>
      <c r="J2" s="382" t="s">
        <v>396</v>
      </c>
      <c r="K2" s="381" t="s">
        <v>290</v>
      </c>
      <c r="L2" s="381" t="s">
        <v>272</v>
      </c>
      <c r="M2" s="381" t="s">
        <v>105</v>
      </c>
      <c r="N2" s="382" t="s">
        <v>179</v>
      </c>
      <c r="O2" s="382" t="s">
        <v>84</v>
      </c>
      <c r="P2" s="382"/>
      <c r="Q2" s="382"/>
      <c r="R2" s="384" t="s">
        <v>76</v>
      </c>
      <c r="S2" s="384"/>
      <c r="T2" s="384"/>
      <c r="U2" s="384"/>
      <c r="V2" s="354" t="s">
        <v>375</v>
      </c>
      <c r="W2" s="375" t="s">
        <v>195</v>
      </c>
      <c r="X2" s="376"/>
      <c r="Y2" s="376"/>
      <c r="Z2" s="376"/>
      <c r="AA2" s="376"/>
      <c r="AB2" s="377"/>
      <c r="AC2" s="354" t="s">
        <v>410</v>
      </c>
      <c r="AD2" s="354"/>
      <c r="AE2" s="382" t="s">
        <v>298</v>
      </c>
      <c r="AF2" s="382"/>
      <c r="AG2" s="382"/>
      <c r="AH2" s="382"/>
      <c r="AI2" s="382"/>
      <c r="AJ2" s="361"/>
      <c r="AK2" s="382" t="s">
        <v>430</v>
      </c>
      <c r="AL2" s="361"/>
      <c r="AM2" s="361"/>
      <c r="AN2" s="361"/>
      <c r="AO2" s="361"/>
      <c r="AP2" s="361"/>
      <c r="AQ2" s="361"/>
      <c r="AR2" s="361"/>
      <c r="AS2" s="361"/>
      <c r="AT2" s="361"/>
      <c r="AU2" s="361"/>
      <c r="AV2" s="361"/>
      <c r="AW2" s="361"/>
      <c r="AX2" s="382" t="s">
        <v>108</v>
      </c>
    </row>
    <row r="3" spans="1:50" ht="24.75" customHeight="1" x14ac:dyDescent="0.15">
      <c r="A3" s="383"/>
      <c r="B3" s="382"/>
      <c r="C3" s="354"/>
      <c r="D3" s="382"/>
      <c r="E3" s="381"/>
      <c r="F3" s="354"/>
      <c r="G3" s="382"/>
      <c r="H3" s="146" t="s">
        <v>287</v>
      </c>
      <c r="I3" s="382"/>
      <c r="J3" s="382"/>
      <c r="K3" s="381"/>
      <c r="L3" s="381"/>
      <c r="M3" s="381"/>
      <c r="N3" s="382"/>
      <c r="O3" s="145" t="s">
        <v>211</v>
      </c>
      <c r="P3" s="147" t="s">
        <v>117</v>
      </c>
      <c r="Q3" s="147" t="s">
        <v>293</v>
      </c>
      <c r="R3" s="147" t="s">
        <v>103</v>
      </c>
      <c r="S3" s="147" t="s">
        <v>382</v>
      </c>
      <c r="T3" s="146" t="s">
        <v>224</v>
      </c>
      <c r="U3" s="146" t="s">
        <v>402</v>
      </c>
      <c r="V3" s="354"/>
      <c r="W3" s="378"/>
      <c r="X3" s="379"/>
      <c r="Y3" s="379"/>
      <c r="Z3" s="379"/>
      <c r="AA3" s="379"/>
      <c r="AB3" s="380"/>
      <c r="AC3" s="145" t="s">
        <v>3</v>
      </c>
      <c r="AD3" s="145" t="s">
        <v>14</v>
      </c>
      <c r="AE3" s="382" t="s">
        <v>97</v>
      </c>
      <c r="AF3" s="382"/>
      <c r="AG3" s="382" t="s">
        <v>112</v>
      </c>
      <c r="AH3" s="361"/>
      <c r="AI3" s="361"/>
      <c r="AJ3" s="148" t="s">
        <v>20</v>
      </c>
      <c r="AK3" s="382" t="s">
        <v>89</v>
      </c>
      <c r="AL3" s="361"/>
      <c r="AM3" s="361"/>
      <c r="AN3" s="361"/>
      <c r="AO3" s="361"/>
      <c r="AP3" s="382" t="s">
        <v>7</v>
      </c>
      <c r="AQ3" s="361"/>
      <c r="AR3" s="361"/>
      <c r="AS3" s="361"/>
      <c r="AT3" s="361"/>
      <c r="AU3" s="382" t="s">
        <v>122</v>
      </c>
      <c r="AV3" s="361"/>
      <c r="AW3" s="361"/>
      <c r="AX3" s="382"/>
    </row>
    <row r="4" spans="1:50" ht="25.15" customHeight="1" x14ac:dyDescent="0.15">
      <c r="A4" s="29" t="s">
        <v>42</v>
      </c>
      <c r="B4" s="283" t="s">
        <v>15</v>
      </c>
      <c r="C4" s="160" t="s">
        <v>428</v>
      </c>
      <c r="D4" s="2"/>
      <c r="E4" s="74">
        <f>COUNTA(E5:E22)</f>
        <v>18</v>
      </c>
      <c r="F4" s="243"/>
      <c r="G4" s="2"/>
      <c r="H4" s="159"/>
      <c r="I4" s="2"/>
      <c r="J4" s="2"/>
      <c r="K4" s="244">
        <f>SUM(K5:K22)</f>
        <v>113760</v>
      </c>
      <c r="L4" s="244">
        <f>SUM(L5:L22)</f>
        <v>6363.3</v>
      </c>
      <c r="M4" s="244">
        <f>SUM(M5:M22)</f>
        <v>26558</v>
      </c>
      <c r="N4" s="244">
        <f>SUM(N5:N22)</f>
        <v>0</v>
      </c>
      <c r="O4" s="244"/>
      <c r="P4" s="244">
        <f>SUM(P5:P22)</f>
        <v>57879</v>
      </c>
      <c r="Q4" s="244">
        <f>SUM(Q5:Q22)</f>
        <v>74</v>
      </c>
      <c r="R4" s="244"/>
      <c r="S4" s="244"/>
      <c r="T4" s="2"/>
      <c r="U4" s="2"/>
      <c r="V4" s="243"/>
      <c r="W4" s="2"/>
      <c r="X4" s="2"/>
      <c r="Y4" s="2"/>
      <c r="Z4" s="2"/>
      <c r="AA4" s="2"/>
      <c r="AB4" s="244"/>
      <c r="AC4" s="243"/>
      <c r="AD4" s="243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 ht="25.15" customHeight="1" x14ac:dyDescent="0.15">
      <c r="A5" s="29" t="s">
        <v>95</v>
      </c>
      <c r="B5" s="175"/>
      <c r="C5" s="160" t="s">
        <v>28</v>
      </c>
      <c r="D5" s="2"/>
      <c r="E5" s="74" t="s">
        <v>257</v>
      </c>
      <c r="F5" s="243" t="s">
        <v>18</v>
      </c>
      <c r="G5" s="2"/>
      <c r="H5" s="159"/>
      <c r="I5" s="2" t="s">
        <v>362</v>
      </c>
      <c r="J5" s="2"/>
      <c r="K5" s="244">
        <v>4378</v>
      </c>
      <c r="L5" s="244">
        <v>93</v>
      </c>
      <c r="M5" s="244">
        <v>93</v>
      </c>
      <c r="N5" s="244"/>
      <c r="O5" s="243" t="s">
        <v>123</v>
      </c>
      <c r="P5" s="244">
        <v>2898</v>
      </c>
      <c r="Q5" s="244">
        <v>4</v>
      </c>
      <c r="R5" s="244">
        <v>194</v>
      </c>
      <c r="S5" s="244">
        <v>500</v>
      </c>
      <c r="T5" s="2"/>
      <c r="U5" s="2"/>
      <c r="V5" s="243">
        <v>2007</v>
      </c>
      <c r="W5" s="2"/>
      <c r="X5" s="2"/>
      <c r="Y5" s="2"/>
      <c r="Z5" s="2"/>
      <c r="AA5" s="2"/>
      <c r="AB5" s="244">
        <v>1328</v>
      </c>
      <c r="AC5" s="243"/>
      <c r="AD5" s="243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 ht="25.15" customHeight="1" x14ac:dyDescent="0.15">
      <c r="A6" s="29"/>
      <c r="B6" s="175"/>
      <c r="C6" s="160" t="s">
        <v>21</v>
      </c>
      <c r="D6" s="2"/>
      <c r="E6" s="74" t="s">
        <v>240</v>
      </c>
      <c r="F6" s="243" t="s">
        <v>21</v>
      </c>
      <c r="G6" s="2"/>
      <c r="H6" s="159"/>
      <c r="I6" s="2" t="s">
        <v>21</v>
      </c>
      <c r="J6" s="2"/>
      <c r="K6" s="244">
        <v>1204</v>
      </c>
      <c r="L6" s="244"/>
      <c r="M6" s="244"/>
      <c r="N6" s="244"/>
      <c r="O6" s="243" t="s">
        <v>40</v>
      </c>
      <c r="P6" s="244">
        <v>1204</v>
      </c>
      <c r="Q6" s="244">
        <v>2</v>
      </c>
      <c r="R6" s="244"/>
      <c r="S6" s="244"/>
      <c r="T6" s="2"/>
      <c r="U6" s="2"/>
      <c r="V6" s="243">
        <v>2006</v>
      </c>
      <c r="W6" s="2"/>
      <c r="X6" s="2"/>
      <c r="Y6" s="2"/>
      <c r="Z6" s="2"/>
      <c r="AA6" s="2"/>
      <c r="AB6" s="244">
        <v>200</v>
      </c>
      <c r="AC6" s="243"/>
      <c r="AD6" s="243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 ht="25.15" customHeight="1" x14ac:dyDescent="0.15">
      <c r="A7" s="29" t="s">
        <v>94</v>
      </c>
      <c r="B7" s="161"/>
      <c r="C7" s="160" t="s">
        <v>87</v>
      </c>
      <c r="D7" s="2" t="s">
        <v>39</v>
      </c>
      <c r="E7" s="244" t="s">
        <v>231</v>
      </c>
      <c r="F7" s="243" t="s">
        <v>18</v>
      </c>
      <c r="G7" s="2" t="s">
        <v>504</v>
      </c>
      <c r="H7" s="159" t="s">
        <v>555</v>
      </c>
      <c r="I7" s="2" t="s">
        <v>142</v>
      </c>
      <c r="J7" s="2"/>
      <c r="K7" s="92"/>
      <c r="L7" s="244">
        <v>23</v>
      </c>
      <c r="M7" s="244">
        <v>23</v>
      </c>
      <c r="N7" s="2"/>
      <c r="O7" s="243" t="s">
        <v>64</v>
      </c>
      <c r="P7" s="244">
        <v>5600</v>
      </c>
      <c r="Q7" s="244">
        <v>4</v>
      </c>
      <c r="R7" s="244">
        <v>100</v>
      </c>
      <c r="S7" s="244">
        <v>210</v>
      </c>
      <c r="T7" s="2" t="s">
        <v>113</v>
      </c>
      <c r="U7" s="2"/>
      <c r="V7" s="243">
        <v>1994</v>
      </c>
      <c r="W7" s="2"/>
      <c r="X7" s="2" t="s">
        <v>133</v>
      </c>
      <c r="Y7" s="2"/>
      <c r="Z7" s="2"/>
      <c r="AA7" s="2"/>
      <c r="AB7" s="244">
        <v>1600</v>
      </c>
      <c r="AC7" s="243"/>
      <c r="AD7" s="243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 t="s">
        <v>200</v>
      </c>
    </row>
    <row r="8" spans="1:50" ht="25.15" customHeight="1" x14ac:dyDescent="0.15">
      <c r="A8" s="29"/>
      <c r="B8" s="175"/>
      <c r="C8" s="160" t="s">
        <v>87</v>
      </c>
      <c r="D8" s="2"/>
      <c r="E8" s="244" t="s">
        <v>236</v>
      </c>
      <c r="F8" s="243" t="s">
        <v>18</v>
      </c>
      <c r="G8" s="2"/>
      <c r="H8" s="159"/>
      <c r="I8" s="2" t="s">
        <v>142</v>
      </c>
      <c r="J8" s="2"/>
      <c r="K8" s="92"/>
      <c r="L8" s="244">
        <v>3613</v>
      </c>
      <c r="M8" s="244">
        <v>3715</v>
      </c>
      <c r="N8" s="2"/>
      <c r="O8" s="243" t="s">
        <v>64</v>
      </c>
      <c r="P8" s="244">
        <v>3098</v>
      </c>
      <c r="Q8" s="244">
        <v>4</v>
      </c>
      <c r="R8" s="244">
        <v>208</v>
      </c>
      <c r="S8" s="244">
        <v>500</v>
      </c>
      <c r="T8" s="2"/>
      <c r="U8" s="2"/>
      <c r="V8" s="243">
        <v>2006</v>
      </c>
      <c r="W8" s="2"/>
      <c r="X8" s="2"/>
      <c r="Y8" s="2"/>
      <c r="Z8" s="2"/>
      <c r="AA8" s="2"/>
      <c r="AB8" s="244">
        <v>3000</v>
      </c>
      <c r="AC8" s="243"/>
      <c r="AD8" s="243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 t="s">
        <v>200</v>
      </c>
    </row>
    <row r="9" spans="1:50" ht="25.15" customHeight="1" x14ac:dyDescent="0.15">
      <c r="A9" s="29"/>
      <c r="B9" s="175"/>
      <c r="C9" s="160" t="s">
        <v>87</v>
      </c>
      <c r="D9" s="2"/>
      <c r="E9" s="244" t="s">
        <v>482</v>
      </c>
      <c r="F9" s="243" t="s">
        <v>87</v>
      </c>
      <c r="G9" s="2"/>
      <c r="H9" s="159"/>
      <c r="I9" s="2" t="s">
        <v>87</v>
      </c>
      <c r="J9" s="2"/>
      <c r="K9" s="244">
        <v>1260</v>
      </c>
      <c r="L9" s="244"/>
      <c r="M9" s="244"/>
      <c r="N9" s="2"/>
      <c r="O9" s="243" t="s">
        <v>411</v>
      </c>
      <c r="P9" s="244">
        <v>1260</v>
      </c>
      <c r="Q9" s="244">
        <v>2</v>
      </c>
      <c r="R9" s="244">
        <v>100</v>
      </c>
      <c r="S9" s="244">
        <v>150</v>
      </c>
      <c r="T9" s="2"/>
      <c r="U9" s="2"/>
      <c r="V9" s="243">
        <v>2004</v>
      </c>
      <c r="W9" s="2"/>
      <c r="X9" s="2"/>
      <c r="Y9" s="2"/>
      <c r="Z9" s="2"/>
      <c r="AA9" s="2"/>
      <c r="AB9" s="244">
        <v>150</v>
      </c>
      <c r="AC9" s="243"/>
      <c r="AD9" s="243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" ht="25.15" customHeight="1" x14ac:dyDescent="0.15">
      <c r="A10" s="29"/>
      <c r="B10" s="175"/>
      <c r="C10" s="160" t="s">
        <v>87</v>
      </c>
      <c r="D10" s="2"/>
      <c r="E10" s="244" t="s">
        <v>477</v>
      </c>
      <c r="F10" s="243" t="s">
        <v>87</v>
      </c>
      <c r="G10" s="2"/>
      <c r="H10" s="159"/>
      <c r="I10" s="2" t="s">
        <v>87</v>
      </c>
      <c r="J10" s="2"/>
      <c r="K10" s="244">
        <v>221</v>
      </c>
      <c r="L10" s="244"/>
      <c r="M10" s="244"/>
      <c r="N10" s="2"/>
      <c r="O10" s="243" t="s">
        <v>119</v>
      </c>
      <c r="P10" s="244">
        <v>221</v>
      </c>
      <c r="Q10" s="244">
        <v>1</v>
      </c>
      <c r="R10" s="244"/>
      <c r="S10" s="244"/>
      <c r="T10" s="2"/>
      <c r="U10" s="2"/>
      <c r="V10" s="243">
        <v>2004</v>
      </c>
      <c r="W10" s="2"/>
      <c r="X10" s="2"/>
      <c r="Y10" s="2"/>
      <c r="Z10" s="2"/>
      <c r="AA10" s="2"/>
      <c r="AB10" s="244">
        <v>30</v>
      </c>
      <c r="AC10" s="243"/>
      <c r="AD10" s="243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 ht="25.15" customHeight="1" x14ac:dyDescent="0.15">
      <c r="A11" s="29"/>
      <c r="B11" s="175"/>
      <c r="C11" s="160" t="s">
        <v>87</v>
      </c>
      <c r="D11" s="2"/>
      <c r="E11" s="244" t="s">
        <v>128</v>
      </c>
      <c r="F11" s="243" t="s">
        <v>87</v>
      </c>
      <c r="G11" s="2"/>
      <c r="H11" s="159"/>
      <c r="I11" s="2" t="s">
        <v>464</v>
      </c>
      <c r="J11" s="2"/>
      <c r="K11" s="244">
        <v>1200</v>
      </c>
      <c r="L11" s="244"/>
      <c r="M11" s="244"/>
      <c r="N11" s="2"/>
      <c r="O11" s="243" t="s">
        <v>411</v>
      </c>
      <c r="P11" s="244">
        <v>792</v>
      </c>
      <c r="Q11" s="244">
        <v>3</v>
      </c>
      <c r="R11" s="244"/>
      <c r="S11" s="244"/>
      <c r="T11" s="2"/>
      <c r="U11" s="2"/>
      <c r="V11" s="243">
        <v>1997</v>
      </c>
      <c r="W11" s="2"/>
      <c r="X11" s="2"/>
      <c r="Y11" s="2"/>
      <c r="Z11" s="2"/>
      <c r="AA11" s="2"/>
      <c r="AB11" s="244">
        <v>350</v>
      </c>
      <c r="AC11" s="243"/>
      <c r="AD11" s="243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" ht="25.15" customHeight="1" x14ac:dyDescent="0.15">
      <c r="A12" s="29"/>
      <c r="B12" s="175"/>
      <c r="C12" s="160" t="s">
        <v>110</v>
      </c>
      <c r="D12" s="2" t="s">
        <v>38</v>
      </c>
      <c r="E12" s="244" t="s">
        <v>234</v>
      </c>
      <c r="F12" s="243" t="s">
        <v>110</v>
      </c>
      <c r="G12" s="2"/>
      <c r="H12" s="2"/>
      <c r="I12" s="2" t="s">
        <v>110</v>
      </c>
      <c r="J12" s="2"/>
      <c r="K12" s="244">
        <v>2448</v>
      </c>
      <c r="L12" s="244">
        <v>363</v>
      </c>
      <c r="M12" s="244">
        <v>363</v>
      </c>
      <c r="N12" s="2"/>
      <c r="O12" s="333" t="s">
        <v>353</v>
      </c>
      <c r="P12" s="326">
        <v>2680</v>
      </c>
      <c r="Q12" s="326">
        <v>4</v>
      </c>
      <c r="R12" s="244">
        <v>200</v>
      </c>
      <c r="S12" s="244">
        <v>500</v>
      </c>
      <c r="T12" s="2" t="s">
        <v>113</v>
      </c>
      <c r="U12" s="2"/>
      <c r="V12" s="243">
        <v>1987</v>
      </c>
      <c r="W12" s="2"/>
      <c r="X12" s="2"/>
      <c r="Y12" s="2"/>
      <c r="Z12" s="2"/>
      <c r="AA12" s="2"/>
      <c r="AB12" s="244">
        <v>1000</v>
      </c>
      <c r="AC12" s="243"/>
      <c r="AD12" s="243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332" t="s">
        <v>534</v>
      </c>
    </row>
    <row r="13" spans="1:50" ht="25.15" customHeight="1" x14ac:dyDescent="0.15">
      <c r="A13" s="29"/>
      <c r="B13" s="175"/>
      <c r="C13" s="160" t="s">
        <v>110</v>
      </c>
      <c r="D13" s="2"/>
      <c r="E13" s="244" t="s">
        <v>206</v>
      </c>
      <c r="F13" s="243" t="s">
        <v>18</v>
      </c>
      <c r="G13" s="2"/>
      <c r="H13" s="2"/>
      <c r="I13" s="330" t="s">
        <v>142</v>
      </c>
      <c r="J13" s="2"/>
      <c r="K13" s="167">
        <v>53776</v>
      </c>
      <c r="L13" s="167">
        <v>2079.3000000000002</v>
      </c>
      <c r="M13" s="167">
        <v>21782</v>
      </c>
      <c r="N13" s="2"/>
      <c r="O13" s="170" t="s">
        <v>64</v>
      </c>
      <c r="P13" s="167">
        <v>12096</v>
      </c>
      <c r="Q13" s="167">
        <v>16</v>
      </c>
      <c r="R13" s="167">
        <v>4450</v>
      </c>
      <c r="S13" s="167">
        <v>5000</v>
      </c>
      <c r="T13" s="2"/>
      <c r="U13" s="2"/>
      <c r="V13" s="170">
        <v>2015</v>
      </c>
      <c r="W13" s="2"/>
      <c r="X13" s="2"/>
      <c r="Y13" s="2"/>
      <c r="Z13" s="2"/>
      <c r="AA13" s="2"/>
      <c r="AB13" s="167">
        <v>54163</v>
      </c>
      <c r="AC13" s="170"/>
      <c r="AD13" s="170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 t="s">
        <v>548</v>
      </c>
    </row>
    <row r="14" spans="1:50" ht="25.15" customHeight="1" x14ac:dyDescent="0.15">
      <c r="A14" s="29"/>
      <c r="B14" s="175"/>
      <c r="C14" s="160" t="s">
        <v>47</v>
      </c>
      <c r="D14" s="2" t="s">
        <v>77</v>
      </c>
      <c r="E14" s="244" t="s">
        <v>225</v>
      </c>
      <c r="F14" s="243" t="s">
        <v>18</v>
      </c>
      <c r="G14" s="2" t="s">
        <v>504</v>
      </c>
      <c r="H14" s="159" t="s">
        <v>555</v>
      </c>
      <c r="I14" s="2" t="s">
        <v>142</v>
      </c>
      <c r="J14" s="2"/>
      <c r="K14" s="244">
        <v>4205</v>
      </c>
      <c r="L14" s="244">
        <v>192</v>
      </c>
      <c r="M14" s="244">
        <v>582</v>
      </c>
      <c r="N14" s="2"/>
      <c r="O14" s="243" t="s">
        <v>123</v>
      </c>
      <c r="P14" s="244">
        <v>3002</v>
      </c>
      <c r="Q14" s="244">
        <v>4</v>
      </c>
      <c r="R14" s="244">
        <v>200</v>
      </c>
      <c r="S14" s="244">
        <v>500</v>
      </c>
      <c r="T14" s="2" t="s">
        <v>113</v>
      </c>
      <c r="U14" s="2"/>
      <c r="V14" s="243">
        <v>1976</v>
      </c>
      <c r="W14" s="2"/>
      <c r="X14" s="2"/>
      <c r="Y14" s="2"/>
      <c r="Z14" s="2"/>
      <c r="AA14" s="2"/>
      <c r="AB14" s="244">
        <v>80</v>
      </c>
      <c r="AC14" s="243"/>
      <c r="AD14" s="243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" ht="25.15" customHeight="1" x14ac:dyDescent="0.15">
      <c r="A15" s="29"/>
      <c r="B15" s="161"/>
      <c r="C15" s="160" t="s">
        <v>47</v>
      </c>
      <c r="D15" s="2"/>
      <c r="E15" s="244" t="s">
        <v>130</v>
      </c>
      <c r="F15" s="243" t="s">
        <v>47</v>
      </c>
      <c r="G15" s="2"/>
      <c r="H15" s="159"/>
      <c r="I15" s="2" t="s">
        <v>451</v>
      </c>
      <c r="J15" s="2"/>
      <c r="K15" s="244">
        <v>2200</v>
      </c>
      <c r="L15" s="244"/>
      <c r="M15" s="244"/>
      <c r="N15" s="2"/>
      <c r="O15" s="243" t="s">
        <v>123</v>
      </c>
      <c r="P15" s="244">
        <v>2200</v>
      </c>
      <c r="Q15" s="244">
        <v>3</v>
      </c>
      <c r="R15" s="244"/>
      <c r="S15" s="244"/>
      <c r="T15" s="2"/>
      <c r="U15" s="2"/>
      <c r="V15" s="243">
        <v>1998</v>
      </c>
      <c r="W15" s="2"/>
      <c r="X15" s="2"/>
      <c r="Y15" s="2"/>
      <c r="Z15" s="2"/>
      <c r="AA15" s="2"/>
      <c r="AB15" s="244">
        <v>100</v>
      </c>
      <c r="AC15" s="243"/>
      <c r="AD15" s="243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" ht="25.15" customHeight="1" x14ac:dyDescent="0.15">
      <c r="A16" s="29"/>
      <c r="B16" s="175"/>
      <c r="C16" s="160" t="s">
        <v>47</v>
      </c>
      <c r="D16" s="2"/>
      <c r="E16" s="244" t="s">
        <v>137</v>
      </c>
      <c r="F16" s="243" t="s">
        <v>47</v>
      </c>
      <c r="G16" s="2"/>
      <c r="H16" s="159"/>
      <c r="I16" s="2" t="s">
        <v>479</v>
      </c>
      <c r="J16" s="2"/>
      <c r="K16" s="244">
        <v>3842</v>
      </c>
      <c r="L16" s="244"/>
      <c r="M16" s="244"/>
      <c r="N16" s="2"/>
      <c r="O16" s="243" t="s">
        <v>123</v>
      </c>
      <c r="P16" s="244">
        <v>3842</v>
      </c>
      <c r="Q16" s="244">
        <v>4</v>
      </c>
      <c r="R16" s="244"/>
      <c r="S16" s="244"/>
      <c r="T16" s="2"/>
      <c r="U16" s="2"/>
      <c r="V16" s="243">
        <v>2008</v>
      </c>
      <c r="W16" s="2"/>
      <c r="X16" s="2"/>
      <c r="Y16" s="2"/>
      <c r="Z16" s="2"/>
      <c r="AA16" s="2"/>
      <c r="AB16" s="244">
        <v>450</v>
      </c>
      <c r="AC16" s="243"/>
      <c r="AD16" s="243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 ht="25.15" customHeight="1" x14ac:dyDescent="0.15">
      <c r="A17" s="29"/>
      <c r="B17" s="175"/>
      <c r="C17" s="160" t="s">
        <v>47</v>
      </c>
      <c r="D17" s="2"/>
      <c r="E17" s="74" t="s">
        <v>131</v>
      </c>
      <c r="F17" s="243" t="s">
        <v>18</v>
      </c>
      <c r="G17" s="2"/>
      <c r="H17" s="159"/>
      <c r="I17" s="2" t="s">
        <v>296</v>
      </c>
      <c r="J17" s="2"/>
      <c r="K17" s="244">
        <v>1663</v>
      </c>
      <c r="L17" s="244"/>
      <c r="M17" s="244"/>
      <c r="N17" s="244"/>
      <c r="O17" s="243" t="s">
        <v>30</v>
      </c>
      <c r="P17" s="244">
        <v>1633</v>
      </c>
      <c r="Q17" s="244">
        <v>3</v>
      </c>
      <c r="R17" s="244"/>
      <c r="S17" s="244"/>
      <c r="T17" s="2"/>
      <c r="U17" s="2"/>
      <c r="V17" s="243">
        <v>1981</v>
      </c>
      <c r="W17" s="2"/>
      <c r="X17" s="2"/>
      <c r="Y17" s="2"/>
      <c r="Z17" s="2"/>
      <c r="AA17" s="2"/>
      <c r="AB17" s="244">
        <v>80</v>
      </c>
      <c r="AC17" s="243"/>
      <c r="AD17" s="243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 ht="25.15" customHeight="1" x14ac:dyDescent="0.15">
      <c r="A18" s="29"/>
      <c r="B18" s="175"/>
      <c r="C18" s="160" t="s">
        <v>106</v>
      </c>
      <c r="D18" s="2" t="s">
        <v>38</v>
      </c>
      <c r="E18" s="244" t="s">
        <v>366</v>
      </c>
      <c r="F18" s="305" t="s">
        <v>106</v>
      </c>
      <c r="G18" s="2"/>
      <c r="H18" s="2"/>
      <c r="I18" s="337" t="s">
        <v>513</v>
      </c>
      <c r="J18" s="2"/>
      <c r="K18" s="244">
        <v>5783</v>
      </c>
      <c r="L18" s="244"/>
      <c r="M18" s="244"/>
      <c r="N18" s="2"/>
      <c r="O18" s="305" t="s">
        <v>123</v>
      </c>
      <c r="P18" s="244">
        <v>5783</v>
      </c>
      <c r="Q18" s="244">
        <v>7</v>
      </c>
      <c r="R18" s="244"/>
      <c r="S18" s="244"/>
      <c r="T18" s="2" t="s">
        <v>113</v>
      </c>
      <c r="U18" s="2"/>
      <c r="V18" s="305">
        <v>2007</v>
      </c>
      <c r="W18" s="2"/>
      <c r="X18" s="2"/>
      <c r="Y18" s="2"/>
      <c r="Z18" s="2"/>
      <c r="AA18" s="2"/>
      <c r="AB18" s="244">
        <v>620</v>
      </c>
      <c r="AC18" s="305"/>
      <c r="AD18" s="305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 ht="25.15" customHeight="1" x14ac:dyDescent="0.15">
      <c r="A19" s="29"/>
      <c r="B19" s="175"/>
      <c r="C19" s="160" t="s">
        <v>106</v>
      </c>
      <c r="D19" s="2" t="s">
        <v>38</v>
      </c>
      <c r="E19" s="244" t="s">
        <v>263</v>
      </c>
      <c r="F19" s="305" t="s">
        <v>106</v>
      </c>
      <c r="G19" s="2"/>
      <c r="H19" s="2"/>
      <c r="I19" s="337" t="s">
        <v>513</v>
      </c>
      <c r="J19" s="2"/>
      <c r="K19" s="244">
        <v>7971</v>
      </c>
      <c r="L19" s="244"/>
      <c r="M19" s="244"/>
      <c r="N19" s="2"/>
      <c r="O19" s="305" t="s">
        <v>123</v>
      </c>
      <c r="P19" s="244">
        <v>7971</v>
      </c>
      <c r="Q19" s="244">
        <v>7</v>
      </c>
      <c r="R19" s="244"/>
      <c r="S19" s="244"/>
      <c r="T19" s="2" t="s">
        <v>113</v>
      </c>
      <c r="U19" s="2"/>
      <c r="V19" s="305">
        <v>2009</v>
      </c>
      <c r="W19" s="2"/>
      <c r="X19" s="2"/>
      <c r="Y19" s="2"/>
      <c r="Z19" s="2"/>
      <c r="AA19" s="2"/>
      <c r="AB19" s="244">
        <v>697</v>
      </c>
      <c r="AC19" s="305"/>
      <c r="AD19" s="305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 ht="25.15" customHeight="1" x14ac:dyDescent="0.15">
      <c r="A20" s="29"/>
      <c r="B20" s="175"/>
      <c r="C20" s="160" t="s">
        <v>106</v>
      </c>
      <c r="D20" s="2"/>
      <c r="E20" s="244" t="s">
        <v>461</v>
      </c>
      <c r="F20" s="305" t="s">
        <v>106</v>
      </c>
      <c r="G20" s="2"/>
      <c r="H20" s="159"/>
      <c r="I20" s="337" t="s">
        <v>513</v>
      </c>
      <c r="J20" s="2"/>
      <c r="K20" s="244">
        <v>20658</v>
      </c>
      <c r="L20" s="244"/>
      <c r="M20" s="244"/>
      <c r="N20" s="2"/>
      <c r="O20" s="305" t="s">
        <v>123</v>
      </c>
      <c r="P20" s="244">
        <v>648</v>
      </c>
      <c r="Q20" s="244">
        <v>2</v>
      </c>
      <c r="R20" s="244"/>
      <c r="S20" s="244"/>
      <c r="T20" s="2"/>
      <c r="U20" s="2"/>
      <c r="V20" s="305">
        <v>2010</v>
      </c>
      <c r="W20" s="2"/>
      <c r="X20" s="2"/>
      <c r="Y20" s="2"/>
      <c r="Z20" s="2"/>
      <c r="AA20" s="2"/>
      <c r="AB20" s="244">
        <v>450</v>
      </c>
      <c r="AC20" s="305"/>
      <c r="AD20" s="305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 ht="25.15" customHeight="1" x14ac:dyDescent="0.15">
      <c r="A21" s="29"/>
      <c r="B21" s="175"/>
      <c r="C21" s="339" t="s">
        <v>106</v>
      </c>
      <c r="D21" s="332"/>
      <c r="E21" s="326" t="s">
        <v>352</v>
      </c>
      <c r="F21" s="333" t="s">
        <v>106</v>
      </c>
      <c r="G21" s="2"/>
      <c r="H21" s="159"/>
      <c r="I21" s="337" t="s">
        <v>513</v>
      </c>
      <c r="J21" s="2"/>
      <c r="K21" s="326">
        <v>1276</v>
      </c>
      <c r="L21" s="326"/>
      <c r="M21" s="326"/>
      <c r="N21" s="332"/>
      <c r="O21" s="333" t="s">
        <v>123</v>
      </c>
      <c r="P21" s="326">
        <v>1276</v>
      </c>
      <c r="Q21" s="326">
        <v>2</v>
      </c>
      <c r="R21" s="326"/>
      <c r="S21" s="326"/>
      <c r="T21" s="332"/>
      <c r="U21" s="332"/>
      <c r="V21" s="333">
        <v>1994</v>
      </c>
      <c r="W21" s="332"/>
      <c r="X21" s="332"/>
      <c r="Y21" s="332"/>
      <c r="Z21" s="332"/>
      <c r="AA21" s="332"/>
      <c r="AB21" s="326">
        <v>33</v>
      </c>
      <c r="AC21" s="333"/>
      <c r="AD21" s="333"/>
      <c r="AE21" s="332"/>
      <c r="AF21" s="332"/>
      <c r="AG21" s="332"/>
      <c r="AH21" s="332"/>
      <c r="AI21" s="332"/>
      <c r="AJ21" s="332"/>
      <c r="AK21" s="332"/>
      <c r="AL21" s="332"/>
      <c r="AM21" s="332"/>
      <c r="AN21" s="332"/>
      <c r="AO21" s="332"/>
      <c r="AP21" s="332"/>
      <c r="AQ21" s="332"/>
      <c r="AR21" s="332"/>
      <c r="AS21" s="332"/>
      <c r="AT21" s="332"/>
      <c r="AU21" s="332"/>
      <c r="AV21" s="332"/>
      <c r="AW21" s="332"/>
      <c r="AX21" s="332"/>
    </row>
    <row r="22" spans="1:50" s="18" customFormat="1" ht="25.15" customHeight="1" x14ac:dyDescent="0.15">
      <c r="A22" s="29" t="s">
        <v>94</v>
      </c>
      <c r="B22" s="151"/>
      <c r="C22" s="160" t="s">
        <v>106</v>
      </c>
      <c r="D22" s="2"/>
      <c r="E22" s="244" t="s">
        <v>369</v>
      </c>
      <c r="F22" s="305" t="s">
        <v>106</v>
      </c>
      <c r="G22" s="2"/>
      <c r="H22" s="159"/>
      <c r="I22" s="337" t="s">
        <v>513</v>
      </c>
      <c r="J22" s="2"/>
      <c r="K22" s="326">
        <v>1675</v>
      </c>
      <c r="L22" s="244"/>
      <c r="M22" s="244"/>
      <c r="N22" s="2"/>
      <c r="O22" s="305" t="s">
        <v>123</v>
      </c>
      <c r="P22" s="326">
        <v>1675</v>
      </c>
      <c r="Q22" s="244">
        <v>2</v>
      </c>
      <c r="R22" s="244"/>
      <c r="S22" s="244"/>
      <c r="T22" s="2"/>
      <c r="U22" s="2"/>
      <c r="V22" s="305">
        <v>2012</v>
      </c>
      <c r="W22" s="2"/>
      <c r="X22" s="2"/>
      <c r="Y22" s="2"/>
      <c r="Z22" s="2"/>
      <c r="AA22" s="2"/>
      <c r="AB22" s="244">
        <v>200</v>
      </c>
      <c r="AC22" s="305"/>
      <c r="AD22" s="305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 t="s">
        <v>500</v>
      </c>
    </row>
    <row r="23" spans="1:50" x14ac:dyDescent="0.15">
      <c r="B23" s="12"/>
      <c r="C23" s="38"/>
      <c r="D23" s="12"/>
      <c r="E23" s="36"/>
      <c r="F23" s="38"/>
      <c r="G23" s="12"/>
      <c r="H23" s="12"/>
      <c r="J23" s="12"/>
      <c r="K23" s="37"/>
      <c r="L23" s="37"/>
      <c r="M23" s="37"/>
      <c r="N23" s="12"/>
      <c r="O23" s="38"/>
      <c r="P23" s="37"/>
      <c r="Q23" s="37"/>
      <c r="R23" s="37"/>
      <c r="S23" s="37"/>
      <c r="T23" s="12"/>
      <c r="U23" s="12"/>
      <c r="V23" s="38"/>
      <c r="W23" s="12"/>
      <c r="X23" s="12"/>
      <c r="Y23" s="12"/>
      <c r="Z23" s="12"/>
      <c r="AA23" s="12"/>
      <c r="AB23" s="36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</row>
    <row r="24" spans="1:50" x14ac:dyDescent="0.15">
      <c r="B24" s="12"/>
      <c r="C24" s="38"/>
      <c r="D24" s="12"/>
      <c r="E24" s="36"/>
      <c r="F24" s="38"/>
      <c r="G24" s="12"/>
      <c r="H24" s="12"/>
      <c r="J24" s="12"/>
      <c r="K24" s="37"/>
      <c r="L24" s="37"/>
      <c r="M24" s="37"/>
      <c r="N24" s="12"/>
      <c r="O24" s="38"/>
      <c r="P24" s="37"/>
      <c r="Q24" s="37"/>
      <c r="R24" s="37"/>
      <c r="S24" s="37"/>
      <c r="T24" s="12"/>
      <c r="U24" s="12"/>
      <c r="V24" s="38"/>
      <c r="W24" s="12"/>
      <c r="X24" s="12"/>
      <c r="Y24" s="12"/>
      <c r="Z24" s="12"/>
      <c r="AA24" s="12"/>
      <c r="AB24" s="36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</row>
    <row r="25" spans="1:50" x14ac:dyDescent="0.15">
      <c r="B25" s="12"/>
      <c r="C25" s="38"/>
      <c r="D25" s="12"/>
      <c r="E25" s="36"/>
      <c r="F25" s="38"/>
      <c r="G25" s="12"/>
      <c r="H25" s="12"/>
      <c r="J25" s="12"/>
      <c r="K25" s="37"/>
      <c r="L25" s="37"/>
      <c r="M25" s="37"/>
      <c r="N25" s="12"/>
      <c r="O25" s="38"/>
      <c r="P25" s="37"/>
      <c r="Q25" s="37"/>
      <c r="R25" s="37"/>
      <c r="S25" s="37"/>
      <c r="T25" s="12"/>
      <c r="U25" s="12"/>
      <c r="V25" s="38"/>
      <c r="W25" s="12"/>
      <c r="X25" s="12"/>
      <c r="Y25" s="12"/>
      <c r="Z25" s="12"/>
      <c r="AA25" s="12"/>
      <c r="AB25" s="36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</row>
    <row r="26" spans="1:50" x14ac:dyDescent="0.15">
      <c r="B26" s="12"/>
      <c r="C26" s="38"/>
      <c r="D26" s="12"/>
      <c r="E26" s="36"/>
      <c r="F26" s="38"/>
      <c r="G26" s="12"/>
      <c r="H26" s="12"/>
      <c r="J26" s="12"/>
      <c r="K26" s="37"/>
      <c r="L26" s="37"/>
      <c r="M26" s="37"/>
      <c r="N26" s="12"/>
      <c r="O26" s="38"/>
      <c r="P26" s="37"/>
      <c r="Q26" s="37"/>
      <c r="R26" s="37"/>
      <c r="S26" s="37"/>
      <c r="T26" s="12"/>
      <c r="U26" s="12"/>
      <c r="V26" s="38"/>
      <c r="W26" s="12"/>
      <c r="X26" s="12"/>
      <c r="Y26" s="12"/>
      <c r="Z26" s="12"/>
      <c r="AA26" s="12"/>
      <c r="AB26" s="36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</row>
    <row r="27" spans="1:50" x14ac:dyDescent="0.15">
      <c r="B27" s="12"/>
      <c r="C27" s="38"/>
      <c r="D27" s="12"/>
      <c r="E27" s="36"/>
      <c r="F27" s="38"/>
      <c r="G27" s="12"/>
      <c r="H27" s="12"/>
      <c r="J27" s="12"/>
      <c r="K27" s="37"/>
      <c r="L27" s="37"/>
      <c r="M27" s="37"/>
      <c r="N27" s="12"/>
      <c r="O27" s="38"/>
      <c r="P27" s="37"/>
      <c r="Q27" s="37"/>
      <c r="R27" s="37"/>
      <c r="S27" s="37"/>
      <c r="T27" s="12"/>
      <c r="U27" s="12"/>
      <c r="V27" s="38"/>
      <c r="W27" s="12"/>
      <c r="X27" s="12"/>
      <c r="Y27" s="12"/>
      <c r="Z27" s="12"/>
      <c r="AA27" s="12"/>
      <c r="AB27" s="36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</row>
    <row r="28" spans="1:50" x14ac:dyDescent="0.15">
      <c r="B28" s="12"/>
      <c r="C28" s="38"/>
      <c r="D28" s="12"/>
      <c r="E28" s="36"/>
      <c r="F28" s="38"/>
      <c r="G28" s="12"/>
      <c r="H28" s="12"/>
      <c r="J28" s="12"/>
      <c r="K28" s="37"/>
      <c r="L28" s="37"/>
      <c r="M28" s="37"/>
      <c r="N28" s="12"/>
      <c r="O28" s="38"/>
      <c r="P28" s="37"/>
      <c r="Q28" s="37"/>
      <c r="R28" s="37"/>
      <c r="S28" s="37"/>
      <c r="T28" s="12"/>
      <c r="U28" s="12"/>
      <c r="V28" s="38"/>
      <c r="W28" s="12"/>
      <c r="X28" s="12"/>
      <c r="Y28" s="12"/>
      <c r="Z28" s="12"/>
      <c r="AA28" s="12"/>
      <c r="AB28" s="36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</row>
    <row r="29" spans="1:50" x14ac:dyDescent="0.15">
      <c r="B29" s="12"/>
      <c r="C29" s="38"/>
      <c r="D29" s="12"/>
      <c r="E29" s="36"/>
      <c r="F29" s="38"/>
      <c r="G29" s="12"/>
      <c r="H29" s="12"/>
      <c r="J29" s="12"/>
      <c r="K29" s="37"/>
      <c r="L29" s="37"/>
      <c r="M29" s="37"/>
      <c r="N29" s="12"/>
      <c r="O29" s="38"/>
      <c r="P29" s="37"/>
      <c r="Q29" s="37"/>
      <c r="R29" s="37"/>
      <c r="S29" s="37"/>
      <c r="T29" s="12"/>
      <c r="U29" s="12"/>
      <c r="V29" s="38"/>
      <c r="W29" s="12"/>
      <c r="X29" s="12"/>
      <c r="Y29" s="12"/>
      <c r="Z29" s="12"/>
      <c r="AA29" s="12"/>
      <c r="AB29" s="36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</row>
    <row r="30" spans="1:50" x14ac:dyDescent="0.15">
      <c r="B30" s="12"/>
      <c r="C30" s="38"/>
      <c r="D30" s="12"/>
      <c r="E30" s="36"/>
      <c r="F30" s="38"/>
      <c r="G30" s="12"/>
      <c r="H30" s="12"/>
      <c r="J30" s="12"/>
      <c r="K30" s="37"/>
      <c r="L30" s="37"/>
      <c r="M30" s="37"/>
      <c r="N30" s="12"/>
      <c r="O30" s="38"/>
      <c r="P30" s="37"/>
      <c r="Q30" s="37"/>
      <c r="R30" s="37"/>
      <c r="S30" s="37"/>
      <c r="T30" s="12"/>
      <c r="U30" s="12"/>
      <c r="V30" s="38"/>
      <c r="W30" s="12"/>
      <c r="X30" s="12"/>
      <c r="Y30" s="12"/>
      <c r="Z30" s="12"/>
      <c r="AA30" s="12"/>
      <c r="AB30" s="36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</row>
    <row r="31" spans="1:50" x14ac:dyDescent="0.15">
      <c r="B31" s="12"/>
      <c r="C31" s="38"/>
      <c r="D31" s="12"/>
      <c r="E31" s="36"/>
      <c r="F31" s="38"/>
      <c r="G31" s="12"/>
      <c r="H31" s="12"/>
      <c r="J31" s="12"/>
      <c r="K31" s="37"/>
      <c r="L31" s="37"/>
      <c r="M31" s="37"/>
      <c r="N31" s="12"/>
      <c r="O31" s="38"/>
      <c r="P31" s="37"/>
      <c r="Q31" s="37"/>
      <c r="R31" s="37"/>
      <c r="S31" s="37"/>
      <c r="T31" s="12"/>
      <c r="U31" s="12"/>
      <c r="V31" s="38"/>
      <c r="W31" s="12"/>
      <c r="X31" s="12"/>
      <c r="Y31" s="12"/>
      <c r="Z31" s="12"/>
      <c r="AA31" s="12"/>
      <c r="AB31" s="36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</row>
    <row r="32" spans="1:50" x14ac:dyDescent="0.15">
      <c r="B32" s="12"/>
      <c r="C32" s="38"/>
      <c r="D32" s="12"/>
      <c r="E32" s="36"/>
      <c r="F32" s="38"/>
      <c r="G32" s="12"/>
      <c r="H32" s="12"/>
      <c r="J32" s="12"/>
      <c r="K32" s="37"/>
      <c r="L32" s="37"/>
      <c r="M32" s="37"/>
      <c r="N32" s="12"/>
      <c r="O32" s="38"/>
      <c r="P32" s="37"/>
      <c r="Q32" s="37"/>
      <c r="R32" s="37"/>
      <c r="S32" s="37"/>
      <c r="T32" s="12"/>
      <c r="U32" s="12"/>
      <c r="V32" s="38"/>
      <c r="W32" s="12"/>
      <c r="X32" s="12"/>
      <c r="Y32" s="12"/>
      <c r="Z32" s="12"/>
      <c r="AA32" s="12"/>
      <c r="AB32" s="36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</row>
    <row r="33" spans="2:50" x14ac:dyDescent="0.15">
      <c r="B33" s="12"/>
      <c r="C33" s="38"/>
      <c r="D33" s="12"/>
      <c r="E33" s="36"/>
      <c r="F33" s="38"/>
      <c r="G33" s="12"/>
      <c r="H33" s="12"/>
      <c r="J33" s="12"/>
      <c r="K33" s="37"/>
      <c r="L33" s="37"/>
      <c r="M33" s="37"/>
      <c r="N33" s="12"/>
      <c r="O33" s="38"/>
      <c r="P33" s="37"/>
      <c r="Q33" s="37"/>
      <c r="R33" s="37"/>
      <c r="S33" s="37"/>
      <c r="T33" s="12"/>
      <c r="U33" s="12"/>
      <c r="V33" s="38"/>
      <c r="W33" s="12"/>
      <c r="X33" s="12"/>
      <c r="Y33" s="12"/>
      <c r="Z33" s="12"/>
      <c r="AA33" s="12"/>
      <c r="AB33" s="36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</row>
    <row r="34" spans="2:50" x14ac:dyDescent="0.15">
      <c r="B34" s="12"/>
      <c r="C34" s="38"/>
      <c r="D34" s="12"/>
      <c r="E34" s="36"/>
      <c r="F34" s="38"/>
      <c r="G34" s="12"/>
      <c r="H34" s="12"/>
      <c r="J34" s="12"/>
      <c r="K34" s="37"/>
      <c r="L34" s="37"/>
      <c r="M34" s="37"/>
      <c r="N34" s="12"/>
      <c r="O34" s="38"/>
      <c r="P34" s="37"/>
      <c r="Q34" s="37"/>
      <c r="R34" s="37"/>
      <c r="S34" s="37"/>
      <c r="T34" s="12"/>
      <c r="U34" s="12"/>
      <c r="V34" s="38"/>
      <c r="W34" s="12"/>
      <c r="X34" s="12"/>
      <c r="Y34" s="12"/>
      <c r="Z34" s="12"/>
      <c r="AA34" s="12"/>
      <c r="AB34" s="36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</row>
    <row r="35" spans="2:50" x14ac:dyDescent="0.15">
      <c r="B35" s="12"/>
      <c r="C35" s="38"/>
      <c r="D35" s="12"/>
      <c r="E35" s="36"/>
      <c r="F35" s="38"/>
      <c r="G35" s="12"/>
      <c r="H35" s="12"/>
      <c r="J35" s="12"/>
      <c r="K35" s="37"/>
      <c r="L35" s="37"/>
      <c r="M35" s="37"/>
      <c r="N35" s="12"/>
      <c r="O35" s="38"/>
      <c r="P35" s="37"/>
      <c r="Q35" s="37"/>
      <c r="R35" s="37"/>
      <c r="S35" s="37"/>
      <c r="T35" s="12"/>
      <c r="U35" s="12"/>
      <c r="V35" s="38"/>
      <c r="W35" s="12"/>
      <c r="X35" s="12"/>
      <c r="Y35" s="12"/>
      <c r="Z35" s="12"/>
      <c r="AA35" s="12"/>
      <c r="AB35" s="36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</row>
    <row r="36" spans="2:50" x14ac:dyDescent="0.15">
      <c r="B36" s="12"/>
      <c r="C36" s="38"/>
      <c r="D36" s="12"/>
      <c r="E36" s="36"/>
      <c r="F36" s="38"/>
      <c r="G36" s="12"/>
      <c r="H36" s="12"/>
      <c r="J36" s="12"/>
      <c r="K36" s="37"/>
      <c r="L36" s="37"/>
      <c r="M36" s="37"/>
      <c r="N36" s="12"/>
      <c r="O36" s="38"/>
      <c r="P36" s="37"/>
      <c r="Q36" s="37"/>
      <c r="R36" s="37"/>
      <c r="S36" s="37"/>
      <c r="T36" s="12"/>
      <c r="U36" s="12"/>
      <c r="V36" s="38"/>
      <c r="W36" s="12"/>
      <c r="X36" s="12"/>
      <c r="Y36" s="12"/>
      <c r="Z36" s="12"/>
      <c r="AA36" s="12"/>
      <c r="AB36" s="36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</row>
    <row r="37" spans="2:50" x14ac:dyDescent="0.15">
      <c r="B37" s="12"/>
      <c r="C37" s="38"/>
      <c r="D37" s="12"/>
      <c r="E37" s="36"/>
      <c r="F37" s="38"/>
      <c r="G37" s="12"/>
      <c r="H37" s="12"/>
      <c r="J37" s="12"/>
      <c r="K37" s="37"/>
      <c r="L37" s="37"/>
      <c r="M37" s="37"/>
      <c r="N37" s="12"/>
      <c r="O37" s="38"/>
      <c r="P37" s="37"/>
      <c r="Q37" s="37"/>
      <c r="R37" s="37"/>
      <c r="S37" s="37"/>
      <c r="T37" s="12"/>
      <c r="U37" s="12"/>
      <c r="V37" s="38"/>
      <c r="W37" s="12"/>
      <c r="X37" s="12"/>
      <c r="Y37" s="12"/>
      <c r="Z37" s="12"/>
      <c r="AA37" s="12"/>
      <c r="AB37" s="36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</row>
    <row r="38" spans="2:50" x14ac:dyDescent="0.15">
      <c r="B38" s="12"/>
      <c r="C38" s="38"/>
      <c r="D38" s="12"/>
      <c r="E38" s="36"/>
      <c r="F38" s="38"/>
      <c r="G38" s="12"/>
      <c r="H38" s="12"/>
      <c r="J38" s="12"/>
      <c r="K38" s="37"/>
      <c r="L38" s="37"/>
      <c r="M38" s="37"/>
      <c r="N38" s="12"/>
      <c r="O38" s="38"/>
      <c r="P38" s="37"/>
      <c r="Q38" s="37"/>
      <c r="R38" s="37"/>
      <c r="S38" s="37"/>
      <c r="T38" s="12"/>
      <c r="U38" s="12"/>
      <c r="V38" s="38"/>
      <c r="W38" s="12"/>
      <c r="X38" s="12"/>
      <c r="Y38" s="12"/>
      <c r="Z38" s="12"/>
      <c r="AA38" s="12"/>
      <c r="AB38" s="36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</row>
    <row r="39" spans="2:50" x14ac:dyDescent="0.15">
      <c r="B39" s="12"/>
      <c r="C39" s="38"/>
      <c r="D39" s="12"/>
      <c r="E39" s="36"/>
      <c r="F39" s="38"/>
      <c r="G39" s="12"/>
      <c r="H39" s="12"/>
      <c r="J39" s="12"/>
      <c r="K39" s="37"/>
      <c r="L39" s="37"/>
      <c r="M39" s="37"/>
      <c r="N39" s="12"/>
      <c r="O39" s="38"/>
      <c r="P39" s="37"/>
      <c r="Q39" s="37"/>
      <c r="R39" s="37"/>
      <c r="S39" s="37"/>
      <c r="T39" s="12"/>
      <c r="U39" s="12"/>
      <c r="V39" s="38"/>
      <c r="W39" s="12"/>
      <c r="X39" s="12"/>
      <c r="Y39" s="12"/>
      <c r="Z39" s="12"/>
      <c r="AA39" s="12"/>
      <c r="AB39" s="36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</row>
    <row r="40" spans="2:50" x14ac:dyDescent="0.15">
      <c r="B40" s="12"/>
      <c r="C40" s="38"/>
      <c r="D40" s="12"/>
      <c r="E40" s="36"/>
      <c r="F40" s="38"/>
      <c r="G40" s="12"/>
      <c r="H40" s="12"/>
      <c r="J40" s="12"/>
      <c r="K40" s="37"/>
      <c r="L40" s="37"/>
      <c r="M40" s="37"/>
      <c r="N40" s="12"/>
      <c r="O40" s="38"/>
      <c r="P40" s="37"/>
      <c r="Q40" s="37"/>
      <c r="R40" s="37"/>
      <c r="S40" s="37"/>
      <c r="T40" s="12"/>
      <c r="U40" s="12"/>
      <c r="V40" s="38"/>
      <c r="W40" s="12"/>
      <c r="X40" s="12"/>
      <c r="Y40" s="12"/>
      <c r="Z40" s="12"/>
      <c r="AA40" s="12"/>
      <c r="AB40" s="36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</row>
    <row r="41" spans="2:50" x14ac:dyDescent="0.15">
      <c r="B41" s="12"/>
      <c r="C41" s="38"/>
      <c r="D41" s="12"/>
      <c r="E41" s="36"/>
      <c r="F41" s="38"/>
      <c r="G41" s="12"/>
      <c r="H41" s="12"/>
      <c r="J41" s="12"/>
      <c r="K41" s="37"/>
      <c r="L41" s="37"/>
      <c r="M41" s="37"/>
      <c r="N41" s="12"/>
      <c r="O41" s="38"/>
      <c r="P41" s="37"/>
      <c r="Q41" s="37"/>
      <c r="R41" s="37"/>
      <c r="S41" s="37"/>
      <c r="T41" s="12"/>
      <c r="U41" s="12"/>
      <c r="V41" s="38"/>
      <c r="W41" s="12"/>
      <c r="X41" s="12"/>
      <c r="Y41" s="12"/>
      <c r="Z41" s="12"/>
      <c r="AA41" s="12"/>
      <c r="AB41" s="36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</row>
    <row r="42" spans="2:50" x14ac:dyDescent="0.15">
      <c r="B42" s="12"/>
      <c r="C42" s="38"/>
      <c r="D42" s="12"/>
      <c r="E42" s="36"/>
      <c r="F42" s="38"/>
      <c r="G42" s="12"/>
      <c r="H42" s="12"/>
      <c r="J42" s="12"/>
      <c r="K42" s="37"/>
      <c r="L42" s="37"/>
      <c r="M42" s="37"/>
      <c r="N42" s="12"/>
      <c r="O42" s="38"/>
      <c r="P42" s="37"/>
      <c r="Q42" s="37"/>
      <c r="R42" s="37"/>
      <c r="S42" s="37"/>
      <c r="T42" s="12"/>
      <c r="U42" s="12"/>
      <c r="V42" s="38"/>
      <c r="W42" s="12"/>
      <c r="X42" s="12"/>
      <c r="Y42" s="12"/>
      <c r="Z42" s="12"/>
      <c r="AA42" s="12"/>
      <c r="AB42" s="36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</row>
    <row r="43" spans="2:50" x14ac:dyDescent="0.15">
      <c r="B43" s="12"/>
      <c r="C43" s="38"/>
      <c r="D43" s="12"/>
      <c r="E43" s="36"/>
      <c r="F43" s="38"/>
      <c r="G43" s="12"/>
      <c r="H43" s="12"/>
      <c r="J43" s="12"/>
      <c r="K43" s="37"/>
      <c r="L43" s="37"/>
      <c r="M43" s="37"/>
      <c r="N43" s="12"/>
      <c r="O43" s="38"/>
      <c r="P43" s="37"/>
      <c r="Q43" s="37"/>
      <c r="R43" s="37"/>
      <c r="S43" s="37"/>
      <c r="T43" s="12"/>
      <c r="U43" s="12"/>
      <c r="V43" s="38"/>
      <c r="W43" s="12"/>
      <c r="X43" s="12"/>
      <c r="Y43" s="12"/>
      <c r="Z43" s="12"/>
      <c r="AA43" s="12"/>
      <c r="AB43" s="36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</row>
    <row r="44" spans="2:50" x14ac:dyDescent="0.15">
      <c r="B44" s="12"/>
      <c r="C44" s="38"/>
      <c r="D44" s="12"/>
      <c r="E44" s="36"/>
      <c r="F44" s="38"/>
      <c r="G44" s="12"/>
      <c r="H44" s="12"/>
      <c r="J44" s="12"/>
      <c r="K44" s="37"/>
      <c r="L44" s="37"/>
      <c r="M44" s="37"/>
      <c r="N44" s="12"/>
      <c r="O44" s="38"/>
      <c r="P44" s="37"/>
      <c r="Q44" s="37"/>
      <c r="R44" s="37"/>
      <c r="S44" s="37"/>
      <c r="T44" s="12"/>
      <c r="U44" s="12"/>
      <c r="V44" s="38"/>
      <c r="W44" s="12"/>
      <c r="X44" s="12"/>
      <c r="Y44" s="12"/>
      <c r="Z44" s="12"/>
      <c r="AA44" s="12"/>
      <c r="AB44" s="36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</row>
    <row r="45" spans="2:50" x14ac:dyDescent="0.15">
      <c r="B45" s="12"/>
      <c r="C45" s="38"/>
      <c r="D45" s="12"/>
      <c r="E45" s="36"/>
      <c r="F45" s="38"/>
      <c r="G45" s="12"/>
      <c r="H45" s="12"/>
      <c r="J45" s="12"/>
      <c r="K45" s="37"/>
      <c r="L45" s="37"/>
      <c r="M45" s="37"/>
      <c r="N45" s="12"/>
      <c r="O45" s="38"/>
      <c r="P45" s="37"/>
      <c r="Q45" s="37"/>
      <c r="R45" s="37"/>
      <c r="S45" s="37"/>
      <c r="T45" s="12"/>
      <c r="U45" s="12"/>
      <c r="V45" s="38"/>
      <c r="W45" s="12"/>
      <c r="X45" s="12"/>
      <c r="Y45" s="12"/>
      <c r="Z45" s="12"/>
      <c r="AA45" s="12"/>
      <c r="AB45" s="36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</row>
    <row r="46" spans="2:50" x14ac:dyDescent="0.15">
      <c r="B46" s="12"/>
      <c r="C46" s="38"/>
      <c r="D46" s="12"/>
      <c r="E46" s="36"/>
      <c r="F46" s="38"/>
      <c r="G46" s="12"/>
      <c r="H46" s="12"/>
      <c r="J46" s="12"/>
      <c r="K46" s="37"/>
      <c r="L46" s="37"/>
      <c r="M46" s="37"/>
      <c r="N46" s="12"/>
      <c r="O46" s="38"/>
      <c r="P46" s="37"/>
      <c r="Q46" s="37"/>
      <c r="R46" s="37"/>
      <c r="S46" s="37"/>
      <c r="T46" s="12"/>
      <c r="U46" s="12"/>
      <c r="V46" s="38"/>
      <c r="W46" s="12"/>
      <c r="X46" s="12"/>
      <c r="Y46" s="12"/>
      <c r="Z46" s="12"/>
      <c r="AA46" s="12"/>
      <c r="AB46" s="36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</row>
    <row r="47" spans="2:50" x14ac:dyDescent="0.15">
      <c r="B47" s="12"/>
      <c r="C47" s="38"/>
      <c r="D47" s="12"/>
      <c r="E47" s="36"/>
      <c r="F47" s="38"/>
      <c r="G47" s="12"/>
      <c r="H47" s="12"/>
      <c r="J47" s="12"/>
      <c r="K47" s="37"/>
      <c r="L47" s="37"/>
      <c r="M47" s="37"/>
      <c r="N47" s="12"/>
      <c r="O47" s="38"/>
      <c r="P47" s="37"/>
      <c r="Q47" s="37"/>
      <c r="R47" s="37"/>
      <c r="S47" s="37"/>
      <c r="T47" s="12"/>
      <c r="U47" s="12"/>
      <c r="V47" s="38"/>
      <c r="W47" s="12"/>
      <c r="X47" s="12"/>
      <c r="Y47" s="12"/>
      <c r="Z47" s="12"/>
      <c r="AA47" s="12"/>
      <c r="AB47" s="36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</row>
    <row r="48" spans="2:50" x14ac:dyDescent="0.15">
      <c r="B48" s="12"/>
      <c r="C48" s="38"/>
      <c r="D48" s="12"/>
      <c r="E48" s="36"/>
      <c r="F48" s="38"/>
      <c r="G48" s="12"/>
      <c r="H48" s="12"/>
      <c r="J48" s="12"/>
      <c r="K48" s="37"/>
      <c r="L48" s="37"/>
      <c r="M48" s="37"/>
      <c r="N48" s="12"/>
      <c r="O48" s="38"/>
      <c r="P48" s="37"/>
      <c r="Q48" s="37"/>
      <c r="R48" s="37"/>
      <c r="S48" s="37"/>
      <c r="T48" s="12"/>
      <c r="U48" s="12"/>
      <c r="V48" s="38"/>
      <c r="W48" s="12"/>
      <c r="X48" s="12"/>
      <c r="Y48" s="12"/>
      <c r="Z48" s="12"/>
      <c r="AA48" s="12"/>
      <c r="AB48" s="36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</row>
    <row r="49" spans="2:50" x14ac:dyDescent="0.15">
      <c r="B49" s="12"/>
      <c r="C49" s="38"/>
      <c r="D49" s="12"/>
      <c r="E49" s="36"/>
      <c r="F49" s="38"/>
      <c r="G49" s="12"/>
      <c r="H49" s="12"/>
      <c r="J49" s="12"/>
      <c r="K49" s="37"/>
      <c r="L49" s="37"/>
      <c r="M49" s="37"/>
      <c r="N49" s="12"/>
      <c r="O49" s="38"/>
      <c r="P49" s="37"/>
      <c r="Q49" s="37"/>
      <c r="R49" s="37"/>
      <c r="S49" s="37"/>
      <c r="T49" s="12"/>
      <c r="U49" s="12"/>
      <c r="V49" s="38"/>
      <c r="W49" s="12"/>
      <c r="X49" s="12"/>
      <c r="Y49" s="12"/>
      <c r="Z49" s="12"/>
      <c r="AA49" s="12"/>
      <c r="AB49" s="36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</row>
    <row r="50" spans="2:50" x14ac:dyDescent="0.15">
      <c r="C50" s="38"/>
      <c r="D50" s="12"/>
      <c r="E50" s="36"/>
      <c r="F50" s="38"/>
      <c r="G50" s="12"/>
      <c r="H50" s="12"/>
      <c r="J50" s="12"/>
      <c r="K50" s="37"/>
      <c r="L50" s="37"/>
      <c r="M50" s="37"/>
      <c r="N50" s="12"/>
      <c r="O50" s="38"/>
      <c r="P50" s="37"/>
      <c r="Q50" s="37"/>
      <c r="R50" s="37"/>
      <c r="S50" s="37"/>
      <c r="T50" s="12"/>
      <c r="U50" s="12"/>
      <c r="V50" s="38"/>
      <c r="W50" s="12"/>
      <c r="X50" s="12"/>
      <c r="Y50" s="12"/>
      <c r="Z50" s="12"/>
      <c r="AA50" s="12"/>
      <c r="AB50" s="36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</row>
    <row r="51" spans="2:50" x14ac:dyDescent="0.15">
      <c r="C51" s="38"/>
      <c r="D51" s="12"/>
      <c r="E51" s="36"/>
      <c r="F51" s="38"/>
      <c r="G51" s="12"/>
      <c r="H51" s="12"/>
      <c r="J51" s="12"/>
      <c r="K51" s="37"/>
      <c r="L51" s="37"/>
      <c r="M51" s="37"/>
      <c r="N51" s="12"/>
      <c r="O51" s="38"/>
      <c r="P51" s="37"/>
      <c r="Q51" s="37"/>
      <c r="R51" s="37"/>
      <c r="S51" s="37"/>
      <c r="T51" s="12"/>
      <c r="U51" s="12"/>
      <c r="V51" s="38"/>
      <c r="W51" s="12"/>
      <c r="X51" s="12"/>
      <c r="Y51" s="12"/>
      <c r="Z51" s="12"/>
      <c r="AA51" s="12"/>
      <c r="AB51" s="36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</row>
  </sheetData>
  <mergeCells count="28">
    <mergeCell ref="B1:E1"/>
    <mergeCell ref="S1:AX1"/>
    <mergeCell ref="AK3:AO3"/>
    <mergeCell ref="AP3:AT3"/>
    <mergeCell ref="AU3:AW3"/>
    <mergeCell ref="AE3:AF3"/>
    <mergeCell ref="AG3:AI3"/>
    <mergeCell ref="J2:J3"/>
    <mergeCell ref="R2:U2"/>
    <mergeCell ref="K2:K3"/>
    <mergeCell ref="L2:L3"/>
    <mergeCell ref="AK2:AW2"/>
    <mergeCell ref="AX2:AX3"/>
    <mergeCell ref="V2:V3"/>
    <mergeCell ref="AC2:AD2"/>
    <mergeCell ref="AE2:AJ2"/>
    <mergeCell ref="W2:AB3"/>
    <mergeCell ref="M2:M3"/>
    <mergeCell ref="N2:N3"/>
    <mergeCell ref="A2:A3"/>
    <mergeCell ref="B2:B3"/>
    <mergeCell ref="C2:C3"/>
    <mergeCell ref="D2:D3"/>
    <mergeCell ref="O2:Q2"/>
    <mergeCell ref="E2:E3"/>
    <mergeCell ref="F2:F3"/>
    <mergeCell ref="G2:G3"/>
    <mergeCell ref="I2:I3"/>
  </mergeCells>
  <phoneticPr fontId="31" type="noConversion"/>
  <pageMargins left="0.78694444894790649" right="0.78694444894790649" top="0.98416668176651001" bottom="0.98416668176651001" header="0.51138889789581299" footer="0.51138889789581299"/>
  <pageSetup paperSize="9" scale="88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D9D9"/>
  </sheetPr>
  <dimension ref="A1:AV30"/>
  <sheetViews>
    <sheetView topLeftCell="B1" zoomScaleNormal="100" workbookViewId="0">
      <pane ySplit="4" topLeftCell="A5" activePane="bottomLeft" state="frozen"/>
      <selection pane="bottomLeft" activeCell="I5" sqref="I5"/>
    </sheetView>
  </sheetViews>
  <sheetFormatPr defaultRowHeight="10.5" x14ac:dyDescent="0.15"/>
  <cols>
    <col min="1" max="1" width="0" style="14" hidden="1" customWidth="1"/>
    <col min="2" max="2" width="4.21875" style="14" customWidth="1"/>
    <col min="3" max="3" width="5.77734375" style="14" customWidth="1"/>
    <col min="4" max="4" width="0" style="14" hidden="1" customWidth="1"/>
    <col min="5" max="5" width="13.21875" style="15" customWidth="1"/>
    <col min="6" max="6" width="7.44140625" style="14" customWidth="1"/>
    <col min="7" max="7" width="13.77734375" style="12" customWidth="1"/>
    <col min="8" max="8" width="6.88671875" style="25" customWidth="1"/>
    <col min="9" max="9" width="6" style="25" customWidth="1"/>
    <col min="10" max="10" width="5.5546875" style="25" customWidth="1"/>
    <col min="11" max="11" width="5.44140625" style="14" bestFit="1" customWidth="1"/>
    <col min="12" max="12" width="10.109375" style="39" customWidth="1"/>
    <col min="13" max="13" width="4.77734375" style="25" customWidth="1"/>
    <col min="14" max="14" width="5" style="25" customWidth="1"/>
    <col min="15" max="15" width="4.77734375" style="25" hidden="1" customWidth="1"/>
    <col min="16" max="16" width="6" style="25" customWidth="1"/>
    <col min="17" max="17" width="9.109375" style="14" customWidth="1"/>
    <col min="18" max="19" width="8.88671875" style="14" hidden="1" customWidth="1"/>
    <col min="20" max="20" width="5.88671875" style="14" customWidth="1"/>
    <col min="21" max="23" width="8.88671875" style="14" hidden="1" customWidth="1"/>
    <col min="24" max="24" width="6.109375" style="25" customWidth="1"/>
    <col min="25" max="47" width="8.88671875" style="14" hidden="1" customWidth="1"/>
    <col min="48" max="48" width="10.109375" style="14" customWidth="1"/>
    <col min="49" max="16384" width="8.88671875" style="14"/>
  </cols>
  <sheetData>
    <row r="1" spans="1:48" ht="22.9" customHeight="1" x14ac:dyDescent="0.15">
      <c r="B1" s="366" t="s">
        <v>237</v>
      </c>
      <c r="C1" s="366"/>
      <c r="D1" s="366"/>
      <c r="E1" s="366"/>
      <c r="Q1" s="363" t="s">
        <v>547</v>
      </c>
      <c r="R1" s="363"/>
      <c r="S1" s="363"/>
      <c r="T1" s="363"/>
      <c r="U1" s="363"/>
      <c r="V1" s="363"/>
      <c r="W1" s="363"/>
      <c r="X1" s="363"/>
      <c r="Y1" s="363"/>
      <c r="Z1" s="363"/>
      <c r="AA1" s="363"/>
      <c r="AB1" s="363"/>
      <c r="AC1" s="363"/>
      <c r="AD1" s="363"/>
      <c r="AE1" s="363"/>
      <c r="AF1" s="363"/>
      <c r="AG1" s="363"/>
      <c r="AH1" s="363"/>
      <c r="AI1" s="363"/>
      <c r="AJ1" s="363"/>
      <c r="AK1" s="363"/>
      <c r="AL1" s="363"/>
      <c r="AM1" s="363"/>
      <c r="AN1" s="363"/>
      <c r="AO1" s="363"/>
      <c r="AP1" s="363"/>
      <c r="AQ1" s="363"/>
      <c r="AR1" s="363"/>
      <c r="AS1" s="363"/>
      <c r="AT1" s="363"/>
      <c r="AU1" s="363"/>
      <c r="AV1" s="363"/>
    </row>
    <row r="2" spans="1:48" ht="24.95" customHeight="1" x14ac:dyDescent="0.15">
      <c r="A2" s="385" t="s">
        <v>443</v>
      </c>
      <c r="B2" s="354" t="s">
        <v>34</v>
      </c>
      <c r="C2" s="354" t="s">
        <v>111</v>
      </c>
      <c r="D2" s="354" t="s">
        <v>125</v>
      </c>
      <c r="E2" s="354" t="s">
        <v>109</v>
      </c>
      <c r="F2" s="354" t="s">
        <v>436</v>
      </c>
      <c r="G2" s="354" t="s">
        <v>255</v>
      </c>
      <c r="H2" s="354" t="s">
        <v>290</v>
      </c>
      <c r="I2" s="354" t="s">
        <v>278</v>
      </c>
      <c r="J2" s="354" t="s">
        <v>105</v>
      </c>
      <c r="K2" s="354" t="s">
        <v>84</v>
      </c>
      <c r="L2" s="354"/>
      <c r="M2" s="354"/>
      <c r="N2" s="354"/>
      <c r="O2" s="354" t="s">
        <v>76</v>
      </c>
      <c r="P2" s="354"/>
      <c r="Q2" s="354"/>
      <c r="R2" s="354"/>
      <c r="S2" s="354" t="s">
        <v>324</v>
      </c>
      <c r="T2" s="354" t="s">
        <v>375</v>
      </c>
      <c r="U2" s="355" t="s">
        <v>195</v>
      </c>
      <c r="V2" s="355"/>
      <c r="W2" s="355"/>
      <c r="X2" s="355"/>
      <c r="Y2" s="354" t="s">
        <v>410</v>
      </c>
      <c r="Z2" s="354"/>
      <c r="AA2" s="354" t="s">
        <v>298</v>
      </c>
      <c r="AB2" s="354"/>
      <c r="AC2" s="354"/>
      <c r="AD2" s="354"/>
      <c r="AE2" s="354"/>
      <c r="AF2" s="361"/>
      <c r="AG2" s="354" t="s">
        <v>430</v>
      </c>
      <c r="AH2" s="361"/>
      <c r="AI2" s="361"/>
      <c r="AJ2" s="361"/>
      <c r="AK2" s="361"/>
      <c r="AL2" s="361"/>
      <c r="AM2" s="361"/>
      <c r="AN2" s="361"/>
      <c r="AO2" s="361"/>
      <c r="AP2" s="361"/>
      <c r="AQ2" s="361"/>
      <c r="AR2" s="361"/>
      <c r="AS2" s="361"/>
      <c r="AT2" s="361"/>
      <c r="AU2" s="361"/>
      <c r="AV2" s="354" t="s">
        <v>108</v>
      </c>
    </row>
    <row r="3" spans="1:48" ht="15" customHeight="1" x14ac:dyDescent="0.15">
      <c r="A3" s="385"/>
      <c r="B3" s="354"/>
      <c r="C3" s="354"/>
      <c r="D3" s="354"/>
      <c r="E3" s="354"/>
      <c r="F3" s="354"/>
      <c r="G3" s="354"/>
      <c r="H3" s="354"/>
      <c r="I3" s="354"/>
      <c r="J3" s="354"/>
      <c r="K3" s="354" t="s">
        <v>116</v>
      </c>
      <c r="L3" s="354" t="s">
        <v>465</v>
      </c>
      <c r="M3" s="354" t="s">
        <v>117</v>
      </c>
      <c r="N3" s="354" t="s">
        <v>73</v>
      </c>
      <c r="O3" s="354" t="s">
        <v>103</v>
      </c>
      <c r="P3" s="354" t="s">
        <v>382</v>
      </c>
      <c r="Q3" s="354" t="s">
        <v>224</v>
      </c>
      <c r="R3" s="354" t="s">
        <v>402</v>
      </c>
      <c r="S3" s="354"/>
      <c r="T3" s="354"/>
      <c r="U3" s="356"/>
      <c r="V3" s="356"/>
      <c r="W3" s="356"/>
      <c r="X3" s="356"/>
      <c r="Y3" s="354" t="s">
        <v>3</v>
      </c>
      <c r="Z3" s="354" t="s">
        <v>14</v>
      </c>
      <c r="AA3" s="354" t="s">
        <v>97</v>
      </c>
      <c r="AB3" s="354"/>
      <c r="AC3" s="354" t="s">
        <v>112</v>
      </c>
      <c r="AD3" s="361"/>
      <c r="AE3" s="361"/>
      <c r="AF3" s="361" t="s">
        <v>20</v>
      </c>
      <c r="AG3" s="354" t="s">
        <v>89</v>
      </c>
      <c r="AH3" s="361"/>
      <c r="AI3" s="361"/>
      <c r="AJ3" s="361"/>
      <c r="AK3" s="361"/>
      <c r="AL3" s="354" t="s">
        <v>7</v>
      </c>
      <c r="AM3" s="361"/>
      <c r="AN3" s="361"/>
      <c r="AO3" s="361"/>
      <c r="AP3" s="361"/>
      <c r="AQ3" s="354" t="s">
        <v>122</v>
      </c>
      <c r="AR3" s="361"/>
      <c r="AS3" s="361"/>
      <c r="AT3" s="361"/>
      <c r="AU3" s="361"/>
      <c r="AV3" s="354"/>
    </row>
    <row r="4" spans="1:48" ht="15" customHeight="1" x14ac:dyDescent="0.15">
      <c r="A4" s="385"/>
      <c r="B4" s="354"/>
      <c r="C4" s="354"/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54"/>
      <c r="P4" s="354"/>
      <c r="Q4" s="354"/>
      <c r="R4" s="354"/>
      <c r="S4" s="354"/>
      <c r="T4" s="354"/>
      <c r="U4" s="357"/>
      <c r="V4" s="357"/>
      <c r="W4" s="357"/>
      <c r="X4" s="357"/>
      <c r="Y4" s="354"/>
      <c r="Z4" s="354"/>
      <c r="AA4" s="196" t="s">
        <v>98</v>
      </c>
      <c r="AB4" s="196" t="s">
        <v>10</v>
      </c>
      <c r="AC4" s="196" t="s">
        <v>98</v>
      </c>
      <c r="AD4" s="196" t="s">
        <v>118</v>
      </c>
      <c r="AE4" s="196" t="s">
        <v>10</v>
      </c>
      <c r="AF4" s="361"/>
      <c r="AG4" s="197" t="s">
        <v>16</v>
      </c>
      <c r="AH4" s="196" t="s">
        <v>73</v>
      </c>
      <c r="AI4" s="196" t="s">
        <v>117</v>
      </c>
      <c r="AJ4" s="196" t="s">
        <v>266</v>
      </c>
      <c r="AK4" s="196" t="s">
        <v>414</v>
      </c>
      <c r="AL4" s="196" t="s">
        <v>16</v>
      </c>
      <c r="AM4" s="196" t="s">
        <v>73</v>
      </c>
      <c r="AN4" s="196" t="s">
        <v>117</v>
      </c>
      <c r="AO4" s="196" t="s">
        <v>266</v>
      </c>
      <c r="AP4" s="196" t="s">
        <v>414</v>
      </c>
      <c r="AQ4" s="196" t="s">
        <v>16</v>
      </c>
      <c r="AR4" s="196" t="s">
        <v>73</v>
      </c>
      <c r="AS4" s="196" t="s">
        <v>117</v>
      </c>
      <c r="AT4" s="196" t="s">
        <v>266</v>
      </c>
      <c r="AU4" s="196" t="s">
        <v>414</v>
      </c>
      <c r="AV4" s="354"/>
    </row>
    <row r="5" spans="1:48" ht="34.9" customHeight="1" x14ac:dyDescent="0.15">
      <c r="A5" s="43"/>
      <c r="B5" s="243" t="s">
        <v>15</v>
      </c>
      <c r="C5" s="243" t="s">
        <v>87</v>
      </c>
      <c r="D5" s="243"/>
      <c r="E5" s="243" t="s">
        <v>246</v>
      </c>
      <c r="F5" s="243" t="s">
        <v>18</v>
      </c>
      <c r="G5" s="243" t="s">
        <v>142</v>
      </c>
      <c r="H5" s="244"/>
      <c r="I5" s="244">
        <v>234.47</v>
      </c>
      <c r="J5" s="244">
        <v>234.47</v>
      </c>
      <c r="K5" s="2" t="s">
        <v>86</v>
      </c>
      <c r="L5" s="243" t="s">
        <v>412</v>
      </c>
      <c r="M5" s="244">
        <v>113</v>
      </c>
      <c r="N5" s="244">
        <v>1</v>
      </c>
      <c r="O5" s="244"/>
      <c r="P5" s="244">
        <v>100</v>
      </c>
      <c r="Q5" s="2" t="s">
        <v>113</v>
      </c>
      <c r="R5" s="2"/>
      <c r="S5" s="2"/>
      <c r="T5" s="243">
        <v>2013</v>
      </c>
      <c r="U5" s="2"/>
      <c r="V5" s="2"/>
      <c r="W5" s="2"/>
      <c r="X5" s="244">
        <v>42</v>
      </c>
      <c r="Y5" s="243"/>
      <c r="Z5" s="243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 t="s">
        <v>471</v>
      </c>
    </row>
    <row r="6" spans="1:48" x14ac:dyDescent="0.15">
      <c r="G6" s="14"/>
    </row>
    <row r="7" spans="1:48" x14ac:dyDescent="0.15">
      <c r="G7" s="14"/>
    </row>
    <row r="8" spans="1:48" x14ac:dyDescent="0.15">
      <c r="G8" s="14"/>
    </row>
    <row r="9" spans="1:48" x14ac:dyDescent="0.15">
      <c r="G9" s="14"/>
    </row>
    <row r="10" spans="1:48" x14ac:dyDescent="0.15">
      <c r="G10" s="14"/>
    </row>
    <row r="11" spans="1:48" x14ac:dyDescent="0.15">
      <c r="G11" s="14"/>
    </row>
    <row r="12" spans="1:48" x14ac:dyDescent="0.15">
      <c r="G12" s="14"/>
    </row>
    <row r="13" spans="1:48" x14ac:dyDescent="0.15">
      <c r="G13" s="14"/>
    </row>
    <row r="14" spans="1:48" x14ac:dyDescent="0.15">
      <c r="G14" s="14"/>
    </row>
    <row r="15" spans="1:48" x14ac:dyDescent="0.15">
      <c r="G15" s="14"/>
    </row>
    <row r="16" spans="1:48" s="25" customFormat="1" x14ac:dyDescent="0.15">
      <c r="A16" s="14"/>
      <c r="B16" s="14"/>
      <c r="C16" s="14"/>
      <c r="D16" s="14"/>
      <c r="E16" s="15"/>
      <c r="F16" s="14"/>
      <c r="G16" s="14"/>
      <c r="K16" s="14"/>
      <c r="L16" s="39"/>
      <c r="Q16" s="14"/>
      <c r="R16" s="14"/>
      <c r="S16" s="14"/>
      <c r="T16" s="14"/>
      <c r="U16" s="14"/>
      <c r="V16" s="14"/>
      <c r="W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</row>
    <row r="17" spans="1:48" s="25" customFormat="1" x14ac:dyDescent="0.15">
      <c r="A17" s="14"/>
      <c r="B17" s="14"/>
      <c r="C17" s="14"/>
      <c r="D17" s="14"/>
      <c r="E17" s="15"/>
      <c r="F17" s="14"/>
      <c r="G17" s="14"/>
      <c r="K17" s="14"/>
      <c r="L17" s="39"/>
      <c r="Q17" s="14"/>
      <c r="R17" s="14"/>
      <c r="S17" s="14"/>
      <c r="T17" s="14"/>
      <c r="U17" s="14"/>
      <c r="V17" s="14"/>
      <c r="W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</row>
    <row r="18" spans="1:48" s="25" customFormat="1" x14ac:dyDescent="0.15">
      <c r="A18" s="14"/>
      <c r="B18" s="14"/>
      <c r="C18" s="14"/>
      <c r="D18" s="14"/>
      <c r="E18" s="15"/>
      <c r="F18" s="14"/>
      <c r="G18" s="14"/>
      <c r="K18" s="14"/>
      <c r="L18" s="39"/>
      <c r="Q18" s="14"/>
      <c r="R18" s="14"/>
      <c r="S18" s="14"/>
      <c r="T18" s="14"/>
      <c r="U18" s="14"/>
      <c r="V18" s="14"/>
      <c r="W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</row>
    <row r="19" spans="1:48" s="25" customFormat="1" x14ac:dyDescent="0.15">
      <c r="A19" s="14"/>
      <c r="B19" s="14"/>
      <c r="C19" s="14"/>
      <c r="D19" s="14"/>
      <c r="E19" s="15"/>
      <c r="F19" s="14"/>
      <c r="G19" s="14"/>
      <c r="K19" s="14"/>
      <c r="L19" s="39"/>
      <c r="Q19" s="14"/>
      <c r="R19" s="14"/>
      <c r="S19" s="14"/>
      <c r="T19" s="14"/>
      <c r="U19" s="14"/>
      <c r="V19" s="14"/>
      <c r="W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</row>
    <row r="20" spans="1:48" s="25" customFormat="1" x14ac:dyDescent="0.15">
      <c r="A20" s="14"/>
      <c r="B20" s="14"/>
      <c r="C20" s="14"/>
      <c r="D20" s="14"/>
      <c r="E20" s="15"/>
      <c r="F20" s="14"/>
      <c r="G20" s="14"/>
      <c r="K20" s="14"/>
      <c r="L20" s="39"/>
      <c r="Q20" s="14"/>
      <c r="R20" s="14"/>
      <c r="S20" s="14"/>
      <c r="T20" s="14"/>
      <c r="U20" s="14"/>
      <c r="V20" s="14"/>
      <c r="W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</row>
    <row r="21" spans="1:48" s="25" customFormat="1" x14ac:dyDescent="0.15">
      <c r="A21" s="14"/>
      <c r="B21" s="14"/>
      <c r="C21" s="14"/>
      <c r="D21" s="14"/>
      <c r="E21" s="15"/>
      <c r="F21" s="14"/>
      <c r="G21" s="14"/>
      <c r="K21" s="14"/>
      <c r="L21" s="39"/>
      <c r="Q21" s="14"/>
      <c r="R21" s="14"/>
      <c r="S21" s="14"/>
      <c r="T21" s="14"/>
      <c r="U21" s="14"/>
      <c r="V21" s="14"/>
      <c r="W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</row>
    <row r="22" spans="1:48" s="25" customFormat="1" x14ac:dyDescent="0.15">
      <c r="A22" s="14"/>
      <c r="B22" s="14"/>
      <c r="C22" s="14"/>
      <c r="D22" s="14"/>
      <c r="E22" s="15"/>
      <c r="F22" s="14"/>
      <c r="G22" s="14"/>
      <c r="K22" s="14"/>
      <c r="L22" s="39"/>
      <c r="Q22" s="14"/>
      <c r="R22" s="14"/>
      <c r="S22" s="14"/>
      <c r="T22" s="14"/>
      <c r="U22" s="14"/>
      <c r="V22" s="14"/>
      <c r="W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</row>
    <row r="23" spans="1:48" s="25" customFormat="1" x14ac:dyDescent="0.15">
      <c r="A23" s="14"/>
      <c r="B23" s="14"/>
      <c r="C23" s="14"/>
      <c r="D23" s="14"/>
      <c r="E23" s="15"/>
      <c r="F23" s="14"/>
      <c r="G23" s="14"/>
      <c r="K23" s="14"/>
      <c r="L23" s="39"/>
      <c r="Q23" s="14"/>
      <c r="R23" s="14"/>
      <c r="S23" s="14"/>
      <c r="T23" s="14"/>
      <c r="U23" s="14"/>
      <c r="V23" s="14"/>
      <c r="W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</row>
    <row r="24" spans="1:48" s="25" customFormat="1" x14ac:dyDescent="0.15">
      <c r="A24" s="14"/>
      <c r="B24" s="14"/>
      <c r="C24" s="14"/>
      <c r="D24" s="14"/>
      <c r="E24" s="15"/>
      <c r="F24" s="14"/>
      <c r="G24" s="14"/>
      <c r="K24" s="14"/>
      <c r="L24" s="39"/>
      <c r="Q24" s="14"/>
      <c r="R24" s="14"/>
      <c r="S24" s="14"/>
      <c r="T24" s="14"/>
      <c r="U24" s="14"/>
      <c r="V24" s="14"/>
      <c r="W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</row>
    <row r="25" spans="1:48" s="25" customFormat="1" x14ac:dyDescent="0.15">
      <c r="A25" s="14"/>
      <c r="B25" s="14"/>
      <c r="C25" s="14"/>
      <c r="D25" s="14"/>
      <c r="E25" s="15"/>
      <c r="F25" s="14"/>
      <c r="G25" s="14"/>
      <c r="K25" s="14"/>
      <c r="L25" s="39"/>
      <c r="Q25" s="14"/>
      <c r="R25" s="14"/>
      <c r="S25" s="14"/>
      <c r="T25" s="14"/>
      <c r="U25" s="14"/>
      <c r="V25" s="14"/>
      <c r="W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</row>
    <row r="26" spans="1:48" s="25" customFormat="1" x14ac:dyDescent="0.15">
      <c r="A26" s="14"/>
      <c r="B26" s="14"/>
      <c r="C26" s="14"/>
      <c r="D26" s="14"/>
      <c r="E26" s="15"/>
      <c r="F26" s="14"/>
      <c r="G26" s="14"/>
      <c r="K26" s="14"/>
      <c r="L26" s="39"/>
      <c r="Q26" s="14"/>
      <c r="R26" s="14"/>
      <c r="S26" s="14"/>
      <c r="T26" s="14"/>
      <c r="U26" s="14"/>
      <c r="V26" s="14"/>
      <c r="W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</row>
    <row r="27" spans="1:48" s="25" customFormat="1" x14ac:dyDescent="0.15">
      <c r="A27" s="14"/>
      <c r="B27" s="14"/>
      <c r="C27" s="14"/>
      <c r="D27" s="14"/>
      <c r="E27" s="15"/>
      <c r="F27" s="14"/>
      <c r="G27" s="14"/>
      <c r="K27" s="14"/>
      <c r="L27" s="39"/>
      <c r="Q27" s="14"/>
      <c r="R27" s="14"/>
      <c r="S27" s="14"/>
      <c r="T27" s="14"/>
      <c r="U27" s="14"/>
      <c r="V27" s="14"/>
      <c r="W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</row>
    <row r="28" spans="1:48" s="25" customFormat="1" x14ac:dyDescent="0.15">
      <c r="A28" s="14"/>
      <c r="B28" s="14"/>
      <c r="C28" s="14"/>
      <c r="D28" s="14"/>
      <c r="E28" s="15"/>
      <c r="F28" s="14"/>
      <c r="G28" s="14"/>
      <c r="K28" s="14"/>
      <c r="L28" s="39"/>
      <c r="Q28" s="14"/>
      <c r="R28" s="14"/>
      <c r="S28" s="14"/>
      <c r="T28" s="14"/>
      <c r="U28" s="14"/>
      <c r="V28" s="14"/>
      <c r="W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</row>
    <row r="29" spans="1:48" s="25" customFormat="1" x14ac:dyDescent="0.15">
      <c r="A29" s="14"/>
      <c r="B29" s="14"/>
      <c r="C29" s="14"/>
      <c r="D29" s="14"/>
      <c r="E29" s="15"/>
      <c r="F29" s="14"/>
      <c r="G29" s="14"/>
      <c r="K29" s="14"/>
      <c r="L29" s="39"/>
      <c r="Q29" s="14"/>
      <c r="R29" s="14"/>
      <c r="S29" s="14"/>
      <c r="T29" s="14"/>
      <c r="U29" s="14"/>
      <c r="V29" s="14"/>
      <c r="W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</row>
    <row r="30" spans="1:48" s="25" customFormat="1" ht="4.5" customHeight="1" x14ac:dyDescent="0.15">
      <c r="A30" s="14"/>
      <c r="B30" s="14"/>
      <c r="C30" s="14"/>
      <c r="D30" s="14"/>
      <c r="E30" s="15"/>
      <c r="F30" s="14"/>
      <c r="G30" s="14"/>
      <c r="K30" s="14"/>
      <c r="L30" s="39"/>
      <c r="Q30" s="14"/>
      <c r="R30" s="14"/>
      <c r="S30" s="14"/>
      <c r="T30" s="14"/>
      <c r="U30" s="14"/>
      <c r="V30" s="14"/>
      <c r="W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</row>
  </sheetData>
  <mergeCells count="37">
    <mergeCell ref="A2:A4"/>
    <mergeCell ref="B2:B4"/>
    <mergeCell ref="C2:C4"/>
    <mergeCell ref="D2:D4"/>
    <mergeCell ref="E2:E4"/>
    <mergeCell ref="B1:E1"/>
    <mergeCell ref="Q1:AV1"/>
    <mergeCell ref="F2:F4"/>
    <mergeCell ref="G2:G4"/>
    <mergeCell ref="H2:H4"/>
    <mergeCell ref="I2:I4"/>
    <mergeCell ref="J2:J4"/>
    <mergeCell ref="K2:N2"/>
    <mergeCell ref="O2:R2"/>
    <mergeCell ref="S2:S4"/>
    <mergeCell ref="K3:K4"/>
    <mergeCell ref="L3:L4"/>
    <mergeCell ref="M3:M4"/>
    <mergeCell ref="N3:N4"/>
    <mergeCell ref="O3:O4"/>
    <mergeCell ref="U2:X4"/>
    <mergeCell ref="Y2:Z2"/>
    <mergeCell ref="Y3:Y4"/>
    <mergeCell ref="Z3:Z4"/>
    <mergeCell ref="T2:T4"/>
    <mergeCell ref="P3:P4"/>
    <mergeCell ref="Q3:Q4"/>
    <mergeCell ref="R3:R4"/>
    <mergeCell ref="AA2:AF2"/>
    <mergeCell ref="AG2:AU2"/>
    <mergeCell ref="AV2:AV4"/>
    <mergeCell ref="AL3:AP3"/>
    <mergeCell ref="AQ3:AU3"/>
    <mergeCell ref="AA3:AB3"/>
    <mergeCell ref="AC3:AE3"/>
    <mergeCell ref="AF3:AF4"/>
    <mergeCell ref="AG3:AK3"/>
  </mergeCells>
  <phoneticPr fontId="31" type="noConversion"/>
  <pageMargins left="0.78694444894790649" right="0.78694444894790649" top="0.98416668176651001" bottom="0.98416668176651001" header="0.51138889789581299" footer="0.51138889789581299"/>
  <pageSetup paperSize="9" scale="89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D9D9"/>
  </sheetPr>
  <dimension ref="A1:AV8"/>
  <sheetViews>
    <sheetView view="pageBreakPreview" topLeftCell="B1" zoomScaleSheetLayoutView="100" workbookViewId="0">
      <pane ySplit="4" topLeftCell="A5" activePane="bottomLeft" state="frozen"/>
      <selection pane="bottomLeft" activeCell="K41" sqref="K41"/>
    </sheetView>
  </sheetViews>
  <sheetFormatPr defaultRowHeight="10.5" x14ac:dyDescent="0.15"/>
  <cols>
    <col min="1" max="1" width="5.21875" style="9" hidden="1" customWidth="1"/>
    <col min="2" max="2" width="3.77734375" style="9" customWidth="1"/>
    <col min="3" max="3" width="6.109375" style="93" customWidth="1"/>
    <col min="4" max="4" width="22" style="5" hidden="1" customWidth="1"/>
    <col min="5" max="5" width="14" style="6" customWidth="1"/>
    <col min="6" max="6" width="9.5546875" style="9" customWidth="1"/>
    <col min="7" max="7" width="13.6640625" style="9" customWidth="1"/>
    <col min="8" max="8" width="8.77734375" style="6" bestFit="1" customWidth="1"/>
    <col min="9" max="9" width="6.77734375" style="6" bestFit="1" customWidth="1"/>
    <col min="10" max="10" width="7.21875" style="6" bestFit="1" customWidth="1"/>
    <col min="11" max="11" width="10.44140625" style="9" customWidth="1"/>
    <col min="12" max="12" width="14" style="9" customWidth="1"/>
    <col min="13" max="13" width="8.109375" style="9" customWidth="1"/>
    <col min="14" max="14" width="4.109375" style="11" bestFit="1" customWidth="1"/>
    <col min="15" max="15" width="4" style="11" bestFit="1" customWidth="1"/>
    <col min="16" max="16" width="5" style="11" customWidth="1"/>
    <col min="17" max="17" width="3.6640625" style="11" customWidth="1"/>
    <col min="18" max="18" width="5.5546875" style="6" customWidth="1"/>
    <col min="19" max="19" width="6.44140625" style="6" bestFit="1" customWidth="1"/>
    <col min="20" max="20" width="6.33203125" style="9" bestFit="1" customWidth="1"/>
    <col min="21" max="21" width="5.21875" style="9" customWidth="1"/>
    <col min="22" max="22" width="9.44140625" style="94" hidden="1" customWidth="1"/>
    <col min="23" max="23" width="14.44140625" style="5" hidden="1" customWidth="1"/>
    <col min="24" max="24" width="10.77734375" style="5" hidden="1" customWidth="1"/>
    <col min="25" max="25" width="15.33203125" style="5" hidden="1" customWidth="1"/>
    <col min="26" max="26" width="2.6640625" style="5" hidden="1" customWidth="1"/>
    <col min="27" max="27" width="3.21875" style="5" hidden="1" customWidth="1"/>
    <col min="28" max="28" width="6" style="6" customWidth="1"/>
    <col min="29" max="29" width="10.77734375" style="5" hidden="1" customWidth="1"/>
    <col min="30" max="30" width="5.77734375" style="5" hidden="1" customWidth="1"/>
    <col min="31" max="31" width="23.6640625" style="5" hidden="1" customWidth="1"/>
    <col min="32" max="32" width="9.5546875" style="5" hidden="1" customWidth="1"/>
    <col min="33" max="33" width="15.33203125" style="5" hidden="1" customWidth="1"/>
    <col min="34" max="34" width="25.88671875" style="5" hidden="1" customWidth="1"/>
    <col min="35" max="35" width="28.44140625" style="5" hidden="1" customWidth="1"/>
    <col min="36" max="36" width="18.109375" style="5" hidden="1" customWidth="1"/>
    <col min="37" max="37" width="17.5546875" style="5" hidden="1" customWidth="1"/>
    <col min="38" max="38" width="21.88671875" style="5" hidden="1" customWidth="1"/>
    <col min="39" max="39" width="19.5546875" style="5" hidden="1" customWidth="1"/>
    <col min="40" max="40" width="21" style="5" hidden="1" customWidth="1"/>
    <col min="41" max="41" width="22.21875" style="5" hidden="1" customWidth="1"/>
    <col min="42" max="42" width="12.21875" style="5" hidden="1" customWidth="1"/>
    <col min="43" max="43" width="20.44140625" style="5" hidden="1" customWidth="1"/>
    <col min="44" max="44" width="18.109375" style="5" hidden="1" customWidth="1"/>
    <col min="45" max="45" width="22" style="5" hidden="1" customWidth="1"/>
    <col min="46" max="46" width="12.21875" style="5" hidden="1" customWidth="1"/>
    <col min="47" max="47" width="7.77734375" style="5" hidden="1" customWidth="1"/>
    <col min="48" max="48" width="8.88671875" style="9"/>
    <col min="49" max="16384" width="8.88671875" style="5"/>
  </cols>
  <sheetData>
    <row r="1" spans="1:48" s="117" customFormat="1" ht="28.5" customHeight="1" x14ac:dyDescent="0.15">
      <c r="A1" s="9"/>
      <c r="B1" s="386" t="s">
        <v>244</v>
      </c>
      <c r="C1" s="386"/>
      <c r="D1" s="386"/>
      <c r="E1" s="386"/>
      <c r="F1" s="9"/>
      <c r="G1" s="9"/>
      <c r="H1" s="6"/>
      <c r="I1" s="6"/>
      <c r="J1" s="6"/>
      <c r="K1" s="9"/>
      <c r="L1" s="9"/>
      <c r="M1" s="9"/>
      <c r="N1" s="11"/>
      <c r="O1" s="11"/>
      <c r="P1" s="11"/>
      <c r="Q1" s="11"/>
      <c r="R1" s="6"/>
      <c r="S1" s="6"/>
      <c r="T1" s="9"/>
      <c r="U1" s="9"/>
      <c r="V1" s="94"/>
      <c r="AB1" s="6"/>
      <c r="AV1" s="9"/>
    </row>
    <row r="2" spans="1:48" ht="22.9" customHeight="1" x14ac:dyDescent="0.15">
      <c r="B2" s="366" t="s">
        <v>333</v>
      </c>
      <c r="C2" s="366"/>
      <c r="D2" s="366"/>
      <c r="E2" s="366"/>
      <c r="T2" s="387" t="s">
        <v>547</v>
      </c>
      <c r="U2" s="387"/>
      <c r="V2" s="387"/>
      <c r="W2" s="387"/>
      <c r="X2" s="387"/>
      <c r="Y2" s="387"/>
      <c r="Z2" s="387"/>
      <c r="AA2" s="387"/>
      <c r="AB2" s="387"/>
      <c r="AC2" s="387"/>
      <c r="AD2" s="387"/>
      <c r="AE2" s="387"/>
      <c r="AF2" s="387"/>
      <c r="AG2" s="387"/>
      <c r="AH2" s="387"/>
      <c r="AI2" s="387"/>
      <c r="AJ2" s="387"/>
      <c r="AK2" s="387"/>
      <c r="AL2" s="387"/>
      <c r="AM2" s="387"/>
      <c r="AN2" s="387"/>
      <c r="AO2" s="387"/>
      <c r="AP2" s="387"/>
      <c r="AQ2" s="387"/>
      <c r="AR2" s="387"/>
      <c r="AS2" s="387"/>
      <c r="AT2" s="387"/>
      <c r="AU2" s="387"/>
      <c r="AV2" s="387"/>
    </row>
    <row r="3" spans="1:48" s="152" customFormat="1" ht="20.25" customHeight="1" x14ac:dyDescent="0.15">
      <c r="A3" s="353" t="s">
        <v>443</v>
      </c>
      <c r="B3" s="354" t="s">
        <v>34</v>
      </c>
      <c r="C3" s="354" t="s">
        <v>111</v>
      </c>
      <c r="D3" s="354" t="s">
        <v>125</v>
      </c>
      <c r="E3" s="354" t="s">
        <v>109</v>
      </c>
      <c r="F3" s="354" t="s">
        <v>436</v>
      </c>
      <c r="G3" s="354" t="s">
        <v>255</v>
      </c>
      <c r="H3" s="354" t="s">
        <v>290</v>
      </c>
      <c r="I3" s="354" t="s">
        <v>272</v>
      </c>
      <c r="J3" s="354" t="s">
        <v>105</v>
      </c>
      <c r="K3" s="354" t="s">
        <v>402</v>
      </c>
      <c r="L3" s="354" t="s">
        <v>84</v>
      </c>
      <c r="M3" s="354"/>
      <c r="N3" s="354"/>
      <c r="O3" s="354"/>
      <c r="P3" s="354"/>
      <c r="Q3" s="354"/>
      <c r="R3" s="354" t="s">
        <v>76</v>
      </c>
      <c r="S3" s="354"/>
      <c r="T3" s="354"/>
      <c r="U3" s="354" t="s">
        <v>372</v>
      </c>
      <c r="V3" s="354" t="s">
        <v>251</v>
      </c>
      <c r="W3" s="354"/>
      <c r="X3" s="354"/>
      <c r="Y3" s="354"/>
      <c r="Z3" s="354"/>
      <c r="AA3" s="354"/>
      <c r="AB3" s="354"/>
      <c r="AC3" s="354" t="s">
        <v>410</v>
      </c>
      <c r="AD3" s="354"/>
      <c r="AE3" s="354" t="s">
        <v>298</v>
      </c>
      <c r="AF3" s="354"/>
      <c r="AG3" s="354"/>
      <c r="AH3" s="361"/>
      <c r="AI3" s="354" t="s">
        <v>430</v>
      </c>
      <c r="AJ3" s="361"/>
      <c r="AK3" s="361"/>
      <c r="AL3" s="361"/>
      <c r="AM3" s="361"/>
      <c r="AN3" s="361"/>
      <c r="AO3" s="361"/>
      <c r="AP3" s="361"/>
      <c r="AQ3" s="361"/>
      <c r="AR3" s="361"/>
      <c r="AS3" s="361"/>
      <c r="AT3" s="361"/>
      <c r="AU3" s="361"/>
      <c r="AV3" s="354" t="s">
        <v>108</v>
      </c>
    </row>
    <row r="4" spans="1:48" s="152" customFormat="1" ht="28.5" customHeight="1" x14ac:dyDescent="0.15">
      <c r="A4" s="353"/>
      <c r="B4" s="354"/>
      <c r="C4" s="354"/>
      <c r="D4" s="354"/>
      <c r="E4" s="354"/>
      <c r="F4" s="354"/>
      <c r="G4" s="354"/>
      <c r="H4" s="354"/>
      <c r="I4" s="354"/>
      <c r="J4" s="354"/>
      <c r="K4" s="354"/>
      <c r="L4" s="194" t="s">
        <v>376</v>
      </c>
      <c r="M4" s="194" t="s">
        <v>211</v>
      </c>
      <c r="N4" s="195" t="s">
        <v>115</v>
      </c>
      <c r="O4" s="195" t="s">
        <v>63</v>
      </c>
      <c r="P4" s="195" t="s">
        <v>117</v>
      </c>
      <c r="Q4" s="195" t="s">
        <v>13</v>
      </c>
      <c r="R4" s="194" t="s">
        <v>103</v>
      </c>
      <c r="S4" s="194" t="s">
        <v>382</v>
      </c>
      <c r="T4" s="194" t="s">
        <v>422</v>
      </c>
      <c r="U4" s="354"/>
      <c r="V4" s="354"/>
      <c r="W4" s="354"/>
      <c r="X4" s="354"/>
      <c r="Y4" s="354"/>
      <c r="Z4" s="354"/>
      <c r="AA4" s="354"/>
      <c r="AB4" s="354"/>
      <c r="AC4" s="194" t="s">
        <v>3</v>
      </c>
      <c r="AD4" s="194" t="s">
        <v>14</v>
      </c>
      <c r="AE4" s="354" t="s">
        <v>97</v>
      </c>
      <c r="AF4" s="354"/>
      <c r="AG4" s="195" t="s">
        <v>9</v>
      </c>
      <c r="AH4" s="195" t="s">
        <v>20</v>
      </c>
      <c r="AI4" s="354" t="s">
        <v>89</v>
      </c>
      <c r="AJ4" s="361"/>
      <c r="AK4" s="361"/>
      <c r="AL4" s="361"/>
      <c r="AM4" s="361"/>
      <c r="AN4" s="354" t="s">
        <v>7</v>
      </c>
      <c r="AO4" s="361"/>
      <c r="AP4" s="361"/>
      <c r="AQ4" s="361"/>
      <c r="AR4" s="361"/>
      <c r="AS4" s="354" t="s">
        <v>122</v>
      </c>
      <c r="AT4" s="361"/>
      <c r="AU4" s="361"/>
      <c r="AV4" s="354"/>
    </row>
    <row r="5" spans="1:48" s="152" customFormat="1" ht="33" customHeight="1" x14ac:dyDescent="0.15">
      <c r="A5" s="114"/>
      <c r="B5" s="78" t="s">
        <v>15</v>
      </c>
      <c r="C5" s="243" t="s">
        <v>428</v>
      </c>
      <c r="D5" s="2"/>
      <c r="E5" s="74">
        <f>COUNTA(E6:E8)</f>
        <v>3</v>
      </c>
      <c r="F5" s="243"/>
      <c r="G5" s="243"/>
      <c r="H5" s="244">
        <f>SUM(H6:H8)</f>
        <v>55000</v>
      </c>
      <c r="I5" s="244">
        <f>SUM(I6:I8)</f>
        <v>21254.29</v>
      </c>
      <c r="J5" s="244">
        <f>SUM(J6:J8)</f>
        <v>56085.279999999999</v>
      </c>
      <c r="K5" s="243"/>
      <c r="L5" s="243"/>
      <c r="M5" s="243"/>
      <c r="N5" s="244"/>
      <c r="O5" s="244"/>
      <c r="P5" s="244"/>
      <c r="Q5" s="244"/>
      <c r="R5" s="244"/>
      <c r="S5" s="244"/>
      <c r="T5" s="243"/>
      <c r="U5" s="243"/>
      <c r="V5" s="60"/>
      <c r="W5" s="2"/>
      <c r="X5" s="2"/>
      <c r="Y5" s="2"/>
      <c r="Z5" s="2"/>
      <c r="AA5" s="2"/>
      <c r="AB5" s="244"/>
      <c r="AC5" s="243"/>
      <c r="AD5" s="243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43"/>
    </row>
    <row r="6" spans="1:48" s="152" customFormat="1" ht="33" customHeight="1" x14ac:dyDescent="0.15">
      <c r="A6" s="114" t="s">
        <v>94</v>
      </c>
      <c r="B6" s="69"/>
      <c r="C6" s="170" t="s">
        <v>87</v>
      </c>
      <c r="D6" s="2" t="s">
        <v>54</v>
      </c>
      <c r="E6" s="170" t="s">
        <v>162</v>
      </c>
      <c r="F6" s="2" t="s">
        <v>18</v>
      </c>
      <c r="G6" s="2" t="s">
        <v>142</v>
      </c>
      <c r="H6" s="77"/>
      <c r="I6" s="167">
        <v>6523.29</v>
      </c>
      <c r="J6" s="167">
        <v>22588.28</v>
      </c>
      <c r="K6" s="170" t="s">
        <v>409</v>
      </c>
      <c r="L6" s="2" t="s">
        <v>558</v>
      </c>
      <c r="M6" s="2" t="s">
        <v>8</v>
      </c>
      <c r="N6" s="167">
        <v>36</v>
      </c>
      <c r="O6" s="167">
        <v>50.4</v>
      </c>
      <c r="P6" s="167">
        <v>1814</v>
      </c>
      <c r="Q6" s="167">
        <v>31</v>
      </c>
      <c r="R6" s="167">
        <v>8500</v>
      </c>
      <c r="S6" s="167">
        <v>12000</v>
      </c>
      <c r="T6" s="170" t="s">
        <v>101</v>
      </c>
      <c r="U6" s="170">
        <v>1987</v>
      </c>
      <c r="V6" s="60"/>
      <c r="W6" s="2" t="s">
        <v>361</v>
      </c>
      <c r="X6" s="2" t="s">
        <v>140</v>
      </c>
      <c r="Y6" s="2"/>
      <c r="Z6" s="2"/>
      <c r="AA6" s="2"/>
      <c r="AB6" s="167">
        <v>7916</v>
      </c>
      <c r="AC6" s="170"/>
      <c r="AD6" s="170"/>
      <c r="AE6" s="2" t="s">
        <v>50</v>
      </c>
      <c r="AF6" s="2"/>
      <c r="AG6" s="2" t="s">
        <v>305</v>
      </c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170" t="s">
        <v>359</v>
      </c>
    </row>
    <row r="7" spans="1:48" s="152" customFormat="1" ht="33" customHeight="1" x14ac:dyDescent="0.15">
      <c r="A7" s="114" t="s">
        <v>42</v>
      </c>
      <c r="B7" s="76"/>
      <c r="C7" s="170" t="s">
        <v>87</v>
      </c>
      <c r="D7" s="2"/>
      <c r="E7" s="170" t="s">
        <v>403</v>
      </c>
      <c r="F7" s="2" t="s">
        <v>18</v>
      </c>
      <c r="G7" s="2" t="s">
        <v>142</v>
      </c>
      <c r="H7" s="77"/>
      <c r="I7" s="167">
        <v>3957</v>
      </c>
      <c r="J7" s="167">
        <v>5612</v>
      </c>
      <c r="K7" s="170" t="s">
        <v>409</v>
      </c>
      <c r="L7" s="2" t="s">
        <v>330</v>
      </c>
      <c r="M7" s="2" t="s">
        <v>8</v>
      </c>
      <c r="N7" s="167">
        <v>33</v>
      </c>
      <c r="O7" s="167">
        <v>50</v>
      </c>
      <c r="P7" s="167">
        <v>1663</v>
      </c>
      <c r="Q7" s="167">
        <v>18</v>
      </c>
      <c r="R7" s="167">
        <v>1460</v>
      </c>
      <c r="S7" s="167">
        <v>1460</v>
      </c>
      <c r="T7" s="170" t="s">
        <v>101</v>
      </c>
      <c r="U7" s="170">
        <v>2007</v>
      </c>
      <c r="V7" s="60"/>
      <c r="W7" s="2" t="s">
        <v>294</v>
      </c>
      <c r="X7" s="2"/>
      <c r="Y7" s="2"/>
      <c r="Z7" s="2"/>
      <c r="AA7" s="2"/>
      <c r="AB7" s="167">
        <v>9900</v>
      </c>
      <c r="AC7" s="170"/>
      <c r="AD7" s="170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170" t="s">
        <v>359</v>
      </c>
    </row>
    <row r="8" spans="1:48" ht="33" customHeight="1" x14ac:dyDescent="0.15">
      <c r="B8" s="76"/>
      <c r="C8" s="170" t="s">
        <v>106</v>
      </c>
      <c r="D8" s="2"/>
      <c r="E8" s="170" t="s">
        <v>518</v>
      </c>
      <c r="F8" s="2" t="s">
        <v>18</v>
      </c>
      <c r="G8" s="2" t="s">
        <v>511</v>
      </c>
      <c r="H8" s="77">
        <v>55000</v>
      </c>
      <c r="I8" s="167">
        <v>10774</v>
      </c>
      <c r="J8" s="326">
        <v>27885</v>
      </c>
      <c r="K8" s="170" t="s">
        <v>409</v>
      </c>
      <c r="L8" s="332" t="s">
        <v>527</v>
      </c>
      <c r="M8" s="2" t="s">
        <v>8</v>
      </c>
      <c r="N8" s="326">
        <v>44</v>
      </c>
      <c r="O8" s="326">
        <v>74</v>
      </c>
      <c r="P8" s="167">
        <v>3820</v>
      </c>
      <c r="Q8" s="326">
        <v>30</v>
      </c>
      <c r="R8" s="326">
        <v>8337</v>
      </c>
      <c r="S8" s="167">
        <v>12000</v>
      </c>
      <c r="T8" s="170" t="s">
        <v>101</v>
      </c>
      <c r="U8" s="170">
        <v>2015</v>
      </c>
      <c r="V8" s="60"/>
      <c r="W8" s="2" t="s">
        <v>394</v>
      </c>
      <c r="X8" s="2"/>
      <c r="Y8" s="2"/>
      <c r="Z8" s="2"/>
      <c r="AA8" s="2"/>
      <c r="AB8" s="167">
        <v>80300</v>
      </c>
      <c r="AC8" s="170"/>
      <c r="AD8" s="170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170" t="s">
        <v>346</v>
      </c>
    </row>
  </sheetData>
  <mergeCells count="26">
    <mergeCell ref="AN4:AR4"/>
    <mergeCell ref="AS4:AU4"/>
    <mergeCell ref="B2:E2"/>
    <mergeCell ref="T2:AV2"/>
    <mergeCell ref="E3:E4"/>
    <mergeCell ref="F3:F4"/>
    <mergeCell ref="G3:G4"/>
    <mergeCell ref="H3:H4"/>
    <mergeCell ref="I3:I4"/>
    <mergeCell ref="J3:J4"/>
    <mergeCell ref="K3:K4"/>
    <mergeCell ref="AV3:AV4"/>
    <mergeCell ref="U3:U4"/>
    <mergeCell ref="V3:AB4"/>
    <mergeCell ref="AI3:AU3"/>
    <mergeCell ref="B1:E1"/>
    <mergeCell ref="AC3:AD3"/>
    <mergeCell ref="AI4:AM4"/>
    <mergeCell ref="A3:A4"/>
    <mergeCell ref="B3:B4"/>
    <mergeCell ref="C3:C4"/>
    <mergeCell ref="D3:D4"/>
    <mergeCell ref="AE4:AF4"/>
    <mergeCell ref="AE3:AH3"/>
    <mergeCell ref="L3:Q3"/>
    <mergeCell ref="R3:T3"/>
  </mergeCells>
  <phoneticPr fontId="31" type="noConversion"/>
  <pageMargins left="0.78694444894790649" right="0.78694444894790649" top="0.98416668176651001" bottom="0.98416668176651001" header="0.51138889789581299" footer="0.51138889789581299"/>
  <pageSetup paperSize="9"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21</vt:i4>
      </vt:variant>
      <vt:variant>
        <vt:lpstr>이름이 지정된 범위</vt:lpstr>
      </vt:variant>
      <vt:variant>
        <vt:i4>39</vt:i4>
      </vt:variant>
    </vt:vector>
  </HeadingPairs>
  <TitlesOfParts>
    <vt:vector size="60" baseType="lpstr">
      <vt:lpstr>시도별현황</vt:lpstr>
      <vt:lpstr>육상경기장</vt:lpstr>
      <vt:lpstr>축구장</vt:lpstr>
      <vt:lpstr>하키장</vt:lpstr>
      <vt:lpstr>야구장</vt:lpstr>
      <vt:lpstr>싸이클경기장</vt:lpstr>
      <vt:lpstr>테니스장</vt:lpstr>
      <vt:lpstr>씨름장</vt:lpstr>
      <vt:lpstr>구기체육관</vt:lpstr>
      <vt:lpstr>투기체육관</vt:lpstr>
      <vt:lpstr>생활체육관</vt:lpstr>
      <vt:lpstr>게이트볼장</vt:lpstr>
      <vt:lpstr>수영장</vt:lpstr>
      <vt:lpstr>롤러스케이트장</vt:lpstr>
      <vt:lpstr>사격장</vt:lpstr>
      <vt:lpstr>국궁장</vt:lpstr>
      <vt:lpstr>양궁장</vt:lpstr>
      <vt:lpstr>승마장</vt:lpstr>
      <vt:lpstr>골프연습장</vt:lpstr>
      <vt:lpstr>빙상장</vt:lpstr>
      <vt:lpstr>기타 체육시설</vt:lpstr>
      <vt:lpstr>게이트볼장!Print_Area</vt:lpstr>
      <vt:lpstr>골프연습장!Print_Area</vt:lpstr>
      <vt:lpstr>구기체육관!Print_Area</vt:lpstr>
      <vt:lpstr>국궁장!Print_Area</vt:lpstr>
      <vt:lpstr>'기타 체육시설'!Print_Area</vt:lpstr>
      <vt:lpstr>롤러스케이트장!Print_Area</vt:lpstr>
      <vt:lpstr>빙상장!Print_Area</vt:lpstr>
      <vt:lpstr>사격장!Print_Area</vt:lpstr>
      <vt:lpstr>생활체육관!Print_Area</vt:lpstr>
      <vt:lpstr>수영장!Print_Area</vt:lpstr>
      <vt:lpstr>시도별현황!Print_Area</vt:lpstr>
      <vt:lpstr>싸이클경기장!Print_Area</vt:lpstr>
      <vt:lpstr>야구장!Print_Area</vt:lpstr>
      <vt:lpstr>양궁장!Print_Area</vt:lpstr>
      <vt:lpstr>육상경기장!Print_Area</vt:lpstr>
      <vt:lpstr>축구장!Print_Area</vt:lpstr>
      <vt:lpstr>테니스장!Print_Area</vt:lpstr>
      <vt:lpstr>투기체육관!Print_Area</vt:lpstr>
      <vt:lpstr>하키장!Print_Area</vt:lpstr>
      <vt:lpstr>게이트볼장!Print_Titles</vt:lpstr>
      <vt:lpstr>골프연습장!Print_Titles</vt:lpstr>
      <vt:lpstr>구기체육관!Print_Titles</vt:lpstr>
      <vt:lpstr>국궁장!Print_Titles</vt:lpstr>
      <vt:lpstr>'기타 체육시설'!Print_Titles</vt:lpstr>
      <vt:lpstr>롤러스케이트장!Print_Titles</vt:lpstr>
      <vt:lpstr>빙상장!Print_Titles</vt:lpstr>
      <vt:lpstr>사격장!Print_Titles</vt:lpstr>
      <vt:lpstr>생활체육관!Print_Titles</vt:lpstr>
      <vt:lpstr>수영장!Print_Titles</vt:lpstr>
      <vt:lpstr>승마장!Print_Titles</vt:lpstr>
      <vt:lpstr>싸이클경기장!Print_Titles</vt:lpstr>
      <vt:lpstr>씨름장!Print_Titles</vt:lpstr>
      <vt:lpstr>야구장!Print_Titles</vt:lpstr>
      <vt:lpstr>양궁장!Print_Titles</vt:lpstr>
      <vt:lpstr>육상경기장!Print_Titles</vt:lpstr>
      <vt:lpstr>축구장!Print_Titles</vt:lpstr>
      <vt:lpstr>테니스장!Print_Titles</vt:lpstr>
      <vt:lpstr>투기체육관!Print_Titles</vt:lpstr>
      <vt:lpstr>하키장!Print_Titles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정만철</dc:creator>
  <cp:lastModifiedBy>403</cp:lastModifiedBy>
  <cp:revision>41</cp:revision>
  <cp:lastPrinted>2016-08-29T10:06:34Z</cp:lastPrinted>
  <dcterms:created xsi:type="dcterms:W3CDTF">2004-06-02T07:19:06Z</dcterms:created>
  <dcterms:modified xsi:type="dcterms:W3CDTF">2021-06-03T04:05:25Z</dcterms:modified>
</cp:coreProperties>
</file>