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08C72EA-5401-4EDA-B783-F2C778E841E3}" xr6:coauthVersionLast="47" xr6:coauthVersionMax="47" xr10:uidLastSave="{00000000-0000-0000-0000-000000000000}"/>
  <bookViews>
    <workbookView xWindow="-120" yWindow="-120" windowWidth="20730" windowHeight="11160" xr2:uid="{D01F0188-9ED8-429E-A339-28493481374A}"/>
  </bookViews>
  <sheets>
    <sheet name="Payroll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4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Y3" i="1"/>
  <c r="Z3" i="1" s="1"/>
  <c r="AA3" i="1" s="1"/>
  <c r="X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T3" i="1"/>
  <c r="U3" i="1"/>
  <c r="V3" i="1" s="1"/>
  <c r="S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M4" i="1"/>
  <c r="N3" i="1"/>
  <c r="O3" i="1" s="1"/>
  <c r="P3" i="1" s="1"/>
  <c r="Q3" i="1" s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 s="1"/>
  <c r="K3" i="1" s="1"/>
  <c r="L3" i="1" s="1"/>
  <c r="D3" i="1"/>
  <c r="E3" i="1" s="1"/>
  <c r="F3" i="1" s="1"/>
  <c r="G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C30" i="1"/>
  <c r="B30" i="1"/>
  <c r="C27" i="1"/>
  <c r="C28" i="1"/>
  <c r="C29" i="1"/>
  <c r="B29" i="1"/>
  <c r="B28" i="1"/>
  <c r="B27" i="1"/>
  <c r="W11" i="1" l="1"/>
  <c r="W19" i="1"/>
  <c r="W24" i="1"/>
  <c r="W16" i="1"/>
  <c r="W8" i="1"/>
  <c r="W23" i="1"/>
  <c r="W15" i="1"/>
  <c r="W7" i="1"/>
  <c r="W17" i="1"/>
  <c r="W9" i="1"/>
  <c r="W22" i="1"/>
  <c r="W14" i="1"/>
  <c r="W6" i="1"/>
  <c r="W20" i="1"/>
  <c r="W12" i="1"/>
  <c r="W21" i="1"/>
  <c r="W13" i="1"/>
  <c r="W5" i="1"/>
  <c r="W18" i="1"/>
  <c r="W10" i="1"/>
  <c r="W4" i="1"/>
</calcChain>
</file>

<file path=xl/sharedStrings.xml><?xml version="1.0" encoding="utf-8"?>
<sst xmlns="http://schemas.openxmlformats.org/spreadsheetml/2006/main" count="35" uniqueCount="35">
  <si>
    <t>Employee Payroll</t>
  </si>
  <si>
    <t>Name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</si>
  <si>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</si>
  <si>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</si>
  <si>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</si>
  <si>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</si>
  <si>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</si>
  <si>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</si>
  <si>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</si>
  <si>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</si>
  <si>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</si>
  <si>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</si>
  <si>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</si>
  <si>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</si>
  <si>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</si>
  <si>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</si>
  <si>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</si>
  <si>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</si>
  <si>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</si>
  <si>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</si>
  <si>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</si>
  <si>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</si>
  <si>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</si>
  <si>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Pay</t>
  </si>
  <si>
    <t>Hourly pay</t>
  </si>
  <si>
    <t>Hourly Worked</t>
  </si>
  <si>
    <t>MAX</t>
  </si>
  <si>
    <t>MIN</t>
  </si>
  <si>
    <t>AVERAGE</t>
  </si>
  <si>
    <t>Total</t>
  </si>
  <si>
    <t>Overtime Hourly worked</t>
  </si>
  <si>
    <t>Over-time Bonus</t>
  </si>
  <si>
    <t>Total pay</t>
  </si>
  <si>
    <t>JAN SALARY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</si>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</sst>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4" fontId="2" fillId="0" borderId="1" xfId="1" applyFont="1" applyBorder="1" applyAlignment="1">
      <alignment vertical="center"/>
    </xf>
    <xf numFmtId="44" fontId="0" fillId="0" borderId="0" xfId="0" applyNumberFormat="1"/>
    <xf numFmtId="0" fontId="2" fillId="0" borderId="0" xfId="0" applyFont="1" applyFill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6" fontId="0" fillId="2" borderId="0" xfId="0" applyNumberFormat="1" applyFill="1"/>
    <xf numFmtId="0" fontId="2" fillId="2" borderId="1" xfId="0" applyFont="1" applyFill="1" applyBorder="1" applyAlignment="1">
      <alignment vertical="center"/>
    </xf>
    <xf numFmtId="16" fontId="0" fillId="3" borderId="0" xfId="0" applyNumberFormat="1" applyFill="1"/>
    <xf numFmtId="0" fontId="2" fillId="3" borderId="1" xfId="0" applyFont="1" applyFill="1" applyBorder="1" applyAlignment="1">
      <alignment vertical="center"/>
    </xf>
    <xf numFmtId="16" fontId="0" fillId="4" borderId="0" xfId="0" applyNumberFormat="1" applyFill="1"/>
    <xf numFmtId="44" fontId="2" fillId="4" borderId="1" xfId="0" applyNumberFormat="1" applyFont="1" applyFill="1" applyBorder="1" applyAlignment="1">
      <alignment vertical="center"/>
    </xf>
    <xf numFmtId="16" fontId="0" fillId="5" borderId="0" xfId="0" applyNumberFormat="1" applyFill="1"/>
    <xf numFmtId="44" fontId="2" fillId="5" borderId="1" xfId="0" applyNumberFormat="1" applyFont="1" applyFill="1" applyBorder="1" applyAlignment="1">
      <alignment vertical="center"/>
    </xf>
    <xf numFmtId="16" fontId="0" fillId="6" borderId="0" xfId="0" applyNumberFormat="1" applyFill="1"/>
    <xf numFmtId="44" fontId="0" fillId="6" borderId="0" xfId="0" applyNumberFormat="1" applyFill="1"/>
    <xf numFmtId="0" fontId="0" fillId="7" borderId="0" xfId="0" applyFill="1"/>
    <xf numFmtId="44" fontId="0" fillId="7" borderId="0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255B-3DE2-4908-B178-749B83676554}">
  <sheetPr>
    <pageSetUpPr fitToPage="1"/>
  </sheetPr>
  <dimension ref="A1:AB30"/>
  <sheetViews>
    <sheetView tabSelected="1" zoomScale="73" zoomScaleNormal="73" workbookViewId="0">
      <selection activeCell="H20" sqref="H20"/>
    </sheetView>
  </sheetViews>
  <sheetFormatPr defaultRowHeight="15" x14ac:dyDescent="0.25"/>
  <cols>
    <col min="2" max="2" width="17.85546875" bestFit="1" customWidth="1"/>
    <col min="3" max="23" width="14.140625" customWidth="1"/>
    <col min="24" max="24" width="13.42578125" bestFit="1" customWidth="1"/>
    <col min="25" max="25" width="13.28515625" customWidth="1"/>
    <col min="26" max="26" width="14" customWidth="1"/>
    <col min="27" max="27" width="13.42578125" bestFit="1" customWidth="1"/>
    <col min="28" max="28" width="14.5703125" bestFit="1" customWidth="1"/>
  </cols>
  <sheetData>
    <row r="1" spans="1:28" ht="15.7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x14ac:dyDescent="0.25">
      <c r="C2" s="20" t="s">
        <v>25</v>
      </c>
      <c r="D2" s="20"/>
      <c r="E2" s="20"/>
      <c r="F2" s="20"/>
      <c r="G2" s="20"/>
      <c r="H2" s="21" t="s">
        <v>30</v>
      </c>
      <c r="I2" s="21"/>
      <c r="J2" s="21"/>
      <c r="K2" s="21"/>
      <c r="L2" s="21"/>
      <c r="M2" s="21" t="s">
        <v>23</v>
      </c>
      <c r="N2" s="21"/>
      <c r="O2" s="21"/>
      <c r="P2" s="21"/>
      <c r="Q2" s="21"/>
      <c r="R2" s="21" t="s">
        <v>31</v>
      </c>
      <c r="S2" s="21"/>
      <c r="T2" s="21"/>
      <c r="U2" s="21"/>
      <c r="V2" s="21"/>
      <c r="W2" s="21" t="s">
        <v>32</v>
      </c>
      <c r="X2" s="21"/>
      <c r="Y2" s="21"/>
      <c r="Z2" s="21"/>
      <c r="AA2" s="21"/>
      <c r="AB2" t="s">
        <v>33</v>
      </c>
    </row>
    <row r="3" spans="1:28" x14ac:dyDescent="0.25">
      <c r="A3" t="s">
        <v>1</v>
      </c>
      <c r="B3" t="s">
        <v>24</v>
      </c>
      <c r="C3" s="7">
        <v>45658</v>
      </c>
      <c r="D3" s="7">
        <f>C3+7</f>
        <v>45665</v>
      </c>
      <c r="E3" s="7">
        <f t="shared" ref="E3:G3" si="0">D3+7</f>
        <v>45672</v>
      </c>
      <c r="F3" s="7">
        <f t="shared" si="0"/>
        <v>45679</v>
      </c>
      <c r="G3" s="7">
        <f t="shared" si="0"/>
        <v>45686</v>
      </c>
      <c r="H3" s="9">
        <v>45658</v>
      </c>
      <c r="I3" s="9">
        <f>H3+7</f>
        <v>45665</v>
      </c>
      <c r="J3" s="9">
        <f t="shared" ref="J3:L3" si="1">I3+7</f>
        <v>45672</v>
      </c>
      <c r="K3" s="9">
        <f t="shared" si="1"/>
        <v>45679</v>
      </c>
      <c r="L3" s="9">
        <f t="shared" si="1"/>
        <v>45686</v>
      </c>
      <c r="M3" s="11">
        <v>45658</v>
      </c>
      <c r="N3" s="11">
        <f>M3+7</f>
        <v>45665</v>
      </c>
      <c r="O3" s="11">
        <f t="shared" ref="O3:Q3" si="2">N3+7</f>
        <v>45672</v>
      </c>
      <c r="P3" s="11">
        <f t="shared" si="2"/>
        <v>45679</v>
      </c>
      <c r="Q3" s="11">
        <f t="shared" si="2"/>
        <v>45686</v>
      </c>
      <c r="R3" s="13">
        <v>45658</v>
      </c>
      <c r="S3" s="13">
        <f>R3+7</f>
        <v>45665</v>
      </c>
      <c r="T3" s="13">
        <f t="shared" ref="T3:V3" si="3">S3+7</f>
        <v>45672</v>
      </c>
      <c r="U3" s="13">
        <f t="shared" si="3"/>
        <v>45679</v>
      </c>
      <c r="V3" s="13">
        <f t="shared" si="3"/>
        <v>45686</v>
      </c>
      <c r="W3" s="15">
        <v>45658</v>
      </c>
      <c r="X3" s="15">
        <f>W3+7</f>
        <v>45665</v>
      </c>
      <c r="Y3" s="15">
        <f t="shared" ref="Y3:AA3" si="4">X3+7</f>
        <v>45672</v>
      </c>
      <c r="Z3" s="15">
        <f t="shared" si="4"/>
        <v>45679</v>
      </c>
      <c r="AA3" s="15">
        <f t="shared" si="4"/>
        <v>45686</v>
      </c>
      <c r="AB3" s="17" t="s">
        <v>34</v>
      </c>
    </row>
    <row r="4" spans="1:28" ht="15.75" x14ac:dyDescent="0.25">
      <c r="A4" s="1" t="s">
        <v>2</v>
      </c>
      <c r="B4" s="3">
        <v>50</v>
      </c>
      <c r="C4" s="8">
        <v>40</v>
      </c>
      <c r="D4" s="8">
        <v>50</v>
      </c>
      <c r="E4" s="8">
        <v>51</v>
      </c>
      <c r="F4" s="8">
        <v>50</v>
      </c>
      <c r="G4" s="8">
        <v>50</v>
      </c>
      <c r="H4" s="10">
        <f>IF(C4&gt;50,C4-50,0)</f>
        <v>0</v>
      </c>
      <c r="I4" s="10">
        <f>IF(D4&gt;50,D4-50,0)</f>
        <v>0</v>
      </c>
      <c r="J4" s="10">
        <f t="shared" ref="J4:L4" si="5">IF(E4&gt;50,E4-50,0)</f>
        <v>1</v>
      </c>
      <c r="K4" s="10">
        <f t="shared" si="5"/>
        <v>0</v>
      </c>
      <c r="L4" s="10">
        <f t="shared" si="5"/>
        <v>0</v>
      </c>
      <c r="M4" s="12">
        <f>$B4*C4</f>
        <v>2000</v>
      </c>
      <c r="N4" s="12">
        <f t="shared" ref="N4:Q19" si="6">$B4*D4</f>
        <v>2500</v>
      </c>
      <c r="O4" s="12">
        <f t="shared" si="6"/>
        <v>2550</v>
      </c>
      <c r="P4" s="12">
        <f t="shared" si="6"/>
        <v>2500</v>
      </c>
      <c r="Q4" s="12">
        <f t="shared" si="6"/>
        <v>2500</v>
      </c>
      <c r="R4" s="14">
        <f>0.5*$B4*H4</f>
        <v>0</v>
      </c>
      <c r="S4" s="14">
        <f t="shared" ref="S4:V19" si="7">0.5*$B4*I4</f>
        <v>0</v>
      </c>
      <c r="T4" s="14">
        <f t="shared" si="7"/>
        <v>25</v>
      </c>
      <c r="U4" s="14">
        <f t="shared" si="7"/>
        <v>0</v>
      </c>
      <c r="V4" s="14">
        <f t="shared" si="7"/>
        <v>0</v>
      </c>
      <c r="W4" s="16">
        <f>M4+R4</f>
        <v>2000</v>
      </c>
      <c r="X4" s="16">
        <f t="shared" ref="X4:AA19" si="8">N4+S4</f>
        <v>2500</v>
      </c>
      <c r="Y4" s="16">
        <f t="shared" si="8"/>
        <v>2575</v>
      </c>
      <c r="Z4" s="16">
        <f t="shared" si="8"/>
        <v>2500</v>
      </c>
      <c r="AA4" s="16">
        <f t="shared" si="8"/>
        <v>2500</v>
      </c>
      <c r="AB4" s="18">
        <f>SUBTOTAL(9,W4:AA4)</f>
        <v>12075</v>
      </c>
    </row>
    <row r="5" spans="1:28" ht="15.75" x14ac:dyDescent="0.25">
      <c r="A5" s="1" t="s">
        <v>3</v>
      </c>
      <c r="B5" s="3">
        <v>40</v>
      </c>
      <c r="C5" s="8">
        <v>20</v>
      </c>
      <c r="D5" s="8">
        <v>45</v>
      </c>
      <c r="E5" s="8">
        <v>43</v>
      </c>
      <c r="F5" s="8">
        <v>45</v>
      </c>
      <c r="G5" s="8">
        <v>45</v>
      </c>
      <c r="H5" s="10">
        <f t="shared" ref="H5:H24" si="9">IF(C5&gt;50,C5-50,0)</f>
        <v>0</v>
      </c>
      <c r="I5" s="10">
        <f t="shared" ref="I5" si="10">IF(D5&gt;50,D5-50,0)</f>
        <v>0</v>
      </c>
      <c r="J5" s="10">
        <f t="shared" ref="J5:L5" si="11">IF(E5&gt;50,E5-50,0)</f>
        <v>0</v>
      </c>
      <c r="K5" s="10">
        <f t="shared" si="11"/>
        <v>0</v>
      </c>
      <c r="L5" s="10">
        <f t="shared" si="11"/>
        <v>0</v>
      </c>
      <c r="M5" s="12">
        <f>$B5*C5</f>
        <v>800</v>
      </c>
      <c r="N5" s="12">
        <f t="shared" si="6"/>
        <v>1800</v>
      </c>
      <c r="O5" s="12">
        <f t="shared" si="6"/>
        <v>1720</v>
      </c>
      <c r="P5" s="12">
        <f t="shared" si="6"/>
        <v>1800</v>
      </c>
      <c r="Q5" s="12">
        <f t="shared" si="6"/>
        <v>1800</v>
      </c>
      <c r="R5" s="14">
        <f t="shared" ref="R5:R24" si="12">0.5*$B5*H5</f>
        <v>0</v>
      </c>
      <c r="S5" s="14">
        <f t="shared" si="7"/>
        <v>0</v>
      </c>
      <c r="T5" s="14">
        <f t="shared" si="7"/>
        <v>0</v>
      </c>
      <c r="U5" s="14">
        <f t="shared" si="7"/>
        <v>0</v>
      </c>
      <c r="V5" s="14">
        <f t="shared" si="7"/>
        <v>0</v>
      </c>
      <c r="W5" s="16">
        <f t="shared" ref="W5:W24" si="13">M5+R5</f>
        <v>800</v>
      </c>
      <c r="X5" s="16">
        <f t="shared" si="8"/>
        <v>1800</v>
      </c>
      <c r="Y5" s="16">
        <f t="shared" si="8"/>
        <v>1720</v>
      </c>
      <c r="Z5" s="16">
        <f t="shared" si="8"/>
        <v>1800</v>
      </c>
      <c r="AA5" s="16">
        <f t="shared" si="8"/>
        <v>1800</v>
      </c>
      <c r="AB5" s="18">
        <f t="shared" ref="AB5:AB24" si="14">SUBTOTAL(9,W5:AA5)</f>
        <v>7920</v>
      </c>
    </row>
    <row r="6" spans="1:28" ht="15.75" x14ac:dyDescent="0.25">
      <c r="A6" s="1" t="s">
        <v>4</v>
      </c>
      <c r="B6" s="3">
        <v>20</v>
      </c>
      <c r="C6" s="8">
        <v>10</v>
      </c>
      <c r="D6" s="8">
        <v>44</v>
      </c>
      <c r="E6" s="8">
        <v>43</v>
      </c>
      <c r="F6" s="8">
        <v>44</v>
      </c>
      <c r="G6" s="8">
        <v>44</v>
      </c>
      <c r="H6" s="10">
        <f t="shared" si="9"/>
        <v>0</v>
      </c>
      <c r="I6" s="10">
        <f t="shared" ref="I6" si="15">IF(D6&gt;50,D6-50,0)</f>
        <v>0</v>
      </c>
      <c r="J6" s="10">
        <f t="shared" ref="J6:L6" si="16">IF(E6&gt;50,E6-50,0)</f>
        <v>0</v>
      </c>
      <c r="K6" s="10">
        <f t="shared" si="16"/>
        <v>0</v>
      </c>
      <c r="L6" s="10">
        <f t="shared" si="16"/>
        <v>0</v>
      </c>
      <c r="M6" s="12">
        <f t="shared" ref="M6:M24" si="17">$B6*C6</f>
        <v>200</v>
      </c>
      <c r="N6" s="12">
        <f t="shared" si="6"/>
        <v>880</v>
      </c>
      <c r="O6" s="12">
        <f t="shared" si="6"/>
        <v>860</v>
      </c>
      <c r="P6" s="12">
        <f t="shared" si="6"/>
        <v>880</v>
      </c>
      <c r="Q6" s="12">
        <f t="shared" si="6"/>
        <v>880</v>
      </c>
      <c r="R6" s="14">
        <f t="shared" si="12"/>
        <v>0</v>
      </c>
      <c r="S6" s="14">
        <f t="shared" si="7"/>
        <v>0</v>
      </c>
      <c r="T6" s="14">
        <f t="shared" si="7"/>
        <v>0</v>
      </c>
      <c r="U6" s="14">
        <f t="shared" si="7"/>
        <v>0</v>
      </c>
      <c r="V6" s="14">
        <f t="shared" si="7"/>
        <v>0</v>
      </c>
      <c r="W6" s="16">
        <f t="shared" si="13"/>
        <v>200</v>
      </c>
      <c r="X6" s="16">
        <f t="shared" si="8"/>
        <v>880</v>
      </c>
      <c r="Y6" s="16">
        <f t="shared" si="8"/>
        <v>860</v>
      </c>
      <c r="Z6" s="16">
        <f t="shared" si="8"/>
        <v>880</v>
      </c>
      <c r="AA6" s="16">
        <f t="shared" si="8"/>
        <v>880</v>
      </c>
      <c r="AB6" s="18">
        <f t="shared" si="14"/>
        <v>3700</v>
      </c>
    </row>
    <row r="7" spans="1:28" ht="15.75" x14ac:dyDescent="0.25">
      <c r="A7" s="1" t="s">
        <v>5</v>
      </c>
      <c r="B7" s="3">
        <v>10</v>
      </c>
      <c r="C7" s="8">
        <v>15</v>
      </c>
      <c r="D7" s="8">
        <v>53</v>
      </c>
      <c r="E7" s="8">
        <v>43</v>
      </c>
      <c r="F7" s="8">
        <v>53</v>
      </c>
      <c r="G7" s="8">
        <v>53</v>
      </c>
      <c r="H7" s="10">
        <f t="shared" si="9"/>
        <v>0</v>
      </c>
      <c r="I7" s="10">
        <f t="shared" ref="I7" si="18">IF(D7&gt;50,D7-50,0)</f>
        <v>3</v>
      </c>
      <c r="J7" s="10">
        <f t="shared" ref="J7:L7" si="19">IF(E7&gt;50,E7-50,0)</f>
        <v>0</v>
      </c>
      <c r="K7" s="10">
        <f t="shared" si="19"/>
        <v>3</v>
      </c>
      <c r="L7" s="10">
        <f t="shared" si="19"/>
        <v>3</v>
      </c>
      <c r="M7" s="12">
        <f t="shared" si="17"/>
        <v>150</v>
      </c>
      <c r="N7" s="12">
        <f t="shared" si="6"/>
        <v>530</v>
      </c>
      <c r="O7" s="12">
        <f t="shared" si="6"/>
        <v>430</v>
      </c>
      <c r="P7" s="12">
        <f t="shared" si="6"/>
        <v>530</v>
      </c>
      <c r="Q7" s="12">
        <f t="shared" si="6"/>
        <v>530</v>
      </c>
      <c r="R7" s="14">
        <f t="shared" si="12"/>
        <v>0</v>
      </c>
      <c r="S7" s="14">
        <f t="shared" si="7"/>
        <v>15</v>
      </c>
      <c r="T7" s="14">
        <f t="shared" si="7"/>
        <v>0</v>
      </c>
      <c r="U7" s="14">
        <f t="shared" si="7"/>
        <v>15</v>
      </c>
      <c r="V7" s="14">
        <f t="shared" si="7"/>
        <v>15</v>
      </c>
      <c r="W7" s="16">
        <f t="shared" si="13"/>
        <v>150</v>
      </c>
      <c r="X7" s="16">
        <f t="shared" si="8"/>
        <v>545</v>
      </c>
      <c r="Y7" s="16">
        <f t="shared" si="8"/>
        <v>430</v>
      </c>
      <c r="Z7" s="16">
        <f t="shared" si="8"/>
        <v>545</v>
      </c>
      <c r="AA7" s="16">
        <f t="shared" si="8"/>
        <v>545</v>
      </c>
      <c r="AB7" s="18">
        <f t="shared" si="14"/>
        <v>2215</v>
      </c>
    </row>
    <row r="8" spans="1:28" ht="15.75" x14ac:dyDescent="0.25">
      <c r="A8" s="1" t="s">
        <v>6</v>
      </c>
      <c r="B8" s="3">
        <v>15</v>
      </c>
      <c r="C8" s="8">
        <v>50</v>
      </c>
      <c r="D8" s="8">
        <v>53</v>
      </c>
      <c r="E8" s="8">
        <v>43</v>
      </c>
      <c r="F8" s="8">
        <v>52</v>
      </c>
      <c r="G8" s="8">
        <v>53</v>
      </c>
      <c r="H8" s="10">
        <f t="shared" si="9"/>
        <v>0</v>
      </c>
      <c r="I8" s="10">
        <f t="shared" ref="I8" si="20">IF(D8&gt;50,D8-50,0)</f>
        <v>3</v>
      </c>
      <c r="J8" s="10">
        <f t="shared" ref="J8:L8" si="21">IF(E8&gt;50,E8-50,0)</f>
        <v>0</v>
      </c>
      <c r="K8" s="10">
        <f t="shared" si="21"/>
        <v>2</v>
      </c>
      <c r="L8" s="10">
        <f t="shared" si="21"/>
        <v>3</v>
      </c>
      <c r="M8" s="12">
        <f t="shared" si="17"/>
        <v>750</v>
      </c>
      <c r="N8" s="12">
        <f t="shared" si="6"/>
        <v>795</v>
      </c>
      <c r="O8" s="12">
        <f t="shared" si="6"/>
        <v>645</v>
      </c>
      <c r="P8" s="12">
        <f t="shared" si="6"/>
        <v>780</v>
      </c>
      <c r="Q8" s="12">
        <f t="shared" si="6"/>
        <v>795</v>
      </c>
      <c r="R8" s="14">
        <f t="shared" si="12"/>
        <v>0</v>
      </c>
      <c r="S8" s="14">
        <f t="shared" si="7"/>
        <v>22.5</v>
      </c>
      <c r="T8" s="14">
        <f t="shared" si="7"/>
        <v>0</v>
      </c>
      <c r="U8" s="14">
        <f t="shared" si="7"/>
        <v>15</v>
      </c>
      <c r="V8" s="14">
        <f t="shared" si="7"/>
        <v>22.5</v>
      </c>
      <c r="W8" s="16">
        <f t="shared" si="13"/>
        <v>750</v>
      </c>
      <c r="X8" s="16">
        <f t="shared" si="8"/>
        <v>817.5</v>
      </c>
      <c r="Y8" s="16">
        <f t="shared" si="8"/>
        <v>645</v>
      </c>
      <c r="Z8" s="16">
        <f t="shared" si="8"/>
        <v>795</v>
      </c>
      <c r="AA8" s="16">
        <f t="shared" si="8"/>
        <v>817.5</v>
      </c>
      <c r="AB8" s="18">
        <f t="shared" si="14"/>
        <v>3825</v>
      </c>
    </row>
    <row r="9" spans="1:28" ht="15.75" x14ac:dyDescent="0.25">
      <c r="A9" s="1" t="s">
        <v>7</v>
      </c>
      <c r="B9" s="3">
        <v>24</v>
      </c>
      <c r="C9" s="8">
        <v>55</v>
      </c>
      <c r="D9" s="8">
        <v>42</v>
      </c>
      <c r="E9" s="8">
        <v>43</v>
      </c>
      <c r="F9" s="8">
        <v>42</v>
      </c>
      <c r="G9" s="8">
        <v>42</v>
      </c>
      <c r="H9" s="10">
        <f t="shared" si="9"/>
        <v>5</v>
      </c>
      <c r="I9" s="10">
        <f t="shared" ref="I9" si="22">IF(D9&gt;50,D9-50,0)</f>
        <v>0</v>
      </c>
      <c r="J9" s="10">
        <f t="shared" ref="J9:L9" si="23">IF(E9&gt;50,E9-50,0)</f>
        <v>0</v>
      </c>
      <c r="K9" s="10">
        <f t="shared" si="23"/>
        <v>0</v>
      </c>
      <c r="L9" s="10">
        <f t="shared" si="23"/>
        <v>0</v>
      </c>
      <c r="M9" s="12">
        <f t="shared" si="17"/>
        <v>1320</v>
      </c>
      <c r="N9" s="12">
        <f t="shared" si="6"/>
        <v>1008</v>
      </c>
      <c r="O9" s="12">
        <f t="shared" si="6"/>
        <v>1032</v>
      </c>
      <c r="P9" s="12">
        <f t="shared" si="6"/>
        <v>1008</v>
      </c>
      <c r="Q9" s="12">
        <f t="shared" si="6"/>
        <v>1008</v>
      </c>
      <c r="R9" s="14">
        <f t="shared" si="12"/>
        <v>60</v>
      </c>
      <c r="S9" s="14">
        <f t="shared" si="7"/>
        <v>0</v>
      </c>
      <c r="T9" s="14">
        <f t="shared" si="7"/>
        <v>0</v>
      </c>
      <c r="U9" s="14">
        <f t="shared" si="7"/>
        <v>0</v>
      </c>
      <c r="V9" s="14">
        <f t="shared" si="7"/>
        <v>0</v>
      </c>
      <c r="W9" s="16">
        <f t="shared" si="13"/>
        <v>1380</v>
      </c>
      <c r="X9" s="16">
        <f t="shared" si="8"/>
        <v>1008</v>
      </c>
      <c r="Y9" s="16">
        <f t="shared" si="8"/>
        <v>1032</v>
      </c>
      <c r="Z9" s="16">
        <f t="shared" si="8"/>
        <v>1008</v>
      </c>
      <c r="AA9" s="16">
        <f t="shared" si="8"/>
        <v>1008</v>
      </c>
      <c r="AB9" s="18">
        <f t="shared" si="14"/>
        <v>5436</v>
      </c>
    </row>
    <row r="10" spans="1:28" ht="15.75" x14ac:dyDescent="0.25">
      <c r="A10" s="1" t="s">
        <v>8</v>
      </c>
      <c r="B10" s="3">
        <v>18</v>
      </c>
      <c r="C10" s="8">
        <v>55</v>
      </c>
      <c r="D10" s="8">
        <v>41</v>
      </c>
      <c r="E10" s="8">
        <v>43</v>
      </c>
      <c r="F10" s="8">
        <v>42</v>
      </c>
      <c r="G10" s="8">
        <v>41</v>
      </c>
      <c r="H10" s="10">
        <f t="shared" si="9"/>
        <v>5</v>
      </c>
      <c r="I10" s="10">
        <f t="shared" ref="I10" si="24">IF(D10&gt;50,D10-50,0)</f>
        <v>0</v>
      </c>
      <c r="J10" s="10">
        <f t="shared" ref="J10:L10" si="25">IF(E10&gt;50,E10-50,0)</f>
        <v>0</v>
      </c>
      <c r="K10" s="10">
        <f t="shared" si="25"/>
        <v>0</v>
      </c>
      <c r="L10" s="10">
        <f t="shared" si="25"/>
        <v>0</v>
      </c>
      <c r="M10" s="12">
        <f t="shared" si="17"/>
        <v>990</v>
      </c>
      <c r="N10" s="12">
        <f t="shared" si="6"/>
        <v>738</v>
      </c>
      <c r="O10" s="12">
        <f t="shared" si="6"/>
        <v>774</v>
      </c>
      <c r="P10" s="12">
        <f t="shared" si="6"/>
        <v>756</v>
      </c>
      <c r="Q10" s="12">
        <f t="shared" si="6"/>
        <v>738</v>
      </c>
      <c r="R10" s="14">
        <f t="shared" si="12"/>
        <v>45</v>
      </c>
      <c r="S10" s="14">
        <f t="shared" si="7"/>
        <v>0</v>
      </c>
      <c r="T10" s="14">
        <f t="shared" si="7"/>
        <v>0</v>
      </c>
      <c r="U10" s="14">
        <f t="shared" si="7"/>
        <v>0</v>
      </c>
      <c r="V10" s="14">
        <f t="shared" si="7"/>
        <v>0</v>
      </c>
      <c r="W10" s="16">
        <f t="shared" si="13"/>
        <v>1035</v>
      </c>
      <c r="X10" s="16">
        <f t="shared" si="8"/>
        <v>738</v>
      </c>
      <c r="Y10" s="16">
        <f t="shared" si="8"/>
        <v>774</v>
      </c>
      <c r="Z10" s="16">
        <f t="shared" si="8"/>
        <v>756</v>
      </c>
      <c r="AA10" s="16">
        <f t="shared" si="8"/>
        <v>738</v>
      </c>
      <c r="AB10" s="18">
        <f t="shared" si="14"/>
        <v>4041</v>
      </c>
    </row>
    <row r="11" spans="1:28" ht="15.75" x14ac:dyDescent="0.25">
      <c r="A11" s="1" t="s">
        <v>9</v>
      </c>
      <c r="B11" s="3">
        <v>10</v>
      </c>
      <c r="C11" s="8">
        <v>54</v>
      </c>
      <c r="D11" s="8">
        <v>48</v>
      </c>
      <c r="E11" s="8">
        <v>43</v>
      </c>
      <c r="F11" s="8">
        <v>42</v>
      </c>
      <c r="G11" s="8">
        <v>48</v>
      </c>
      <c r="H11" s="10">
        <f t="shared" si="9"/>
        <v>4</v>
      </c>
      <c r="I11" s="10">
        <f t="shared" ref="I11" si="26">IF(D11&gt;50,D11-50,0)</f>
        <v>0</v>
      </c>
      <c r="J11" s="10">
        <f t="shared" ref="J11:L11" si="27">IF(E11&gt;50,E11-50,0)</f>
        <v>0</v>
      </c>
      <c r="K11" s="10">
        <f t="shared" si="27"/>
        <v>0</v>
      </c>
      <c r="L11" s="10">
        <f t="shared" si="27"/>
        <v>0</v>
      </c>
      <c r="M11" s="12">
        <f t="shared" si="17"/>
        <v>540</v>
      </c>
      <c r="N11" s="12">
        <f t="shared" si="6"/>
        <v>480</v>
      </c>
      <c r="O11" s="12">
        <f t="shared" si="6"/>
        <v>430</v>
      </c>
      <c r="P11" s="12">
        <f t="shared" si="6"/>
        <v>420</v>
      </c>
      <c r="Q11" s="12">
        <f t="shared" si="6"/>
        <v>480</v>
      </c>
      <c r="R11" s="14">
        <f t="shared" si="12"/>
        <v>20</v>
      </c>
      <c r="S11" s="14">
        <f t="shared" si="7"/>
        <v>0</v>
      </c>
      <c r="T11" s="14">
        <f t="shared" si="7"/>
        <v>0</v>
      </c>
      <c r="U11" s="14">
        <f t="shared" si="7"/>
        <v>0</v>
      </c>
      <c r="V11" s="14">
        <f t="shared" si="7"/>
        <v>0</v>
      </c>
      <c r="W11" s="16">
        <f t="shared" si="13"/>
        <v>560</v>
      </c>
      <c r="X11" s="16">
        <f t="shared" si="8"/>
        <v>480</v>
      </c>
      <c r="Y11" s="16">
        <f t="shared" si="8"/>
        <v>430</v>
      </c>
      <c r="Z11" s="16">
        <f t="shared" si="8"/>
        <v>420</v>
      </c>
      <c r="AA11" s="16">
        <f t="shared" si="8"/>
        <v>480</v>
      </c>
      <c r="AB11" s="18">
        <f t="shared" si="14"/>
        <v>2370</v>
      </c>
    </row>
    <row r="12" spans="1:28" ht="15.75" x14ac:dyDescent="0.25">
      <c r="A12" s="1" t="s">
        <v>10</v>
      </c>
      <c r="B12" s="3">
        <v>14</v>
      </c>
      <c r="C12" s="8">
        <v>25</v>
      </c>
      <c r="D12" s="8">
        <v>49</v>
      </c>
      <c r="E12" s="8">
        <v>43</v>
      </c>
      <c r="F12" s="8">
        <v>42</v>
      </c>
      <c r="G12" s="8">
        <v>50</v>
      </c>
      <c r="H12" s="10">
        <f t="shared" si="9"/>
        <v>0</v>
      </c>
      <c r="I12" s="10">
        <f t="shared" ref="I12" si="28">IF(D12&gt;50,D12-50,0)</f>
        <v>0</v>
      </c>
      <c r="J12" s="10">
        <f t="shared" ref="J12:L12" si="29">IF(E12&gt;50,E12-50,0)</f>
        <v>0</v>
      </c>
      <c r="K12" s="10">
        <f t="shared" si="29"/>
        <v>0</v>
      </c>
      <c r="L12" s="10">
        <f t="shared" si="29"/>
        <v>0</v>
      </c>
      <c r="M12" s="12">
        <f t="shared" si="17"/>
        <v>350</v>
      </c>
      <c r="N12" s="12">
        <f t="shared" si="6"/>
        <v>686</v>
      </c>
      <c r="O12" s="12">
        <f t="shared" si="6"/>
        <v>602</v>
      </c>
      <c r="P12" s="12">
        <f t="shared" si="6"/>
        <v>588</v>
      </c>
      <c r="Q12" s="12">
        <f t="shared" si="6"/>
        <v>700</v>
      </c>
      <c r="R12" s="14">
        <f t="shared" si="12"/>
        <v>0</v>
      </c>
      <c r="S12" s="14">
        <f t="shared" si="7"/>
        <v>0</v>
      </c>
      <c r="T12" s="14">
        <f t="shared" si="7"/>
        <v>0</v>
      </c>
      <c r="U12" s="14">
        <f t="shared" si="7"/>
        <v>0</v>
      </c>
      <c r="V12" s="14">
        <f t="shared" si="7"/>
        <v>0</v>
      </c>
      <c r="W12" s="16">
        <f t="shared" si="13"/>
        <v>350</v>
      </c>
      <c r="X12" s="16">
        <f t="shared" si="8"/>
        <v>686</v>
      </c>
      <c r="Y12" s="16">
        <f t="shared" si="8"/>
        <v>602</v>
      </c>
      <c r="Z12" s="16">
        <f t="shared" si="8"/>
        <v>588</v>
      </c>
      <c r="AA12" s="16">
        <f t="shared" si="8"/>
        <v>700</v>
      </c>
      <c r="AB12" s="18">
        <f t="shared" si="14"/>
        <v>2926</v>
      </c>
    </row>
    <row r="13" spans="1:28" ht="15.75" x14ac:dyDescent="0.25">
      <c r="A13" s="1" t="s">
        <v>11</v>
      </c>
      <c r="B13" s="3">
        <v>25</v>
      </c>
      <c r="C13" s="8">
        <v>30</v>
      </c>
      <c r="D13" s="8">
        <v>52</v>
      </c>
      <c r="E13" s="8">
        <v>52</v>
      </c>
      <c r="F13" s="8">
        <v>42</v>
      </c>
      <c r="G13" s="8">
        <v>52</v>
      </c>
      <c r="H13" s="10">
        <f t="shared" si="9"/>
        <v>0</v>
      </c>
      <c r="I13" s="10">
        <f t="shared" ref="I13" si="30">IF(D13&gt;50,D13-50,0)</f>
        <v>2</v>
      </c>
      <c r="J13" s="10">
        <f t="shared" ref="J13:L13" si="31">IF(E13&gt;50,E13-50,0)</f>
        <v>2</v>
      </c>
      <c r="K13" s="10">
        <f t="shared" si="31"/>
        <v>0</v>
      </c>
      <c r="L13" s="10">
        <f t="shared" si="31"/>
        <v>2</v>
      </c>
      <c r="M13" s="12">
        <f t="shared" si="17"/>
        <v>750</v>
      </c>
      <c r="N13" s="12">
        <f t="shared" si="6"/>
        <v>1300</v>
      </c>
      <c r="O13" s="12">
        <f t="shared" si="6"/>
        <v>1300</v>
      </c>
      <c r="P13" s="12">
        <f t="shared" si="6"/>
        <v>1050</v>
      </c>
      <c r="Q13" s="12">
        <f t="shared" si="6"/>
        <v>1300</v>
      </c>
      <c r="R13" s="14">
        <f t="shared" si="12"/>
        <v>0</v>
      </c>
      <c r="S13" s="14">
        <f t="shared" si="7"/>
        <v>25</v>
      </c>
      <c r="T13" s="14">
        <f t="shared" si="7"/>
        <v>25</v>
      </c>
      <c r="U13" s="14">
        <f t="shared" si="7"/>
        <v>0</v>
      </c>
      <c r="V13" s="14">
        <f t="shared" si="7"/>
        <v>25</v>
      </c>
      <c r="W13" s="16">
        <f t="shared" si="13"/>
        <v>750</v>
      </c>
      <c r="X13" s="16">
        <f t="shared" si="8"/>
        <v>1325</v>
      </c>
      <c r="Y13" s="16">
        <f t="shared" si="8"/>
        <v>1325</v>
      </c>
      <c r="Z13" s="16">
        <f t="shared" si="8"/>
        <v>1050</v>
      </c>
      <c r="AA13" s="16">
        <f t="shared" si="8"/>
        <v>1325</v>
      </c>
      <c r="AB13" s="18">
        <f t="shared" si="14"/>
        <v>5775</v>
      </c>
    </row>
    <row r="14" spans="1:28" ht="15.75" x14ac:dyDescent="0.25">
      <c r="A14" s="1" t="s">
        <v>12</v>
      </c>
      <c r="B14" s="3">
        <v>14</v>
      </c>
      <c r="C14" s="8">
        <v>35</v>
      </c>
      <c r="D14" s="8">
        <v>52</v>
      </c>
      <c r="E14" s="8">
        <v>51</v>
      </c>
      <c r="F14" s="8">
        <v>42</v>
      </c>
      <c r="G14" s="8">
        <v>51</v>
      </c>
      <c r="H14" s="10">
        <f t="shared" si="9"/>
        <v>0</v>
      </c>
      <c r="I14" s="10">
        <f t="shared" ref="I14" si="32">IF(D14&gt;50,D14-50,0)</f>
        <v>2</v>
      </c>
      <c r="J14" s="10">
        <f t="shared" ref="J14:L14" si="33">IF(E14&gt;50,E14-50,0)</f>
        <v>1</v>
      </c>
      <c r="K14" s="10">
        <f t="shared" si="33"/>
        <v>0</v>
      </c>
      <c r="L14" s="10">
        <f t="shared" si="33"/>
        <v>1</v>
      </c>
      <c r="M14" s="12">
        <f t="shared" si="17"/>
        <v>490</v>
      </c>
      <c r="N14" s="12">
        <f t="shared" si="6"/>
        <v>728</v>
      </c>
      <c r="O14" s="12">
        <f t="shared" si="6"/>
        <v>714</v>
      </c>
      <c r="P14" s="12">
        <f t="shared" si="6"/>
        <v>588</v>
      </c>
      <c r="Q14" s="12">
        <f t="shared" si="6"/>
        <v>714</v>
      </c>
      <c r="R14" s="14">
        <f t="shared" si="12"/>
        <v>0</v>
      </c>
      <c r="S14" s="14">
        <f t="shared" si="7"/>
        <v>14</v>
      </c>
      <c r="T14" s="14">
        <f t="shared" si="7"/>
        <v>7</v>
      </c>
      <c r="U14" s="14">
        <f t="shared" si="7"/>
        <v>0</v>
      </c>
      <c r="V14" s="14">
        <f t="shared" si="7"/>
        <v>7</v>
      </c>
      <c r="W14" s="16">
        <f t="shared" si="13"/>
        <v>490</v>
      </c>
      <c r="X14" s="16">
        <f t="shared" si="8"/>
        <v>742</v>
      </c>
      <c r="Y14" s="16">
        <f t="shared" si="8"/>
        <v>721</v>
      </c>
      <c r="Z14" s="16">
        <f t="shared" si="8"/>
        <v>588</v>
      </c>
      <c r="AA14" s="16">
        <f t="shared" si="8"/>
        <v>721</v>
      </c>
      <c r="AB14" s="18">
        <f t="shared" si="14"/>
        <v>3262</v>
      </c>
    </row>
    <row r="15" spans="1:28" ht="15.75" x14ac:dyDescent="0.25">
      <c r="A15" s="1" t="s">
        <v>13</v>
      </c>
      <c r="B15" s="3">
        <v>20</v>
      </c>
      <c r="C15" s="8">
        <v>20</v>
      </c>
      <c r="D15" s="8">
        <v>52</v>
      </c>
      <c r="E15" s="8">
        <v>49</v>
      </c>
      <c r="F15" s="8">
        <v>42</v>
      </c>
      <c r="G15" s="8">
        <v>51</v>
      </c>
      <c r="H15" s="10">
        <f t="shared" si="9"/>
        <v>0</v>
      </c>
      <c r="I15" s="10">
        <f t="shared" ref="I15" si="34">IF(D15&gt;50,D15-50,0)</f>
        <v>2</v>
      </c>
      <c r="J15" s="10">
        <f t="shared" ref="J15:L15" si="35">IF(E15&gt;50,E15-50,0)</f>
        <v>0</v>
      </c>
      <c r="K15" s="10">
        <f t="shared" si="35"/>
        <v>0</v>
      </c>
      <c r="L15" s="10">
        <f t="shared" si="35"/>
        <v>1</v>
      </c>
      <c r="M15" s="12">
        <f t="shared" si="17"/>
        <v>400</v>
      </c>
      <c r="N15" s="12">
        <f t="shared" si="6"/>
        <v>1040</v>
      </c>
      <c r="O15" s="12">
        <f t="shared" si="6"/>
        <v>980</v>
      </c>
      <c r="P15" s="12">
        <f t="shared" si="6"/>
        <v>840</v>
      </c>
      <c r="Q15" s="12">
        <f t="shared" si="6"/>
        <v>1020</v>
      </c>
      <c r="R15" s="14">
        <f t="shared" si="12"/>
        <v>0</v>
      </c>
      <c r="S15" s="14">
        <f t="shared" si="7"/>
        <v>20</v>
      </c>
      <c r="T15" s="14">
        <f t="shared" si="7"/>
        <v>0</v>
      </c>
      <c r="U15" s="14">
        <f t="shared" si="7"/>
        <v>0</v>
      </c>
      <c r="V15" s="14">
        <f t="shared" si="7"/>
        <v>10</v>
      </c>
      <c r="W15" s="16">
        <f t="shared" si="13"/>
        <v>400</v>
      </c>
      <c r="X15" s="16">
        <f t="shared" si="8"/>
        <v>1060</v>
      </c>
      <c r="Y15" s="16">
        <f t="shared" si="8"/>
        <v>980</v>
      </c>
      <c r="Z15" s="16">
        <f t="shared" si="8"/>
        <v>840</v>
      </c>
      <c r="AA15" s="16">
        <f t="shared" si="8"/>
        <v>1030</v>
      </c>
      <c r="AB15" s="18">
        <f t="shared" si="14"/>
        <v>4310</v>
      </c>
    </row>
    <row r="16" spans="1:28" ht="15.75" x14ac:dyDescent="0.25">
      <c r="A16" s="1" t="s">
        <v>14</v>
      </c>
      <c r="B16" s="3">
        <v>22</v>
      </c>
      <c r="C16" s="8">
        <v>15</v>
      </c>
      <c r="D16" s="8">
        <v>52</v>
      </c>
      <c r="E16" s="8">
        <v>46</v>
      </c>
      <c r="F16" s="8">
        <v>42</v>
      </c>
      <c r="G16" s="8">
        <v>51</v>
      </c>
      <c r="H16" s="10">
        <f t="shared" si="9"/>
        <v>0</v>
      </c>
      <c r="I16" s="10">
        <f t="shared" ref="I16" si="36">IF(D16&gt;50,D16-50,0)</f>
        <v>2</v>
      </c>
      <c r="J16" s="10">
        <f t="shared" ref="J16:L16" si="37">IF(E16&gt;50,E16-50,0)</f>
        <v>0</v>
      </c>
      <c r="K16" s="10">
        <f t="shared" si="37"/>
        <v>0</v>
      </c>
      <c r="L16" s="10">
        <f t="shared" si="37"/>
        <v>1</v>
      </c>
      <c r="M16" s="12">
        <f t="shared" si="17"/>
        <v>330</v>
      </c>
      <c r="N16" s="12">
        <f t="shared" si="6"/>
        <v>1144</v>
      </c>
      <c r="O16" s="12">
        <f t="shared" si="6"/>
        <v>1012</v>
      </c>
      <c r="P16" s="12">
        <f t="shared" si="6"/>
        <v>924</v>
      </c>
      <c r="Q16" s="12">
        <f t="shared" si="6"/>
        <v>1122</v>
      </c>
      <c r="R16" s="14">
        <f t="shared" si="12"/>
        <v>0</v>
      </c>
      <c r="S16" s="14">
        <f t="shared" si="7"/>
        <v>22</v>
      </c>
      <c r="T16" s="14">
        <f t="shared" si="7"/>
        <v>0</v>
      </c>
      <c r="U16" s="14">
        <f t="shared" si="7"/>
        <v>0</v>
      </c>
      <c r="V16" s="14">
        <f t="shared" si="7"/>
        <v>11</v>
      </c>
      <c r="W16" s="16">
        <f t="shared" si="13"/>
        <v>330</v>
      </c>
      <c r="X16" s="16">
        <f t="shared" si="8"/>
        <v>1166</v>
      </c>
      <c r="Y16" s="16">
        <f t="shared" si="8"/>
        <v>1012</v>
      </c>
      <c r="Z16" s="16">
        <f t="shared" si="8"/>
        <v>924</v>
      </c>
      <c r="AA16" s="16">
        <f t="shared" si="8"/>
        <v>1133</v>
      </c>
      <c r="AB16" s="18">
        <f t="shared" si="14"/>
        <v>4565</v>
      </c>
    </row>
    <row r="17" spans="1:28" ht="15.75" x14ac:dyDescent="0.25">
      <c r="A17" s="1" t="s">
        <v>15</v>
      </c>
      <c r="B17" s="3">
        <v>40</v>
      </c>
      <c r="C17" s="8">
        <v>56</v>
      </c>
      <c r="D17" s="8">
        <v>52</v>
      </c>
      <c r="E17" s="8">
        <v>48</v>
      </c>
      <c r="F17" s="8">
        <v>42</v>
      </c>
      <c r="G17" s="8">
        <v>51</v>
      </c>
      <c r="H17" s="10">
        <f t="shared" si="9"/>
        <v>6</v>
      </c>
      <c r="I17" s="10">
        <f t="shared" ref="I17" si="38">IF(D17&gt;50,D17-50,0)</f>
        <v>2</v>
      </c>
      <c r="J17" s="10">
        <f t="shared" ref="J17:L17" si="39">IF(E17&gt;50,E17-50,0)</f>
        <v>0</v>
      </c>
      <c r="K17" s="10">
        <f t="shared" si="39"/>
        <v>0</v>
      </c>
      <c r="L17" s="10">
        <f t="shared" si="39"/>
        <v>1</v>
      </c>
      <c r="M17" s="12">
        <f t="shared" si="17"/>
        <v>2240</v>
      </c>
      <c r="N17" s="12">
        <f t="shared" si="6"/>
        <v>2080</v>
      </c>
      <c r="O17" s="12">
        <f t="shared" si="6"/>
        <v>1920</v>
      </c>
      <c r="P17" s="12">
        <f t="shared" si="6"/>
        <v>1680</v>
      </c>
      <c r="Q17" s="12">
        <f t="shared" si="6"/>
        <v>2040</v>
      </c>
      <c r="R17" s="14">
        <f t="shared" si="12"/>
        <v>120</v>
      </c>
      <c r="S17" s="14">
        <f t="shared" si="7"/>
        <v>40</v>
      </c>
      <c r="T17" s="14">
        <f t="shared" si="7"/>
        <v>0</v>
      </c>
      <c r="U17" s="14">
        <f t="shared" si="7"/>
        <v>0</v>
      </c>
      <c r="V17" s="14">
        <f t="shared" si="7"/>
        <v>20</v>
      </c>
      <c r="W17" s="16">
        <f t="shared" si="13"/>
        <v>2360</v>
      </c>
      <c r="X17" s="16">
        <f t="shared" si="8"/>
        <v>2120</v>
      </c>
      <c r="Y17" s="16">
        <f t="shared" si="8"/>
        <v>1920</v>
      </c>
      <c r="Z17" s="16">
        <f t="shared" si="8"/>
        <v>1680</v>
      </c>
      <c r="AA17" s="16">
        <f t="shared" si="8"/>
        <v>2060</v>
      </c>
      <c r="AB17" s="18">
        <f t="shared" si="14"/>
        <v>10140</v>
      </c>
    </row>
    <row r="18" spans="1:28" ht="15.75" x14ac:dyDescent="0.25">
      <c r="A18" s="1" t="s">
        <v>16</v>
      </c>
      <c r="B18" s="3">
        <v>45</v>
      </c>
      <c r="C18" s="8">
        <v>58</v>
      </c>
      <c r="D18" s="8">
        <v>52</v>
      </c>
      <c r="E18" s="8">
        <v>45</v>
      </c>
      <c r="F18" s="8">
        <v>42</v>
      </c>
      <c r="G18" s="8">
        <v>51</v>
      </c>
      <c r="H18" s="10">
        <f t="shared" si="9"/>
        <v>8</v>
      </c>
      <c r="I18" s="10">
        <f t="shared" ref="I18" si="40">IF(D18&gt;50,D18-50,0)</f>
        <v>2</v>
      </c>
      <c r="J18" s="10">
        <f t="shared" ref="J18:L18" si="41">IF(E18&gt;50,E18-50,0)</f>
        <v>0</v>
      </c>
      <c r="K18" s="10">
        <f t="shared" si="41"/>
        <v>0</v>
      </c>
      <c r="L18" s="10">
        <f t="shared" si="41"/>
        <v>1</v>
      </c>
      <c r="M18" s="12">
        <f t="shared" si="17"/>
        <v>2610</v>
      </c>
      <c r="N18" s="12">
        <f t="shared" si="6"/>
        <v>2340</v>
      </c>
      <c r="O18" s="12">
        <f t="shared" si="6"/>
        <v>2025</v>
      </c>
      <c r="P18" s="12">
        <f t="shared" si="6"/>
        <v>1890</v>
      </c>
      <c r="Q18" s="12">
        <f t="shared" si="6"/>
        <v>2295</v>
      </c>
      <c r="R18" s="14">
        <f t="shared" si="12"/>
        <v>180</v>
      </c>
      <c r="S18" s="14">
        <f t="shared" si="7"/>
        <v>45</v>
      </c>
      <c r="T18" s="14">
        <f t="shared" si="7"/>
        <v>0</v>
      </c>
      <c r="U18" s="14">
        <f t="shared" si="7"/>
        <v>0</v>
      </c>
      <c r="V18" s="14">
        <f t="shared" si="7"/>
        <v>22.5</v>
      </c>
      <c r="W18" s="16">
        <f t="shared" si="13"/>
        <v>2790</v>
      </c>
      <c r="X18" s="16">
        <f t="shared" si="8"/>
        <v>2385</v>
      </c>
      <c r="Y18" s="16">
        <f t="shared" si="8"/>
        <v>2025</v>
      </c>
      <c r="Z18" s="16">
        <f t="shared" si="8"/>
        <v>1890</v>
      </c>
      <c r="AA18" s="16">
        <f t="shared" si="8"/>
        <v>2317.5</v>
      </c>
      <c r="AB18" s="18">
        <f t="shared" si="14"/>
        <v>11407.5</v>
      </c>
    </row>
    <row r="19" spans="1:28" ht="15.75" x14ac:dyDescent="0.25">
      <c r="A19" s="1" t="s">
        <v>17</v>
      </c>
      <c r="B19" s="3">
        <v>25</v>
      </c>
      <c r="C19" s="8">
        <v>45</v>
      </c>
      <c r="D19" s="8">
        <v>52</v>
      </c>
      <c r="E19" s="8">
        <v>42</v>
      </c>
      <c r="F19" s="8">
        <v>42</v>
      </c>
      <c r="G19" s="8">
        <v>51</v>
      </c>
      <c r="H19" s="10">
        <f t="shared" si="9"/>
        <v>0</v>
      </c>
      <c r="I19" s="10">
        <f t="shared" ref="I19" si="42">IF(D19&gt;50,D19-50,0)</f>
        <v>2</v>
      </c>
      <c r="J19" s="10">
        <f t="shared" ref="J19:L19" si="43">IF(E19&gt;50,E19-50,0)</f>
        <v>0</v>
      </c>
      <c r="K19" s="10">
        <f t="shared" si="43"/>
        <v>0</v>
      </c>
      <c r="L19" s="10">
        <f t="shared" si="43"/>
        <v>1</v>
      </c>
      <c r="M19" s="12">
        <f t="shared" si="17"/>
        <v>1125</v>
      </c>
      <c r="N19" s="12">
        <f t="shared" si="6"/>
        <v>1300</v>
      </c>
      <c r="O19" s="12">
        <f t="shared" si="6"/>
        <v>1050</v>
      </c>
      <c r="P19" s="12">
        <f t="shared" si="6"/>
        <v>1050</v>
      </c>
      <c r="Q19" s="12">
        <f t="shared" si="6"/>
        <v>1275</v>
      </c>
      <c r="R19" s="14">
        <f t="shared" si="12"/>
        <v>0</v>
      </c>
      <c r="S19" s="14">
        <f t="shared" si="7"/>
        <v>25</v>
      </c>
      <c r="T19" s="14">
        <f t="shared" si="7"/>
        <v>0</v>
      </c>
      <c r="U19" s="14">
        <f t="shared" si="7"/>
        <v>0</v>
      </c>
      <c r="V19" s="14">
        <f t="shared" si="7"/>
        <v>12.5</v>
      </c>
      <c r="W19" s="16">
        <f t="shared" si="13"/>
        <v>1125</v>
      </c>
      <c r="X19" s="16">
        <f t="shared" si="8"/>
        <v>1325</v>
      </c>
      <c r="Y19" s="16">
        <f t="shared" si="8"/>
        <v>1050</v>
      </c>
      <c r="Z19" s="16">
        <f t="shared" si="8"/>
        <v>1050</v>
      </c>
      <c r="AA19" s="16">
        <f t="shared" si="8"/>
        <v>1287.5</v>
      </c>
      <c r="AB19" s="18">
        <f t="shared" si="14"/>
        <v>5837.5</v>
      </c>
    </row>
    <row r="20" spans="1:28" ht="15.75" x14ac:dyDescent="0.25">
      <c r="A20" s="1" t="s">
        <v>18</v>
      </c>
      <c r="B20" s="3">
        <v>32</v>
      </c>
      <c r="C20" s="8">
        <v>52</v>
      </c>
      <c r="D20" s="8">
        <v>52</v>
      </c>
      <c r="E20" s="8">
        <v>57</v>
      </c>
      <c r="F20" s="8">
        <v>42</v>
      </c>
      <c r="G20" s="8">
        <v>51</v>
      </c>
      <c r="H20" s="10">
        <f t="shared" si="9"/>
        <v>2</v>
      </c>
      <c r="I20" s="10">
        <f t="shared" ref="I20" si="44">IF(D20&gt;50,D20-50,0)</f>
        <v>2</v>
      </c>
      <c r="J20" s="10">
        <f t="shared" ref="J20:L20" si="45">IF(E20&gt;50,E20-50,0)</f>
        <v>7</v>
      </c>
      <c r="K20" s="10">
        <f t="shared" si="45"/>
        <v>0</v>
      </c>
      <c r="L20" s="10">
        <f t="shared" si="45"/>
        <v>1</v>
      </c>
      <c r="M20" s="12">
        <f t="shared" si="17"/>
        <v>1664</v>
      </c>
      <c r="N20" s="12">
        <f t="shared" ref="N20:N24" si="46">$B20*D20</f>
        <v>1664</v>
      </c>
      <c r="O20" s="12">
        <f t="shared" ref="O20:O24" si="47">$B20*E20</f>
        <v>1824</v>
      </c>
      <c r="P20" s="12">
        <f t="shared" ref="P20:P24" si="48">$B20*F20</f>
        <v>1344</v>
      </c>
      <c r="Q20" s="12">
        <f t="shared" ref="Q20:Q24" si="49">$B20*G20</f>
        <v>1632</v>
      </c>
      <c r="R20" s="14">
        <f t="shared" si="12"/>
        <v>32</v>
      </c>
      <c r="S20" s="14">
        <f t="shared" ref="S20:S24" si="50">0.5*$B20*I20</f>
        <v>32</v>
      </c>
      <c r="T20" s="14">
        <f t="shared" ref="T20:T24" si="51">0.5*$B20*J20</f>
        <v>112</v>
      </c>
      <c r="U20" s="14">
        <f t="shared" ref="U20:U24" si="52">0.5*$B20*K20</f>
        <v>0</v>
      </c>
      <c r="V20" s="14">
        <f t="shared" ref="V20:V24" si="53">0.5*$B20*L20</f>
        <v>16</v>
      </c>
      <c r="W20" s="16">
        <f t="shared" si="13"/>
        <v>1696</v>
      </c>
      <c r="X20" s="16">
        <f t="shared" ref="X20:X24" si="54">N20+S20</f>
        <v>1696</v>
      </c>
      <c r="Y20" s="16">
        <f t="shared" ref="Y20:Y24" si="55">O20+T20</f>
        <v>1936</v>
      </c>
      <c r="Z20" s="16">
        <f t="shared" ref="Z20:Z24" si="56">P20+U20</f>
        <v>1344</v>
      </c>
      <c r="AA20" s="16">
        <f t="shared" ref="AA20:AA24" si="57">Q20+V20</f>
        <v>1648</v>
      </c>
      <c r="AB20" s="18">
        <f t="shared" si="14"/>
        <v>8320</v>
      </c>
    </row>
    <row r="21" spans="1:28" ht="15.75" x14ac:dyDescent="0.25">
      <c r="A21" s="1" t="s">
        <v>19</v>
      </c>
      <c r="B21" s="3">
        <v>12</v>
      </c>
      <c r="C21" s="8">
        <v>53</v>
      </c>
      <c r="D21" s="8">
        <v>52</v>
      </c>
      <c r="E21" s="8">
        <v>56</v>
      </c>
      <c r="F21" s="8">
        <v>42</v>
      </c>
      <c r="G21" s="8">
        <v>51</v>
      </c>
      <c r="H21" s="10">
        <f t="shared" si="9"/>
        <v>3</v>
      </c>
      <c r="I21" s="10">
        <f t="shared" ref="I21" si="58">IF(D21&gt;50,D21-50,0)</f>
        <v>2</v>
      </c>
      <c r="J21" s="10">
        <f t="shared" ref="J21:L21" si="59">IF(E21&gt;50,E21-50,0)</f>
        <v>6</v>
      </c>
      <c r="K21" s="10">
        <f t="shared" si="59"/>
        <v>0</v>
      </c>
      <c r="L21" s="10">
        <f t="shared" si="59"/>
        <v>1</v>
      </c>
      <c r="M21" s="12">
        <f t="shared" si="17"/>
        <v>636</v>
      </c>
      <c r="N21" s="12">
        <f t="shared" si="46"/>
        <v>624</v>
      </c>
      <c r="O21" s="12">
        <f t="shared" si="47"/>
        <v>672</v>
      </c>
      <c r="P21" s="12">
        <f t="shared" si="48"/>
        <v>504</v>
      </c>
      <c r="Q21" s="12">
        <f t="shared" si="49"/>
        <v>612</v>
      </c>
      <c r="R21" s="14">
        <f t="shared" si="12"/>
        <v>18</v>
      </c>
      <c r="S21" s="14">
        <f t="shared" si="50"/>
        <v>12</v>
      </c>
      <c r="T21" s="14">
        <f t="shared" si="51"/>
        <v>36</v>
      </c>
      <c r="U21" s="14">
        <f t="shared" si="52"/>
        <v>0</v>
      </c>
      <c r="V21" s="14">
        <f t="shared" si="53"/>
        <v>6</v>
      </c>
      <c r="W21" s="16">
        <f t="shared" si="13"/>
        <v>654</v>
      </c>
      <c r="X21" s="16">
        <f t="shared" si="54"/>
        <v>636</v>
      </c>
      <c r="Y21" s="16">
        <f t="shared" si="55"/>
        <v>708</v>
      </c>
      <c r="Z21" s="16">
        <f t="shared" si="56"/>
        <v>504</v>
      </c>
      <c r="AA21" s="16">
        <f t="shared" si="57"/>
        <v>618</v>
      </c>
      <c r="AB21" s="18">
        <f t="shared" si="14"/>
        <v>3120</v>
      </c>
    </row>
    <row r="22" spans="1:28" ht="15.75" x14ac:dyDescent="0.25">
      <c r="A22" s="1" t="s">
        <v>20</v>
      </c>
      <c r="B22" s="3">
        <v>11</v>
      </c>
      <c r="C22" s="8">
        <v>52</v>
      </c>
      <c r="D22" s="8">
        <v>52</v>
      </c>
      <c r="E22" s="8">
        <v>51</v>
      </c>
      <c r="F22" s="8">
        <v>42</v>
      </c>
      <c r="G22" s="8">
        <v>51</v>
      </c>
      <c r="H22" s="10">
        <f t="shared" si="9"/>
        <v>2</v>
      </c>
      <c r="I22" s="10">
        <f t="shared" ref="I22" si="60">IF(D22&gt;50,D22-50,0)</f>
        <v>2</v>
      </c>
      <c r="J22" s="10">
        <f t="shared" ref="J22:L22" si="61">IF(E22&gt;50,E22-50,0)</f>
        <v>1</v>
      </c>
      <c r="K22" s="10">
        <f t="shared" si="61"/>
        <v>0</v>
      </c>
      <c r="L22" s="10">
        <f t="shared" si="61"/>
        <v>1</v>
      </c>
      <c r="M22" s="12">
        <f t="shared" si="17"/>
        <v>572</v>
      </c>
      <c r="N22" s="12">
        <f t="shared" si="46"/>
        <v>572</v>
      </c>
      <c r="O22" s="12">
        <f t="shared" si="47"/>
        <v>561</v>
      </c>
      <c r="P22" s="12">
        <f t="shared" si="48"/>
        <v>462</v>
      </c>
      <c r="Q22" s="12">
        <f t="shared" si="49"/>
        <v>561</v>
      </c>
      <c r="R22" s="14">
        <f t="shared" si="12"/>
        <v>11</v>
      </c>
      <c r="S22" s="14">
        <f t="shared" si="50"/>
        <v>11</v>
      </c>
      <c r="T22" s="14">
        <f t="shared" si="51"/>
        <v>5.5</v>
      </c>
      <c r="U22" s="14">
        <f t="shared" si="52"/>
        <v>0</v>
      </c>
      <c r="V22" s="14">
        <f t="shared" si="53"/>
        <v>5.5</v>
      </c>
      <c r="W22" s="16">
        <f t="shared" si="13"/>
        <v>583</v>
      </c>
      <c r="X22" s="16">
        <f t="shared" si="54"/>
        <v>583</v>
      </c>
      <c r="Y22" s="16">
        <f t="shared" si="55"/>
        <v>566.5</v>
      </c>
      <c r="Z22" s="16">
        <f t="shared" si="56"/>
        <v>462</v>
      </c>
      <c r="AA22" s="16">
        <f t="shared" si="57"/>
        <v>566.5</v>
      </c>
      <c r="AB22" s="18">
        <f t="shared" si="14"/>
        <v>2761</v>
      </c>
    </row>
    <row r="23" spans="1:28" ht="15.75" x14ac:dyDescent="0.25">
      <c r="A23" s="1" t="s">
        <v>21</v>
      </c>
      <c r="B23" s="3">
        <v>14</v>
      </c>
      <c r="C23" s="8">
        <v>57</v>
      </c>
      <c r="D23" s="8">
        <v>52</v>
      </c>
      <c r="E23" s="8">
        <v>52</v>
      </c>
      <c r="F23" s="8">
        <v>42</v>
      </c>
      <c r="G23" s="8">
        <v>51</v>
      </c>
      <c r="H23" s="10">
        <f t="shared" si="9"/>
        <v>7</v>
      </c>
      <c r="I23" s="10">
        <f t="shared" ref="I23" si="62">IF(D23&gt;50,D23-50,0)</f>
        <v>2</v>
      </c>
      <c r="J23" s="10">
        <f t="shared" ref="J23:L23" si="63">IF(E23&gt;50,E23-50,0)</f>
        <v>2</v>
      </c>
      <c r="K23" s="10">
        <f t="shared" si="63"/>
        <v>0</v>
      </c>
      <c r="L23" s="10">
        <f t="shared" si="63"/>
        <v>1</v>
      </c>
      <c r="M23" s="12">
        <f t="shared" si="17"/>
        <v>798</v>
      </c>
      <c r="N23" s="12">
        <f t="shared" si="46"/>
        <v>728</v>
      </c>
      <c r="O23" s="12">
        <f t="shared" si="47"/>
        <v>728</v>
      </c>
      <c r="P23" s="12">
        <f t="shared" si="48"/>
        <v>588</v>
      </c>
      <c r="Q23" s="12">
        <f t="shared" si="49"/>
        <v>714</v>
      </c>
      <c r="R23" s="14">
        <f t="shared" si="12"/>
        <v>49</v>
      </c>
      <c r="S23" s="14">
        <f t="shared" si="50"/>
        <v>14</v>
      </c>
      <c r="T23" s="14">
        <f t="shared" si="51"/>
        <v>14</v>
      </c>
      <c r="U23" s="14">
        <f t="shared" si="52"/>
        <v>0</v>
      </c>
      <c r="V23" s="14">
        <f t="shared" si="53"/>
        <v>7</v>
      </c>
      <c r="W23" s="16">
        <f t="shared" si="13"/>
        <v>847</v>
      </c>
      <c r="X23" s="16">
        <f t="shared" si="54"/>
        <v>742</v>
      </c>
      <c r="Y23" s="16">
        <f t="shared" si="55"/>
        <v>742</v>
      </c>
      <c r="Z23" s="16">
        <f t="shared" si="56"/>
        <v>588</v>
      </c>
      <c r="AA23" s="16">
        <f t="shared" si="57"/>
        <v>721</v>
      </c>
      <c r="AB23" s="18">
        <f t="shared" si="14"/>
        <v>3640</v>
      </c>
    </row>
    <row r="24" spans="1:28" ht="15.75" x14ac:dyDescent="0.25">
      <c r="A24" s="1" t="s">
        <v>22</v>
      </c>
      <c r="B24" s="3">
        <v>15</v>
      </c>
      <c r="C24" s="8">
        <v>55</v>
      </c>
      <c r="D24" s="8">
        <v>52</v>
      </c>
      <c r="E24" s="8">
        <v>53</v>
      </c>
      <c r="F24" s="8">
        <v>49</v>
      </c>
      <c r="G24" s="8">
        <v>51</v>
      </c>
      <c r="H24" s="10">
        <f t="shared" si="9"/>
        <v>5</v>
      </c>
      <c r="I24" s="10">
        <f t="shared" ref="I24" si="64">IF(D24&gt;50,D24-50,0)</f>
        <v>2</v>
      </c>
      <c r="J24" s="10">
        <f t="shared" ref="J24:L24" si="65">IF(E24&gt;50,E24-50,0)</f>
        <v>3</v>
      </c>
      <c r="K24" s="10">
        <f t="shared" si="65"/>
        <v>0</v>
      </c>
      <c r="L24" s="10">
        <f t="shared" si="65"/>
        <v>1</v>
      </c>
      <c r="M24" s="12">
        <f t="shared" si="17"/>
        <v>825</v>
      </c>
      <c r="N24" s="12">
        <f t="shared" si="46"/>
        <v>780</v>
      </c>
      <c r="O24" s="12">
        <f t="shared" si="47"/>
        <v>795</v>
      </c>
      <c r="P24" s="12">
        <f t="shared" si="48"/>
        <v>735</v>
      </c>
      <c r="Q24" s="12">
        <f t="shared" si="49"/>
        <v>765</v>
      </c>
      <c r="R24" s="14">
        <f t="shared" si="12"/>
        <v>37.5</v>
      </c>
      <c r="S24" s="14">
        <f t="shared" si="50"/>
        <v>15</v>
      </c>
      <c r="T24" s="14">
        <f t="shared" si="51"/>
        <v>22.5</v>
      </c>
      <c r="U24" s="14">
        <f t="shared" si="52"/>
        <v>0</v>
      </c>
      <c r="V24" s="14">
        <f t="shared" si="53"/>
        <v>7.5</v>
      </c>
      <c r="W24" s="16">
        <f t="shared" si="13"/>
        <v>862.5</v>
      </c>
      <c r="X24" s="16">
        <f t="shared" si="54"/>
        <v>795</v>
      </c>
      <c r="Y24" s="16">
        <f t="shared" si="55"/>
        <v>817.5</v>
      </c>
      <c r="Z24" s="16">
        <f t="shared" si="56"/>
        <v>735</v>
      </c>
      <c r="AA24" s="16">
        <f t="shared" si="57"/>
        <v>772.5</v>
      </c>
      <c r="AB24" s="18">
        <f t="shared" si="14"/>
        <v>3982.5</v>
      </c>
    </row>
    <row r="25" spans="1:28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7" spans="1:28" ht="15.75" x14ac:dyDescent="0.25">
      <c r="A27" s="5" t="s">
        <v>26</v>
      </c>
      <c r="B27" s="4">
        <f>MAX(B4:B24)</f>
        <v>50</v>
      </c>
      <c r="C27" s="1">
        <f t="shared" ref="C27" si="66">MAX(C4:C24)</f>
        <v>58</v>
      </c>
      <c r="D27" s="1">
        <f t="shared" ref="D27:AB27" si="67">MAX(D4:D24)</f>
        <v>53</v>
      </c>
      <c r="E27" s="1">
        <f t="shared" si="67"/>
        <v>57</v>
      </c>
      <c r="F27" s="1">
        <f t="shared" si="67"/>
        <v>53</v>
      </c>
      <c r="G27" s="1">
        <f t="shared" si="67"/>
        <v>53</v>
      </c>
      <c r="H27" s="1">
        <f t="shared" si="67"/>
        <v>8</v>
      </c>
      <c r="I27" s="1">
        <f t="shared" si="67"/>
        <v>3</v>
      </c>
      <c r="J27" s="1">
        <f t="shared" si="67"/>
        <v>7</v>
      </c>
      <c r="K27" s="1">
        <f t="shared" si="67"/>
        <v>3</v>
      </c>
      <c r="L27" s="1">
        <f t="shared" si="67"/>
        <v>3</v>
      </c>
      <c r="M27" s="1">
        <f t="shared" si="67"/>
        <v>2610</v>
      </c>
      <c r="N27" s="1">
        <f t="shared" si="67"/>
        <v>2500</v>
      </c>
      <c r="O27" s="1">
        <f t="shared" si="67"/>
        <v>2550</v>
      </c>
      <c r="P27" s="1">
        <f t="shared" si="67"/>
        <v>2500</v>
      </c>
      <c r="Q27" s="1">
        <f t="shared" si="67"/>
        <v>2500</v>
      </c>
      <c r="R27" s="1">
        <f t="shared" si="67"/>
        <v>180</v>
      </c>
      <c r="S27" s="1">
        <f t="shared" si="67"/>
        <v>45</v>
      </c>
      <c r="T27" s="1">
        <f t="shared" si="67"/>
        <v>112</v>
      </c>
      <c r="U27" s="1">
        <f t="shared" si="67"/>
        <v>15</v>
      </c>
      <c r="V27" s="1">
        <f t="shared" si="67"/>
        <v>25</v>
      </c>
      <c r="W27" s="3">
        <f t="shared" si="67"/>
        <v>2790</v>
      </c>
      <c r="X27" s="3">
        <f t="shared" si="67"/>
        <v>2500</v>
      </c>
      <c r="Y27" s="3">
        <f t="shared" si="67"/>
        <v>2575</v>
      </c>
      <c r="Z27" s="3">
        <f t="shared" si="67"/>
        <v>2500</v>
      </c>
      <c r="AA27" s="3">
        <f t="shared" si="67"/>
        <v>2500</v>
      </c>
      <c r="AB27" s="3">
        <f t="shared" si="67"/>
        <v>12075</v>
      </c>
    </row>
    <row r="28" spans="1:28" ht="15.75" x14ac:dyDescent="0.25">
      <c r="A28" s="5" t="s">
        <v>27</v>
      </c>
      <c r="B28" s="4">
        <f>MIN(B4:B24)</f>
        <v>10</v>
      </c>
      <c r="C28" s="1">
        <f t="shared" ref="C28" si="68">MIN(C4:C24)</f>
        <v>10</v>
      </c>
      <c r="D28" s="1">
        <f t="shared" ref="D28:AB28" si="69">MIN(D4:D24)</f>
        <v>41</v>
      </c>
      <c r="E28" s="1">
        <f t="shared" si="69"/>
        <v>42</v>
      </c>
      <c r="F28" s="1">
        <f t="shared" si="69"/>
        <v>42</v>
      </c>
      <c r="G28" s="1">
        <f t="shared" si="69"/>
        <v>41</v>
      </c>
      <c r="H28" s="1">
        <f t="shared" si="69"/>
        <v>0</v>
      </c>
      <c r="I28" s="1">
        <f t="shared" si="69"/>
        <v>0</v>
      </c>
      <c r="J28" s="1">
        <f t="shared" si="69"/>
        <v>0</v>
      </c>
      <c r="K28" s="1">
        <f t="shared" si="69"/>
        <v>0</v>
      </c>
      <c r="L28" s="1">
        <f t="shared" si="69"/>
        <v>0</v>
      </c>
      <c r="M28" s="1">
        <f t="shared" si="69"/>
        <v>150</v>
      </c>
      <c r="N28" s="1">
        <f t="shared" si="69"/>
        <v>480</v>
      </c>
      <c r="O28" s="1">
        <f t="shared" si="69"/>
        <v>430</v>
      </c>
      <c r="P28" s="1">
        <f t="shared" si="69"/>
        <v>420</v>
      </c>
      <c r="Q28" s="1">
        <f t="shared" si="69"/>
        <v>480</v>
      </c>
      <c r="R28" s="1">
        <f t="shared" si="69"/>
        <v>0</v>
      </c>
      <c r="S28" s="1">
        <f t="shared" si="69"/>
        <v>0</v>
      </c>
      <c r="T28" s="1">
        <f t="shared" si="69"/>
        <v>0</v>
      </c>
      <c r="U28" s="1">
        <f t="shared" si="69"/>
        <v>0</v>
      </c>
      <c r="V28" s="1">
        <f t="shared" si="69"/>
        <v>0</v>
      </c>
      <c r="W28" s="3">
        <f t="shared" si="69"/>
        <v>150</v>
      </c>
      <c r="X28" s="3">
        <f t="shared" si="69"/>
        <v>480</v>
      </c>
      <c r="Y28" s="3">
        <f t="shared" si="69"/>
        <v>430</v>
      </c>
      <c r="Z28" s="3">
        <f t="shared" si="69"/>
        <v>420</v>
      </c>
      <c r="AA28" s="3">
        <f t="shared" si="69"/>
        <v>480</v>
      </c>
      <c r="AB28" s="3">
        <f t="shared" si="69"/>
        <v>2215</v>
      </c>
    </row>
    <row r="29" spans="1:28" ht="15.75" x14ac:dyDescent="0.25">
      <c r="A29" s="5" t="s">
        <v>28</v>
      </c>
      <c r="B29" s="4">
        <f>AVERAGE(B4:B24)</f>
        <v>22.666666666666668</v>
      </c>
      <c r="C29" s="6">
        <f t="shared" ref="C29" si="70">AVERAGE(C4:C24)</f>
        <v>40.571428571428569</v>
      </c>
      <c r="D29" s="6">
        <f t="shared" ref="D29:AB29" si="71">AVERAGE(D4:D24)</f>
        <v>49.952380952380949</v>
      </c>
      <c r="E29" s="6">
        <f t="shared" si="71"/>
        <v>47.476190476190474</v>
      </c>
      <c r="F29" s="6">
        <f t="shared" si="71"/>
        <v>43.952380952380949</v>
      </c>
      <c r="G29" s="6">
        <f t="shared" si="71"/>
        <v>49.476190476190474</v>
      </c>
      <c r="H29" s="6">
        <f t="shared" si="71"/>
        <v>2.2380952380952381</v>
      </c>
      <c r="I29" s="6">
        <f t="shared" si="71"/>
        <v>1.4285714285714286</v>
      </c>
      <c r="J29" s="6">
        <f t="shared" si="71"/>
        <v>1.0952380952380953</v>
      </c>
      <c r="K29" s="6">
        <f t="shared" si="71"/>
        <v>0.23809523809523808</v>
      </c>
      <c r="L29" s="6">
        <f t="shared" si="71"/>
        <v>0.90476190476190477</v>
      </c>
      <c r="M29" s="6">
        <f t="shared" si="71"/>
        <v>930.47619047619048</v>
      </c>
      <c r="N29" s="6">
        <f t="shared" si="71"/>
        <v>1129.3809523809523</v>
      </c>
      <c r="O29" s="6">
        <f t="shared" si="71"/>
        <v>1077.3333333333333</v>
      </c>
      <c r="P29" s="6">
        <f t="shared" si="71"/>
        <v>996.04761904761904</v>
      </c>
      <c r="Q29" s="6">
        <f t="shared" si="71"/>
        <v>1118.1428571428571</v>
      </c>
      <c r="R29" s="6">
        <f t="shared" si="71"/>
        <v>27.261904761904763</v>
      </c>
      <c r="S29" s="6">
        <f t="shared" si="71"/>
        <v>14.880952380952381</v>
      </c>
      <c r="T29" s="6">
        <f t="shared" si="71"/>
        <v>11.761904761904763</v>
      </c>
      <c r="U29" s="6">
        <f t="shared" si="71"/>
        <v>1.4285714285714286</v>
      </c>
      <c r="V29" s="6">
        <f t="shared" si="71"/>
        <v>8.9285714285714288</v>
      </c>
      <c r="W29" s="3">
        <f t="shared" si="71"/>
        <v>957.73809523809518</v>
      </c>
      <c r="X29" s="3">
        <f t="shared" si="71"/>
        <v>1144.2619047619048</v>
      </c>
      <c r="Y29" s="3">
        <f t="shared" si="71"/>
        <v>1089.0952380952381</v>
      </c>
      <c r="Z29" s="3">
        <f t="shared" si="71"/>
        <v>997.47619047619048</v>
      </c>
      <c r="AA29" s="3">
        <f t="shared" si="71"/>
        <v>1127.0714285714287</v>
      </c>
      <c r="AB29" s="3">
        <f t="shared" si="71"/>
        <v>5315.6428571428569</v>
      </c>
    </row>
    <row r="30" spans="1:28" ht="15.75" x14ac:dyDescent="0.25">
      <c r="A30" s="5" t="s">
        <v>29</v>
      </c>
      <c r="B30" s="4">
        <f>SUM(B4:B24)</f>
        <v>476</v>
      </c>
      <c r="C30" s="1">
        <f t="shared" ref="C30" si="72">SUM(C4:C24)</f>
        <v>852</v>
      </c>
      <c r="D30" s="1">
        <f t="shared" ref="D30:AB30" si="73">SUM(D4:D24)</f>
        <v>1049</v>
      </c>
      <c r="E30" s="1">
        <f t="shared" si="73"/>
        <v>997</v>
      </c>
      <c r="F30" s="1">
        <f t="shared" si="73"/>
        <v>923</v>
      </c>
      <c r="G30" s="1">
        <f t="shared" si="73"/>
        <v>1039</v>
      </c>
      <c r="H30" s="1">
        <f t="shared" si="73"/>
        <v>47</v>
      </c>
      <c r="I30" s="1">
        <f t="shared" si="73"/>
        <v>30</v>
      </c>
      <c r="J30" s="1">
        <f t="shared" si="73"/>
        <v>23</v>
      </c>
      <c r="K30" s="1">
        <f t="shared" si="73"/>
        <v>5</v>
      </c>
      <c r="L30" s="1">
        <f t="shared" si="73"/>
        <v>19</v>
      </c>
      <c r="M30" s="1">
        <f t="shared" si="73"/>
        <v>19540</v>
      </c>
      <c r="N30" s="1">
        <f t="shared" si="73"/>
        <v>23717</v>
      </c>
      <c r="O30" s="1">
        <f t="shared" si="73"/>
        <v>22624</v>
      </c>
      <c r="P30" s="1">
        <f t="shared" si="73"/>
        <v>20917</v>
      </c>
      <c r="Q30" s="1">
        <f t="shared" si="73"/>
        <v>23481</v>
      </c>
      <c r="R30" s="1">
        <f t="shared" si="73"/>
        <v>572.5</v>
      </c>
      <c r="S30" s="1">
        <f t="shared" si="73"/>
        <v>312.5</v>
      </c>
      <c r="T30" s="1">
        <f t="shared" si="73"/>
        <v>247</v>
      </c>
      <c r="U30" s="1">
        <f t="shared" si="73"/>
        <v>30</v>
      </c>
      <c r="V30" s="1">
        <f t="shared" si="73"/>
        <v>187.5</v>
      </c>
      <c r="W30" s="3">
        <f t="shared" si="73"/>
        <v>20112.5</v>
      </c>
      <c r="X30" s="3">
        <f t="shared" si="73"/>
        <v>24029.5</v>
      </c>
      <c r="Y30" s="3">
        <f t="shared" si="73"/>
        <v>22871</v>
      </c>
      <c r="Z30" s="3">
        <f t="shared" si="73"/>
        <v>20947</v>
      </c>
      <c r="AA30" s="3">
        <f t="shared" si="73"/>
        <v>23668.5</v>
      </c>
      <c r="AB30" s="3">
        <f t="shared" si="73"/>
        <v>111628.5</v>
      </c>
    </row>
  </sheetData>
  <mergeCells count="6">
    <mergeCell ref="A1:AB1"/>
    <mergeCell ref="C2:G2"/>
    <mergeCell ref="H2:L2"/>
    <mergeCell ref="M2:Q2"/>
    <mergeCell ref="R2:V2"/>
    <mergeCell ref="W2:AA2"/>
  </mergeCells>
  <pageMargins left="0.25" right="0.25" top="0.75" bottom="0.75" header="0.3" footer="0.3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Opeseitan Olawumi Eunice</dc:creator>
  <cp:lastModifiedBy>Opeseitan Olawumi Eunice</cp:lastModifiedBy>
  <cp:lastPrinted>2025-01-08T21:16:01Z</cp:lastPrinted>
  <dcterms:created xsi:type="dcterms:W3CDTF">2025-01-08T19:31:02Z</dcterms:created>
  <dcterms:modified xsi:type="dcterms:W3CDTF">2025-01-22T23:32:56Z</dcterms:modified>
</cp:coreProperties>
</file>