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2" windowWidth="22116" windowHeight="9528"/>
  </bookViews>
  <sheets>
    <sheet name="Hotel_es" sheetId="4" r:id="rId1"/>
  </sheets>
  <definedNames>
    <definedName name="hotel_es" localSheetId="0">Hotel_es!$A$6:$C$98</definedName>
  </definedNames>
  <calcPr calcId="145621"/>
</workbook>
</file>

<file path=xl/calcChain.xml><?xml version="1.0" encoding="utf-8"?>
<calcChain xmlns="http://schemas.openxmlformats.org/spreadsheetml/2006/main">
  <c r="E100" i="4" l="1"/>
  <c r="F100" i="4"/>
  <c r="G100" i="4"/>
  <c r="H100" i="4"/>
  <c r="E99" i="4"/>
  <c r="F99" i="4"/>
  <c r="G99" i="4"/>
  <c r="H99" i="4"/>
  <c r="E50" i="4"/>
  <c r="F50" i="4"/>
  <c r="G50" i="4"/>
  <c r="H50" i="4"/>
  <c r="E63" i="4"/>
  <c r="F63" i="4"/>
  <c r="G63" i="4"/>
  <c r="H63" i="4"/>
  <c r="E78" i="4"/>
  <c r="F78" i="4"/>
  <c r="G78" i="4"/>
  <c r="H78" i="4"/>
  <c r="H98" i="4" l="1"/>
  <c r="G98" i="4"/>
  <c r="F98" i="4"/>
  <c r="E98" i="4"/>
  <c r="H97" i="4"/>
  <c r="G97" i="4"/>
  <c r="F97" i="4"/>
  <c r="E97" i="4"/>
  <c r="H96" i="4"/>
  <c r="G96" i="4"/>
  <c r="F96" i="4"/>
  <c r="E96" i="4"/>
  <c r="H95" i="4"/>
  <c r="G95" i="4"/>
  <c r="F95" i="4"/>
  <c r="E95" i="4"/>
  <c r="H94" i="4"/>
  <c r="G94" i="4"/>
  <c r="F94" i="4"/>
  <c r="E94" i="4"/>
  <c r="H93" i="4"/>
  <c r="G93" i="4"/>
  <c r="F93" i="4"/>
  <c r="E93" i="4"/>
  <c r="H92" i="4"/>
  <c r="G92" i="4"/>
  <c r="F92" i="4"/>
  <c r="E92" i="4"/>
  <c r="H91" i="4"/>
  <c r="G91" i="4"/>
  <c r="F91" i="4"/>
  <c r="E91" i="4"/>
  <c r="H90" i="4"/>
  <c r="G90" i="4"/>
  <c r="F90" i="4"/>
  <c r="E90" i="4"/>
  <c r="H89" i="4"/>
  <c r="G89" i="4"/>
  <c r="F89" i="4"/>
  <c r="E89" i="4"/>
  <c r="H88" i="4"/>
  <c r="G88" i="4"/>
  <c r="F88" i="4"/>
  <c r="E88" i="4"/>
  <c r="H87" i="4"/>
  <c r="G87" i="4"/>
  <c r="F87" i="4"/>
  <c r="E87" i="4"/>
  <c r="H86" i="4"/>
  <c r="G86" i="4"/>
  <c r="F86" i="4"/>
  <c r="E86" i="4"/>
  <c r="H85" i="4"/>
  <c r="G85" i="4"/>
  <c r="F85" i="4"/>
  <c r="E85" i="4"/>
  <c r="H84" i="4"/>
  <c r="G84" i="4"/>
  <c r="F84" i="4"/>
  <c r="E84" i="4"/>
  <c r="H83" i="4"/>
  <c r="G83" i="4"/>
  <c r="F83" i="4"/>
  <c r="E83" i="4"/>
  <c r="H82" i="4"/>
  <c r="G82" i="4"/>
  <c r="F82" i="4"/>
  <c r="E82" i="4"/>
  <c r="H81" i="4"/>
  <c r="G81" i="4"/>
  <c r="F81" i="4"/>
  <c r="E81" i="4"/>
  <c r="H80" i="4"/>
  <c r="G80" i="4"/>
  <c r="F80" i="4"/>
  <c r="E80" i="4"/>
  <c r="H79" i="4"/>
  <c r="G79" i="4"/>
  <c r="F79" i="4"/>
  <c r="E79" i="4"/>
  <c r="H77" i="4"/>
  <c r="G77" i="4"/>
  <c r="F77" i="4"/>
  <c r="E77" i="4"/>
  <c r="H76" i="4"/>
  <c r="G76" i="4"/>
  <c r="F76" i="4"/>
  <c r="E76" i="4"/>
  <c r="H75" i="4"/>
  <c r="G75" i="4"/>
  <c r="F75" i="4"/>
  <c r="E75" i="4"/>
  <c r="H74" i="4"/>
  <c r="G74" i="4"/>
  <c r="F74" i="4"/>
  <c r="E74" i="4"/>
  <c r="H73" i="4"/>
  <c r="G73" i="4"/>
  <c r="F73" i="4"/>
  <c r="E73" i="4"/>
  <c r="H72" i="4"/>
  <c r="G72" i="4"/>
  <c r="F72" i="4"/>
  <c r="E72" i="4"/>
  <c r="H71" i="4"/>
  <c r="G71" i="4"/>
  <c r="F71" i="4"/>
  <c r="E71" i="4"/>
  <c r="H70" i="4"/>
  <c r="G70" i="4"/>
  <c r="F70" i="4"/>
  <c r="E70" i="4"/>
  <c r="H69" i="4"/>
  <c r="G69" i="4"/>
  <c r="F69" i="4"/>
  <c r="E69" i="4"/>
  <c r="H68" i="4"/>
  <c r="G68" i="4"/>
  <c r="F68" i="4"/>
  <c r="E68" i="4"/>
  <c r="H67" i="4"/>
  <c r="G67" i="4"/>
  <c r="F67" i="4"/>
  <c r="E67" i="4"/>
  <c r="H66" i="4"/>
  <c r="G66" i="4"/>
  <c r="F66" i="4"/>
  <c r="E66" i="4"/>
  <c r="H65" i="4"/>
  <c r="G65" i="4"/>
  <c r="F65" i="4"/>
  <c r="E65" i="4"/>
  <c r="H64" i="4"/>
  <c r="G64" i="4"/>
  <c r="F64" i="4"/>
  <c r="E64" i="4"/>
  <c r="H62" i="4"/>
  <c r="G62" i="4"/>
  <c r="F62" i="4"/>
  <c r="E62" i="4"/>
  <c r="H61" i="4"/>
  <c r="G61" i="4"/>
  <c r="F61" i="4"/>
  <c r="E61" i="4"/>
  <c r="H60" i="4"/>
  <c r="G60" i="4"/>
  <c r="F60" i="4"/>
  <c r="E60" i="4"/>
  <c r="H59" i="4"/>
  <c r="G59" i="4"/>
  <c r="F59" i="4"/>
  <c r="E59" i="4"/>
  <c r="H58" i="4"/>
  <c r="G58" i="4"/>
  <c r="F58" i="4"/>
  <c r="E58" i="4"/>
  <c r="H57" i="4"/>
  <c r="G57" i="4"/>
  <c r="F57" i="4"/>
  <c r="E57" i="4"/>
  <c r="H56" i="4"/>
  <c r="G56" i="4"/>
  <c r="F56" i="4"/>
  <c r="E56" i="4"/>
  <c r="H55" i="4"/>
  <c r="G55" i="4"/>
  <c r="F55" i="4"/>
  <c r="E55" i="4"/>
  <c r="H54" i="4"/>
  <c r="G54" i="4"/>
  <c r="F54" i="4"/>
  <c r="E54" i="4"/>
  <c r="H53" i="4"/>
  <c r="G53" i="4"/>
  <c r="F53" i="4"/>
  <c r="E53" i="4"/>
  <c r="H52" i="4"/>
  <c r="G52" i="4"/>
  <c r="F52" i="4"/>
  <c r="E52" i="4"/>
  <c r="H51" i="4"/>
  <c r="G51" i="4"/>
  <c r="F51" i="4"/>
  <c r="E51" i="4"/>
  <c r="H49" i="4"/>
  <c r="G49" i="4"/>
  <c r="F49" i="4"/>
  <c r="E49" i="4"/>
  <c r="H48" i="4"/>
  <c r="G48" i="4"/>
  <c r="F48" i="4"/>
  <c r="E48" i="4"/>
  <c r="H47" i="4"/>
  <c r="G47" i="4"/>
  <c r="F47" i="4"/>
  <c r="E47" i="4"/>
  <c r="H46" i="4"/>
  <c r="G46" i="4"/>
  <c r="F46" i="4"/>
  <c r="E46" i="4"/>
  <c r="H45" i="4"/>
  <c r="G45" i="4"/>
  <c r="F45" i="4"/>
  <c r="E45" i="4"/>
  <c r="H44" i="4"/>
  <c r="G44" i="4"/>
  <c r="F44" i="4"/>
  <c r="E44" i="4"/>
  <c r="H43" i="4"/>
  <c r="G43" i="4"/>
  <c r="F43" i="4"/>
  <c r="E43" i="4"/>
  <c r="H42" i="4"/>
  <c r="G42" i="4"/>
  <c r="F42" i="4"/>
  <c r="E42" i="4"/>
  <c r="H41" i="4"/>
  <c r="G41" i="4"/>
  <c r="F41" i="4"/>
  <c r="E41" i="4"/>
  <c r="H40" i="4"/>
  <c r="G40" i="4"/>
  <c r="F40" i="4"/>
  <c r="E40" i="4"/>
  <c r="H39" i="4"/>
  <c r="G39" i="4"/>
  <c r="F39" i="4"/>
  <c r="E39" i="4"/>
  <c r="H38" i="4"/>
  <c r="G38" i="4"/>
  <c r="F38" i="4"/>
  <c r="E38" i="4"/>
  <c r="H37" i="4"/>
  <c r="G37" i="4"/>
  <c r="F37" i="4"/>
  <c r="E37" i="4"/>
  <c r="H36" i="4"/>
  <c r="G36" i="4"/>
  <c r="F36" i="4"/>
  <c r="E36" i="4"/>
  <c r="H35" i="4"/>
  <c r="G35" i="4"/>
  <c r="F35" i="4"/>
  <c r="E35" i="4"/>
  <c r="H34" i="4"/>
  <c r="G34" i="4"/>
  <c r="F34" i="4"/>
  <c r="E34" i="4"/>
  <c r="H33" i="4"/>
  <c r="G33" i="4"/>
  <c r="F33" i="4"/>
  <c r="E33" i="4"/>
  <c r="H32" i="4"/>
  <c r="G32" i="4"/>
  <c r="F32" i="4"/>
  <c r="E32" i="4"/>
  <c r="H31" i="4"/>
  <c r="G31" i="4"/>
  <c r="F31" i="4"/>
  <c r="E31" i="4"/>
  <c r="H30" i="4"/>
  <c r="G30" i="4"/>
  <c r="F30" i="4"/>
  <c r="E30" i="4"/>
  <c r="H29" i="4"/>
  <c r="G29" i="4"/>
  <c r="F29" i="4"/>
  <c r="E29" i="4"/>
  <c r="H28" i="4"/>
  <c r="G28" i="4"/>
  <c r="F28" i="4"/>
  <c r="E28" i="4"/>
  <c r="H27" i="4"/>
  <c r="G27" i="4"/>
  <c r="F27" i="4"/>
  <c r="E27" i="4"/>
  <c r="H26" i="4"/>
  <c r="G26" i="4"/>
  <c r="F26" i="4"/>
  <c r="E26" i="4"/>
  <c r="H25" i="4"/>
  <c r="G25" i="4"/>
  <c r="F25" i="4"/>
  <c r="E25" i="4"/>
  <c r="H24" i="4"/>
  <c r="G24" i="4"/>
  <c r="F24" i="4"/>
  <c r="E24" i="4"/>
  <c r="H23" i="4"/>
  <c r="G23" i="4"/>
  <c r="F23" i="4"/>
  <c r="E23" i="4"/>
  <c r="H22" i="4"/>
  <c r="G22" i="4"/>
  <c r="F22" i="4"/>
  <c r="E22" i="4"/>
  <c r="H21" i="4"/>
  <c r="G21" i="4"/>
  <c r="F21" i="4"/>
  <c r="E21" i="4"/>
  <c r="H20" i="4"/>
  <c r="G20" i="4"/>
  <c r="F20" i="4"/>
  <c r="E20" i="4"/>
  <c r="H19" i="4"/>
  <c r="G19" i="4"/>
  <c r="F19" i="4"/>
  <c r="E19" i="4"/>
  <c r="H18" i="4"/>
  <c r="G18" i="4"/>
  <c r="F18" i="4"/>
  <c r="E18" i="4"/>
  <c r="H17" i="4"/>
  <c r="G17" i="4"/>
  <c r="F17" i="4"/>
  <c r="E17" i="4"/>
  <c r="H16" i="4"/>
  <c r="G16" i="4"/>
  <c r="F16" i="4"/>
  <c r="E16" i="4"/>
  <c r="H15" i="4"/>
  <c r="G15" i="4"/>
  <c r="F15" i="4"/>
  <c r="E15" i="4"/>
  <c r="H14" i="4"/>
  <c r="G14" i="4"/>
  <c r="F14" i="4"/>
  <c r="E14" i="4"/>
  <c r="H13" i="4"/>
  <c r="G13" i="4"/>
  <c r="F13" i="4"/>
  <c r="E13" i="4"/>
  <c r="H12" i="4"/>
  <c r="G12" i="4"/>
  <c r="F12" i="4"/>
  <c r="E12" i="4"/>
  <c r="H11" i="4"/>
  <c r="G11" i="4"/>
  <c r="F11" i="4"/>
  <c r="E11" i="4"/>
  <c r="H10" i="4"/>
  <c r="G10" i="4"/>
  <c r="F10" i="4"/>
  <c r="E10" i="4"/>
  <c r="H9" i="4"/>
  <c r="G9" i="4"/>
  <c r="F9" i="4"/>
  <c r="E9" i="4"/>
  <c r="H8" i="4"/>
  <c r="G8" i="4"/>
  <c r="F8" i="4"/>
  <c r="E8" i="4"/>
  <c r="H7" i="4"/>
  <c r="G7" i="4"/>
  <c r="F7" i="4"/>
  <c r="E7" i="4"/>
  <c r="H6" i="4"/>
  <c r="G6" i="4"/>
  <c r="F6" i="4"/>
  <c r="E6" i="4"/>
  <c r="G4" i="4" l="1"/>
  <c r="F4" i="4"/>
  <c r="H4" i="4"/>
  <c r="E4" i="4"/>
  <c r="E3" i="4" l="1"/>
  <c r="E2" i="4"/>
  <c r="E1" i="4" l="1"/>
</calcChain>
</file>

<file path=xl/connections.xml><?xml version="1.0" encoding="utf-8"?>
<connections xmlns="http://schemas.openxmlformats.org/spreadsheetml/2006/main">
  <connection id="1" name="hotel_es" type="6" refreshedVersion="4" background="1" saveData="1">
    <textPr codePage="65001" sourceFile="C:\Users\epeinado\Documents\Proyectos\Eurosentiment\Codigo\eurosentiment_services_test\gold_corpora\hotel_es.tsv" decimal="," thousands=".">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<sst xmlns="http://schemas.openxmlformats.org/spreadsheetml/2006/main" count="185" uniqueCount="120">
  <si>
    <t>liking</t>
  </si>
  <si>
    <t>distress</t>
  </si>
  <si>
    <t>machine</t>
  </si>
  <si>
    <t>human</t>
  </si>
  <si>
    <t>satisfaction</t>
  </si>
  <si>
    <t>surprise</t>
  </si>
  <si>
    <t>TP</t>
  </si>
  <si>
    <t>FP</t>
  </si>
  <si>
    <t>FN</t>
  </si>
  <si>
    <t>TN</t>
  </si>
  <si>
    <t>F-SCORE</t>
  </si>
  <si>
    <t>Precision</t>
  </si>
  <si>
    <t>Recall</t>
  </si>
  <si>
    <t>wonder</t>
  </si>
  <si>
    <t>scruple</t>
  </si>
  <si>
    <t>security</t>
  </si>
  <si>
    <t>fondness</t>
  </si>
  <si>
    <t>comfortableness</t>
  </si>
  <si>
    <t xml:space="preserve">Excelente opcion Es un hotel con detalles interesantes, combina la construccion de principios de 1900 con la modernidad de nuestros dias. El servicio excelente, el precio muy bueno. La cercania con el metro lo hace aun mejor. Es un lugar donde la calidad del servicio y las habitaciones hicieron de nuestra estadia en Madrid inolvidable. La joven de la recepcion esta muy pendiente de cada detalle para hacer aun mas placentera la estadia en el lugar. </t>
  </si>
  <si>
    <t>Espectacular Hotel Boutique! Impresionante!! .. Estuvimos con mi esposo y mi hermana el mes pasado y la verdad nos encantó. Muy bien ubicado cerca de la estación Atocha y de varios lugares interesantes para visitar .. Las chicas de la recepción son super amables y siempre dispuestas a ayudarnos y recomendarnos restaurantes en la zona. La habitación limpia y muy bien distribuída.</t>
  </si>
  <si>
    <t>En una palabra: EXCELENTE!! Estuvimos hace unos meses hospedados en el hotel durante una noche en el ático y la verdad que nuestras expectativas eran ya de por sí muy altas debido a las excelentes críticas que había en Tripadvisor. Pese e ello tanto mi novia como yo solemos ser muy excépticos con las opiniones de los usuarios pero, al poco de entrar al hotel, todas nuestras dudas se disiparon... el personal y su trato hacia todos los clientes era magnífico, el cuidado del hotel impecable y la habitación acogedora. En cuanto al desayuno buffet tenía poco surtido pero lo que había era de gran calidad.</t>
  </si>
  <si>
    <t xml:space="preserve">Hermoso Hotel Boutique! El Hotel esta en una zona bien cercana a la estación de Trenes de Atocha, se puede caminar hasta allí, a la vez esta cerca de todo, Prado, Reina Sofia, Plaza Mayor etc. caminamos a todos lados, es un antiguo edificio reciclado con mucho gusto, la atención de la gente de la recepción fue mas que cálida y tuvimos la oportunidad de charlar con el dueño, el se preocupo por saludarnos y resulto encantador. Sin dudas regresaría! </t>
  </si>
  <si>
    <t xml:space="preserve">Arturo Garza de Mexico "El Hotel de lo mejor" Mi esposa y yo,en nuestro reciente viaje de aniversario de bodas, verdaderamente disfrutamos nuestra estancia en el Artrip hotel, es una muy agradable combinación de ubicación, personal de primera, instalaciones muy practicas y agradables, limpieza, un muy buen desayuno, incluso el servicio de taxi recomendado por ellos muy bueno, con detalles hacia nosotros que hicieron muy confortable nuestra estancia en el hotel,, una felicitación a todo el equipo del hotel. </t>
  </si>
  <si>
    <t xml:space="preserve">Muy muy a gusto Hemos disfrutado de un fin de sema en uno de los áticos del hotel con muchísimo encanto, con líneas depuradas y a la última en decoración, habitación muy agradable con todo tipo de detalles. La situación muy buena, en el barrio de Lavapiés y muy cerca de todo. Los propietarios Lorena y Miguel Ãngel, encantadores, trato muy personalizado y amable, al igual que el demás personal. Qué mas podemos decir.......... seguro que volveremos. </t>
  </si>
  <si>
    <t>Encantador lugar! Un bellissimo hotel, un trato excelente de parte de todo su personal, bella construcción y decoración finísima. Realmente me hospedaría muchas veces en este lugar.</t>
  </si>
  <si>
    <t xml:space="preserve">Un hotel muy bien comunicado Estupendo hotel muy bien comunicado con los principales atractivos de Madrid. a destacar el trato personalizado y detallado por parte del personal, destacar sobretodo a Miguel Ãngel, el propietario, el cual salió a recibirnos y a despedirnos con mucho cariño. Si volvemos a Madrid repetiremos sin pensarlo, totalmente recomendado!! </t>
  </si>
  <si>
    <t>Pequeño hotel intimo Hotel pequeño pero con gran servicio. bien ubicado de dia, aunque el barrio de lavapies resulta a veces intimidante en las noches. equipado con lo necesario. el estacionamiento es en otro local.</t>
  </si>
  <si>
    <t>Estupenda experiencia He viajado mucho con mi pareja, alrededor del mundo y hemos quedado encantadísimos con este hotel, tanto por lo cuidado del mismo, como por la localización y sobretodo por la amabilidad del personal con el que coincidimos, un chico y una chica jovenes hiperatentos.</t>
  </si>
  <si>
    <t>Excelente Hotel Un excelente hotel, muy bien equipado, ubicado a pocas distancias de todo, se puede ir a muchas atracciones y un centro comercial (Príncipe Pio) caminando. La habitación con vista que elegimos fue lo mejor, valió cada centavo que pagamos por ella, tiene una vista espectacular hacia el palacio real, la terraza es un rincón con hermosos detalles y vistas incomparables. El desayuno muy completo y de muy buena calidad.</t>
  </si>
  <si>
    <t>Excelente Hotel cerca del Palacio Real Nos alojamos en este hotel por 3 dias al comienzo de nuestro viaje a Europa. Es un apartotel muy comodo. Tiene una habitacion espaciosa con una cama king donde descansamos muy bien despues de caminar por todo Madrid, una pequeña area de cocina y un baño muy amplio y moderno. La localizacion no puede ser mejor! Esta muy cerca del Palacio Real y se puede caminar perfectamente desde ahi a todas las atracciones de la ciudad.</t>
  </si>
  <si>
    <t xml:space="preserve">BUEN HOTEL Estuvimos tres personas en un apartamento de los áticos. La verdad la vistas son espectaculares y la situación buena. El hotel es un poco pequeño y el desayuno bastante normalito pero en general es un buen hotel! </t>
  </si>
  <si>
    <t xml:space="preserve">Una hotel con un estilo muy cool El arte de reformar un edificio de apartamentos en un aparthotel moderno, elegante y agradable. El viejo edificio entre Plaza España y Príncipe Pío ha tenido la suerte de que los dueños han sabido reformarlo. Le han dado un toque moderno, con colores vivos y mucha luz, sacando provecho a la ubicación tan buena que tiene. Han hecho una terraza en el ático desde la que se ve el Palacio Real. Ideal para tomar unas copas o cenar con un fondo de postal en verano. Además, tienen una colección de coches antiguos en una amplia sala del sótano que alquilan para eventos. Todo un museo convertido en un lugar para pasar unos días en Madrid. </t>
  </si>
  <si>
    <t xml:space="preserve">Un experiencia sin igual El arte de reformar un edificio de apartamentos en un apartahotel moderno, elegante y agradable. El viejo edificio entre Plaza España y Príncipe Pío ha tenido la suerte de que los dueños han sabido reformarlo. Le han dado un toque moderno, con colores vivos y mucha luz, sacando provecho a la ubicación tan buena que tiene. Han hecho una terraza en el ático desde la que se ve el Palacio Real. Ideal para tomar unas copas o cenar con un fondo de postal en verano. Además, tienen una colección de coches antiguos en una amplia sala del sótano que alquilan para eventos. Todo un museo convertido en un lugar para pasar unos dias en Madrid. </t>
  </si>
  <si>
    <t xml:space="preserve">Muy buena ubicación Nos alojamos 3 noches con nuestra hija mayor de 4 años en Abril de 2014 con el objeto de realizar una escapada a la que fue nuestra ciudad de residencia durante 5 años. Buscábamos algo céntrico y con una buena relación calidad-precio y eso fue lo que nos encontramos. El apartemento dispone de una pequeña cocina que nosotros no utilizamos. Es amplio con lo que se pudo ubicar sin ningun problema una cama supletoria para nuestra hija. Recomiendo subir a la terraza a hacerse unas fotos con el palacio real de fondo. Nos alojamos sin desayuno ya que muy cerca hay varios sitios donde poder desayunar muy bien por unos 5 euros por persona(recomiendo el N.geographic en gran via a 5 min sobre todo si se va con niños). La ubicación es perfecta. La única pega es el parking. No tiene ascensor desde la planta-2. </t>
  </si>
  <si>
    <t xml:space="preserve">Viaje Familia Castellanos R España 2014 Excelente ubicación, cercana a dos estaciones de Metro y al frente del Palacio Real, jardines de Oriente ,Teatro Real y tras la cuesta de San Vicente, el Madrid de los Austria, y el obligatorio Mercado de San Miguel. Habitaciones confortables y en muy buen estado (incluyendo su aseo), ideal para familias con niños. Excepcional atención del hotel y las habitaciones con vista al Palacio Real son realmente impactantes, no tiene precio.Altamente recomendable </t>
  </si>
  <si>
    <t xml:space="preserve">Excelente vista Me encanto este hotel, habitaciones cómodas y espaciosas, con una gran vista. La atención estuvo muy bien y el último día nos invitaron a conocer la colección de vehículos que se guardan en el hotel, altamente recomendable. </t>
  </si>
  <si>
    <t xml:space="preserve">Estancia muy agradable Deseo felicitar a todo el personal del hotel por su excelente atención. Las habitaciones muy limpias, labor de Rosa. Desayunos muy buenos. Me he sentido prácticamente como en casa. Volveré a repetir la estancia en este hotel. Espero que sea pronto.Gracias de nuevo. </t>
  </si>
  <si>
    <t>Hermoso edificio antiguo Hermoso edificio antiguo muy bien conservado los salones del piso 9 estan muy bien decorados y vale la penda salir a la terraza para ver la ciudad.</t>
  </si>
  <si>
    <t xml:space="preserve">Opción recomendable para Madrid Muy bien ubicado en una linda zona de la Gran Vía, cercano al Madrid antiguo y con muy buena comunicación a todas partes. El hotel es un edificio de principios del S XX totalmente puesto a nuevo, pero que conserva su aire señorial. Muy agradables los salones del último piso y la terraza. Las habitaciones son cómodas y bien equipadas. El personal tiene muy buena predisposición y ayudan a hacer una estadía agradable. El desayuno es quizás un poco costoso, pero hay mil opciones en las cercanías para reemplazarlo. Recomendable. </t>
  </si>
  <si>
    <t xml:space="preserve">Recomendable! Es un hotel que calidad precio es muy bueno, las habitaciones están genial, son amplias y cómodas, la comida esta bien tambien y el trato es buenísimo! todos los detalles estan cuidados y pasará una estancia muy agradable! </t>
  </si>
  <si>
    <t xml:space="preserve">Un personal muy amable y detallista La verdad es que fue un placer estar en este hotel de la Gran Vía Madrileña. Al final son los pequeños detalles los que marcan la diferencia. Ya hay muy pocos hoteles que te preparen la cama, te ofrezcan albornoz o te pongan una chocolatina en la almohada. Los baños son estupendos con una duchas que son una gozada. He probado otros hoteles de la zona y ni se le acercan en calidad y amabilidad. Además nos invitaron a una copa de vino por reservar en la web del Hotel. Nos gustó mucho, lo recomiendo. </t>
  </si>
  <si>
    <t>Excelente ubicación y atención Fue muy buena la decisión de hospedarnos en este hotel. La ubicación y tranquilidad de nuestras habitaciones estuvo muy bien. Grato ambiente, completo desayuno, muy buena atención de todo el personal. Definitivamente vale la pena.</t>
  </si>
  <si>
    <t>peace</t>
  </si>
  <si>
    <t>Por trabajo. Genial He estado hospedada por trabajo y en todo genial.</t>
  </si>
  <si>
    <t xml:space="preserve">Por un pelillo Para que Uds. entiendan cual es la difeencia entre este hotel y los otros de Madrid, les cuento mi conversación con Dan, el portero de la noche. Mientras le contábamos lo cómodos que estábamos y lo bien situado del hotel, el nos dijo, que lo único que hacían es estar " un pelillo más " que los otros. Imaginense, todo el personal del hotel, tratando de hacer solo, un pelillo más. Esto se convierte en una enorme cabellera de satisfacción y placer. Un solo detalle, colocar estantes en el baño, es un poco incómodo no tener donde poner nuestros cosméticos.Por supuesto que si vuelvo a Madrid mi hotel será este. </t>
  </si>
  <si>
    <t xml:space="preserve">Hotel hecho en una vieja casa... Hotel hecho en una vieja casa, remodelado con muchisimo gusto y muy comodo y con muy buen ambiente. Personal amabilisimo!!! </t>
  </si>
  <si>
    <t xml:space="preserve">Magnifico fin de semana en el Only You Recomiendo 100% el hotel Only You. Excelente ubicación, impresionante decoración y mejor trato de todos los profesionales que hacen tu estancia en este hotel una experiencia única. Situado en pleno corazón de Madrid, desde sus puertas tienes todos los lugares de interés a 5 minutos a pie. Simplemente entrar a tomarse una copa (increíble selección de Gins) en su bar ingles de la entrada, ya es una gran satisfacción. Yo, personalmente, recomiendo disfrutar de su magnifico desayuno a la carta. Hacia tiempo que nos disfrutaba de un desayuno tan completo y variado. Finalmente, todos los profesionales que trabajan en el hotel, te reciben siempre con una sonrisa y los mejores deseos y consejos para pasar una buena estancia. En definitiva, cientos de detalles hacen que merezca la pena visitarlos y pasar unos días alojados en este magnifico hotel. </t>
  </si>
  <si>
    <t xml:space="preserve">Los Tres Mosqueteros Hoy miércoles de nuevo los tres socios de mi empresa nos juntamos a negociar en las mesas del hotel. </t>
  </si>
  <si>
    <t xml:space="preserve">Inmejorable La ubicación, la decoración, el ambiente, el servicio, las instalaciones, los salones y el bar hacen de Only You la opción imbatible en Madrid. Una grata sorpresa. Me encantó el salón con "chimenea". Tanto el afterwork como el brunch, dignos de tener en cuenta </t>
  </si>
  <si>
    <t xml:space="preserve">Genial Hotel  Este hotel es el Palacio del servicio. Un atención permanente del personal. Personal súper , atento y naturales. Servicio 5 estrellas ! Decorado novedoso, todos los detalles son cuidados ! Es un palacio dedicado al cliente. Ubicación perfecta. Pronto volveremos. </t>
  </si>
  <si>
    <t xml:space="preserve">Muy bueno Fue una experiencia muy buena! repetiré porque todo ha sido tan genial que no puedes decir que no a un sitio así. Ojalá hubiese tenido más tiempo para estar en el hotel en lugar de viajar por la ciudad. </t>
  </si>
  <si>
    <t xml:space="preserve">Como en casa Me resulta difícil recabar todas las características de este hotel en este pequeño espacio, pero lo intentaré. </t>
  </si>
  <si>
    <t xml:space="preserve">Muy céntrico y profesional Es la segunda vez que me alojo en el Hotel Preciados.Volvi por recodar su lugar privilegiado en el centro de Madrid,cerca de todo a pie.El servicio del hotel es muy profesional,las habitaciones suficientemente insonorizadas,no se oye la calle a pesar de estar tan céntrico.En los baños las toallas son nuevas,cosa poco habitual en muchos hoteles.La restauración también merece una puntuación destacada.Recomiendo el hotel.Volvere a el sin duda. </t>
  </si>
  <si>
    <t>Perfecta elección para visitar Madrid Hotel con una ubicación privilegiada en una zona muy ambientada y variada de Madrid</t>
  </si>
  <si>
    <t>Ubicación perfecta!!! Hablar del hotel Preciados es sinónimo de excelente ubicación en Madrid.</t>
  </si>
  <si>
    <t xml:space="preserve">Buena ubicación y buen hotel Solo pasé una noche en este hotel porque solo estaba de paso por Madrid. Es perfecto para visitar la ciudad porque está muy céntrico, casi al lado de la puerta del sol, y te permite visitar la ciudad cómodamente. </t>
  </si>
  <si>
    <t xml:space="preserve">Ubicación y buena atención Estuvimos muy comodos, muy buena atención de todo su personal. Ubicación óptima y habitación cómoda y limpia. Nos alojamos en el sector recientemente reciclado. Recomendable a pesar de su precio un poco alto. </t>
  </si>
  <si>
    <t>Excelente Hotel Yo voy todos los anos a Madrid y siempre me quedo en este hotel. Las habitaciones están limpias y modernas. El hotel esta muy céntrico y todos los empleados son fantásticos!!!!</t>
  </si>
  <si>
    <t>HOTEL GENIAL Es uno de los hoteles dónde normalmente me alojo cuando estoy en Madrid por trabajo; siempre que puedo me alojo en el Hotel Preciados.</t>
  </si>
  <si>
    <t xml:space="preserve">EXCELENTE UBICACION, EXCELENTE SERVICIO Siempre que vuelvo de visita a mi ciudad de origen me alojo en este hotel y es sin duda la mejor elección. </t>
  </si>
  <si>
    <t xml:space="preserve">hermoso hotel reciclado El hotel nos pareció fantástico. Estuvimos en una de las habitaciones remodeladas recientemente. El baño es espectacular con una ducha increíble. La habitación es grande y cómoda con un juego de luces increíble. La ubicación es otro punto a favor. Está en un lugar privilegiado. La relación calidad-precio es muy buena. Es una excelente opción en Madrid. </t>
  </si>
  <si>
    <t xml:space="preserve">Excelente hotel, sobretodo por su ubicación Lo más bueno de este hotel es su ubicación, está cerca de los sitios más turísticos de Madrid, como la Puerta del Sol, y sus alrededores. Te queda muy cerca el metro o si prefieres puedes caminar... La atención es excelente. Hay wifi gratis en todas las instalaciones del hotel. </t>
  </si>
  <si>
    <t xml:space="preserve">EXCELENTE HOTEL Un hotel fantástico. La habitación (Junior Suite) espectacular, muy amplia y con una decoración muy elegante. La atención del personal del hotel la califico como sobresaliente y la comida muy buena. Seguro que volveremos. </t>
  </si>
  <si>
    <t xml:space="preserve">buen hotel Un bellissimo hotel, un trato excelente de parte de todo su personal, bella construcción y decoración finísima. Realmente me hospedaría muchas veces en este lugar. Una cena romantica con mi novia en unos días maravillosos, definitivamente encantador. </t>
  </si>
  <si>
    <t xml:space="preserve">Muy recomendable La opinión general de este hotel es positiva, la ubicación es excelente ya que esta situado en el centro de Madrid, la decoración es clásica pero muy elegante, además las habitaciones son muy confortables, la comida es exquisita y muy variada. El trato recibido es muy bueno. </t>
  </si>
  <si>
    <t xml:space="preserve">Un hotel de muy buena calidad Sin duda uno de los mejores hoteles de la capital. No en vano es el único Relais Chateaux de Madrid. Todo es exquisito, su ubicación en la señorial y tranquila calle Orfila, a menos de 5 minutos de Colón, el servicio es uno de sus fuertes, excelente! y la decoración clásica y de gran elegancia. Lujo en su mejor expresión, el la de la experiencia. Imprescindible! </t>
  </si>
  <si>
    <t xml:space="preserve">Excelente Hotel Celebramos un evento en uno de sus salones. El ambiente inigualable y la atención del personal exquisita. Fantástica ubicación (centro de Madrid). Nos encandiló la estética del hotel, uno de los más románticos de la ciudad. Totalmente recomendable. </t>
  </si>
  <si>
    <t xml:space="preserve">Suprema calidad y máxima atención Un almuerzo de Navidad de los 12 directivos de la empresa ha sido todo un éxito. El trato fabuloso, calidad de comida inmejorable, ambiente muy agradable con luz natural y salida independiente a la terraza, discreto y muy bien situado en el centro de Madrid junto a la Plaza de Colón. Dificil encontrar algo semejante, muy recomendable. </t>
  </si>
  <si>
    <t>Fantástico Hemos celebrado una reunión familiar en el hotel y hemos quedado encantados. Excelente relación calidad precio. Muy buena atención de todo el personal. La cena fabulosa, y de gran calidad. Un hotel a la altura de las cinco estrellas, por servicio, calidad, amabilidad y fantástica disposición de todo el personal.</t>
  </si>
  <si>
    <t>Inmejorable calidad precio No soy habitual en utilizar los apartamentos para mis estancias en Madrid y quise probar,realmente quede sorprendido nada mas hacer la reserva ya que a continuacion recibi un cuestionario en el que solicitaba que necesidades tenia en cuanto el tipo de almohada(mi eterno problema),tipo de bebidas y snacks en el minibar ,servicio de transfer privado al aeropuerto ect..</t>
  </si>
  <si>
    <t xml:space="preserve">Excelente Opción En definitiva excedió nuestras expectativas! Excelente ubicación, está cerca de todo, y con muy fácil acceso si llegas desde el metro. Las habitaciones son muy espaciosas y cómodas, la limpieza es excelente. Aunque es una zona muy transitada, en las habitaciones no se escucha nada de ruido. El personal es muy amable. Regresaríamos sin dudarlo. </t>
  </si>
  <si>
    <t xml:space="preserve">Excelente Es un Aparthotel excelente. En todos los sentidos. Pero quizá lo que más me gustó fue el trato del personal. La palabra que mejor los define es: profesionalidad! </t>
  </si>
  <si>
    <t>Muy grata estancia Acostumbrados a ir a hoteles de 4-5***** no muy céntricos nos animamos a reservar tres noches en el Splendom en pleno centro de Madrid. Ubicación ideal...bocacalle de Fuencarral(llena de tiendas) y a pocos metros de Granvia, Callao o Chueca.</t>
  </si>
  <si>
    <t xml:space="preserve">PERFECTO Siplemente prefecto, mi apartamento tenía dos habitaciones, don baños, 3 televisones, una de las camas enormes de 2 x 2 metros, la otra de 1,80... magníficas, con mil detalles, amplio salón con flores frescas en la mesa, cargador de Iphone con radio en habitación principal... cafetera con cargas de leche y café, limpieza por la mañana y por la tarde volvían a pasar para abrir camas y traer bombones... el personal más amable imposible, te ayudaban en todo, y la ubicación perfecta, en una bocacalle de Gran Vía pero peatonal, así que en pleno centro pero sin un ruido!!! </t>
  </si>
  <si>
    <t>Magnifica opción en el centro de Madrid Estar alojados en este agradable y céntrico hotel ha ayudado a que los días que hemos pasado en Madrid hayan sido aún mas fantásticos.</t>
  </si>
  <si>
    <t>Simplemente perfecto, felicidades Empiezo por lo único (lo único) que mejoraría: el proceso de check-in, excesivamente lento. Un inconveniente absolutamente menor ante TODO lo demás. Muchos hoteleros deberían pasar una noche o un par de ellas en este hotel y aprender a gestionar y a tratar al cliente. Es más un apartamento de lujo que un hotel, pero no hay ningún servicio hotelero que haya echado de menos. Destacaría:</t>
  </si>
  <si>
    <t xml:space="preserve">Una joya en pleno centro Venimos de pasar el último fin de semana de Enero. Splendom Gran Vía ha sido el descubrimiento del año, eso es seguro. Por ubicación, por servicio/trato y por excelente relación calidad-precio. Nosotros nos alojamos en el apartamento de dos habitaciones. Preciosamente decoradas y con todo lujo de detalles como por ejemplo: flores naturales, amenidades de baño de calidad, servicio de cafetera en la cocina, todo muy limpio y el servicio de cobertura por la tarde-noche se agradece mucho....las camas comodísimas y aunque estas en pleno Gran Vía, NO se escucha un solo ruido!! La gente en recepción muy amables y dispuestos a darte toda la info que requieras. Lo que me encantó es que con el frío que hacía afuera, por la mañana la ducha era un verdadero placer gracias a que los calientatoallas mantenían las toallas calentitas. En el lobby del hotel tienen una zona de la que puedes disponer desde bollería, gominolas, leche, cereales, café, agua.....GRATIS! En definitiva, vamos a recomendar Splendom Suites Gran Vía y por supuesto regresaremos pronto. </t>
  </si>
  <si>
    <t>joy</t>
  </si>
  <si>
    <t>Excelente Los apartamentos están muy bien, tienen todo lo necesario para estar cómodo y sentirte como en tu propia casa. Además de que está decorado con muy buen gusto y ser acogedor a la vez que práctico.</t>
  </si>
  <si>
    <t xml:space="preserve">Fantástica Estancia!! A pesar de que cuando llegamos nos encontramos con unos pequeños desperfectos en nuestro estudio (que fueron solucionados rápidamente), he de reconocer que nuestra estancia fue magnífica: instalaciones nuevas, buena limpieza, personal amable y servicial, localización estupenda en la Gran Vía muy cerca de la Puerta del Sol, y magnífica relación calidad precio. ¿Qué más se puede pedir? </t>
  </si>
  <si>
    <t>Ninguna pega El personal es muy amable, lo cual te facilita la estancia. Nosotros estuvimos un fin de semana solo (de viernes a domingo) y nos quedamos en la Suite Imperial, que hay que decir que es fabulosa en muchos aspectos. Se encuentra situada en la primera planta dando el balcon hacia una calle que es muy concurrida, y aun asi no se oye ni un solo ruido. La cama comodisima y grandisima. Si a esto le sumamos una iluminación justa que da mucha tranquilidad y un jacuzzi perfecto dentro del cuarto de baño, pues ya no se puede pedir mas. Fin de semana romántico en un lugar muy céntrico, muy bien situado con todo a mano y muy accesible al transporte publico.</t>
  </si>
  <si>
    <t xml:space="preserve">El mejor hotel del centro Estuve con mi pareja y nos encantó el hotel y la situación. Las habitaciones son grandes y están perfectamente cuidadas. </t>
  </si>
  <si>
    <t xml:space="preserve">Encantador hotel en el corazón de Madrid. Quizás desde fuera del hotel no se aprecia lo que realmente ofrece. Es un hotel encantador, muy limpio, con habitaciones muy amplias y acogedoras. La nuestra daba a la calle y estaba en la primera planta lo que pensábamos en primer momento que podría suponer un inconveniente a la hora de dormir y nada más lejos de la realidad, descansamos de maravilla, sin ruidos molestos. Cama y almohada cómoda. </t>
  </si>
  <si>
    <t xml:space="preserve">Mucho lujo Hotel con un diseño de fachadas impactantes e interiores tambien sorprendentes.Las habitaciones extremadamente confortables y muy bien amuebladas con un baño bendecido por la iluminación , un spa increíble y super relajante.Un lugar ideal para una buena relajación y sobre todo un buen servicio donde permanece la tranquilidad y el silencio.A su alrededor lo mismo, tiene escenario increíbles para visitar y darse un buen paseo.No es en especial muy económico pero si uno busca excelencia y perfección seguro lo podrá encontrar </t>
  </si>
  <si>
    <t>tranquillity</t>
  </si>
  <si>
    <t xml:space="preserve">Muy bien situado Es n hotel pequeño con una situacion magnifica. El personal muy amable y profesional, haciendo todo lo posible para que te sientas cómodo. La habitación standar es pequeña, pero es la única pega. La cama muy cómoda y grande, el baño tiene una ducha muy amplia, separada del resto. El silencio es absoluto y no hay ningún problema para descansar. Cuando volvamos a Madrid volveremos a este hotel, aunque pediremos una habitación superior para que sea un poco mas amplia </t>
  </si>
  <si>
    <t xml:space="preserve">perfecto para disfrutar de Madrid La situación es inmejorable para disfrutar de música de Jazz, al lado del Central y del Populart, de flamenco, de arte, el Reina Sofia, todo esto a dos pasos, y casi todo Madrid muy cerca o aun paseo agradable. te mueves por la ciudad sin necesidad de metro. El hotel es muy bonito, el trato del personal amable en todo momento, y es curioso que estando en una zona animada descansé sin ruidos, en una habitación luminosa y acogedora. Me gusta hacer una escapada por Madrid para disfrutar de todo lo que ofrece esta ciudad a nivel cultural y lúdico y es la vez que mejor he estado en parte gracias al sitio </t>
  </si>
  <si>
    <t>Una auténtica decepción Sinceramente estaba toda ilusionada, cuando procuro un hotel no solo miro fotos pero tambien opiniones y pontuacion por parte de otros viajeros, pero este me decepciono.</t>
  </si>
  <si>
    <t>Para no volver... Ya había estado una vez en el Hotel Regina, y la verdad es que me dieron una habitación modernita que no estaba mal.</t>
  </si>
  <si>
    <t>Regular. Se salva por la posición. Habitaciones con paredes de papel. Se oyen todos los ruidos, es imposible dormir. La almohada es muy incómoda pero hay que reconocer que las habitaciones están recién rehabilitadas y son bastante limpias.</t>
  </si>
  <si>
    <t xml:space="preserve">Los pequeños detalles hacen grandes a las personas (hoteles) Tenia una fantastica opinion por parte de mis compañeros de trabajo de este hotel y hasta mi salida del hotel, mi opinion era mas o menos correcta. Por motivos de trabajo me hospedo una gran cantidad de hoteles de todo el mundo durante el año (entre ellos varios Melia) y pienso que los pequeños detalles hacen grandes a las personas. Les cuento, mi viaje fue de caracter privado, con mi familia. Las habitaciones correctas, sin mas. El desayuno, muy correcto. El motivo de mi critica es personal y con un pequeño detalle que tuve a la hora de abandonar el hotel y que aunque pueda ser una tonteria, son detalles que no esperaba de un grupo hotelero de la categoria de Melia. Pagamos la factura por nuestra estancia. Mi hijo, que en la actualidad tiene 2 añitos, pudo ver como sobre el mostrador de la recepcion disponian de unos dulces, correctamente decorados para los niños. El niño queria una golosina, que en este caso son los famoso "chupa chups". Solicite educamente a la persona del hotel si podian obsequiar al niño con una unidad, a lo que esta persona de recepcion me informo de forma muy desagradable que no se le podian dar, ya que la direccion de la cadena se les enviaban contados. Señores.... un caramelo nunca se le niega a un niño, nunca, o al menos expongan una excusa mas creible y mas si viene desde un grupo hotelero tan importante a nivel mundial. Ademas de una persona amable en recepcion hace que los clientes se vayan satisfechos y recomienden sus instalaciones. Gracias por todo. </t>
  </si>
  <si>
    <t xml:space="preserve">Decepcionante Cuando pensamos en su hotel, pensamos en pasar un momento especial ya que nos lo habían recomendado. Y la verdad que es un lugar especial, situado en una zona perfecta de Madrid. La recepcionista que nos atendió el primer fue muy amable, pero lo que no entiendo es que aún avisando que era un día de aniversario y sabiendo que había huespedes que estan celebrando una boda y niños que lógicamente van a hacer ruido, nos den una habitación que está justo al lado del comedor. Mi llegada al hotel fue temprana, me hubiera dado lo mismo esperar y que me hubieran dado una habitación mejor situada para mi situación, la de que queriamos descansar y estar tranquilos. También pedí una cama de matrimonio y me aseguraron de que así sería que si era posible, y que yo sepa dos camas juntas no hacen una cama de matrimonio, pero bueno eso era lo de menos. Por la tarde, cuando nos dimos cuenta de la situación de la habitación y del comedor me puse en contacto con la recepción, no dándome ninguna solución y diciéndome que en principio no habría ruido que nunca habían tenido ningún tipo de quejas al respecto, cosa incierta por algún comentario que he visto hoy en Internet. Por último decirles que el último día cuando ya harto de tanto ruido, desde las 08:00 horas, voy a la recepción y me encuentro que no tienen hojas de reclamaciones y que la hoja de aviso de que existen hojas de reclamaciones no está a la vista del cliente, esta escondida.Ya que el chico que estaba en la recepción fue muy amable decido no llamar a la Policía y posteriormente a las 2 horas me dan una fotocopia de una hoja de reclamación, el chico estaba un pelin nervioso y decido no llamar a la Policía para que levante acta, el no tiene la culpa. Me pone sello y firma en la hoja que me llevo y con eso averiguaré que es lo que debo de hacer. Hoy por la mañana me encuentro con este correo, en el que me piden disculpas y un descuento del 20% de descuento, si hasta me ofrecieron allí mismo acceso en la piscina del hotel room mate Oscar! Descuentos siempre los encuentras en Internet, por lo que les agradezco mucho esas disculpas mero no hacen valer esa recomendación por esa fama que al parecer tenian ustedes. </t>
  </si>
  <si>
    <t xml:space="preserve">Seguro no vuelvo Poco servicio, habitaciones sucias, suelos de baños ya desgastados con el poco tiempo que llevan. Recepcion atorada y con servicio malo. Servicio en desayunos imposible. No creo pertenezca a una cadena como Melia porque no merece lo que pagas. Lo unico bueno la cama , y aun asi estaba bastante mal hecha. </t>
  </si>
  <si>
    <t xml:space="preserve">MUY MUY DECEPCIONADO En un principio paraceia una opcion buena y barata para hacer escala o trasbordo en el hotel. </t>
  </si>
  <si>
    <t>Comida en las sabanas y todo asqueroso De buenas a primeras todo parece precioso, pero cuando entras a tu habitacion, esta todo muy sucio, las cortinas, la moqueta.</t>
  </si>
  <si>
    <t xml:space="preserve">Caro y ruidoso Mala experiencia </t>
  </si>
  <si>
    <t>fiesta tradición fuse Realizamos nuestra fiesta de graducion en la azotea del hotel y la puntuación final es pésima. Concretamos una cena tipo cocktail de dos horas, 5horas de barra libre con alcohol de primeras marcas, 45min d decena y dj gratuito. Lo único conforme de la noche fue la cena, ya que nos dijeron que podíamos llevar una lista de canciones de Spotify y la ponía el dj. Nuestra sorpresa llegó cuando al entregarle la lista nos dice que no tiene conexión a internet (estando nosotros conectados de se el móvil al WiFi del hotel) y nos puso la música que el quiso. Seguimos con la barra libre, el alcohol malísimo, nada de primeras marcas, todo "garrafón" lo que nos produjo a la gran mayoría de la gente estar varios días malos, y ya lo que remato la noche fue la recena. Nos ofrecieron cuando les contratamos una recena de 45 min compuesta por 5 platos fríos y 5 calientes, compuesto por brochetas de pollo, croquetas, sushi entre otros..pero nuestra sorpresa fue cuando solo por 10 min vimos aparecer 3 bandejas de cruasanes de nocilla (de los que venden en el mercadona en bolsitas individuales) y de chorizo, una vergüenza. Y queda por destacar la mala educacion de los organizadores, ya que al quejarnos dijeron con palabras textuales "me la pica un pollo".</t>
  </si>
  <si>
    <t>sulkiness</t>
  </si>
  <si>
    <t xml:space="preserve">Verguenza Durante una corta visita de dos días al hotel tuve la necesidad de solicitar a recepción una aguja para solucionar un problema en la vestimenta, la respuesta fue un no rotundo alegando que no tenían eso en el hotel, he procedido a realizar una reclamación, posteriormente he recibido disculpas por parte de la dirección del hotel. En otro orden es importante destacar el estado de algunos pisos y/o habitaciones, el hotel precisa una reforman considerable, las fotos no se corresponden con la realidad.... no volvería a alojarme otra vez. </t>
  </si>
  <si>
    <t>Maloliente experiencia El hotel esta ubicado en una plaza muy céntrica y animada, con muchos restaurantes y pubs en los alrededores. Un hotel renovado en estilo moderno. La habitación es amplia, pero nada mas entrar percibimos un olor a cloaca. La ventana estaba abierta así que la cerramos. Pero el olor continuaba apestando la estancia. Ofrecen un ordenador en la habitación que no funcionaba...así que protestamos por ambas cosas en recepción. Nos dijeron que el hotel estaba lleno y no nos podían ofrecer otra habitación, pese a pertenecer a una cadena hotelera que tiene varios hoteles de similar categoría en los alrededores. Tuvimos que pasar la noche en la habitación oliendo a aguas residuales...</t>
  </si>
  <si>
    <t xml:space="preserve">Comentarios sobre el hotel El hotel sería muy bueno simplemente mejorando la comodidad de las camas y los cerramientos de las ventanas. Las camas individuales resultaron muy incómodas. Por lo demás, la ubicación del hotel es fantástica, en pleno centro. La habitación limpia y el baño completo. </t>
  </si>
  <si>
    <t>Habitación muy muy pequeña, hotel viejo y sucio. El personal de recepción un poco cotilla, pendiente a las conversaciones. La habitación muy pequeña y vieja. La televisión no cogía todos los canales, más extranjeros que nacionales.</t>
  </si>
  <si>
    <t xml:space="preserve">mal Mal en casi todo. Me dieron la habitación mas mala de todo el hotel, la verdad es que no estuvimos a gusto. Faltan toallas. solamente dos, sin toallas de lavabo, y vendría bien una papelera en la habitación. </t>
  </si>
  <si>
    <t>Era cliente. No mas Hace 6 meses me hospedé y todo muy bien, sin queja. La ubicación, la limpieza, comodidad, todo EXCELENTE. Pero...</t>
  </si>
  <si>
    <t xml:space="preserve">Decepcionante Teníamos contratada una Triple Superior, pero al llegar a la habitación nos encontramos con dos camas y un sofá con una sábana. No nos dejaron utilizar la terraza interior del hotel porque -dijeron- no tenían suficientes camareros para atenderla. El hotel, a excepción de que no tiene ninguna zona de carga y descarga de maletas, por lo demás está bien, pero el servicio no hace en absoluto honor ni a un cuatro estrellas ni al precio del establecimiento. </t>
  </si>
  <si>
    <t xml:space="preserve">Se oye todo Nos hospedamos en este hotel con un niño de 2 años, la limpieza podría mejorarse y la habitación triple era simplemente una doble añadiéndole una cama supletoria dejando poco espacio entre las camas, la cama supletoria tenía hierros tanto en cabecera como pies y rueda con la que El Niño podía golpearse, pero lo que fue imperdonable para un hotel de 4 estrellas fue la pésima insonorización de las habitaciones. Realmente se oía todo desde un ronquido, una conversación, cisterna, etc hasta cualquier ruido que se puedan imaginar. No aconsejaría este hotel. </t>
  </si>
  <si>
    <t>cuidado con el estudio interior. mi esposa y yo vimos varias opciones por internet y decidimos escoger el estudio por precio, zona y fotos. cual seria mi sorpresa cuando llegamos, que en vez de subir al ascensor, nos quedamos en la planta de recepcion,un lateral que supongo seria un almacen del hotel reconvertido en estudio tipo zulo, sin ventanas, si querias saber si era de dia o de noche tenias que salir a recepcion, en ningun momento me dijeron que no habia ni una triste ventana,el ruido del ascensor junto al de los motores de aire acondiconado y la entrada y salida de clientesnos hacian compañia por las noches, nos quejamos y nos dijeron que no habia habitaciones libres, o sea que esto son lentejas...la atencion de las chicas muy correcto, igual que la limpieza y el desayuno, y de cancelar por alguna situacion inesperada, olvidate, pagas el total de la reserva (condiciones en ingles). En fin, unas vacaciones culturales por Madrid, deja un sabor agridulce cuando piensas que el hotel que elijes (75 euros por noche) te ha tomado el pelo descaradamente. el resto de las vacaciones, Madrid y los madrileños, maravillosos.</t>
  </si>
  <si>
    <t>sadness</t>
  </si>
  <si>
    <t xml:space="preserve">Para elegirlo siempre Lo mejor del hotel es su ubicación... Está en el punto justo de cercanía a todo. </t>
  </si>
  <si>
    <t xml:space="preserve">Excelente e inmejorable Extraordinaria profesionalidad y cortesía de todo el personal, que consiguen la excelencia. Óptima ubicación en el centro de Madrid. Están cuidados todos los detalles creando una atmósfera que te transporta a otra época. </t>
  </si>
  <si>
    <t>Una experiencia de lujo  No es casual que sea el único Relais Chateaux de Madrid. Y además en pleno centro, a 5 minutos de Colón. Cumple a la perfección las tradicionales "cinco C" del selecto y estricto sello de calidad francés: Caractre, Courtoisie, Calme, Charme et Cuisine.</t>
  </si>
  <si>
    <t>tranquility</t>
  </si>
  <si>
    <t xml:space="preserve">Un desastre total la coordinación y organización. El pasado 25 de junio mi mujer y yo nos alojamos en este hotel. Pasábamos esa noche en Madrid con motivo de ir al concierto de los Rolling Stones en el Bernabeu. Mi mujer había hecho la reserva mediante Booking y pretendía darme una pequeña sorpresa contratando un Paquete Romantico que ofrecía el hotel. Viajamos a Madrid y llegamos más tarde de lo que pensábamos para llegar a tiempo al concierto, por lo que hicimos el check in en el hotel a toda prisa. Según llegamos nos pasaron ya la factura para cobrarnos la estancia, cosa que a nosotros nos resultó bastante raro puesto que somos usuarios habituales de hoteles de 5 estrellas y nos pareció extraño además de poco elegante ese hecho. Revisamos la factura y mi mujer le comenta a la chica que nos atiende que la reserva incluía check out a las 14 h., un paquete romántico y desayuno incluido. Ésta la mira extrañada y le dice que no le consta en la reserva. A continuación mi mujer busca el correo de confirmación de reserva de Booking y se lo muestra, y entonces ella le pide que se lo reenvíe a una dirección de correo del hotel para confirmar dicha reserva con los extras que había contratado y pagado. Como teníamos prisa para irnos para el concierto, ella nos dice que no nos preocupemos que ella se ocupa de todo y que nos vayamos tranquilos, que a la vuelta esa noche al hotel ya estará preparado todo lo que habíamos contratado para nuestra estancia. Cuando horas más tarde llegamos al hotel, nos vamos a nuestra habitación y no había nada preparado. Nos fuimos a dormir. A la mañana siguiente (que teníamos contratado el check out para las 14h) nos llaman a las 12,30h pidiéndonos que abandonemos la habitación. Mi esposa les dice que teníamos contratada la salida a las 14h y nos piden disculpas por la molestia. Media hora más tarde nos llaman a la puerta de la habitación y nos dicen de nuevo que abandonemos la habitación. Mi mujer vuelve a llamar a recepción y les comenta que han vuelto a pedirnos que la abandonemos, además de que el Paquete Romantico que habíamos contratado nunca llegó. Nos piden disculpas y nos dices que en breve nos lo hacen llegar. Era ya casi las 13h con lo que mi mujer les comenta que en 1h tenemos que abandonar la habitación. Pasan alrededor de 10 minutos de varias llamadas de recepción unas pidiendo que de nuevo enviemos la confirmación de reserva de Booking, otras pidiendo disculpas, luego nos dicen que nos quedemos en el hotel si queremos 2 o 3 horas más... vamos que un desastre de organización. Luego nos llega el famoso paquete romántico, pero nos traen la mitad de las cosas... En resumen, que la organización y coordinación del personal del hotel en nuestro caso muy mal. </t>
  </si>
  <si>
    <t>Decepcionante Estuve alojada durante 3 semanas por trabajo. ÃÉramos un grupo de más de veinte personas y la atención que se nos ha ofrecido fue pésima. Desayuno: poca variedad, y horario reducido de 7 a 10 de la mñn. Exponen q es hasta las 10:30 pero a partir de las 10 ya no queda nada, el café malísimo y los cruasanes parecen chicle.</t>
  </si>
  <si>
    <t>disgust</t>
  </si>
  <si>
    <t>Comodo, práctico y bien situado Perfecto para disfrutar de una escapada a disfrutar de la gastronomía y cultura de la ciudad.</t>
  </si>
  <si>
    <t xml:space="preserve">Muy buena ubicacion y Atencion esta muy céntrico, muy cerca de la gran via y del palacio real, el personal muy amable, no me gusto que la recepción esta muy cerca de las habitaciones y de noche se escucha todo!! lo que hablan cada vez que llegan nuevos huespedes, en realidad probaria otra opcion. no tienen caja de seguridad ni secador </t>
  </si>
  <si>
    <t xml:space="preserve">Excelente Hotel Excelente hotel muy bien ubicado en una calle tranquila muy cerca de calle Serrano. Hermoso jardín para desayunar o cenar. Muy buena atención del personal. Habitaciones grandes y confortables con kitchinette incorporada. Wifi y caja de seguridad incluidas. </t>
  </si>
  <si>
    <t xml:space="preserve">Estupendo Hemos estado sólo una noche pero ha sido estupendo. El personal muy agradable y servicial. La habitación y baño muy amplio en comparación con otros hoteles, limpio. La ubicación muy buena. </t>
  </si>
  <si>
    <t xml:space="preserve">Escapada a Madrid Estuvimos hace dos semanas en el Hotel Único de Madrid con una amiga y pudimos disfrutar de una estancia muy agradable.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</si>
</sst>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hotel_es"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tabSelected="1" workbookViewId="0">
      <selection activeCell="A7" sqref="A7"/>
    </sheetView>
  </sheetViews>
  <sheetFormatPr baseColWidth="10" defaultRowHeight="14.4" x14ac:dyDescent="0.3"/>
  <cols>
    <col min="1" max="1" width="80.88671875" style="1" bestFit="1" customWidth="1"/>
    <col min="2" max="2" width="2.6640625" bestFit="1" customWidth="1"/>
    <col min="3" max="3" width="14.6640625" customWidth="1"/>
  </cols>
  <sheetData>
    <row r="1" spans="1:8" x14ac:dyDescent="0.3">
      <c r="D1" t="s">
        <v>10</v>
      </c>
      <c r="E1">
        <f>2*(E2*E3)/(E2+E3)</f>
        <v>0.83116883116883122</v>
      </c>
    </row>
    <row r="2" spans="1:8" x14ac:dyDescent="0.3">
      <c r="D2" t="s">
        <v>11</v>
      </c>
      <c r="E2">
        <f>E4/(E4+G4)</f>
        <v>0.76190476190476186</v>
      </c>
    </row>
    <row r="3" spans="1:8" x14ac:dyDescent="0.3">
      <c r="D3" t="s">
        <v>12</v>
      </c>
      <c r="E3">
        <f>E4/(E4+H4)</f>
        <v>0.91428571428571426</v>
      </c>
    </row>
    <row r="4" spans="1:8" x14ac:dyDescent="0.3">
      <c r="E4">
        <f>SUM(E6:E104)</f>
        <v>32</v>
      </c>
      <c r="F4">
        <f>SUM(F6:F104)</f>
        <v>48</v>
      </c>
      <c r="G4">
        <f>SUM(G6:G104)</f>
        <v>10</v>
      </c>
      <c r="H4">
        <f>SUM(H6:H104)</f>
        <v>3</v>
      </c>
    </row>
    <row r="5" spans="1:8" x14ac:dyDescent="0.3">
      <c r="C5" t="s">
        <v>2</v>
      </c>
      <c r="D5" t="s">
        <v>3</v>
      </c>
      <c r="E5" t="s">
        <v>6</v>
      </c>
      <c r="F5" t="s">
        <v>9</v>
      </c>
      <c r="G5" t="s">
        <v>7</v>
      </c>
      <c r="H5" t="s">
        <v>8</v>
      </c>
    </row>
    <row r="6" spans="1:8" ht="72" x14ac:dyDescent="0.3">
      <c r="A6" s="1" t="s">
        <v>18</v>
      </c>
      <c r="B6">
        <v>1</v>
      </c>
      <c r="E6">
        <f>IF(AND(C6=D6,NOT(ISBLANK(C6))),1,)</f>
        <v>0</v>
      </c>
      <c r="F6">
        <f>IF(AND(ISBLANK(C6),ISBLANK(D6)),1,0)</f>
        <v>1</v>
      </c>
      <c r="G6">
        <f>IF(AND(NOT(ISBLANK(C6)),ISBLANK(D6)),1,0)</f>
        <v>0</v>
      </c>
      <c r="H6">
        <f>IF(AND(ISBLANK(C6),NOT(ISBLANK(D6))),1,)</f>
        <v>0</v>
      </c>
    </row>
    <row r="7" spans="1:8" ht="72" x14ac:dyDescent="0.3">
      <c r="A7" s="1" t="s">
        <v>19</v>
      </c>
      <c r="B7">
        <v>1</v>
      </c>
      <c r="D7" t="s">
        <v>0</v>
      </c>
      <c r="E7">
        <f t="shared" ref="E7:E71" si="0">IF(AND(C7=D7,NOT(ISBLANK(C7))),1,)</f>
        <v>0</v>
      </c>
      <c r="F7">
        <f t="shared" ref="F7:F71" si="1">IF(AND(ISBLANK(C7),ISBLANK(D7)),1,0)</f>
        <v>0</v>
      </c>
      <c r="G7">
        <f t="shared" ref="G7:G71" si="2">IF(AND(NOT(ISBLANK(C7)),ISBLANK(D7)),1,0)</f>
        <v>0</v>
      </c>
      <c r="H7">
        <f t="shared" ref="H7:H71" si="3">IF(AND(ISBLANK(C7),NOT(ISBLANK(D7))),1,)</f>
        <v>1</v>
      </c>
    </row>
    <row r="8" spans="1:8" ht="100.8" x14ac:dyDescent="0.3">
      <c r="A8" s="1" t="s">
        <v>20</v>
      </c>
      <c r="B8">
        <v>1</v>
      </c>
      <c r="E8">
        <f t="shared" si="0"/>
        <v>0</v>
      </c>
      <c r="F8">
        <f t="shared" si="1"/>
        <v>1</v>
      </c>
      <c r="G8">
        <f t="shared" si="2"/>
        <v>0</v>
      </c>
      <c r="H8">
        <f t="shared" si="3"/>
        <v>0</v>
      </c>
    </row>
    <row r="9" spans="1:8" ht="72" x14ac:dyDescent="0.3">
      <c r="A9" s="1" t="s">
        <v>21</v>
      </c>
      <c r="B9">
        <v>1</v>
      </c>
      <c r="C9" t="s">
        <v>0</v>
      </c>
      <c r="E9">
        <f t="shared" si="0"/>
        <v>0</v>
      </c>
      <c r="F9">
        <f t="shared" si="1"/>
        <v>0</v>
      </c>
      <c r="G9">
        <f t="shared" si="2"/>
        <v>1</v>
      </c>
      <c r="H9">
        <f t="shared" si="3"/>
        <v>0</v>
      </c>
    </row>
    <row r="10" spans="1:8" ht="86.4" x14ac:dyDescent="0.3">
      <c r="A10" s="1" t="s">
        <v>22</v>
      </c>
      <c r="B10">
        <v>1</v>
      </c>
      <c r="C10" t="s">
        <v>4</v>
      </c>
      <c r="E10">
        <f t="shared" si="0"/>
        <v>0</v>
      </c>
      <c r="F10">
        <f t="shared" si="1"/>
        <v>0</v>
      </c>
      <c r="G10">
        <f t="shared" si="2"/>
        <v>1</v>
      </c>
      <c r="H10">
        <f t="shared" si="3"/>
        <v>0</v>
      </c>
    </row>
    <row r="11" spans="1:8" ht="72" x14ac:dyDescent="0.3">
      <c r="A11" s="1" t="s">
        <v>23</v>
      </c>
      <c r="B11">
        <v>1</v>
      </c>
      <c r="C11" t="s">
        <v>16</v>
      </c>
      <c r="E11">
        <f t="shared" si="0"/>
        <v>0</v>
      </c>
      <c r="F11">
        <f t="shared" si="1"/>
        <v>0</v>
      </c>
      <c r="G11">
        <f t="shared" si="2"/>
        <v>1</v>
      </c>
      <c r="H11">
        <f t="shared" si="3"/>
        <v>0</v>
      </c>
    </row>
    <row r="12" spans="1:8" ht="28.8" x14ac:dyDescent="0.3">
      <c r="A12" s="1" t="s">
        <v>24</v>
      </c>
      <c r="B12">
        <v>1</v>
      </c>
      <c r="E12">
        <f t="shared" si="0"/>
        <v>0</v>
      </c>
      <c r="F12">
        <f t="shared" si="1"/>
        <v>1</v>
      </c>
      <c r="G12">
        <f t="shared" si="2"/>
        <v>0</v>
      </c>
      <c r="H12">
        <f t="shared" si="3"/>
        <v>0</v>
      </c>
    </row>
    <row r="13" spans="1:8" ht="57.6" x14ac:dyDescent="0.3">
      <c r="A13" s="1" t="s">
        <v>25</v>
      </c>
      <c r="B13">
        <v>1</v>
      </c>
      <c r="E13">
        <f t="shared" si="0"/>
        <v>0</v>
      </c>
      <c r="F13">
        <f t="shared" si="1"/>
        <v>1</v>
      </c>
      <c r="G13">
        <f t="shared" si="2"/>
        <v>0</v>
      </c>
      <c r="H13">
        <f t="shared" si="3"/>
        <v>0</v>
      </c>
    </row>
    <row r="14" spans="1:8" ht="43.2" x14ac:dyDescent="0.3">
      <c r="A14" s="1" t="s">
        <v>26</v>
      </c>
      <c r="B14">
        <v>1</v>
      </c>
      <c r="E14">
        <f t="shared" si="0"/>
        <v>0</v>
      </c>
      <c r="F14">
        <f t="shared" si="1"/>
        <v>1</v>
      </c>
      <c r="G14">
        <f t="shared" si="2"/>
        <v>0</v>
      </c>
      <c r="H14">
        <f t="shared" si="3"/>
        <v>0</v>
      </c>
    </row>
    <row r="15" spans="1:8" ht="57.6" x14ac:dyDescent="0.3">
      <c r="A15" s="1" t="s">
        <v>27</v>
      </c>
      <c r="B15">
        <v>1</v>
      </c>
      <c r="E15">
        <f t="shared" si="0"/>
        <v>0</v>
      </c>
      <c r="F15">
        <f t="shared" si="1"/>
        <v>1</v>
      </c>
      <c r="G15">
        <f t="shared" si="2"/>
        <v>0</v>
      </c>
      <c r="H15">
        <f t="shared" si="3"/>
        <v>0</v>
      </c>
    </row>
    <row r="16" spans="1:8" ht="72" x14ac:dyDescent="0.3">
      <c r="A16" s="1" t="s">
        <v>28</v>
      </c>
      <c r="B16">
        <v>1</v>
      </c>
      <c r="E16">
        <f t="shared" si="0"/>
        <v>0</v>
      </c>
      <c r="F16">
        <f t="shared" si="1"/>
        <v>1</v>
      </c>
      <c r="G16">
        <f t="shared" si="2"/>
        <v>0</v>
      </c>
      <c r="H16">
        <f t="shared" si="3"/>
        <v>0</v>
      </c>
    </row>
    <row r="17" spans="1:8" ht="86.4" x14ac:dyDescent="0.3">
      <c r="A17" s="1" t="s">
        <v>29</v>
      </c>
      <c r="B17">
        <v>1</v>
      </c>
      <c r="E17">
        <f t="shared" si="0"/>
        <v>0</v>
      </c>
      <c r="F17">
        <f t="shared" si="1"/>
        <v>1</v>
      </c>
      <c r="G17">
        <f t="shared" si="2"/>
        <v>0</v>
      </c>
      <c r="H17">
        <f t="shared" si="3"/>
        <v>0</v>
      </c>
    </row>
    <row r="18" spans="1:8" ht="43.2" x14ac:dyDescent="0.3">
      <c r="A18" s="1" t="s">
        <v>30</v>
      </c>
      <c r="B18">
        <v>1</v>
      </c>
      <c r="E18">
        <f t="shared" si="0"/>
        <v>0</v>
      </c>
      <c r="F18">
        <f t="shared" si="1"/>
        <v>1</v>
      </c>
      <c r="G18">
        <f t="shared" si="2"/>
        <v>0</v>
      </c>
      <c r="H18">
        <f t="shared" si="3"/>
        <v>0</v>
      </c>
    </row>
    <row r="19" spans="1:8" ht="115.2" x14ac:dyDescent="0.3">
      <c r="A19" s="1" t="s">
        <v>31</v>
      </c>
      <c r="B19">
        <v>1</v>
      </c>
      <c r="C19" t="s">
        <v>4</v>
      </c>
      <c r="D19" t="s">
        <v>4</v>
      </c>
      <c r="E19">
        <f t="shared" si="0"/>
        <v>1</v>
      </c>
      <c r="F19">
        <f t="shared" si="1"/>
        <v>0</v>
      </c>
      <c r="G19">
        <f t="shared" si="2"/>
        <v>0</v>
      </c>
      <c r="H19">
        <f t="shared" si="3"/>
        <v>0</v>
      </c>
    </row>
    <row r="20" spans="1:8" ht="115.2" x14ac:dyDescent="0.3">
      <c r="A20" s="1" t="s">
        <v>32</v>
      </c>
      <c r="B20">
        <v>1</v>
      </c>
      <c r="C20" t="s">
        <v>4</v>
      </c>
      <c r="D20" t="s">
        <v>4</v>
      </c>
      <c r="E20">
        <f t="shared" si="0"/>
        <v>1</v>
      </c>
      <c r="F20">
        <f t="shared" si="1"/>
        <v>0</v>
      </c>
      <c r="G20">
        <f t="shared" si="2"/>
        <v>0</v>
      </c>
      <c r="H20">
        <f t="shared" si="3"/>
        <v>0</v>
      </c>
    </row>
    <row r="21" spans="1:8" ht="144" x14ac:dyDescent="0.3">
      <c r="A21" s="1" t="s">
        <v>33</v>
      </c>
      <c r="B21">
        <v>1</v>
      </c>
      <c r="C21" t="s">
        <v>1</v>
      </c>
      <c r="E21">
        <f t="shared" si="0"/>
        <v>0</v>
      </c>
      <c r="F21">
        <f t="shared" si="1"/>
        <v>0</v>
      </c>
      <c r="G21">
        <f t="shared" si="2"/>
        <v>1</v>
      </c>
      <c r="H21">
        <f t="shared" si="3"/>
        <v>0</v>
      </c>
    </row>
    <row r="22" spans="1:8" ht="86.4" x14ac:dyDescent="0.3">
      <c r="A22" s="1" t="s">
        <v>34</v>
      </c>
      <c r="B22">
        <v>1</v>
      </c>
      <c r="E22">
        <f t="shared" si="0"/>
        <v>0</v>
      </c>
      <c r="F22">
        <f t="shared" si="1"/>
        <v>1</v>
      </c>
      <c r="G22">
        <f t="shared" si="2"/>
        <v>0</v>
      </c>
      <c r="H22">
        <f t="shared" si="3"/>
        <v>0</v>
      </c>
    </row>
    <row r="23" spans="1:8" ht="43.2" x14ac:dyDescent="0.3">
      <c r="A23" s="1" t="s">
        <v>35</v>
      </c>
      <c r="B23">
        <v>1</v>
      </c>
      <c r="E23">
        <f t="shared" si="0"/>
        <v>0</v>
      </c>
      <c r="F23">
        <f t="shared" si="1"/>
        <v>1</v>
      </c>
      <c r="G23">
        <f t="shared" si="2"/>
        <v>0</v>
      </c>
      <c r="H23">
        <f t="shared" si="3"/>
        <v>0</v>
      </c>
    </row>
    <row r="24" spans="1:8" ht="57.6" x14ac:dyDescent="0.3">
      <c r="A24" s="1" t="s">
        <v>36</v>
      </c>
      <c r="B24">
        <v>1</v>
      </c>
      <c r="C24" t="s">
        <v>4</v>
      </c>
      <c r="D24" t="s">
        <v>4</v>
      </c>
      <c r="E24">
        <f t="shared" si="0"/>
        <v>1</v>
      </c>
      <c r="F24">
        <f t="shared" si="1"/>
        <v>0</v>
      </c>
      <c r="G24">
        <f t="shared" si="2"/>
        <v>0</v>
      </c>
      <c r="H24">
        <f t="shared" si="3"/>
        <v>0</v>
      </c>
    </row>
    <row r="25" spans="1:8" ht="28.8" x14ac:dyDescent="0.3">
      <c r="A25" s="1" t="s">
        <v>37</v>
      </c>
      <c r="B25">
        <v>1</v>
      </c>
      <c r="E25">
        <f t="shared" si="0"/>
        <v>0</v>
      </c>
      <c r="F25">
        <f t="shared" si="1"/>
        <v>1</v>
      </c>
      <c r="G25">
        <f t="shared" si="2"/>
        <v>0</v>
      </c>
      <c r="H25">
        <f t="shared" si="3"/>
        <v>0</v>
      </c>
    </row>
    <row r="26" spans="1:8" ht="100.8" x14ac:dyDescent="0.3">
      <c r="A26" s="1" t="s">
        <v>38</v>
      </c>
      <c r="B26">
        <v>1</v>
      </c>
      <c r="C26" t="s">
        <v>4</v>
      </c>
      <c r="D26" t="s">
        <v>4</v>
      </c>
      <c r="E26">
        <f t="shared" si="0"/>
        <v>1</v>
      </c>
      <c r="F26">
        <f t="shared" si="1"/>
        <v>0</v>
      </c>
      <c r="G26">
        <f t="shared" si="2"/>
        <v>0</v>
      </c>
      <c r="H26">
        <f t="shared" si="3"/>
        <v>0</v>
      </c>
    </row>
    <row r="27" spans="1:8" ht="43.2" x14ac:dyDescent="0.3">
      <c r="A27" s="1" t="s">
        <v>39</v>
      </c>
      <c r="B27">
        <v>1</v>
      </c>
      <c r="C27" t="s">
        <v>4</v>
      </c>
      <c r="D27" t="s">
        <v>4</v>
      </c>
      <c r="E27">
        <f t="shared" si="0"/>
        <v>1</v>
      </c>
      <c r="F27">
        <f t="shared" si="1"/>
        <v>0</v>
      </c>
      <c r="G27">
        <f t="shared" si="2"/>
        <v>0</v>
      </c>
      <c r="H27">
        <f t="shared" si="3"/>
        <v>0</v>
      </c>
    </row>
    <row r="28" spans="1:8" ht="86.4" x14ac:dyDescent="0.3">
      <c r="A28" s="1" t="s">
        <v>40</v>
      </c>
      <c r="B28">
        <v>1</v>
      </c>
      <c r="C28" t="s">
        <v>16</v>
      </c>
      <c r="E28">
        <f t="shared" si="0"/>
        <v>0</v>
      </c>
      <c r="F28">
        <f t="shared" si="1"/>
        <v>0</v>
      </c>
      <c r="G28">
        <f t="shared" si="2"/>
        <v>1</v>
      </c>
      <c r="H28">
        <f t="shared" si="3"/>
        <v>0</v>
      </c>
    </row>
    <row r="29" spans="1:8" ht="28.8" x14ac:dyDescent="0.3">
      <c r="A29" s="1" t="s">
        <v>108</v>
      </c>
      <c r="B29">
        <v>1</v>
      </c>
      <c r="E29">
        <f t="shared" si="0"/>
        <v>0</v>
      </c>
      <c r="F29">
        <f t="shared" si="1"/>
        <v>1</v>
      </c>
      <c r="G29">
        <f t="shared" si="2"/>
        <v>0</v>
      </c>
      <c r="H29">
        <f t="shared" si="3"/>
        <v>0</v>
      </c>
    </row>
    <row r="30" spans="1:8" ht="43.2" x14ac:dyDescent="0.3">
      <c r="A30" s="1" t="s">
        <v>41</v>
      </c>
      <c r="B30">
        <v>1</v>
      </c>
      <c r="C30" t="s">
        <v>42</v>
      </c>
      <c r="D30" t="s">
        <v>42</v>
      </c>
      <c r="E30">
        <f t="shared" si="0"/>
        <v>1</v>
      </c>
      <c r="F30">
        <f t="shared" si="1"/>
        <v>0</v>
      </c>
      <c r="G30">
        <f t="shared" si="2"/>
        <v>0</v>
      </c>
      <c r="H30">
        <f t="shared" si="3"/>
        <v>0</v>
      </c>
    </row>
    <row r="31" spans="1:8" x14ac:dyDescent="0.3">
      <c r="A31" s="1" t="s">
        <v>43</v>
      </c>
      <c r="B31">
        <v>1</v>
      </c>
      <c r="E31">
        <f t="shared" si="0"/>
        <v>0</v>
      </c>
      <c r="F31">
        <f t="shared" si="1"/>
        <v>1</v>
      </c>
      <c r="G31">
        <f t="shared" si="2"/>
        <v>0</v>
      </c>
      <c r="H31">
        <f t="shared" si="3"/>
        <v>0</v>
      </c>
    </row>
    <row r="32" spans="1:8" ht="100.8" x14ac:dyDescent="0.3">
      <c r="A32" s="1" t="s">
        <v>44</v>
      </c>
      <c r="B32">
        <v>1</v>
      </c>
      <c r="E32">
        <f t="shared" si="0"/>
        <v>0</v>
      </c>
      <c r="F32">
        <f t="shared" si="1"/>
        <v>1</v>
      </c>
      <c r="G32">
        <f t="shared" si="2"/>
        <v>0</v>
      </c>
      <c r="H32">
        <f t="shared" si="3"/>
        <v>0</v>
      </c>
    </row>
    <row r="33" spans="1:8" ht="28.8" x14ac:dyDescent="0.3">
      <c r="A33" s="1" t="s">
        <v>45</v>
      </c>
      <c r="B33">
        <v>1</v>
      </c>
      <c r="C33" t="s">
        <v>0</v>
      </c>
      <c r="D33" t="s">
        <v>0</v>
      </c>
      <c r="E33">
        <f t="shared" si="0"/>
        <v>1</v>
      </c>
      <c r="F33">
        <f t="shared" si="1"/>
        <v>0</v>
      </c>
      <c r="G33">
        <f t="shared" si="2"/>
        <v>0</v>
      </c>
      <c r="H33">
        <f t="shared" si="3"/>
        <v>0</v>
      </c>
    </row>
    <row r="34" spans="1:8" ht="144" x14ac:dyDescent="0.3">
      <c r="A34" s="1" t="s">
        <v>46</v>
      </c>
      <c r="B34">
        <v>1</v>
      </c>
      <c r="C34" t="s">
        <v>0</v>
      </c>
      <c r="E34">
        <f t="shared" si="0"/>
        <v>0</v>
      </c>
      <c r="F34">
        <f t="shared" si="1"/>
        <v>0</v>
      </c>
      <c r="G34">
        <f t="shared" si="2"/>
        <v>1</v>
      </c>
      <c r="H34">
        <f t="shared" si="3"/>
        <v>0</v>
      </c>
    </row>
    <row r="35" spans="1:8" ht="28.8" x14ac:dyDescent="0.3">
      <c r="A35" s="1" t="s">
        <v>47</v>
      </c>
      <c r="B35">
        <v>1</v>
      </c>
      <c r="E35">
        <f t="shared" si="0"/>
        <v>0</v>
      </c>
      <c r="F35">
        <f t="shared" si="1"/>
        <v>1</v>
      </c>
      <c r="G35">
        <f t="shared" si="2"/>
        <v>0</v>
      </c>
      <c r="H35">
        <f t="shared" si="3"/>
        <v>0</v>
      </c>
    </row>
    <row r="36" spans="1:8" ht="43.2" x14ac:dyDescent="0.3">
      <c r="A36" s="1" t="s">
        <v>48</v>
      </c>
      <c r="B36">
        <v>1</v>
      </c>
      <c r="C36" t="s">
        <v>5</v>
      </c>
      <c r="D36" t="s">
        <v>5</v>
      </c>
      <c r="E36">
        <f t="shared" si="0"/>
        <v>1</v>
      </c>
      <c r="F36">
        <f t="shared" si="1"/>
        <v>0</v>
      </c>
      <c r="G36">
        <f t="shared" si="2"/>
        <v>0</v>
      </c>
      <c r="H36">
        <f t="shared" si="3"/>
        <v>0</v>
      </c>
    </row>
    <row r="37" spans="1:8" ht="43.2" x14ac:dyDescent="0.3">
      <c r="A37" s="1" t="s">
        <v>49</v>
      </c>
      <c r="B37">
        <v>1</v>
      </c>
      <c r="E37">
        <f t="shared" si="0"/>
        <v>0</v>
      </c>
      <c r="F37">
        <f t="shared" si="1"/>
        <v>1</v>
      </c>
      <c r="G37">
        <f t="shared" si="2"/>
        <v>0</v>
      </c>
      <c r="H37">
        <f t="shared" si="3"/>
        <v>0</v>
      </c>
    </row>
    <row r="38" spans="1:8" ht="43.2" x14ac:dyDescent="0.3">
      <c r="A38" s="1" t="s">
        <v>50</v>
      </c>
      <c r="B38">
        <v>1</v>
      </c>
      <c r="E38">
        <f t="shared" si="0"/>
        <v>0</v>
      </c>
      <c r="F38">
        <f t="shared" si="1"/>
        <v>1</v>
      </c>
      <c r="G38">
        <f t="shared" si="2"/>
        <v>0</v>
      </c>
      <c r="H38">
        <f t="shared" si="3"/>
        <v>0</v>
      </c>
    </row>
    <row r="39" spans="1:8" ht="28.8" x14ac:dyDescent="0.3">
      <c r="A39" s="1" t="s">
        <v>51</v>
      </c>
      <c r="B39">
        <v>1</v>
      </c>
      <c r="E39">
        <f t="shared" si="0"/>
        <v>0</v>
      </c>
      <c r="F39">
        <f t="shared" si="1"/>
        <v>1</v>
      </c>
      <c r="G39">
        <f t="shared" si="2"/>
        <v>0</v>
      </c>
      <c r="H39">
        <f t="shared" si="3"/>
        <v>0</v>
      </c>
    </row>
    <row r="40" spans="1:8" ht="86.4" x14ac:dyDescent="0.3">
      <c r="A40" s="1" t="s">
        <v>52</v>
      </c>
      <c r="B40">
        <v>1</v>
      </c>
      <c r="C40" t="s">
        <v>14</v>
      </c>
      <c r="D40" t="s">
        <v>14</v>
      </c>
      <c r="E40">
        <f t="shared" si="0"/>
        <v>1</v>
      </c>
      <c r="F40">
        <f t="shared" si="1"/>
        <v>0</v>
      </c>
      <c r="G40">
        <f t="shared" si="2"/>
        <v>0</v>
      </c>
      <c r="H40">
        <f t="shared" si="3"/>
        <v>0</v>
      </c>
    </row>
    <row r="41" spans="1:8" ht="28.8" x14ac:dyDescent="0.3">
      <c r="A41" s="1" t="s">
        <v>53</v>
      </c>
      <c r="B41">
        <v>1</v>
      </c>
      <c r="E41">
        <f t="shared" si="0"/>
        <v>0</v>
      </c>
      <c r="F41">
        <f t="shared" si="1"/>
        <v>1</v>
      </c>
      <c r="G41">
        <f t="shared" si="2"/>
        <v>0</v>
      </c>
      <c r="H41">
        <f t="shared" si="3"/>
        <v>0</v>
      </c>
    </row>
    <row r="42" spans="1:8" x14ac:dyDescent="0.3">
      <c r="A42" s="1" t="s">
        <v>54</v>
      </c>
      <c r="B42">
        <v>1</v>
      </c>
      <c r="E42">
        <f t="shared" si="0"/>
        <v>0</v>
      </c>
      <c r="F42">
        <f t="shared" si="1"/>
        <v>1</v>
      </c>
      <c r="G42">
        <f t="shared" si="2"/>
        <v>0</v>
      </c>
      <c r="H42">
        <f t="shared" si="3"/>
        <v>0</v>
      </c>
    </row>
    <row r="43" spans="1:8" ht="43.2" x14ac:dyDescent="0.3">
      <c r="A43" s="1" t="s">
        <v>55</v>
      </c>
      <c r="B43">
        <v>1</v>
      </c>
      <c r="E43">
        <f t="shared" si="0"/>
        <v>0</v>
      </c>
      <c r="F43">
        <f t="shared" si="1"/>
        <v>1</v>
      </c>
      <c r="G43">
        <f t="shared" si="2"/>
        <v>0</v>
      </c>
      <c r="H43">
        <f t="shared" si="3"/>
        <v>0</v>
      </c>
    </row>
    <row r="44" spans="1:8" ht="43.2" x14ac:dyDescent="0.3">
      <c r="A44" s="1" t="s">
        <v>56</v>
      </c>
      <c r="B44">
        <v>1</v>
      </c>
      <c r="E44">
        <f t="shared" si="0"/>
        <v>0</v>
      </c>
      <c r="F44">
        <f t="shared" si="1"/>
        <v>1</v>
      </c>
      <c r="G44">
        <f t="shared" si="2"/>
        <v>0</v>
      </c>
      <c r="H44">
        <f t="shared" si="3"/>
        <v>0</v>
      </c>
    </row>
    <row r="45" spans="1:8" ht="43.2" x14ac:dyDescent="0.3">
      <c r="A45" s="1" t="s">
        <v>57</v>
      </c>
      <c r="B45">
        <v>1</v>
      </c>
      <c r="E45">
        <f t="shared" si="0"/>
        <v>0</v>
      </c>
      <c r="F45">
        <f t="shared" si="1"/>
        <v>1</v>
      </c>
      <c r="G45">
        <f t="shared" si="2"/>
        <v>0</v>
      </c>
      <c r="H45">
        <f t="shared" si="3"/>
        <v>0</v>
      </c>
    </row>
    <row r="46" spans="1:8" ht="28.8" x14ac:dyDescent="0.3">
      <c r="A46" s="1" t="s">
        <v>58</v>
      </c>
      <c r="B46">
        <v>1</v>
      </c>
      <c r="E46">
        <f t="shared" si="0"/>
        <v>0</v>
      </c>
      <c r="F46">
        <f t="shared" si="1"/>
        <v>1</v>
      </c>
      <c r="G46">
        <f t="shared" si="2"/>
        <v>0</v>
      </c>
      <c r="H46">
        <f t="shared" si="3"/>
        <v>0</v>
      </c>
    </row>
    <row r="47" spans="1:8" ht="28.8" x14ac:dyDescent="0.3">
      <c r="A47" s="1" t="s">
        <v>59</v>
      </c>
      <c r="B47">
        <v>1</v>
      </c>
      <c r="C47" t="s">
        <v>14</v>
      </c>
      <c r="D47" t="s">
        <v>14</v>
      </c>
      <c r="E47">
        <f t="shared" si="0"/>
        <v>1</v>
      </c>
      <c r="F47">
        <f t="shared" si="1"/>
        <v>0</v>
      </c>
      <c r="G47">
        <f t="shared" si="2"/>
        <v>0</v>
      </c>
      <c r="H47">
        <f t="shared" si="3"/>
        <v>0</v>
      </c>
    </row>
    <row r="48" spans="1:8" ht="57.6" x14ac:dyDescent="0.3">
      <c r="A48" s="1" t="s">
        <v>60</v>
      </c>
      <c r="B48">
        <v>1</v>
      </c>
      <c r="E48">
        <f t="shared" si="0"/>
        <v>0</v>
      </c>
      <c r="F48">
        <f t="shared" si="1"/>
        <v>1</v>
      </c>
      <c r="G48">
        <f t="shared" si="2"/>
        <v>0</v>
      </c>
      <c r="H48">
        <f t="shared" si="3"/>
        <v>0</v>
      </c>
    </row>
    <row r="49" spans="1:8" ht="57.6" x14ac:dyDescent="0.3">
      <c r="A49" s="1" t="s">
        <v>61</v>
      </c>
      <c r="B49">
        <v>1</v>
      </c>
      <c r="E49">
        <f t="shared" si="0"/>
        <v>0</v>
      </c>
      <c r="F49">
        <f t="shared" si="1"/>
        <v>1</v>
      </c>
      <c r="G49">
        <f t="shared" si="2"/>
        <v>0</v>
      </c>
      <c r="H49">
        <f t="shared" si="3"/>
        <v>0</v>
      </c>
    </row>
    <row r="50" spans="1:8" ht="57.6" x14ac:dyDescent="0.3">
      <c r="A50" s="1" t="s">
        <v>116</v>
      </c>
      <c r="B50">
        <v>1</v>
      </c>
      <c r="C50" t="s">
        <v>15</v>
      </c>
      <c r="D50" t="s">
        <v>15</v>
      </c>
      <c r="E50">
        <f>IF(AND(C50=D50,NOT(ISBLANK(C50))),1,)</f>
        <v>1</v>
      </c>
      <c r="F50">
        <f>IF(AND(ISBLANK(C50),ISBLANK(D50)),1,0)</f>
        <v>0</v>
      </c>
      <c r="G50">
        <f>IF(AND(NOT(ISBLANK(C50)),ISBLANK(D50)),1,0)</f>
        <v>0</v>
      </c>
      <c r="H50">
        <f>IF(AND(ISBLANK(C50),NOT(ISBLANK(D50))),1,)</f>
        <v>0</v>
      </c>
    </row>
    <row r="51" spans="1:8" ht="43.2" x14ac:dyDescent="0.3">
      <c r="A51" s="1" t="s">
        <v>62</v>
      </c>
      <c r="B51">
        <v>1</v>
      </c>
      <c r="E51">
        <f t="shared" si="0"/>
        <v>0</v>
      </c>
      <c r="F51">
        <f t="shared" si="1"/>
        <v>1</v>
      </c>
      <c r="G51">
        <f t="shared" si="2"/>
        <v>0</v>
      </c>
      <c r="H51">
        <f t="shared" si="3"/>
        <v>0</v>
      </c>
    </row>
    <row r="52" spans="1:8" ht="43.2" x14ac:dyDescent="0.3">
      <c r="A52" s="1" t="s">
        <v>63</v>
      </c>
      <c r="B52">
        <v>1</v>
      </c>
      <c r="E52">
        <f t="shared" si="0"/>
        <v>0</v>
      </c>
      <c r="F52">
        <f t="shared" si="1"/>
        <v>1</v>
      </c>
      <c r="G52">
        <f t="shared" si="2"/>
        <v>0</v>
      </c>
      <c r="H52">
        <f t="shared" si="3"/>
        <v>0</v>
      </c>
    </row>
    <row r="53" spans="1:8" ht="57.6" x14ac:dyDescent="0.3">
      <c r="A53" s="1" t="s">
        <v>64</v>
      </c>
      <c r="B53">
        <v>1</v>
      </c>
      <c r="E53">
        <f t="shared" si="0"/>
        <v>0</v>
      </c>
      <c r="F53">
        <f t="shared" si="1"/>
        <v>1</v>
      </c>
      <c r="G53">
        <f t="shared" si="2"/>
        <v>0</v>
      </c>
      <c r="H53">
        <f t="shared" si="3"/>
        <v>0</v>
      </c>
    </row>
    <row r="54" spans="1:8" ht="72" x14ac:dyDescent="0.3">
      <c r="A54" s="1" t="s">
        <v>65</v>
      </c>
      <c r="B54">
        <v>1</v>
      </c>
      <c r="C54" t="s">
        <v>14</v>
      </c>
      <c r="D54" t="s">
        <v>14</v>
      </c>
      <c r="E54">
        <f t="shared" si="0"/>
        <v>1</v>
      </c>
      <c r="F54">
        <f t="shared" si="1"/>
        <v>0</v>
      </c>
      <c r="G54">
        <f t="shared" si="2"/>
        <v>0</v>
      </c>
      <c r="H54">
        <f t="shared" si="3"/>
        <v>0</v>
      </c>
    </row>
    <row r="55" spans="1:8" ht="43.2" x14ac:dyDescent="0.3">
      <c r="A55" s="1" t="s">
        <v>109</v>
      </c>
      <c r="B55">
        <v>1</v>
      </c>
      <c r="E55">
        <f t="shared" si="0"/>
        <v>0</v>
      </c>
      <c r="F55">
        <f t="shared" si="1"/>
        <v>1</v>
      </c>
      <c r="G55">
        <f t="shared" si="2"/>
        <v>0</v>
      </c>
      <c r="H55">
        <f t="shared" si="3"/>
        <v>0</v>
      </c>
    </row>
    <row r="56" spans="1:8" ht="43.2" x14ac:dyDescent="0.3">
      <c r="A56" s="1" t="s">
        <v>110</v>
      </c>
      <c r="B56">
        <v>1</v>
      </c>
      <c r="E56">
        <f t="shared" si="0"/>
        <v>0</v>
      </c>
      <c r="F56">
        <f t="shared" si="1"/>
        <v>1</v>
      </c>
      <c r="G56">
        <f t="shared" si="2"/>
        <v>0</v>
      </c>
      <c r="H56">
        <f t="shared" si="3"/>
        <v>0</v>
      </c>
    </row>
    <row r="57" spans="1:8" ht="43.2" x14ac:dyDescent="0.3">
      <c r="A57" s="1" t="s">
        <v>66</v>
      </c>
      <c r="B57">
        <v>1</v>
      </c>
      <c r="E57">
        <f t="shared" si="0"/>
        <v>0</v>
      </c>
      <c r="F57">
        <f t="shared" si="1"/>
        <v>1</v>
      </c>
      <c r="G57">
        <f t="shared" si="2"/>
        <v>0</v>
      </c>
      <c r="H57">
        <f t="shared" si="3"/>
        <v>0</v>
      </c>
    </row>
    <row r="58" spans="1:8" ht="57.6" x14ac:dyDescent="0.3">
      <c r="A58" s="1" t="s">
        <v>67</v>
      </c>
      <c r="B58">
        <v>1</v>
      </c>
      <c r="C58" t="s">
        <v>4</v>
      </c>
      <c r="D58" t="s">
        <v>4</v>
      </c>
      <c r="E58">
        <f t="shared" si="0"/>
        <v>1</v>
      </c>
      <c r="F58">
        <f t="shared" si="1"/>
        <v>0</v>
      </c>
      <c r="G58">
        <f t="shared" si="2"/>
        <v>0</v>
      </c>
      <c r="H58">
        <f t="shared" si="3"/>
        <v>0</v>
      </c>
    </row>
    <row r="59" spans="1:8" ht="57.6" x14ac:dyDescent="0.3">
      <c r="A59" s="1" t="s">
        <v>68</v>
      </c>
      <c r="B59">
        <v>1</v>
      </c>
      <c r="E59">
        <f t="shared" si="0"/>
        <v>0</v>
      </c>
      <c r="F59">
        <f t="shared" si="1"/>
        <v>1</v>
      </c>
      <c r="G59">
        <f t="shared" si="2"/>
        <v>0</v>
      </c>
      <c r="H59">
        <f t="shared" si="3"/>
        <v>0</v>
      </c>
    </row>
    <row r="60" spans="1:8" ht="72" x14ac:dyDescent="0.3">
      <c r="A60" s="1" t="s">
        <v>69</v>
      </c>
      <c r="B60">
        <v>1</v>
      </c>
      <c r="C60" t="s">
        <v>1</v>
      </c>
      <c r="D60" t="s">
        <v>1</v>
      </c>
      <c r="E60">
        <f t="shared" si="0"/>
        <v>1</v>
      </c>
      <c r="F60">
        <f t="shared" si="1"/>
        <v>0</v>
      </c>
      <c r="G60">
        <f t="shared" si="2"/>
        <v>0</v>
      </c>
      <c r="H60">
        <f t="shared" si="3"/>
        <v>0</v>
      </c>
    </row>
    <row r="61" spans="1:8" ht="57.6" x14ac:dyDescent="0.3">
      <c r="A61" s="1" t="s">
        <v>70</v>
      </c>
      <c r="B61">
        <v>1</v>
      </c>
      <c r="C61" t="s">
        <v>16</v>
      </c>
      <c r="E61">
        <f t="shared" si="0"/>
        <v>0</v>
      </c>
      <c r="F61">
        <f t="shared" si="1"/>
        <v>0</v>
      </c>
      <c r="G61">
        <f t="shared" si="2"/>
        <v>1</v>
      </c>
      <c r="H61">
        <f t="shared" si="3"/>
        <v>0</v>
      </c>
    </row>
    <row r="62" spans="1:8" ht="28.8" x14ac:dyDescent="0.3">
      <c r="A62" s="1" t="s">
        <v>71</v>
      </c>
      <c r="B62">
        <v>1</v>
      </c>
      <c r="D62" t="s">
        <v>0</v>
      </c>
      <c r="E62">
        <f t="shared" si="0"/>
        <v>0</v>
      </c>
      <c r="F62">
        <f t="shared" si="1"/>
        <v>0</v>
      </c>
      <c r="G62">
        <f t="shared" si="2"/>
        <v>0</v>
      </c>
      <c r="H62">
        <f t="shared" si="3"/>
        <v>1</v>
      </c>
    </row>
    <row r="63" spans="1:8" ht="57.6" x14ac:dyDescent="0.3">
      <c r="A63" s="1" t="s">
        <v>117</v>
      </c>
      <c r="B63">
        <v>1</v>
      </c>
      <c r="C63" t="s">
        <v>15</v>
      </c>
      <c r="D63" t="s">
        <v>15</v>
      </c>
      <c r="E63">
        <f>IF(AND(C63=D63,NOT(ISBLANK(C63))),1,)</f>
        <v>1</v>
      </c>
      <c r="F63">
        <f>IF(AND(ISBLANK(C63),ISBLANK(D63)),1,0)</f>
        <v>0</v>
      </c>
      <c r="G63">
        <f>IF(AND(NOT(ISBLANK(C63)),ISBLANK(D63)),1,0)</f>
        <v>0</v>
      </c>
      <c r="H63">
        <f>IF(AND(ISBLANK(C63),NOT(ISBLANK(D63))),1,)</f>
        <v>0</v>
      </c>
    </row>
    <row r="64" spans="1:8" ht="43.2" x14ac:dyDescent="0.3">
      <c r="A64" s="1" t="s">
        <v>72</v>
      </c>
      <c r="B64">
        <v>1</v>
      </c>
      <c r="E64">
        <f t="shared" si="0"/>
        <v>0</v>
      </c>
      <c r="F64">
        <f t="shared" si="1"/>
        <v>1</v>
      </c>
      <c r="G64">
        <f t="shared" si="2"/>
        <v>0</v>
      </c>
      <c r="H64">
        <f t="shared" si="3"/>
        <v>0</v>
      </c>
    </row>
    <row r="65" spans="1:8" ht="100.8" x14ac:dyDescent="0.3">
      <c r="A65" s="1" t="s">
        <v>73</v>
      </c>
      <c r="B65">
        <v>1</v>
      </c>
      <c r="C65" t="s">
        <v>16</v>
      </c>
      <c r="D65" t="s">
        <v>16</v>
      </c>
      <c r="E65">
        <f t="shared" si="0"/>
        <v>1</v>
      </c>
      <c r="F65">
        <f t="shared" si="1"/>
        <v>0</v>
      </c>
      <c r="G65">
        <f t="shared" si="2"/>
        <v>0</v>
      </c>
      <c r="H65">
        <f t="shared" si="3"/>
        <v>0</v>
      </c>
    </row>
    <row r="66" spans="1:8" ht="28.8" x14ac:dyDescent="0.3">
      <c r="A66" s="1" t="s">
        <v>74</v>
      </c>
      <c r="B66">
        <v>1</v>
      </c>
      <c r="C66" t="s">
        <v>4</v>
      </c>
      <c r="D66" t="s">
        <v>4</v>
      </c>
      <c r="E66">
        <f t="shared" si="0"/>
        <v>1</v>
      </c>
      <c r="F66">
        <f t="shared" si="1"/>
        <v>0</v>
      </c>
      <c r="G66">
        <f t="shared" si="2"/>
        <v>0</v>
      </c>
      <c r="H66">
        <f t="shared" si="3"/>
        <v>0</v>
      </c>
    </row>
    <row r="67" spans="1:8" ht="72" x14ac:dyDescent="0.3">
      <c r="A67" s="1" t="s">
        <v>75</v>
      </c>
      <c r="B67">
        <v>1</v>
      </c>
      <c r="E67">
        <f t="shared" si="0"/>
        <v>0</v>
      </c>
      <c r="F67">
        <f t="shared" si="1"/>
        <v>1</v>
      </c>
      <c r="G67">
        <f t="shared" si="2"/>
        <v>0</v>
      </c>
      <c r="H67">
        <f t="shared" si="3"/>
        <v>0</v>
      </c>
    </row>
    <row r="68" spans="1:8" ht="172.8" x14ac:dyDescent="0.3">
      <c r="A68" s="1" t="s">
        <v>76</v>
      </c>
      <c r="B68">
        <v>1</v>
      </c>
      <c r="C68" t="s">
        <v>77</v>
      </c>
      <c r="D68" t="s">
        <v>77</v>
      </c>
      <c r="E68">
        <f t="shared" si="0"/>
        <v>1</v>
      </c>
      <c r="F68">
        <f t="shared" si="1"/>
        <v>0</v>
      </c>
      <c r="G68">
        <f t="shared" si="2"/>
        <v>0</v>
      </c>
      <c r="H68">
        <f t="shared" si="3"/>
        <v>0</v>
      </c>
    </row>
    <row r="69" spans="1:8" ht="43.2" x14ac:dyDescent="0.3">
      <c r="A69" s="1" t="s">
        <v>78</v>
      </c>
      <c r="B69">
        <v>1</v>
      </c>
      <c r="C69" t="s">
        <v>0</v>
      </c>
      <c r="D69" t="s">
        <v>0</v>
      </c>
      <c r="E69">
        <f t="shared" si="0"/>
        <v>1</v>
      </c>
      <c r="F69">
        <f t="shared" si="1"/>
        <v>0</v>
      </c>
      <c r="G69">
        <f t="shared" si="2"/>
        <v>0</v>
      </c>
      <c r="H69">
        <f t="shared" si="3"/>
        <v>0</v>
      </c>
    </row>
    <row r="70" spans="1:8" ht="72" x14ac:dyDescent="0.3">
      <c r="A70" s="1" t="s">
        <v>79</v>
      </c>
      <c r="B70">
        <v>1</v>
      </c>
      <c r="C70" t="s">
        <v>16</v>
      </c>
      <c r="D70" t="s">
        <v>16</v>
      </c>
      <c r="E70">
        <f t="shared" si="0"/>
        <v>1</v>
      </c>
      <c r="F70">
        <f t="shared" si="1"/>
        <v>0</v>
      </c>
      <c r="G70">
        <f t="shared" si="2"/>
        <v>0</v>
      </c>
      <c r="H70">
        <f t="shared" si="3"/>
        <v>0</v>
      </c>
    </row>
    <row r="71" spans="1:8" ht="115.2" x14ac:dyDescent="0.3">
      <c r="A71" s="1" t="s">
        <v>80</v>
      </c>
      <c r="B71">
        <v>1</v>
      </c>
      <c r="C71" t="s">
        <v>42</v>
      </c>
      <c r="D71" t="s">
        <v>42</v>
      </c>
      <c r="E71">
        <f t="shared" si="0"/>
        <v>1</v>
      </c>
      <c r="F71">
        <f t="shared" si="1"/>
        <v>0</v>
      </c>
      <c r="G71">
        <f t="shared" si="2"/>
        <v>0</v>
      </c>
      <c r="H71">
        <f t="shared" si="3"/>
        <v>0</v>
      </c>
    </row>
    <row r="72" spans="1:8" ht="28.8" x14ac:dyDescent="0.3">
      <c r="A72" s="1" t="s">
        <v>81</v>
      </c>
      <c r="B72">
        <v>1</v>
      </c>
      <c r="E72">
        <f t="shared" ref="E72:E98" si="4">IF(AND(C72=D72,NOT(ISBLANK(C72))),1,)</f>
        <v>0</v>
      </c>
      <c r="F72">
        <f t="shared" ref="F72:F98" si="5">IF(AND(ISBLANK(C72),ISBLANK(D72)),1,0)</f>
        <v>1</v>
      </c>
      <c r="G72">
        <f t="shared" ref="G72:G98" si="6">IF(AND(NOT(ISBLANK(C72)),ISBLANK(D72)),1,0)</f>
        <v>0</v>
      </c>
      <c r="H72">
        <f t="shared" ref="H72:H98" si="7">IF(AND(ISBLANK(C72),NOT(ISBLANK(D72))),1,)</f>
        <v>0</v>
      </c>
    </row>
    <row r="73" spans="1:8" ht="72" x14ac:dyDescent="0.3">
      <c r="A73" s="1" t="s">
        <v>82</v>
      </c>
      <c r="B73">
        <v>1</v>
      </c>
      <c r="C73" t="s">
        <v>13</v>
      </c>
      <c r="D73" t="s">
        <v>13</v>
      </c>
      <c r="E73">
        <f t="shared" si="4"/>
        <v>1</v>
      </c>
      <c r="F73">
        <f t="shared" si="5"/>
        <v>0</v>
      </c>
      <c r="G73">
        <f t="shared" si="6"/>
        <v>0</v>
      </c>
      <c r="H73">
        <f t="shared" si="7"/>
        <v>0</v>
      </c>
    </row>
    <row r="74" spans="1:8" ht="86.4" x14ac:dyDescent="0.3">
      <c r="A74" s="1" t="s">
        <v>83</v>
      </c>
      <c r="B74">
        <v>1</v>
      </c>
      <c r="C74" t="s">
        <v>84</v>
      </c>
      <c r="D74" t="s">
        <v>111</v>
      </c>
      <c r="E74">
        <f t="shared" si="4"/>
        <v>0</v>
      </c>
      <c r="F74">
        <f t="shared" si="5"/>
        <v>0</v>
      </c>
      <c r="G74">
        <f t="shared" si="6"/>
        <v>0</v>
      </c>
      <c r="H74">
        <f t="shared" si="7"/>
        <v>0</v>
      </c>
    </row>
    <row r="75" spans="1:8" ht="86.4" x14ac:dyDescent="0.3">
      <c r="A75" s="1" t="s">
        <v>85</v>
      </c>
      <c r="B75">
        <v>1</v>
      </c>
      <c r="C75" t="s">
        <v>84</v>
      </c>
      <c r="D75" t="s">
        <v>111</v>
      </c>
      <c r="E75">
        <f t="shared" si="4"/>
        <v>0</v>
      </c>
      <c r="F75">
        <f t="shared" si="5"/>
        <v>0</v>
      </c>
      <c r="G75">
        <f t="shared" si="6"/>
        <v>0</v>
      </c>
      <c r="H75">
        <f t="shared" si="7"/>
        <v>0</v>
      </c>
    </row>
    <row r="76" spans="1:8" ht="100.8" x14ac:dyDescent="0.3">
      <c r="A76" s="1" t="s">
        <v>86</v>
      </c>
      <c r="B76">
        <v>1</v>
      </c>
      <c r="C76" t="s">
        <v>0</v>
      </c>
      <c r="D76" t="s">
        <v>0</v>
      </c>
      <c r="E76">
        <f t="shared" si="4"/>
        <v>1</v>
      </c>
      <c r="F76">
        <f t="shared" si="5"/>
        <v>0</v>
      </c>
      <c r="G76">
        <f t="shared" si="6"/>
        <v>0</v>
      </c>
      <c r="H76">
        <f t="shared" si="7"/>
        <v>0</v>
      </c>
    </row>
    <row r="77" spans="1:8" ht="43.2" x14ac:dyDescent="0.3">
      <c r="A77" s="1" t="s">
        <v>87</v>
      </c>
      <c r="B77">
        <v>-1</v>
      </c>
      <c r="E77">
        <f t="shared" si="4"/>
        <v>0</v>
      </c>
      <c r="F77">
        <f t="shared" si="5"/>
        <v>1</v>
      </c>
      <c r="G77">
        <f t="shared" si="6"/>
        <v>0</v>
      </c>
      <c r="H77">
        <f t="shared" si="7"/>
        <v>0</v>
      </c>
    </row>
    <row r="78" spans="1:8" ht="28.8" x14ac:dyDescent="0.3">
      <c r="A78" s="1" t="s">
        <v>119</v>
      </c>
      <c r="B78">
        <v>1</v>
      </c>
      <c r="C78" t="s">
        <v>4</v>
      </c>
      <c r="D78" t="s">
        <v>4</v>
      </c>
      <c r="E78">
        <f>IF(AND(C78=D78,NOT(ISBLANK(C78))),1,)</f>
        <v>1</v>
      </c>
      <c r="F78">
        <f>IF(AND(ISBLANK(C78),ISBLANK(D78)),1,0)</f>
        <v>0</v>
      </c>
      <c r="G78">
        <f>IF(AND(NOT(ISBLANK(C78)),ISBLANK(D78)),1,0)</f>
        <v>0</v>
      </c>
      <c r="H78">
        <f>IF(AND(ISBLANK(C78),NOT(ISBLANK(D78))),1,)</f>
        <v>0</v>
      </c>
    </row>
    <row r="79" spans="1:8" ht="28.8" x14ac:dyDescent="0.3">
      <c r="A79" s="1" t="s">
        <v>88</v>
      </c>
      <c r="B79">
        <v>-1</v>
      </c>
      <c r="E79">
        <f t="shared" si="4"/>
        <v>0</v>
      </c>
      <c r="F79">
        <f t="shared" si="5"/>
        <v>1</v>
      </c>
      <c r="G79">
        <f t="shared" si="6"/>
        <v>0</v>
      </c>
      <c r="H79">
        <f t="shared" si="7"/>
        <v>0</v>
      </c>
    </row>
    <row r="80" spans="1:8" ht="43.2" x14ac:dyDescent="0.3">
      <c r="A80" s="1" t="s">
        <v>89</v>
      </c>
      <c r="B80">
        <v>-1</v>
      </c>
      <c r="E80">
        <f t="shared" si="4"/>
        <v>0</v>
      </c>
      <c r="F80">
        <f t="shared" si="5"/>
        <v>1</v>
      </c>
      <c r="G80">
        <f t="shared" si="6"/>
        <v>0</v>
      </c>
      <c r="H80">
        <f t="shared" si="7"/>
        <v>0</v>
      </c>
    </row>
    <row r="81" spans="1:8" ht="244.8" x14ac:dyDescent="0.3">
      <c r="A81" s="1" t="s">
        <v>90</v>
      </c>
      <c r="B81">
        <v>-1</v>
      </c>
      <c r="C81" t="s">
        <v>16</v>
      </c>
      <c r="D81" t="s">
        <v>16</v>
      </c>
      <c r="E81">
        <f t="shared" si="4"/>
        <v>1</v>
      </c>
      <c r="F81">
        <f t="shared" si="5"/>
        <v>0</v>
      </c>
      <c r="G81">
        <f t="shared" si="6"/>
        <v>0</v>
      </c>
      <c r="H81">
        <f t="shared" si="7"/>
        <v>0</v>
      </c>
    </row>
    <row r="82" spans="1:8" ht="345.6" x14ac:dyDescent="0.3">
      <c r="A82" s="1" t="s">
        <v>91</v>
      </c>
      <c r="B82">
        <v>-1</v>
      </c>
      <c r="C82" t="s">
        <v>16</v>
      </c>
      <c r="D82" t="s">
        <v>16</v>
      </c>
      <c r="E82">
        <f t="shared" si="4"/>
        <v>1</v>
      </c>
      <c r="F82">
        <f t="shared" si="5"/>
        <v>0</v>
      </c>
      <c r="G82">
        <f t="shared" si="6"/>
        <v>0</v>
      </c>
      <c r="H82">
        <f t="shared" si="7"/>
        <v>0</v>
      </c>
    </row>
    <row r="83" spans="1:8" ht="57.6" x14ac:dyDescent="0.3">
      <c r="A83" s="1" t="s">
        <v>92</v>
      </c>
      <c r="B83">
        <v>-1</v>
      </c>
      <c r="E83">
        <f t="shared" si="4"/>
        <v>0</v>
      </c>
      <c r="F83">
        <f t="shared" si="5"/>
        <v>1</v>
      </c>
      <c r="G83">
        <f t="shared" si="6"/>
        <v>0</v>
      </c>
      <c r="H83">
        <f t="shared" si="7"/>
        <v>0</v>
      </c>
    </row>
    <row r="84" spans="1:8" ht="409.6" x14ac:dyDescent="0.3">
      <c r="A84" s="1" t="s">
        <v>112</v>
      </c>
      <c r="B84">
        <v>-1</v>
      </c>
      <c r="C84" t="s">
        <v>5</v>
      </c>
      <c r="D84" t="s">
        <v>5</v>
      </c>
      <c r="E84">
        <f t="shared" si="4"/>
        <v>1</v>
      </c>
      <c r="F84">
        <f t="shared" si="5"/>
        <v>0</v>
      </c>
      <c r="G84">
        <f t="shared" si="6"/>
        <v>0</v>
      </c>
      <c r="H84">
        <f t="shared" si="7"/>
        <v>0</v>
      </c>
    </row>
    <row r="85" spans="1:8" ht="28.8" x14ac:dyDescent="0.3">
      <c r="A85" s="1" t="s">
        <v>93</v>
      </c>
      <c r="B85">
        <v>-1</v>
      </c>
      <c r="E85">
        <f t="shared" si="4"/>
        <v>0</v>
      </c>
      <c r="F85">
        <f t="shared" si="5"/>
        <v>1</v>
      </c>
      <c r="G85">
        <f t="shared" si="6"/>
        <v>0</v>
      </c>
      <c r="H85">
        <f t="shared" si="7"/>
        <v>0</v>
      </c>
    </row>
    <row r="86" spans="1:8" ht="57.6" x14ac:dyDescent="0.3">
      <c r="A86" s="1" t="s">
        <v>113</v>
      </c>
      <c r="B86">
        <v>-1</v>
      </c>
      <c r="E86">
        <f t="shared" si="4"/>
        <v>0</v>
      </c>
      <c r="F86">
        <f t="shared" si="5"/>
        <v>1</v>
      </c>
      <c r="G86">
        <f t="shared" si="6"/>
        <v>0</v>
      </c>
      <c r="H86">
        <f t="shared" si="7"/>
        <v>0</v>
      </c>
    </row>
    <row r="87" spans="1:8" ht="28.8" x14ac:dyDescent="0.3">
      <c r="A87" s="1" t="s">
        <v>94</v>
      </c>
      <c r="B87">
        <v>-1</v>
      </c>
      <c r="D87" t="s">
        <v>114</v>
      </c>
      <c r="E87">
        <f t="shared" si="4"/>
        <v>0</v>
      </c>
      <c r="F87">
        <f t="shared" si="5"/>
        <v>0</v>
      </c>
      <c r="G87">
        <f t="shared" si="6"/>
        <v>0</v>
      </c>
      <c r="H87">
        <f t="shared" si="7"/>
        <v>1</v>
      </c>
    </row>
    <row r="88" spans="1:8" x14ac:dyDescent="0.3">
      <c r="A88" s="1" t="s">
        <v>95</v>
      </c>
      <c r="B88">
        <v>-1</v>
      </c>
      <c r="E88">
        <f t="shared" si="4"/>
        <v>0</v>
      </c>
      <c r="F88">
        <f t="shared" si="5"/>
        <v>1</v>
      </c>
      <c r="G88">
        <f t="shared" si="6"/>
        <v>0</v>
      </c>
      <c r="H88">
        <f t="shared" si="7"/>
        <v>0</v>
      </c>
    </row>
    <row r="89" spans="1:8" ht="201.6" x14ac:dyDescent="0.3">
      <c r="A89" s="1" t="s">
        <v>96</v>
      </c>
      <c r="B89">
        <v>-1</v>
      </c>
      <c r="C89" t="s">
        <v>97</v>
      </c>
      <c r="D89" t="s">
        <v>97</v>
      </c>
      <c r="E89">
        <f t="shared" si="4"/>
        <v>1</v>
      </c>
      <c r="F89">
        <f t="shared" si="5"/>
        <v>0</v>
      </c>
      <c r="G89">
        <f t="shared" si="6"/>
        <v>0</v>
      </c>
      <c r="H89">
        <f t="shared" si="7"/>
        <v>0</v>
      </c>
    </row>
    <row r="90" spans="1:8" ht="86.4" x14ac:dyDescent="0.3">
      <c r="A90" s="1" t="s">
        <v>98</v>
      </c>
      <c r="B90">
        <v>-1</v>
      </c>
      <c r="C90" t="s">
        <v>1</v>
      </c>
      <c r="E90">
        <f t="shared" si="4"/>
        <v>0</v>
      </c>
      <c r="F90">
        <f t="shared" si="5"/>
        <v>0</v>
      </c>
      <c r="G90">
        <f t="shared" si="6"/>
        <v>1</v>
      </c>
      <c r="H90">
        <f t="shared" si="7"/>
        <v>0</v>
      </c>
    </row>
    <row r="91" spans="1:8" ht="115.2" x14ac:dyDescent="0.3">
      <c r="A91" s="1" t="s">
        <v>99</v>
      </c>
      <c r="B91">
        <v>-1</v>
      </c>
      <c r="E91">
        <f t="shared" si="4"/>
        <v>0</v>
      </c>
      <c r="F91">
        <f t="shared" si="5"/>
        <v>1</v>
      </c>
      <c r="G91">
        <f t="shared" si="6"/>
        <v>0</v>
      </c>
      <c r="H91">
        <f t="shared" si="7"/>
        <v>0</v>
      </c>
    </row>
    <row r="92" spans="1:8" ht="57.6" x14ac:dyDescent="0.3">
      <c r="A92" s="1" t="s">
        <v>100</v>
      </c>
      <c r="B92">
        <v>-1</v>
      </c>
      <c r="C92" t="s">
        <v>17</v>
      </c>
      <c r="D92" t="s">
        <v>17</v>
      </c>
      <c r="E92">
        <f t="shared" si="4"/>
        <v>1</v>
      </c>
      <c r="F92">
        <f t="shared" si="5"/>
        <v>0</v>
      </c>
      <c r="G92">
        <f t="shared" si="6"/>
        <v>0</v>
      </c>
      <c r="H92">
        <f t="shared" si="7"/>
        <v>0</v>
      </c>
    </row>
    <row r="93" spans="1:8" ht="43.2" x14ac:dyDescent="0.3">
      <c r="A93" s="1" t="s">
        <v>101</v>
      </c>
      <c r="B93">
        <v>-1</v>
      </c>
      <c r="E93">
        <f t="shared" si="4"/>
        <v>0</v>
      </c>
      <c r="F93">
        <f t="shared" si="5"/>
        <v>1</v>
      </c>
      <c r="G93">
        <f t="shared" si="6"/>
        <v>0</v>
      </c>
      <c r="H93">
        <f t="shared" si="7"/>
        <v>0</v>
      </c>
    </row>
    <row r="94" spans="1:8" ht="43.2" x14ac:dyDescent="0.3">
      <c r="A94" s="1" t="s">
        <v>102</v>
      </c>
      <c r="B94">
        <v>-1</v>
      </c>
      <c r="C94" t="s">
        <v>0</v>
      </c>
      <c r="E94">
        <f t="shared" si="4"/>
        <v>0</v>
      </c>
      <c r="F94">
        <f t="shared" si="5"/>
        <v>0</v>
      </c>
      <c r="G94">
        <f t="shared" si="6"/>
        <v>1</v>
      </c>
      <c r="H94">
        <f t="shared" si="7"/>
        <v>0</v>
      </c>
    </row>
    <row r="95" spans="1:8" ht="28.8" x14ac:dyDescent="0.3">
      <c r="A95" s="1" t="s">
        <v>103</v>
      </c>
      <c r="B95">
        <v>-1</v>
      </c>
      <c r="C95" t="s">
        <v>17</v>
      </c>
      <c r="E95">
        <f t="shared" si="4"/>
        <v>0</v>
      </c>
      <c r="F95">
        <f t="shared" si="5"/>
        <v>0</v>
      </c>
      <c r="G95">
        <f t="shared" si="6"/>
        <v>1</v>
      </c>
      <c r="H95">
        <f t="shared" si="7"/>
        <v>0</v>
      </c>
    </row>
    <row r="96" spans="1:8" ht="72" x14ac:dyDescent="0.3">
      <c r="A96" s="1" t="s">
        <v>104</v>
      </c>
      <c r="B96">
        <v>-1</v>
      </c>
      <c r="E96">
        <f t="shared" si="4"/>
        <v>0</v>
      </c>
      <c r="F96">
        <f t="shared" si="5"/>
        <v>1</v>
      </c>
      <c r="G96">
        <f t="shared" si="6"/>
        <v>0</v>
      </c>
      <c r="H96">
        <f t="shared" si="7"/>
        <v>0</v>
      </c>
    </row>
    <row r="97" spans="1:8" ht="100.8" x14ac:dyDescent="0.3">
      <c r="A97" s="1" t="s">
        <v>105</v>
      </c>
      <c r="B97">
        <v>-1</v>
      </c>
      <c r="E97">
        <f t="shared" si="4"/>
        <v>0</v>
      </c>
      <c r="F97">
        <f t="shared" si="5"/>
        <v>1</v>
      </c>
      <c r="G97">
        <f t="shared" si="6"/>
        <v>0</v>
      </c>
      <c r="H97">
        <f t="shared" si="7"/>
        <v>0</v>
      </c>
    </row>
    <row r="98" spans="1:8" ht="172.8" x14ac:dyDescent="0.3">
      <c r="A98" s="1" t="s">
        <v>106</v>
      </c>
      <c r="B98">
        <v>-1</v>
      </c>
      <c r="C98" t="s">
        <v>107</v>
      </c>
      <c r="D98" t="s">
        <v>107</v>
      </c>
      <c r="E98">
        <f t="shared" si="4"/>
        <v>1</v>
      </c>
      <c r="F98">
        <f t="shared" si="5"/>
        <v>0</v>
      </c>
      <c r="G98">
        <f t="shared" si="6"/>
        <v>0</v>
      </c>
      <c r="H98">
        <f t="shared" si="7"/>
        <v>0</v>
      </c>
    </row>
    <row r="99" spans="1:8" ht="28.8" x14ac:dyDescent="0.3">
      <c r="A99" s="1" t="s">
        <v>115</v>
      </c>
      <c r="B99">
        <v>1</v>
      </c>
      <c r="C99" t="s">
        <v>0</v>
      </c>
      <c r="D99" t="s">
        <v>0</v>
      </c>
      <c r="E99">
        <f t="shared" ref="E99:E100" si="8">IF(AND(C99=D99,NOT(ISBLANK(C99))),1,)</f>
        <v>1</v>
      </c>
      <c r="F99">
        <f t="shared" ref="F99:F100" si="9">IF(AND(ISBLANK(C99),ISBLANK(D99)),1,0)</f>
        <v>0</v>
      </c>
      <c r="G99">
        <f t="shared" ref="G99:G100" si="10">IF(AND(NOT(ISBLANK(C99)),ISBLANK(D99)),1,0)</f>
        <v>0</v>
      </c>
      <c r="H99">
        <f t="shared" ref="H99:H100" si="11">IF(AND(ISBLANK(C99),NOT(ISBLANK(D99))),1,)</f>
        <v>0</v>
      </c>
    </row>
    <row r="100" spans="1:8" ht="43.2" x14ac:dyDescent="0.3">
      <c r="A100" s="1" t="s">
        <v>118</v>
      </c>
      <c r="B100">
        <v>1</v>
      </c>
      <c r="C100" t="s">
        <v>4</v>
      </c>
      <c r="D100" t="s">
        <v>4</v>
      </c>
      <c r="E100">
        <f t="shared" si="8"/>
        <v>1</v>
      </c>
      <c r="F100">
        <f t="shared" si="9"/>
        <v>0</v>
      </c>
      <c r="G100">
        <f t="shared" si="10"/>
        <v>0</v>
      </c>
      <c r="H100">
        <f t="shared"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Hotel_es</vt:lpstr>
      <vt:lpstr>Hotel_es!hotel_es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epeinado</dc:creator>
  <cp:lastModifiedBy>epeinado</cp:lastModifiedBy>
  <dcterms:created xsi:type="dcterms:W3CDTF">2014-09-16T08:54:19Z</dcterms:created>
  <dcterms:modified xsi:type="dcterms:W3CDTF">2014-09-17T14:51:19Z</dcterms:modified>
</cp:coreProperties>
</file>