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CO778333\Desktop\Dec17\mini-Demo\"/>
    </mc:Choice>
  </mc:AlternateContent>
  <bookViews>
    <workbookView xWindow="-105" yWindow="-105" windowWidth="23250" windowHeight="12570"/>
  </bookViews>
  <sheets>
    <sheet name="EWS Messages" sheetId="2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53" i="2" l="1"/>
  <c r="A25" i="2"/>
  <c r="F32" i="2" l="1"/>
  <c r="H32" i="2" s="1"/>
  <c r="F50" i="2"/>
  <c r="H50" i="2" s="1"/>
  <c r="F49" i="2"/>
  <c r="H49" i="2" s="1"/>
  <c r="F48" i="2"/>
  <c r="H48" i="2" s="1"/>
  <c r="F47" i="2"/>
  <c r="H47" i="2" s="1"/>
  <c r="F46" i="2"/>
  <c r="H46" i="2" s="1"/>
  <c r="F45" i="2"/>
  <c r="H45" i="2" s="1"/>
  <c r="F44" i="2"/>
  <c r="H44" i="2" s="1"/>
  <c r="F43" i="2"/>
  <c r="H43" i="2" s="1"/>
  <c r="F42" i="2"/>
  <c r="H42" i="2" s="1"/>
  <c r="F41" i="2"/>
  <c r="H41" i="2" s="1"/>
  <c r="F40" i="2"/>
  <c r="H40" i="2" s="1"/>
  <c r="F39" i="2"/>
  <c r="H39" i="2" s="1"/>
  <c r="F38" i="2"/>
  <c r="H38" i="2" s="1"/>
  <c r="F37" i="2"/>
  <c r="H37" i="2" s="1"/>
  <c r="F36" i="2"/>
  <c r="H36" i="2" s="1"/>
  <c r="F35" i="2"/>
  <c r="H35" i="2" s="1"/>
  <c r="F34" i="2"/>
  <c r="H34" i="2" s="1"/>
  <c r="F33" i="2"/>
  <c r="H33" i="2" s="1"/>
  <c r="F51" i="2" l="1"/>
  <c r="H51" i="2" s="1"/>
  <c r="H54" i="2" l="1"/>
  <c r="H26" i="2"/>
  <c r="F5" i="2"/>
  <c r="H5" i="2" s="1"/>
  <c r="F6" i="2"/>
  <c r="H6" i="2" s="1"/>
  <c r="F7" i="2"/>
  <c r="H7" i="2" s="1"/>
  <c r="F8" i="2"/>
  <c r="H8" i="2" s="1"/>
  <c r="F9" i="2"/>
  <c r="H9" i="2" s="1"/>
  <c r="F10" i="2"/>
  <c r="H10" i="2" s="1"/>
  <c r="F11" i="2"/>
  <c r="H11" i="2" s="1"/>
  <c r="F12" i="2"/>
  <c r="H12" i="2" s="1"/>
  <c r="F13" i="2"/>
  <c r="H13" i="2" s="1"/>
  <c r="F14" i="2"/>
  <c r="H14" i="2" s="1"/>
  <c r="F15" i="2"/>
  <c r="H15" i="2" s="1"/>
  <c r="F16" i="2"/>
  <c r="H16" i="2" s="1"/>
  <c r="F17" i="2"/>
  <c r="H17" i="2" s="1"/>
  <c r="F18" i="2"/>
  <c r="H18" i="2" s="1"/>
  <c r="F19" i="2"/>
  <c r="H19" i="2" s="1"/>
  <c r="F20" i="2"/>
  <c r="H20" i="2" s="1"/>
  <c r="F21" i="2"/>
  <c r="H21" i="2" s="1"/>
  <c r="F22" i="2"/>
  <c r="H22" i="2" s="1"/>
  <c r="F4" i="2"/>
  <c r="H4" i="2" s="1"/>
  <c r="F23" i="2" l="1"/>
  <c r="H23" i="2" s="1"/>
  <c r="H53" i="2"/>
  <c r="H25" i="2"/>
</calcChain>
</file>

<file path=xl/sharedStrings.xml><?xml version="1.0" encoding="utf-8"?>
<sst xmlns="http://schemas.openxmlformats.org/spreadsheetml/2006/main" count="146" uniqueCount="82">
  <si>
    <t>Message Type</t>
  </si>
  <si>
    <t>Country ID</t>
  </si>
  <si>
    <t>Provider ID</t>
  </si>
  <si>
    <t>Event Category</t>
  </si>
  <si>
    <t>Event Sub-Category</t>
  </si>
  <si>
    <t>Severity</t>
  </si>
  <si>
    <t>Guidance Library</t>
  </si>
  <si>
    <t>Latitude</t>
  </si>
  <si>
    <t>Longitude</t>
  </si>
  <si>
    <t>Specific Setting</t>
  </si>
  <si>
    <t>Tsunami</t>
  </si>
  <si>
    <t>Geo</t>
  </si>
  <si>
    <t>000</t>
  </si>
  <si>
    <t>10</t>
  </si>
  <si>
    <t>00</t>
  </si>
  <si>
    <t>Event Onset Day</t>
  </si>
  <si>
    <t>Event Onset Hour</t>
  </si>
  <si>
    <t>Binary Value</t>
  </si>
  <si>
    <t>Description</t>
  </si>
  <si>
    <t>Event Onset Minute</t>
  </si>
  <si>
    <t>Response type</t>
  </si>
  <si>
    <t>Instructions</t>
  </si>
  <si>
    <t>0000</t>
  </si>
  <si>
    <t>Test</t>
  </si>
  <si>
    <t>0001</t>
  </si>
  <si>
    <t>000000000000000000000</t>
  </si>
  <si>
    <t>Binary Message</t>
  </si>
  <si>
    <t>Bit Length</t>
  </si>
  <si>
    <t>All 0</t>
    <phoneticPr fontId="1"/>
  </si>
  <si>
    <t>Thailand(=764)</t>
    <phoneticPr fontId="1"/>
  </si>
  <si>
    <t>1011111100</t>
  </si>
  <si>
    <t>Japan(=392)</t>
    <phoneticPr fontId="1"/>
  </si>
  <si>
    <t>0110001000</t>
  </si>
  <si>
    <t>01</t>
    <phoneticPr fontId="1"/>
  </si>
  <si>
    <t>Severe</t>
    <phoneticPr fontId="1"/>
  </si>
  <si>
    <t>00001</t>
  </si>
  <si>
    <t>10111</t>
  </si>
  <si>
    <t>101101</t>
  </si>
  <si>
    <t>01 [day]</t>
    <phoneticPr fontId="1"/>
  </si>
  <si>
    <t>23 [h]</t>
    <phoneticPr fontId="1"/>
  </si>
  <si>
    <t>45 [min]</t>
    <phoneticPr fontId="1"/>
  </si>
  <si>
    <t>No Duration</t>
  </si>
  <si>
    <t>0000</t>
    <phoneticPr fontId="1"/>
  </si>
  <si>
    <t>None</t>
    <phoneticPr fontId="1"/>
  </si>
  <si>
    <t>0111</t>
    <phoneticPr fontId="1"/>
  </si>
  <si>
    <t>Test</t>
    <phoneticPr fontId="1"/>
  </si>
  <si>
    <t>International guidance library</t>
    <phoneticPr fontId="1"/>
  </si>
  <si>
    <t>0110</t>
    <phoneticPr fontId="1"/>
  </si>
  <si>
    <t>Semi-major Axis Length</t>
    <phoneticPr fontId="1"/>
  </si>
  <si>
    <t>Semi-minor Axis Length</t>
    <phoneticPr fontId="1"/>
  </si>
  <si>
    <t>01000</t>
    <phoneticPr fontId="1"/>
  </si>
  <si>
    <t>41803[m]  (1LSB=316[m])</t>
    <phoneticPr fontId="1"/>
  </si>
  <si>
    <t>20806[m]  (1LSB=316[m])</t>
    <phoneticPr fontId="1"/>
  </si>
  <si>
    <t>Message  Field</t>
    <phoneticPr fontId="1"/>
  </si>
  <si>
    <t>Element name</t>
    <phoneticPr fontId="1"/>
  </si>
  <si>
    <t>Message Identifier</t>
    <phoneticPr fontId="1"/>
  </si>
  <si>
    <t>Event</t>
    <phoneticPr fontId="1"/>
  </si>
  <si>
    <t>Event Chronology</t>
    <phoneticPr fontId="1"/>
  </si>
  <si>
    <t>Expected Duration</t>
    <phoneticPr fontId="1"/>
  </si>
  <si>
    <t>Guidance to React</t>
    <phoneticPr fontId="1"/>
  </si>
  <si>
    <t>Target Area</t>
    <phoneticPr fontId="1"/>
  </si>
  <si>
    <t>Semi-major Axis Azimuth Angle</t>
    <phoneticPr fontId="1"/>
  </si>
  <si>
    <t>Reference</t>
    <phoneticPr fontId="1"/>
  </si>
  <si>
    <t>Check</t>
    <phoneticPr fontId="1"/>
  </si>
  <si>
    <t>1001001010100010</t>
  </si>
  <si>
    <t>11000111110001010</t>
  </si>
  <si>
    <t>13.102770[deg]N (1LSB=0.00275[deg])</t>
    <phoneticPr fontId="1"/>
  </si>
  <si>
    <t>100.928047[deg]E (1LSB=0.00275)[deg])</t>
    <phoneticPr fontId="1"/>
  </si>
  <si>
    <t>1011001100001111</t>
  </si>
  <si>
    <t>35.902495[deg]N (1LSB=0.00275[deg])</t>
    <phoneticPr fontId="1"/>
  </si>
  <si>
    <t>11100011100000101</t>
  </si>
  <si>
    <t>139.938049[deg]E (1LSB=0.00275)[deg])</t>
    <phoneticPr fontId="1"/>
  </si>
  <si>
    <t>(1) Target Area = 13.102778, 100.928056 (around GISDTA)</t>
    <phoneticPr fontId="1"/>
  </si>
  <si>
    <t>(2) Target Area = 35.902495, 139.938049 (around University of Tokyo in Japan)</t>
    <phoneticPr fontId="1"/>
  </si>
  <si>
    <t>Parameters</t>
    <phoneticPr fontId="1"/>
  </si>
  <si>
    <t>10101111110000000000001010000110111101101000000011100001001001010100010110001111100010100111011001000000000000000000000000</t>
  </si>
  <si>
    <t>46.45[deg]  (1LSB=5.8[deg])</t>
    <phoneticPr fontId="1"/>
  </si>
  <si>
    <t>Met</t>
    <phoneticPr fontId="1"/>
  </si>
  <si>
    <t>Flood</t>
    <phoneticPr fontId="1"/>
  </si>
  <si>
    <t>0001</t>
    <phoneticPr fontId="1"/>
  </si>
  <si>
    <t>011</t>
    <phoneticPr fontId="1"/>
  </si>
  <si>
    <t>10011000100000000110001010000110111101101000000011100001011001100001111111000111000001010111011001000000000000000000000000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</si>
</sst>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0"/>
  </numFmts>
  <fonts count="6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color rgb="FF0000FF"/>
      <name val="Arial"/>
      <family val="2"/>
    </font>
    <font>
      <sz val="12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</borders>
  <cellStyleXfs count="1">
    <xf numFmtId="0" fontId="0" fillId="0" borderId="0"/>
  </cellStyleXfs>
  <cellXfs count="40">
    <xf numFmtId="0" fontId="0" fillId="0" borderId="0" xfId="0"/>
    <xf numFmtId="49" fontId="2" fillId="3" borderId="10" xfId="0" applyNumberFormat="1" applyFont="1" applyFill="1" applyBorder="1" applyAlignment="1">
      <alignment horizontal="left"/>
    </xf>
    <xf numFmtId="49" fontId="2" fillId="3" borderId="9" xfId="0" applyNumberFormat="1" applyFont="1" applyFill="1" applyBorder="1" applyAlignment="1">
      <alignment horizontal="left"/>
    </xf>
    <xf numFmtId="49" fontId="3" fillId="0" borderId="0" xfId="0" applyNumberFormat="1" applyFont="1"/>
    <xf numFmtId="49" fontId="2" fillId="3" borderId="9" xfId="0" applyNumberFormat="1" applyFont="1" applyFill="1" applyBorder="1"/>
    <xf numFmtId="0" fontId="2" fillId="3" borderId="9" xfId="0" applyFont="1" applyFill="1" applyBorder="1"/>
    <xf numFmtId="0" fontId="3" fillId="0" borderId="0" xfId="0" applyFont="1"/>
    <xf numFmtId="49" fontId="3" fillId="5" borderId="2" xfId="0" applyNumberFormat="1" applyFont="1" applyFill="1" applyBorder="1" applyAlignment="1">
      <alignment horizontal="left"/>
    </xf>
    <xf numFmtId="49" fontId="4" fillId="2" borderId="5" xfId="0" applyNumberFormat="1" applyFont="1" applyFill="1" applyBorder="1" applyAlignment="1">
      <alignment horizontal="left"/>
    </xf>
    <xf numFmtId="0" fontId="3" fillId="5" borderId="5" xfId="0" applyNumberFormat="1" applyFont="1" applyFill="1" applyBorder="1"/>
    <xf numFmtId="0" fontId="3" fillId="0" borderId="5" xfId="0" applyFont="1" applyBorder="1" applyAlignment="1">
      <alignment horizontal="center"/>
    </xf>
    <xf numFmtId="49" fontId="4" fillId="4" borderId="5" xfId="0" applyNumberFormat="1" applyFont="1" applyFill="1" applyBorder="1" applyAlignment="1">
      <alignment horizontal="left"/>
    </xf>
    <xf numFmtId="49" fontId="3" fillId="5" borderId="3" xfId="0" applyNumberFormat="1" applyFont="1" applyFill="1" applyBorder="1" applyAlignment="1">
      <alignment horizontal="left"/>
    </xf>
    <xf numFmtId="49" fontId="4" fillId="2" borderId="6" xfId="0" applyNumberFormat="1" applyFont="1" applyFill="1" applyBorder="1" applyAlignment="1">
      <alignment horizontal="left"/>
    </xf>
    <xf numFmtId="49" fontId="3" fillId="5" borderId="8" xfId="0" applyNumberFormat="1" applyFont="1" applyFill="1" applyBorder="1" applyAlignment="1">
      <alignment horizontal="left"/>
    </xf>
    <xf numFmtId="49" fontId="4" fillId="2" borderId="5" xfId="0" quotePrefix="1" applyNumberFormat="1" applyFont="1" applyFill="1" applyBorder="1" applyAlignment="1">
      <alignment horizontal="left"/>
    </xf>
    <xf numFmtId="49" fontId="4" fillId="4" borderId="7" xfId="0" applyNumberFormat="1" applyFont="1" applyFill="1" applyBorder="1" applyAlignment="1">
      <alignment horizontal="left"/>
    </xf>
    <xf numFmtId="176" fontId="4" fillId="4" borderId="7" xfId="0" quotePrefix="1" applyNumberFormat="1" applyFont="1" applyFill="1" applyBorder="1" applyAlignment="1">
      <alignment horizontal="left"/>
    </xf>
    <xf numFmtId="176" fontId="4" fillId="4" borderId="5" xfId="0" quotePrefix="1" applyNumberFormat="1" applyFont="1" applyFill="1" applyBorder="1" applyAlignment="1">
      <alignment horizontal="left"/>
    </xf>
    <xf numFmtId="49" fontId="4" fillId="2" borderId="6" xfId="0" quotePrefix="1" applyNumberFormat="1" applyFont="1" applyFill="1" applyBorder="1" applyAlignment="1">
      <alignment horizontal="left"/>
    </xf>
    <xf numFmtId="49" fontId="3" fillId="5" borderId="3" xfId="0" applyNumberFormat="1" applyFont="1" applyFill="1" applyBorder="1" applyAlignment="1">
      <alignment horizontal="left" vertical="top"/>
    </xf>
    <xf numFmtId="49" fontId="4" fillId="2" borderId="1" xfId="0" applyNumberFormat="1" applyFont="1" applyFill="1" applyBorder="1" applyAlignment="1">
      <alignment horizontal="left"/>
    </xf>
    <xf numFmtId="0" fontId="3" fillId="5" borderId="6" xfId="0" applyNumberFormat="1" applyFont="1" applyFill="1" applyBorder="1"/>
    <xf numFmtId="0" fontId="3" fillId="0" borderId="6" xfId="0" applyFont="1" applyBorder="1" applyAlignment="1">
      <alignment horizontal="center"/>
    </xf>
    <xf numFmtId="0" fontId="3" fillId="5" borderId="1" xfId="0" applyNumberFormat="1" applyFont="1" applyFill="1" applyBorder="1"/>
    <xf numFmtId="0" fontId="3" fillId="5" borderId="1" xfId="0" applyFont="1" applyFill="1" applyBorder="1"/>
    <xf numFmtId="0" fontId="3" fillId="0" borderId="1" xfId="0" applyFont="1" applyBorder="1" applyAlignment="1">
      <alignment horizontal="center"/>
    </xf>
    <xf numFmtId="49" fontId="2" fillId="0" borderId="4" xfId="0" applyNumberFormat="1" applyFont="1" applyBorder="1"/>
    <xf numFmtId="49" fontId="3" fillId="0" borderId="0" xfId="0" applyNumberFormat="1" applyFont="1" applyBorder="1"/>
    <xf numFmtId="0" fontId="3" fillId="0" borderId="0" xfId="0" applyNumberFormat="1" applyFont="1"/>
    <xf numFmtId="0" fontId="3" fillId="4" borderId="0" xfId="0" applyFont="1" applyFill="1"/>
    <xf numFmtId="49" fontId="2" fillId="0" borderId="0" xfId="0" applyNumberFormat="1" applyFont="1"/>
    <xf numFmtId="49" fontId="5" fillId="0" borderId="0" xfId="0" applyNumberFormat="1" applyFont="1"/>
    <xf numFmtId="0" fontId="4" fillId="4" borderId="5" xfId="0" applyFont="1" applyFill="1" applyBorder="1" applyAlignment="1">
      <alignment horizontal="left"/>
    </xf>
    <xf numFmtId="0" fontId="4" fillId="4" borderId="7" xfId="0" applyFont="1" applyFill="1" applyBorder="1" applyAlignment="1">
      <alignment horizontal="left"/>
    </xf>
    <xf numFmtId="0" fontId="4" fillId="0" borderId="0" xfId="0" applyNumberFormat="1" applyFont="1"/>
    <xf numFmtId="49" fontId="3" fillId="5" borderId="7" xfId="0" applyNumberFormat="1" applyFont="1" applyFill="1" applyBorder="1" applyAlignment="1">
      <alignment horizontal="left" vertical="top"/>
    </xf>
    <xf numFmtId="49" fontId="3" fillId="5" borderId="5" xfId="0" applyNumberFormat="1" applyFont="1" applyFill="1" applyBorder="1" applyAlignment="1">
      <alignment horizontal="left" vertical="top"/>
    </xf>
    <xf numFmtId="49" fontId="3" fillId="5" borderId="6" xfId="0" applyNumberFormat="1" applyFont="1" applyFill="1" applyBorder="1" applyAlignment="1">
      <alignment horizontal="left" vertical="top"/>
    </xf>
    <xf numFmtId="49" fontId="3" fillId="5" borderId="11" xfId="0" applyNumberFormat="1" applyFont="1" applyFill="1" applyBorder="1" applyAlignment="1">
      <alignment horizontal="left" vertical="top"/>
    </xf>
  </cellXfs>
  <cellStyles count="1">
    <cellStyle name="標準" xfId="0" builtinId="0"/>
  </cellStyles>
  <dxfs count="4"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00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abSelected="1" zoomScale="70" zoomScaleNormal="70" workbookViewId="0">
      <selection activeCell="A26" sqref="A26"/>
    </sheetView>
  </sheetViews>
  <sheetFormatPr defaultRowHeight="15" x14ac:dyDescent="0.2"/>
  <cols>
    <col min="1" max="1" width="18.75" style="3" customWidth="1"/>
    <col min="2" max="2" width="28.5" style="3" customWidth="1"/>
    <col min="3" max="3" width="26.5" style="3" customWidth="1"/>
    <col min="4" max="4" width="37.75" style="3" customWidth="1"/>
    <col min="5" max="5" width="0.625" style="3" customWidth="1"/>
    <col min="6" max="6" width="13.875" style="3" bestFit="1" customWidth="1"/>
    <col min="7" max="7" width="11.375" style="6" customWidth="1"/>
    <col min="8" max="16384" width="9" style="6"/>
  </cols>
  <sheetData>
    <row r="1" spans="1:8" ht="15.75" x14ac:dyDescent="0.25">
      <c r="A1" s="31" t="s">
        <v>72</v>
      </c>
    </row>
    <row r="3" spans="1:8" ht="16.5" thickBot="1" x14ac:dyDescent="0.3">
      <c r="A3" s="1" t="s">
        <v>53</v>
      </c>
      <c r="B3" s="1" t="s">
        <v>54</v>
      </c>
      <c r="C3" s="2" t="s">
        <v>17</v>
      </c>
      <c r="D3" s="2" t="s">
        <v>18</v>
      </c>
      <c r="F3" s="4" t="s">
        <v>27</v>
      </c>
      <c r="G3" s="5" t="s">
        <v>62</v>
      </c>
      <c r="H3" s="5" t="s">
        <v>63</v>
      </c>
    </row>
    <row r="4" spans="1:8" ht="15.75" thickTop="1" x14ac:dyDescent="0.2">
      <c r="A4" s="39" t="s">
        <v>55</v>
      </c>
      <c r="B4" s="7" t="s">
        <v>0</v>
      </c>
      <c r="C4" s="8" t="s">
        <v>13</v>
      </c>
      <c r="D4" s="8" t="s">
        <v>23</v>
      </c>
      <c r="F4" s="9">
        <f>LEN(C4)</f>
        <v>2</v>
      </c>
      <c r="G4" s="9">
        <v>2</v>
      </c>
      <c r="H4" s="10" t="str">
        <f>IF(F4=G4, "OK", "NG")</f>
        <v>OK</v>
      </c>
    </row>
    <row r="5" spans="1:8" x14ac:dyDescent="0.2">
      <c r="A5" s="37"/>
      <c r="B5" s="7" t="s">
        <v>1</v>
      </c>
      <c r="C5" s="11" t="s">
        <v>30</v>
      </c>
      <c r="D5" s="11" t="s">
        <v>29</v>
      </c>
      <c r="F5" s="9">
        <f t="shared" ref="F5:F22" si="0">LEN(C5)</f>
        <v>10</v>
      </c>
      <c r="G5" s="9">
        <v>10</v>
      </c>
      <c r="H5" s="10" t="str">
        <f t="shared" ref="H5:H21" si="1">IF(F5=G5, "OK", "NG")</f>
        <v>OK</v>
      </c>
    </row>
    <row r="6" spans="1:8" x14ac:dyDescent="0.2">
      <c r="A6" s="38"/>
      <c r="B6" s="12" t="s">
        <v>2</v>
      </c>
      <c r="C6" s="13" t="s">
        <v>22</v>
      </c>
      <c r="D6" s="13" t="s">
        <v>28</v>
      </c>
      <c r="F6" s="9">
        <f t="shared" si="0"/>
        <v>4</v>
      </c>
      <c r="G6" s="9">
        <v>4</v>
      </c>
      <c r="H6" s="10" t="str">
        <f t="shared" si="1"/>
        <v>OK</v>
      </c>
    </row>
    <row r="7" spans="1:8" x14ac:dyDescent="0.2">
      <c r="A7" s="36" t="s">
        <v>56</v>
      </c>
      <c r="B7" s="14" t="s">
        <v>3</v>
      </c>
      <c r="C7" s="16" t="s">
        <v>12</v>
      </c>
      <c r="D7" s="16" t="s">
        <v>11</v>
      </c>
      <c r="F7" s="9">
        <f t="shared" si="0"/>
        <v>3</v>
      </c>
      <c r="G7" s="9">
        <v>3</v>
      </c>
      <c r="H7" s="10" t="str">
        <f t="shared" si="1"/>
        <v>OK</v>
      </c>
    </row>
    <row r="8" spans="1:8" x14ac:dyDescent="0.2">
      <c r="A8" s="37"/>
      <c r="B8" s="7" t="s">
        <v>4</v>
      </c>
      <c r="C8" s="11" t="s">
        <v>24</v>
      </c>
      <c r="D8" s="11" t="s">
        <v>10</v>
      </c>
      <c r="F8" s="9">
        <f t="shared" si="0"/>
        <v>4</v>
      </c>
      <c r="G8" s="9">
        <v>4</v>
      </c>
      <c r="H8" s="10" t="str">
        <f t="shared" si="1"/>
        <v>OK</v>
      </c>
    </row>
    <row r="9" spans="1:8" x14ac:dyDescent="0.2">
      <c r="A9" s="38"/>
      <c r="B9" s="12" t="s">
        <v>5</v>
      </c>
      <c r="C9" s="13" t="s">
        <v>33</v>
      </c>
      <c r="D9" s="13" t="s">
        <v>34</v>
      </c>
      <c r="F9" s="9">
        <f t="shared" si="0"/>
        <v>2</v>
      </c>
      <c r="G9" s="9">
        <v>2</v>
      </c>
      <c r="H9" s="10" t="str">
        <f t="shared" si="1"/>
        <v>OK</v>
      </c>
    </row>
    <row r="10" spans="1:8" x14ac:dyDescent="0.2">
      <c r="A10" s="36" t="s">
        <v>57</v>
      </c>
      <c r="B10" s="7" t="s">
        <v>15</v>
      </c>
      <c r="C10" s="8" t="s">
        <v>35</v>
      </c>
      <c r="D10" s="15" t="s">
        <v>38</v>
      </c>
      <c r="F10" s="9">
        <f t="shared" si="0"/>
        <v>5</v>
      </c>
      <c r="G10" s="9">
        <v>5</v>
      </c>
      <c r="H10" s="10" t="str">
        <f t="shared" si="1"/>
        <v>OK</v>
      </c>
    </row>
    <row r="11" spans="1:8" x14ac:dyDescent="0.2">
      <c r="A11" s="37"/>
      <c r="B11" s="7" t="s">
        <v>16</v>
      </c>
      <c r="C11" s="8" t="s">
        <v>36</v>
      </c>
      <c r="D11" s="15" t="s">
        <v>39</v>
      </c>
      <c r="F11" s="9">
        <f t="shared" si="0"/>
        <v>5</v>
      </c>
      <c r="G11" s="9">
        <v>5</v>
      </c>
      <c r="H11" s="10" t="str">
        <f t="shared" si="1"/>
        <v>OK</v>
      </c>
    </row>
    <row r="12" spans="1:8" x14ac:dyDescent="0.2">
      <c r="A12" s="37"/>
      <c r="B12" s="7" t="s">
        <v>19</v>
      </c>
      <c r="C12" s="8" t="s">
        <v>37</v>
      </c>
      <c r="D12" s="15" t="s">
        <v>40</v>
      </c>
      <c r="F12" s="9">
        <f t="shared" si="0"/>
        <v>6</v>
      </c>
      <c r="G12" s="9">
        <v>6</v>
      </c>
      <c r="H12" s="10" t="str">
        <f t="shared" si="1"/>
        <v>OK</v>
      </c>
    </row>
    <row r="13" spans="1:8" x14ac:dyDescent="0.2">
      <c r="A13" s="38"/>
      <c r="B13" s="12" t="s">
        <v>58</v>
      </c>
      <c r="C13" s="13" t="s">
        <v>42</v>
      </c>
      <c r="D13" s="13" t="s">
        <v>41</v>
      </c>
      <c r="F13" s="9">
        <f t="shared" si="0"/>
        <v>4</v>
      </c>
      <c r="G13" s="9">
        <v>4</v>
      </c>
      <c r="H13" s="10" t="str">
        <f t="shared" si="1"/>
        <v>OK</v>
      </c>
    </row>
    <row r="14" spans="1:8" x14ac:dyDescent="0.2">
      <c r="A14" s="36" t="s">
        <v>59</v>
      </c>
      <c r="B14" s="7" t="s">
        <v>6</v>
      </c>
      <c r="C14" s="8" t="s">
        <v>14</v>
      </c>
      <c r="D14" s="8" t="s">
        <v>46</v>
      </c>
      <c r="F14" s="9">
        <f t="shared" si="0"/>
        <v>2</v>
      </c>
      <c r="G14" s="9">
        <v>2</v>
      </c>
      <c r="H14" s="10" t="str">
        <f t="shared" si="1"/>
        <v>OK</v>
      </c>
    </row>
    <row r="15" spans="1:8" x14ac:dyDescent="0.2">
      <c r="A15" s="37"/>
      <c r="B15" s="7" t="s">
        <v>20</v>
      </c>
      <c r="C15" s="8" t="s">
        <v>44</v>
      </c>
      <c r="D15" s="8" t="s">
        <v>43</v>
      </c>
      <c r="F15" s="9">
        <f t="shared" si="0"/>
        <v>4</v>
      </c>
      <c r="G15" s="9">
        <v>4</v>
      </c>
      <c r="H15" s="10" t="str">
        <f t="shared" si="1"/>
        <v>OK</v>
      </c>
    </row>
    <row r="16" spans="1:8" x14ac:dyDescent="0.2">
      <c r="A16" s="38"/>
      <c r="B16" s="12" t="s">
        <v>21</v>
      </c>
      <c r="C16" s="13" t="s">
        <v>42</v>
      </c>
      <c r="D16" s="13" t="s">
        <v>45</v>
      </c>
      <c r="F16" s="9">
        <f t="shared" si="0"/>
        <v>4</v>
      </c>
      <c r="G16" s="9">
        <v>4</v>
      </c>
      <c r="H16" s="10" t="str">
        <f t="shared" si="1"/>
        <v>OK</v>
      </c>
    </row>
    <row r="17" spans="1:8" x14ac:dyDescent="0.2">
      <c r="A17" s="36" t="s">
        <v>60</v>
      </c>
      <c r="B17" s="14" t="s">
        <v>7</v>
      </c>
      <c r="C17" s="16" t="s">
        <v>64</v>
      </c>
      <c r="D17" s="17" t="s">
        <v>66</v>
      </c>
      <c r="F17" s="9">
        <f t="shared" si="0"/>
        <v>16</v>
      </c>
      <c r="G17" s="9">
        <v>16</v>
      </c>
      <c r="H17" s="10" t="str">
        <f t="shared" si="1"/>
        <v>OK</v>
      </c>
    </row>
    <row r="18" spans="1:8" x14ac:dyDescent="0.2">
      <c r="A18" s="37"/>
      <c r="B18" s="7" t="s">
        <v>8</v>
      </c>
      <c r="C18" s="11" t="s">
        <v>65</v>
      </c>
      <c r="D18" s="18" t="s">
        <v>67</v>
      </c>
      <c r="F18" s="9">
        <f t="shared" si="0"/>
        <v>17</v>
      </c>
      <c r="G18" s="9">
        <v>17</v>
      </c>
      <c r="H18" s="10" t="str">
        <f t="shared" si="1"/>
        <v>OK</v>
      </c>
    </row>
    <row r="19" spans="1:8" x14ac:dyDescent="0.2">
      <c r="A19" s="37"/>
      <c r="B19" s="7" t="s">
        <v>48</v>
      </c>
      <c r="C19" s="8" t="s">
        <v>44</v>
      </c>
      <c r="D19" s="15" t="s">
        <v>51</v>
      </c>
      <c r="F19" s="9">
        <f t="shared" si="0"/>
        <v>4</v>
      </c>
      <c r="G19" s="9">
        <v>4</v>
      </c>
      <c r="H19" s="10" t="str">
        <f t="shared" si="1"/>
        <v>OK</v>
      </c>
    </row>
    <row r="20" spans="1:8" x14ac:dyDescent="0.2">
      <c r="A20" s="37"/>
      <c r="B20" s="7" t="s">
        <v>49</v>
      </c>
      <c r="C20" s="8" t="s">
        <v>47</v>
      </c>
      <c r="D20" s="15" t="s">
        <v>52</v>
      </c>
      <c r="F20" s="9">
        <f t="shared" si="0"/>
        <v>4</v>
      </c>
      <c r="G20" s="9">
        <v>4</v>
      </c>
      <c r="H20" s="10" t="str">
        <f t="shared" si="1"/>
        <v>OK</v>
      </c>
    </row>
    <row r="21" spans="1:8" x14ac:dyDescent="0.2">
      <c r="A21" s="38"/>
      <c r="B21" s="12" t="s">
        <v>61</v>
      </c>
      <c r="C21" s="13" t="s">
        <v>50</v>
      </c>
      <c r="D21" s="19" t="s">
        <v>76</v>
      </c>
      <c r="F21" s="9">
        <f t="shared" si="0"/>
        <v>5</v>
      </c>
      <c r="G21" s="9">
        <v>5</v>
      </c>
      <c r="H21" s="10" t="str">
        <f t="shared" si="1"/>
        <v>OK</v>
      </c>
    </row>
    <row r="22" spans="1:8" x14ac:dyDescent="0.2">
      <c r="A22" s="20" t="s">
        <v>74</v>
      </c>
      <c r="B22" s="12" t="s">
        <v>9</v>
      </c>
      <c r="C22" s="13" t="s">
        <v>25</v>
      </c>
      <c r="D22" s="21" t="s">
        <v>28</v>
      </c>
      <c r="F22" s="22">
        <f t="shared" si="0"/>
        <v>21</v>
      </c>
      <c r="G22" s="9">
        <v>21</v>
      </c>
      <c r="H22" s="23" t="str">
        <f>IF(F22=G22, "OK", "NG")</f>
        <v>OK</v>
      </c>
    </row>
    <row r="23" spans="1:8" x14ac:dyDescent="0.2">
      <c r="F23" s="24">
        <f>SUM(F4:F22)</f>
        <v>122</v>
      </c>
      <c r="G23" s="25">
        <v>122</v>
      </c>
      <c r="H23" s="26" t="str">
        <f>IF(F23=G23, "OK", "NG")</f>
        <v>OK</v>
      </c>
    </row>
    <row r="24" spans="1:8" ht="15.75" x14ac:dyDescent="0.25">
      <c r="A24" s="27" t="s">
        <v>26</v>
      </c>
      <c r="B24" s="28"/>
    </row>
    <row r="25" spans="1:8" x14ac:dyDescent="0.2">
      <c r="A25" s="35" t="str">
        <f>CONCATENATE(C4,C5,C6,C7,C8,C9,C10,C11,C12,C13,C14,C15,C16,C17,C18,C19,C20,C21,C22)</f>
        <v>10101111110000000000001010000110111101101000000011100001001001010100010110001111100010100111011001000000000000000000000000</v>
      </c>
      <c r="B25" s="29"/>
      <c r="H25" s="30">
        <f>LEN(A25)</f>
        <v>122</v>
      </c>
    </row>
    <row r="26" spans="1:8" x14ac:dyDescent="0.2">
      <c r="A26" s="3" t="s">
        <v>75</v>
      </c>
      <c r="H26" s="30">
        <f>LEN(A26)</f>
        <v>122</v>
      </c>
    </row>
    <row r="29" spans="1:8" ht="15.75" x14ac:dyDescent="0.25">
      <c r="A29" s="31" t="s">
        <v>73</v>
      </c>
    </row>
    <row r="30" spans="1:8" x14ac:dyDescent="0.2">
      <c r="A30" s="29"/>
      <c r="B30" s="29"/>
    </row>
    <row r="31" spans="1:8" ht="16.5" thickBot="1" x14ac:dyDescent="0.3">
      <c r="A31" s="1" t="s">
        <v>53</v>
      </c>
      <c r="B31" s="1" t="s">
        <v>54</v>
      </c>
      <c r="C31" s="2" t="s">
        <v>17</v>
      </c>
      <c r="D31" s="2" t="s">
        <v>18</v>
      </c>
      <c r="F31" s="4" t="s">
        <v>27</v>
      </c>
      <c r="G31" s="5" t="s">
        <v>62</v>
      </c>
      <c r="H31" s="5" t="s">
        <v>63</v>
      </c>
    </row>
    <row r="32" spans="1:8" ht="15.75" thickTop="1" x14ac:dyDescent="0.2">
      <c r="A32" s="39" t="s">
        <v>55</v>
      </c>
      <c r="B32" s="7" t="s">
        <v>0</v>
      </c>
      <c r="C32" s="8" t="s">
        <v>13</v>
      </c>
      <c r="D32" s="8" t="s">
        <v>23</v>
      </c>
      <c r="F32" s="9">
        <f>LEN(C32)</f>
        <v>2</v>
      </c>
      <c r="G32" s="9">
        <v>2</v>
      </c>
      <c r="H32" s="10" t="str">
        <f>IF(F32=G32, "OK", "NG")</f>
        <v>OK</v>
      </c>
    </row>
    <row r="33" spans="1:8" x14ac:dyDescent="0.2">
      <c r="A33" s="37"/>
      <c r="B33" s="7" t="s">
        <v>1</v>
      </c>
      <c r="C33" s="11" t="s">
        <v>32</v>
      </c>
      <c r="D33" s="33" t="s">
        <v>31</v>
      </c>
      <c r="F33" s="9">
        <f t="shared" ref="F33:F50" si="2">LEN(C33)</f>
        <v>10</v>
      </c>
      <c r="G33" s="9">
        <v>10</v>
      </c>
      <c r="H33" s="10" t="str">
        <f t="shared" ref="H33:H49" si="3">IF(F33=G33, "OK", "NG")</f>
        <v>OK</v>
      </c>
    </row>
    <row r="34" spans="1:8" x14ac:dyDescent="0.2">
      <c r="A34" s="38"/>
      <c r="B34" s="12" t="s">
        <v>2</v>
      </c>
      <c r="C34" s="13" t="s">
        <v>22</v>
      </c>
      <c r="D34" s="13" t="s">
        <v>28</v>
      </c>
      <c r="F34" s="9">
        <f t="shared" si="2"/>
        <v>4</v>
      </c>
      <c r="G34" s="9">
        <v>4</v>
      </c>
      <c r="H34" s="10" t="str">
        <f t="shared" si="3"/>
        <v>OK</v>
      </c>
    </row>
    <row r="35" spans="1:8" x14ac:dyDescent="0.2">
      <c r="A35" s="36" t="s">
        <v>56</v>
      </c>
      <c r="B35" s="14" t="s">
        <v>3</v>
      </c>
      <c r="C35" s="16" t="s">
        <v>80</v>
      </c>
      <c r="D35" s="34" t="s">
        <v>77</v>
      </c>
      <c r="F35" s="9">
        <f t="shared" si="2"/>
        <v>3</v>
      </c>
      <c r="G35" s="9">
        <v>3</v>
      </c>
      <c r="H35" s="10" t="str">
        <f t="shared" si="3"/>
        <v>OK</v>
      </c>
    </row>
    <row r="36" spans="1:8" x14ac:dyDescent="0.2">
      <c r="A36" s="37"/>
      <c r="B36" s="7" t="s">
        <v>4</v>
      </c>
      <c r="C36" s="11" t="s">
        <v>79</v>
      </c>
      <c r="D36" s="33" t="s">
        <v>78</v>
      </c>
      <c r="E36" s="32"/>
      <c r="F36" s="9">
        <f t="shared" si="2"/>
        <v>4</v>
      </c>
      <c r="G36" s="9">
        <v>4</v>
      </c>
      <c r="H36" s="10" t="str">
        <f t="shared" si="3"/>
        <v>OK</v>
      </c>
    </row>
    <row r="37" spans="1:8" x14ac:dyDescent="0.2">
      <c r="A37" s="38"/>
      <c r="B37" s="12" t="s">
        <v>5</v>
      </c>
      <c r="C37" s="13" t="s">
        <v>33</v>
      </c>
      <c r="D37" s="13" t="s">
        <v>34</v>
      </c>
      <c r="F37" s="9">
        <f t="shared" si="2"/>
        <v>2</v>
      </c>
      <c r="G37" s="9">
        <v>2</v>
      </c>
      <c r="H37" s="10" t="str">
        <f t="shared" si="3"/>
        <v>OK</v>
      </c>
    </row>
    <row r="38" spans="1:8" x14ac:dyDescent="0.2">
      <c r="A38" s="36" t="s">
        <v>57</v>
      </c>
      <c r="B38" s="7" t="s">
        <v>15</v>
      </c>
      <c r="C38" s="8" t="s">
        <v>35</v>
      </c>
      <c r="D38" s="15" t="s">
        <v>38</v>
      </c>
      <c r="F38" s="9">
        <f t="shared" si="2"/>
        <v>5</v>
      </c>
      <c r="G38" s="9">
        <v>5</v>
      </c>
      <c r="H38" s="10" t="str">
        <f t="shared" si="3"/>
        <v>OK</v>
      </c>
    </row>
    <row r="39" spans="1:8" x14ac:dyDescent="0.2">
      <c r="A39" s="37"/>
      <c r="B39" s="7" t="s">
        <v>16</v>
      </c>
      <c r="C39" s="8" t="s">
        <v>36</v>
      </c>
      <c r="D39" s="15" t="s">
        <v>39</v>
      </c>
      <c r="F39" s="9">
        <f t="shared" si="2"/>
        <v>5</v>
      </c>
      <c r="G39" s="9">
        <v>5</v>
      </c>
      <c r="H39" s="10" t="str">
        <f t="shared" si="3"/>
        <v>OK</v>
      </c>
    </row>
    <row r="40" spans="1:8" x14ac:dyDescent="0.2">
      <c r="A40" s="37"/>
      <c r="B40" s="7" t="s">
        <v>19</v>
      </c>
      <c r="C40" s="8" t="s">
        <v>37</v>
      </c>
      <c r="D40" s="15" t="s">
        <v>40</v>
      </c>
      <c r="F40" s="9">
        <f t="shared" si="2"/>
        <v>6</v>
      </c>
      <c r="G40" s="9">
        <v>6</v>
      </c>
      <c r="H40" s="10" t="str">
        <f t="shared" si="3"/>
        <v>OK</v>
      </c>
    </row>
    <row r="41" spans="1:8" x14ac:dyDescent="0.2">
      <c r="A41" s="38"/>
      <c r="B41" s="12" t="s">
        <v>58</v>
      </c>
      <c r="C41" s="13" t="s">
        <v>42</v>
      </c>
      <c r="D41" s="13" t="s">
        <v>41</v>
      </c>
      <c r="F41" s="9">
        <f t="shared" si="2"/>
        <v>4</v>
      </c>
      <c r="G41" s="9">
        <v>4</v>
      </c>
      <c r="H41" s="10" t="str">
        <f t="shared" si="3"/>
        <v>OK</v>
      </c>
    </row>
    <row r="42" spans="1:8" x14ac:dyDescent="0.2">
      <c r="A42" s="36" t="s">
        <v>59</v>
      </c>
      <c r="B42" s="7" t="s">
        <v>6</v>
      </c>
      <c r="C42" s="8" t="s">
        <v>14</v>
      </c>
      <c r="D42" s="8" t="s">
        <v>46</v>
      </c>
      <c r="F42" s="9">
        <f t="shared" si="2"/>
        <v>2</v>
      </c>
      <c r="G42" s="9">
        <v>2</v>
      </c>
      <c r="H42" s="10" t="str">
        <f t="shared" si="3"/>
        <v>OK</v>
      </c>
    </row>
    <row r="43" spans="1:8" x14ac:dyDescent="0.2">
      <c r="A43" s="37"/>
      <c r="B43" s="7" t="s">
        <v>20</v>
      </c>
      <c r="C43" s="8" t="s">
        <v>44</v>
      </c>
      <c r="D43" s="8" t="s">
        <v>43</v>
      </c>
      <c r="F43" s="9">
        <f t="shared" si="2"/>
        <v>4</v>
      </c>
      <c r="G43" s="9">
        <v>4</v>
      </c>
      <c r="H43" s="10" t="str">
        <f t="shared" si="3"/>
        <v>OK</v>
      </c>
    </row>
    <row r="44" spans="1:8" x14ac:dyDescent="0.2">
      <c r="A44" s="38"/>
      <c r="B44" s="12" t="s">
        <v>21</v>
      </c>
      <c r="C44" s="13" t="s">
        <v>42</v>
      </c>
      <c r="D44" s="13" t="s">
        <v>45</v>
      </c>
      <c r="F44" s="9">
        <f t="shared" si="2"/>
        <v>4</v>
      </c>
      <c r="G44" s="9">
        <v>4</v>
      </c>
      <c r="H44" s="10" t="str">
        <f t="shared" si="3"/>
        <v>OK</v>
      </c>
    </row>
    <row r="45" spans="1:8" x14ac:dyDescent="0.2">
      <c r="A45" s="36" t="s">
        <v>60</v>
      </c>
      <c r="B45" s="14" t="s">
        <v>7</v>
      </c>
      <c r="C45" s="16" t="s">
        <v>68</v>
      </c>
      <c r="D45" s="17" t="s">
        <v>69</v>
      </c>
      <c r="F45" s="9">
        <f t="shared" si="2"/>
        <v>16</v>
      </c>
      <c r="G45" s="9">
        <v>16</v>
      </c>
      <c r="H45" s="10" t="str">
        <f t="shared" si="3"/>
        <v>OK</v>
      </c>
    </row>
    <row r="46" spans="1:8" x14ac:dyDescent="0.2">
      <c r="A46" s="37"/>
      <c r="B46" s="7" t="s">
        <v>8</v>
      </c>
      <c r="C46" s="11" t="s">
        <v>70</v>
      </c>
      <c r="D46" s="18" t="s">
        <v>71</v>
      </c>
      <c r="F46" s="9">
        <f t="shared" si="2"/>
        <v>17</v>
      </c>
      <c r="G46" s="9">
        <v>17</v>
      </c>
      <c r="H46" s="10" t="str">
        <f t="shared" si="3"/>
        <v>OK</v>
      </c>
    </row>
    <row r="47" spans="1:8" x14ac:dyDescent="0.2">
      <c r="A47" s="37"/>
      <c r="B47" s="7" t="s">
        <v>48</v>
      </c>
      <c r="C47" s="8" t="s">
        <v>44</v>
      </c>
      <c r="D47" s="15" t="s">
        <v>51</v>
      </c>
      <c r="F47" s="9">
        <f t="shared" si="2"/>
        <v>4</v>
      </c>
      <c r="G47" s="9">
        <v>4</v>
      </c>
      <c r="H47" s="10" t="str">
        <f t="shared" si="3"/>
        <v>OK</v>
      </c>
    </row>
    <row r="48" spans="1:8" x14ac:dyDescent="0.2">
      <c r="A48" s="37"/>
      <c r="B48" s="7" t="s">
        <v>49</v>
      </c>
      <c r="C48" s="8" t="s">
        <v>47</v>
      </c>
      <c r="D48" s="15" t="s">
        <v>52</v>
      </c>
      <c r="F48" s="9">
        <f t="shared" si="2"/>
        <v>4</v>
      </c>
      <c r="G48" s="9">
        <v>4</v>
      </c>
      <c r="H48" s="10" t="str">
        <f t="shared" si="3"/>
        <v>OK</v>
      </c>
    </row>
    <row r="49" spans="1:8" x14ac:dyDescent="0.2">
      <c r="A49" s="38"/>
      <c r="B49" s="12" t="s">
        <v>61</v>
      </c>
      <c r="C49" s="13" t="s">
        <v>50</v>
      </c>
      <c r="D49" s="19" t="s">
        <v>76</v>
      </c>
      <c r="F49" s="9">
        <f t="shared" si="2"/>
        <v>5</v>
      </c>
      <c r="G49" s="9">
        <v>5</v>
      </c>
      <c r="H49" s="10" t="str">
        <f t="shared" si="3"/>
        <v>OK</v>
      </c>
    </row>
    <row r="50" spans="1:8" x14ac:dyDescent="0.2">
      <c r="A50" s="20" t="s">
        <v>74</v>
      </c>
      <c r="B50" s="12" t="s">
        <v>9</v>
      </c>
      <c r="C50" s="13" t="s">
        <v>25</v>
      </c>
      <c r="D50" s="21" t="s">
        <v>28</v>
      </c>
      <c r="F50" s="22">
        <f t="shared" si="2"/>
        <v>21</v>
      </c>
      <c r="G50" s="9">
        <v>21</v>
      </c>
      <c r="H50" s="23" t="str">
        <f>IF(F50=G50, "OK", "NG")</f>
        <v>OK</v>
      </c>
    </row>
    <row r="51" spans="1:8" x14ac:dyDescent="0.2">
      <c r="F51" s="24">
        <f>SUM(F32:F50)</f>
        <v>122</v>
      </c>
      <c r="G51" s="25">
        <v>122</v>
      </c>
      <c r="H51" s="26" t="str">
        <f>IF(F51=G51, "OK", "NG")</f>
        <v>OK</v>
      </c>
    </row>
    <row r="52" spans="1:8" ht="15.75" x14ac:dyDescent="0.25">
      <c r="A52" s="27" t="s">
        <v>26</v>
      </c>
      <c r="B52" s="28"/>
    </row>
    <row r="53" spans="1:8" x14ac:dyDescent="0.2">
      <c r="A53" s="35" t="str">
        <f>CONCATENATE(C32,C33,C34,C35,C36,C37,C38,C39,C40,C41,C42,C43,C44,C45,C46,C47,C48,C49,C50)</f>
        <v>10011000100000000110001010000110111101101000000011100001011001100001111111000111000001010111011001000000000000000000000000</v>
      </c>
      <c r="B53" s="29"/>
      <c r="H53" s="30">
        <f>LEN(A53)</f>
        <v>122</v>
      </c>
    </row>
    <row r="54" spans="1:8" x14ac:dyDescent="0.2">
      <c r="A54" s="3" t="s">
        <v>81</v>
      </c>
      <c r="H54" s="30">
        <f>LEN(A54)</f>
        <v>122</v>
      </c>
    </row>
  </sheetData>
  <mergeCells count="10">
    <mergeCell ref="A35:A37"/>
    <mergeCell ref="A38:A41"/>
    <mergeCell ref="A42:A44"/>
    <mergeCell ref="A45:A49"/>
    <mergeCell ref="A4:A6"/>
    <mergeCell ref="A7:A9"/>
    <mergeCell ref="A10:A13"/>
    <mergeCell ref="A14:A16"/>
    <mergeCell ref="A17:A21"/>
    <mergeCell ref="A32:A34"/>
  </mergeCells>
  <phoneticPr fontId="1"/>
  <conditionalFormatting sqref="H4:H23">
    <cfRule type="containsText" dxfId="3" priority="3" operator="containsText" text="NG">
      <formula>NOT(ISERROR(SEARCH("NG",H4)))</formula>
    </cfRule>
    <cfRule type="containsText" dxfId="2" priority="4" operator="containsText" text="OK">
      <formula>NOT(ISERROR(SEARCH("OK",H4)))</formula>
    </cfRule>
  </conditionalFormatting>
  <conditionalFormatting sqref="H32:H51">
    <cfRule type="containsText" dxfId="1" priority="1" operator="containsText" text="NG">
      <formula>NOT(ISERROR(SEARCH("NG",H32)))</formula>
    </cfRule>
    <cfRule type="containsText" dxfId="0" priority="2" operator="containsText" text="OK">
      <formula>NOT(ISERROR(SEARCH("OK",H32)))</formula>
    </cfRule>
  </conditionalFormatting>
  <pageMargins left="0.70866141732283472" right="0.70866141732283472" top="0.74803149606299213" bottom="0.74803149606299213" header="0.31496062992125984" footer="0.31496062992125984"/>
  <pageSetup paperSize="8" scale="7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EWS Messages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Eldar Rubinov</dc:creator>
  <cp:lastModifiedBy> </cp:lastModifiedBy>
  <cp:lastPrinted>2020-12-02T10:00:29Z</cp:lastPrinted>
  <dcterms:created xsi:type="dcterms:W3CDTF">2020-06-23T01:39:15Z</dcterms:created>
  <dcterms:modified xsi:type="dcterms:W3CDTF">2020-12-18T07:08:48Z</dcterms:modified>
</cp:coreProperties>
</file>