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.zusko/Documents/Studying/course-work/"/>
    </mc:Choice>
  </mc:AlternateContent>
  <xr:revisionPtr revIDLastSave="0" documentId="13_ncr:1_{7F94EDE2-26E5-A941-A2CD-5BEF6783DCB0}" xr6:coauthVersionLast="47" xr6:coauthVersionMax="47" xr10:uidLastSave="{00000000-0000-0000-0000-000000000000}"/>
  <bookViews>
    <workbookView xWindow="0" yWindow="500" windowWidth="35840" windowHeight="19560" xr2:uid="{00858135-0FF0-544F-ABDF-A6B924F61981}"/>
  </bookViews>
  <sheets>
    <sheet name="Sheet1" sheetId="1" r:id="rId1"/>
    <sheet name="Sheet4" sheetId="6" r:id="rId2"/>
    <sheet name="Sheet2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B21" i="5"/>
  <c r="C21" i="5"/>
  <c r="D21" i="5"/>
  <c r="E21" i="5"/>
  <c r="F21" i="5"/>
  <c r="G21" i="5"/>
  <c r="H21" i="5"/>
  <c r="I21" i="5"/>
  <c r="B22" i="5"/>
  <c r="C22" i="5"/>
  <c r="D22" i="5"/>
  <c r="E22" i="5"/>
  <c r="F22" i="5"/>
  <c r="G22" i="5"/>
  <c r="H22" i="5"/>
  <c r="I22" i="5"/>
  <c r="B23" i="5"/>
  <c r="C23" i="5"/>
  <c r="D23" i="5"/>
  <c r="E23" i="5"/>
  <c r="F23" i="5"/>
  <c r="G23" i="5"/>
  <c r="H23" i="5"/>
  <c r="I23" i="5"/>
  <c r="T28" i="5"/>
  <c r="J14" i="5" s="1"/>
  <c r="F32" i="5" s="1"/>
  <c r="S28" i="5"/>
  <c r="J13" i="5" s="1"/>
  <c r="C31" i="5" s="1"/>
  <c r="N28" i="5"/>
  <c r="J8" i="5" s="1"/>
  <c r="B26" i="5" s="1"/>
  <c r="O28" i="5"/>
  <c r="J9" i="5" s="1"/>
  <c r="E27" i="5" s="1"/>
  <c r="P28" i="5"/>
  <c r="J10" i="5" s="1"/>
  <c r="C28" i="5" s="1"/>
  <c r="Q28" i="5"/>
  <c r="J11" i="5" s="1"/>
  <c r="C29" i="5" s="1"/>
  <c r="R28" i="5"/>
  <c r="J12" i="5" s="1"/>
  <c r="H30" i="5" s="1"/>
  <c r="M28" i="5"/>
  <c r="J7" i="5" s="1"/>
  <c r="H25" i="5" s="1"/>
  <c r="C3" i="5"/>
  <c r="C4" i="5"/>
  <c r="C2" i="5"/>
  <c r="B3" i="5"/>
  <c r="B4" i="5"/>
  <c r="B2" i="5"/>
  <c r="B31" i="5" l="1"/>
  <c r="H31" i="5"/>
  <c r="E32" i="5"/>
  <c r="D32" i="5"/>
  <c r="C32" i="5"/>
  <c r="I31" i="5"/>
  <c r="G31" i="5"/>
  <c r="F31" i="5"/>
  <c r="E31" i="5"/>
  <c r="G30" i="5"/>
  <c r="F30" i="5"/>
  <c r="E30" i="5"/>
  <c r="D30" i="5"/>
  <c r="C30" i="5"/>
  <c r="I29" i="5"/>
  <c r="B28" i="5"/>
  <c r="I28" i="5"/>
  <c r="H28" i="5"/>
  <c r="G28" i="5"/>
  <c r="F28" i="5"/>
  <c r="E28" i="5"/>
  <c r="D28" i="5"/>
  <c r="D27" i="5"/>
  <c r="B27" i="5"/>
  <c r="C27" i="5"/>
  <c r="I26" i="5"/>
  <c r="H26" i="5"/>
  <c r="G26" i="5"/>
  <c r="F26" i="5"/>
  <c r="E26" i="5"/>
  <c r="G29" i="5"/>
  <c r="I27" i="5"/>
  <c r="D26" i="5"/>
  <c r="B30" i="5"/>
  <c r="B32" i="5"/>
  <c r="D31" i="5"/>
  <c r="F29" i="5"/>
  <c r="H27" i="5"/>
  <c r="C26" i="5"/>
  <c r="H32" i="5"/>
  <c r="E29" i="5"/>
  <c r="G27" i="5"/>
  <c r="I32" i="5"/>
  <c r="H29" i="5"/>
  <c r="G32" i="5"/>
  <c r="I30" i="5"/>
  <c r="D29" i="5"/>
  <c r="F27" i="5"/>
  <c r="B29" i="5"/>
  <c r="F25" i="5"/>
  <c r="G25" i="5"/>
  <c r="E25" i="5"/>
  <c r="D25" i="5"/>
  <c r="B25" i="5"/>
  <c r="C25" i="5"/>
  <c r="I25" i="5"/>
  <c r="H33" i="5" l="1"/>
  <c r="H34" i="5" s="1"/>
  <c r="C33" i="5"/>
  <c r="C34" i="5" s="1"/>
  <c r="I33" i="5"/>
  <c r="I34" i="5" s="1"/>
  <c r="B33" i="5"/>
  <c r="B34" i="5" s="1"/>
  <c r="D33" i="5"/>
  <c r="D34" i="5" s="1"/>
  <c r="E33" i="5"/>
  <c r="E34" i="5" s="1"/>
  <c r="F33" i="5"/>
  <c r="F34" i="5" s="1"/>
  <c r="G33" i="5"/>
  <c r="G34" i="5" s="1"/>
</calcChain>
</file>

<file path=xl/sharedStrings.xml><?xml version="1.0" encoding="utf-8"?>
<sst xmlns="http://schemas.openxmlformats.org/spreadsheetml/2006/main" count="160" uniqueCount="52">
  <si>
    <t>t120</t>
  </si>
  <si>
    <t>t150</t>
  </si>
  <si>
    <t>t220</t>
  </si>
  <si>
    <t>t250</t>
  </si>
  <si>
    <t>t320</t>
  </si>
  <si>
    <t>t350</t>
  </si>
  <si>
    <t>t420</t>
  </si>
  <si>
    <t>t450</t>
  </si>
  <si>
    <t>Q1</t>
  </si>
  <si>
    <t>Q2</t>
  </si>
  <si>
    <t>Q3</t>
  </si>
  <si>
    <t>Q4</t>
  </si>
  <si>
    <t>M1</t>
  </si>
  <si>
    <t>M2</t>
  </si>
  <si>
    <t>M3</t>
  </si>
  <si>
    <t>M4</t>
  </si>
  <si>
    <t>Вхідні змінні</t>
  </si>
  <si>
    <t>Вихідні змінні</t>
  </si>
  <si>
    <t>Прогон</t>
  </si>
  <si>
    <t>exp(5)</t>
  </si>
  <si>
    <t>exp(10)</t>
  </si>
  <si>
    <t>exp(4)</t>
  </si>
  <si>
    <t>exp(7)</t>
  </si>
  <si>
    <t>exp(15)</t>
  </si>
  <si>
    <t>exp(6)</t>
  </si>
  <si>
    <t>Час</t>
  </si>
  <si>
    <t>Прогін</t>
  </si>
  <si>
    <t>Фактор</t>
  </si>
  <si>
    <r>
      <t>X</t>
    </r>
    <r>
      <rPr>
        <b/>
        <vertAlign val="subscript"/>
        <sz val="14"/>
        <color theme="1"/>
        <rFont val="Times New Roman"/>
        <family val="1"/>
      </rPr>
      <t>imin</t>
    </r>
  </si>
  <si>
    <r>
      <t>X</t>
    </r>
    <r>
      <rPr>
        <b/>
        <vertAlign val="subscript"/>
        <sz val="14"/>
        <color theme="1"/>
        <rFont val="Times New Roman"/>
        <family val="1"/>
      </rPr>
      <t>imax</t>
    </r>
  </si>
  <si>
    <r>
      <t>X</t>
    </r>
    <r>
      <rPr>
        <b/>
        <vertAlign val="subscript"/>
        <sz val="14"/>
        <color theme="1"/>
        <rFont val="Times New Roman"/>
        <family val="1"/>
      </rPr>
      <t>i0</t>
    </r>
  </si>
  <si>
    <r>
      <t>Δ</t>
    </r>
    <r>
      <rPr>
        <b/>
        <vertAlign val="subscript"/>
        <sz val="14"/>
        <color theme="1"/>
        <rFont val="Times New Roman"/>
        <family val="1"/>
      </rPr>
      <t>i</t>
    </r>
  </si>
  <si>
    <r>
      <t>x</t>
    </r>
    <r>
      <rPr>
        <b/>
        <vertAlign val="subscript"/>
        <sz val="14"/>
        <color theme="1"/>
        <rFont val="Times New Roman"/>
        <family val="1"/>
      </rPr>
      <t>1</t>
    </r>
  </si>
  <si>
    <r>
      <t>x</t>
    </r>
    <r>
      <rPr>
        <b/>
        <vertAlign val="subscript"/>
        <sz val="14"/>
        <color theme="1"/>
        <rFont val="Times New Roman"/>
        <family val="1"/>
      </rPr>
      <t>2</t>
    </r>
  </si>
  <si>
    <r>
      <t>x</t>
    </r>
    <r>
      <rPr>
        <b/>
        <vertAlign val="subscript"/>
        <sz val="14"/>
        <color theme="1"/>
        <rFont val="Times New Roman"/>
        <family val="1"/>
      </rPr>
      <t>3</t>
    </r>
  </si>
  <si>
    <t>y</t>
  </si>
  <si>
    <t>+</t>
  </si>
  <si>
    <t>-</t>
  </si>
  <si>
    <r>
      <t>x</t>
    </r>
    <r>
      <rPr>
        <b/>
        <vertAlign val="subscript"/>
        <sz val="14"/>
        <color theme="1"/>
        <rFont val="Times New Roman"/>
        <family val="1"/>
      </rPr>
      <t>0</t>
    </r>
  </si>
  <si>
    <r>
      <t>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2</t>
    </r>
  </si>
  <si>
    <r>
      <t>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3</t>
    </r>
  </si>
  <si>
    <r>
      <t>x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3</t>
    </r>
  </si>
  <si>
    <r>
      <t>x</t>
    </r>
    <r>
      <rPr>
        <b/>
        <vertAlign val="subscript"/>
        <sz val="14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x</t>
    </r>
    <r>
      <rPr>
        <b/>
        <vertAlign val="subscript"/>
        <sz val="14"/>
        <color theme="1"/>
        <rFont val="Times New Roman"/>
        <family val="1"/>
      </rPr>
      <t>3</t>
    </r>
  </si>
  <si>
    <t>b0</t>
  </si>
  <si>
    <t>b1</t>
  </si>
  <si>
    <t>b2</t>
  </si>
  <si>
    <t>b3</t>
  </si>
  <si>
    <t>b4</t>
  </si>
  <si>
    <t>b5</t>
  </si>
  <si>
    <t>b6</t>
  </si>
  <si>
    <t>b7</t>
  </si>
  <si>
    <t>exp(2)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</si>
</sst>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vertAlign val="subscript"/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6" xfId="0" applyFont="1" applyBorder="1"/>
    <xf numFmtId="0" fontId="2" fillId="0" borderId="6" xfId="0" applyFont="1" applyFill="1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2" xfId="0" applyFont="1" applyBorder="1" applyAlignment="1">
      <alignment horizontal="center" textRotation="90"/>
    </xf>
    <xf numFmtId="0" fontId="2" fillId="0" borderId="3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0" xfId="0" applyFont="1"/>
    <xf numFmtId="2" fontId="2" fillId="0" borderId="6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2" fillId="0" borderId="7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2" fillId="0" borderId="1" xfId="0" applyFont="1" applyBorder="1"/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textRotation="90"/>
    </xf>
    <xf numFmtId="2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2" xfId="0" applyFont="1" applyFill="1" applyBorder="1" applyAlignment="1">
      <alignment horizontal="center" textRotation="90"/>
    </xf>
    <xf numFmtId="0" fontId="2" fillId="0" borderId="3" xfId="0" applyFont="1" applyFill="1" applyBorder="1" applyAlignment="1">
      <alignment horizontal="center" textRotation="90"/>
    </xf>
    <xf numFmtId="0" fontId="2" fillId="0" borderId="7" xfId="0" applyFont="1" applyFill="1" applyBorder="1" applyAlignment="1">
      <alignment horizontal="center" textRotation="90"/>
    </xf>
    <xf numFmtId="0" fontId="2" fillId="0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Alignment="1">
      <alignment horizontal="center" textRotation="45"/>
    </xf>
    <xf numFmtId="0" fontId="2" fillId="0" borderId="7" xfId="0" applyFont="1" applyBorder="1" applyAlignment="1">
      <alignment horizontal="center" textRotation="45"/>
    </xf>
    <xf numFmtId="0" fontId="2" fillId="0" borderId="1" xfId="0" applyFont="1" applyFill="1" applyBorder="1" applyAlignment="1">
      <alignment horizontal="center" textRotation="45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textRotation="45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Sheet2!$B$3:$B$22</c:f>
              <c:numCache>
                <c:formatCode>0.00</c:formatCode>
                <c:ptCount val="20"/>
                <c:pt idx="0">
                  <c:v>1.10003898254766</c:v>
                </c:pt>
                <c:pt idx="1">
                  <c:v>2.3039224833607999</c:v>
                </c:pt>
                <c:pt idx="2">
                  <c:v>1.62206249184853</c:v>
                </c:pt>
                <c:pt idx="3">
                  <c:v>1.4583544379903</c:v>
                </c:pt>
                <c:pt idx="4">
                  <c:v>1.3347563835960401</c:v>
                </c:pt>
                <c:pt idx="5">
                  <c:v>1.17250183684774</c:v>
                </c:pt>
                <c:pt idx="6">
                  <c:v>1.1732674210604299</c:v>
                </c:pt>
                <c:pt idx="7">
                  <c:v>1.2450247293024499</c:v>
                </c:pt>
                <c:pt idx="8">
                  <c:v>1.2959484097979701</c:v>
                </c:pt>
                <c:pt idx="9">
                  <c:v>1.4450955505077301</c:v>
                </c:pt>
                <c:pt idx="10">
                  <c:v>1.4963255328579399</c:v>
                </c:pt>
                <c:pt idx="11">
                  <c:v>1.6586219940937701</c:v>
                </c:pt>
                <c:pt idx="12">
                  <c:v>1.5637736934989801</c:v>
                </c:pt>
                <c:pt idx="13">
                  <c:v>1.5433931348202601</c:v>
                </c:pt>
                <c:pt idx="14">
                  <c:v>1.6895367387669</c:v>
                </c:pt>
                <c:pt idx="15">
                  <c:v>1.7589346030134501</c:v>
                </c:pt>
                <c:pt idx="16">
                  <c:v>1.8248567717498101</c:v>
                </c:pt>
                <c:pt idx="17">
                  <c:v>1.85355646744892</c:v>
                </c:pt>
                <c:pt idx="18">
                  <c:v>1.8652061853337401</c:v>
                </c:pt>
                <c:pt idx="19">
                  <c:v>1.9233066057933601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1A-2D42-A274-0FFFCAB0EB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Sheet2!$C$3:$C$22</c:f>
              <c:numCache>
                <c:formatCode>0.00</c:formatCode>
                <c:ptCount val="20"/>
                <c:pt idx="0">
                  <c:v>0.79030960645023196</c:v>
                </c:pt>
                <c:pt idx="1">
                  <c:v>1.7060633509118399</c:v>
                </c:pt>
                <c:pt idx="2">
                  <c:v>1.8574444448349099</c:v>
                </c:pt>
                <c:pt idx="3">
                  <c:v>1.8552839048493499</c:v>
                </c:pt>
                <c:pt idx="4">
                  <c:v>1.8641225763176801</c:v>
                </c:pt>
                <c:pt idx="5">
                  <c:v>1.9745288551653399</c:v>
                </c:pt>
                <c:pt idx="6">
                  <c:v>1.9852072235698901</c:v>
                </c:pt>
                <c:pt idx="7">
                  <c:v>1.82342635438919</c:v>
                </c:pt>
                <c:pt idx="8">
                  <c:v>1.83009879966472</c:v>
                </c:pt>
                <c:pt idx="9">
                  <c:v>1.7986538671782899</c:v>
                </c:pt>
                <c:pt idx="10">
                  <c:v>1.86049555024173</c:v>
                </c:pt>
                <c:pt idx="11">
                  <c:v>1.9824157741355599</c:v>
                </c:pt>
                <c:pt idx="12">
                  <c:v>2.0882392415026398</c:v>
                </c:pt>
                <c:pt idx="13">
                  <c:v>1.9838716970747601</c:v>
                </c:pt>
                <c:pt idx="14">
                  <c:v>2.0475346319382002</c:v>
                </c:pt>
                <c:pt idx="15">
                  <c:v>2.07072393660895</c:v>
                </c:pt>
                <c:pt idx="16">
                  <c:v>2.0679665387411301</c:v>
                </c:pt>
                <c:pt idx="17">
                  <c:v>2.0329366435401601</c:v>
                </c:pt>
                <c:pt idx="18">
                  <c:v>2.0861350977537598</c:v>
                </c:pt>
                <c:pt idx="19">
                  <c:v>2.1247376002312901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1A-2D42-A274-0FFFCAB0EB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Sheet2!$D$3:$D$22</c:f>
              <c:numCache>
                <c:formatCode>0.00</c:formatCode>
                <c:ptCount val="20"/>
                <c:pt idx="0">
                  <c:v>2.4874702314032202</c:v>
                </c:pt>
                <c:pt idx="1">
                  <c:v>2.5086425678167998</c:v>
                </c:pt>
                <c:pt idx="2">
                  <c:v>3.0007708910595001</c:v>
                </c:pt>
                <c:pt idx="3">
                  <c:v>2.4803857054713001</c:v>
                </c:pt>
                <c:pt idx="4">
                  <c:v>2.06457334974899</c:v>
                </c:pt>
                <c:pt idx="5">
                  <c:v>1.9077321913673599</c:v>
                </c:pt>
                <c:pt idx="6">
                  <c:v>1.74485107414558</c:v>
                </c:pt>
                <c:pt idx="7">
                  <c:v>1.82054885730128</c:v>
                </c:pt>
                <c:pt idx="8">
                  <c:v>1.92477447736326</c:v>
                </c:pt>
                <c:pt idx="9">
                  <c:v>1.96641298300322</c:v>
                </c:pt>
                <c:pt idx="10">
                  <c:v>1.9295993465208301</c:v>
                </c:pt>
                <c:pt idx="11">
                  <c:v>2.0530319556176702</c:v>
                </c:pt>
                <c:pt idx="12">
                  <c:v>2.0622384273072898</c:v>
                </c:pt>
                <c:pt idx="13">
                  <c:v>1.9647321704512399</c:v>
                </c:pt>
                <c:pt idx="14">
                  <c:v>2.0204928559985298</c:v>
                </c:pt>
                <c:pt idx="15">
                  <c:v>1.99400440106166</c:v>
                </c:pt>
                <c:pt idx="16">
                  <c:v>2.08315410062395</c:v>
                </c:pt>
                <c:pt idx="17">
                  <c:v>2.042286476203</c:v>
                </c:pt>
                <c:pt idx="18">
                  <c:v>2.1251090941075499</c:v>
                </c:pt>
                <c:pt idx="19">
                  <c:v>2.17012801835331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1A-2D42-A274-0FFFCAB0EB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Sheet2!$A$3:$A$22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Sheet2!$E$3:$E$22</c:f>
              <c:numCache>
                <c:formatCode>0.00</c:formatCode>
                <c:ptCount val="20"/>
                <c:pt idx="0">
                  <c:v>0.84415091254199603</c:v>
                </c:pt>
                <c:pt idx="1">
                  <c:v>0.95530682795027599</c:v>
                </c:pt>
                <c:pt idx="2">
                  <c:v>1.6999084681301899</c:v>
                </c:pt>
                <c:pt idx="3">
                  <c:v>1.8464423652364399</c:v>
                </c:pt>
                <c:pt idx="4">
                  <c:v>1.9447854770787401</c:v>
                </c:pt>
                <c:pt idx="5">
                  <c:v>2.20166222341919</c:v>
                </c:pt>
                <c:pt idx="6">
                  <c:v>2.2617590705136301</c:v>
                </c:pt>
                <c:pt idx="7">
                  <c:v>2.2346140938154302</c:v>
                </c:pt>
                <c:pt idx="8">
                  <c:v>2.2674824369314899</c:v>
                </c:pt>
                <c:pt idx="9">
                  <c:v>2.0950473914758101</c:v>
                </c:pt>
                <c:pt idx="10">
                  <c:v>1.98627114540211</c:v>
                </c:pt>
                <c:pt idx="11">
                  <c:v>2.0766543390068901</c:v>
                </c:pt>
                <c:pt idx="12">
                  <c:v>2.1438122216475901</c:v>
                </c:pt>
                <c:pt idx="13">
                  <c:v>2.1242442095868199</c:v>
                </c:pt>
                <c:pt idx="14">
                  <c:v>2.1392571716528401</c:v>
                </c:pt>
                <c:pt idx="15">
                  <c:v>2.1784116536544298</c:v>
                </c:pt>
                <c:pt idx="16">
                  <c:v>2.2343973098511301</c:v>
                </c:pt>
                <c:pt idx="17">
                  <c:v>2.19919842099441</c:v>
                </c:pt>
                <c:pt idx="18">
                  <c:v>2.17393934939183</c:v>
                </c:pt>
                <c:pt idx="19">
                  <c:v>2.2239507501489699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1A-2D42-A274-0FFFCAB0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06384"/>
        <c:axId val="1168708032"/>
      </c:scatterChart>
      <c:valAx>
        <c:axId val="11687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67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8032"/>
        <c:crosses val="autoZero"/>
        <c:crossBetween val="midCat"/>
        <c:majorUnit val="50"/>
        <c:minorUnit val="50"/>
      </c:valAx>
      <c:valAx>
        <c:axId val="11687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423241</xdr:colOff>
      <xdr:row>1</xdr:row>
      <xdr:rowOff>203159</xdr:rowOff>
    </xdr:from>
    <xdr:to>
      <xdr:col>13</xdr:col>
      <xdr:colOff>465896</xdr:colOff>
      <xdr:row>21</xdr:row>
      <xdr:rowOff>163840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677EB-9CB6-0641-BAF6-88ACD4A74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B559-EE22-2948-B558-31327F5096DC}">
  <dimension ref="A1:Q11"/>
  <sheetViews>
    <sheetView tabSelected="1" workbookViewId="0">
      <selection activeCell="S23" sqref="S23"/>
    </sheetView>
  </sheetViews>
  <sheetFormatPr baseColWidth="10" defaultRowHeight="16" x14ac:dyDescent="0.2"/>
  <cols>
    <col min="1" max="1" width="8.83203125" customWidth="1"/>
    <col min="2" max="2" width="7.33203125" bestFit="1" customWidth="1"/>
    <col min="3" max="3" width="8.5" bestFit="1" customWidth="1"/>
    <col min="4" max="4" width="4.6640625" bestFit="1" customWidth="1"/>
    <col min="5" max="5" width="4" bestFit="1" customWidth="1"/>
    <col min="6" max="6" width="8.5" bestFit="1" customWidth="1"/>
    <col min="7" max="7" width="7.33203125" bestFit="1" customWidth="1"/>
    <col min="8" max="8" width="4.6640625" bestFit="1" customWidth="1"/>
    <col min="9" max="9" width="4" bestFit="1" customWidth="1"/>
    <col min="10" max="12" width="5.33203125" bestFit="1" customWidth="1"/>
    <col min="13" max="13" width="7.6640625" bestFit="1" customWidth="1"/>
    <col min="14" max="17" width="5.33203125" bestFit="1" customWidth="1"/>
    <col min="19" max="19" width="10" customWidth="1"/>
  </cols>
  <sheetData>
    <row r="1" spans="1:17" ht="18" customHeight="1" x14ac:dyDescent="0.2">
      <c r="A1" s="78" t="s">
        <v>18</v>
      </c>
      <c r="B1" s="75" t="s">
        <v>16</v>
      </c>
      <c r="C1" s="76"/>
      <c r="D1" s="76"/>
      <c r="E1" s="76"/>
      <c r="F1" s="76"/>
      <c r="G1" s="76"/>
      <c r="H1" s="76"/>
      <c r="I1" s="77"/>
      <c r="J1" s="76" t="s">
        <v>17</v>
      </c>
      <c r="K1" s="76"/>
      <c r="L1" s="76"/>
      <c r="M1" s="76"/>
      <c r="N1" s="76"/>
      <c r="O1" s="76"/>
      <c r="P1" s="76"/>
      <c r="Q1" s="77"/>
    </row>
    <row r="2" spans="1:17" ht="33" x14ac:dyDescent="0.2">
      <c r="A2" s="79"/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7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7" t="s">
        <v>15</v>
      </c>
    </row>
    <row r="3" spans="1:17" ht="18" x14ac:dyDescent="0.2">
      <c r="A3" s="3">
        <v>1</v>
      </c>
      <c r="B3" s="8" t="s">
        <v>19</v>
      </c>
      <c r="C3" s="8" t="s">
        <v>20</v>
      </c>
      <c r="D3" s="8">
        <v>2.5</v>
      </c>
      <c r="E3" s="8">
        <v>3</v>
      </c>
      <c r="F3" s="8" t="s">
        <v>19</v>
      </c>
      <c r="G3" s="8" t="s">
        <v>21</v>
      </c>
      <c r="H3" s="8">
        <v>1.5</v>
      </c>
      <c r="I3" s="8">
        <v>2</v>
      </c>
      <c r="J3" s="46">
        <v>0.21751999999999999</v>
      </c>
      <c r="K3" s="46">
        <v>0.26338</v>
      </c>
      <c r="L3" s="46">
        <v>0.18157000000000001</v>
      </c>
      <c r="M3" s="46">
        <v>1.68937</v>
      </c>
      <c r="N3" s="46">
        <v>0.58504999999999996</v>
      </c>
      <c r="O3" s="46">
        <v>0.61467000000000005</v>
      </c>
      <c r="P3" s="46">
        <v>0.59945999999999999</v>
      </c>
      <c r="Q3" s="46">
        <v>0.89615999999999996</v>
      </c>
    </row>
    <row r="4" spans="1:17" ht="18" x14ac:dyDescent="0.2">
      <c r="A4" s="1">
        <v>2</v>
      </c>
      <c r="B4" s="9" t="s">
        <v>22</v>
      </c>
      <c r="C4" s="8" t="s">
        <v>20</v>
      </c>
      <c r="D4" s="8">
        <v>2.5</v>
      </c>
      <c r="E4" s="8">
        <v>3</v>
      </c>
      <c r="F4" s="8" t="s">
        <v>19</v>
      </c>
      <c r="G4" s="8" t="s">
        <v>21</v>
      </c>
      <c r="H4" s="8">
        <v>1.5</v>
      </c>
      <c r="I4" s="8">
        <v>2</v>
      </c>
      <c r="J4" s="46">
        <v>0.18659999999999999</v>
      </c>
      <c r="K4" s="46">
        <v>0.15029000000000001</v>
      </c>
      <c r="L4" s="46">
        <v>0.18468999999999999</v>
      </c>
      <c r="M4" s="46">
        <v>2.1034600000000001</v>
      </c>
      <c r="N4" s="46">
        <v>0.50890999999999997</v>
      </c>
      <c r="O4" s="46">
        <v>0.57784000000000002</v>
      </c>
      <c r="P4" s="46">
        <v>0.55044999999999999</v>
      </c>
      <c r="Q4" s="46">
        <v>0.93098999999999998</v>
      </c>
    </row>
    <row r="5" spans="1:17" ht="18" x14ac:dyDescent="0.2">
      <c r="A5" s="1">
        <v>3</v>
      </c>
      <c r="B5" s="8" t="s">
        <v>19</v>
      </c>
      <c r="C5" s="9" t="s">
        <v>23</v>
      </c>
      <c r="D5" s="8">
        <v>2.5</v>
      </c>
      <c r="E5" s="8">
        <v>3</v>
      </c>
      <c r="F5" s="8" t="s">
        <v>19</v>
      </c>
      <c r="G5" s="8" t="s">
        <v>21</v>
      </c>
      <c r="H5" s="8">
        <v>1.5</v>
      </c>
      <c r="I5" s="8">
        <v>2</v>
      </c>
      <c r="J5" s="46">
        <v>0.32856999999999997</v>
      </c>
      <c r="K5" s="46">
        <v>0.21790000000000001</v>
      </c>
      <c r="L5" s="46">
        <v>0.32385999999999998</v>
      </c>
      <c r="M5" s="46">
        <v>1.5436300000000001</v>
      </c>
      <c r="N5" s="46">
        <v>0.64902000000000004</v>
      </c>
      <c r="O5" s="46">
        <v>0.60648000000000002</v>
      </c>
      <c r="P5" s="46">
        <v>0.68005000000000004</v>
      </c>
      <c r="Q5" s="46">
        <v>0.84397999999999995</v>
      </c>
    </row>
    <row r="6" spans="1:17" ht="18" x14ac:dyDescent="0.2">
      <c r="A6" s="1">
        <v>4</v>
      </c>
      <c r="B6" s="8" t="s">
        <v>19</v>
      </c>
      <c r="C6" s="10" t="s">
        <v>23</v>
      </c>
      <c r="D6" s="9">
        <v>5</v>
      </c>
      <c r="E6" s="8">
        <v>3</v>
      </c>
      <c r="F6" s="8" t="s">
        <v>19</v>
      </c>
      <c r="G6" s="8" t="s">
        <v>21</v>
      </c>
      <c r="H6" s="8">
        <v>1.5</v>
      </c>
      <c r="I6" s="8">
        <v>2</v>
      </c>
      <c r="J6" s="46">
        <v>0.27384999999999998</v>
      </c>
      <c r="K6" s="46">
        <v>0.12356</v>
      </c>
      <c r="L6" s="46">
        <v>0.21410999999999999</v>
      </c>
      <c r="M6" s="46">
        <v>1.53548</v>
      </c>
      <c r="N6" s="46">
        <v>0.65173999999999999</v>
      </c>
      <c r="O6" s="46">
        <v>0.56252999999999997</v>
      </c>
      <c r="P6" s="46">
        <v>0.55952000000000002</v>
      </c>
      <c r="Q6" s="46">
        <v>0.91815999999999998</v>
      </c>
    </row>
    <row r="7" spans="1:17" ht="18" x14ac:dyDescent="0.2">
      <c r="A7" s="1">
        <v>5</v>
      </c>
      <c r="B7" s="8" t="s">
        <v>19</v>
      </c>
      <c r="C7" s="8" t="s">
        <v>20</v>
      </c>
      <c r="D7" s="8">
        <v>2.5</v>
      </c>
      <c r="E7" s="9">
        <v>5</v>
      </c>
      <c r="F7" s="8" t="s">
        <v>19</v>
      </c>
      <c r="G7" s="8" t="s">
        <v>21</v>
      </c>
      <c r="H7" s="8">
        <v>1.5</v>
      </c>
      <c r="I7" s="8">
        <v>2</v>
      </c>
      <c r="J7" s="46">
        <v>0.14061999999999999</v>
      </c>
      <c r="K7" s="46">
        <v>0.17835999999999999</v>
      </c>
      <c r="L7" s="46">
        <v>0.17532</v>
      </c>
      <c r="M7" s="46">
        <v>1.63</v>
      </c>
      <c r="N7" s="46">
        <v>0.51434000000000002</v>
      </c>
      <c r="O7" s="46">
        <v>0.54442000000000002</v>
      </c>
      <c r="P7" s="46">
        <v>0.52034999999999998</v>
      </c>
      <c r="Q7" s="46">
        <v>0.91715999999999998</v>
      </c>
    </row>
    <row r="8" spans="1:17" ht="18" x14ac:dyDescent="0.2">
      <c r="A8" s="1">
        <v>6</v>
      </c>
      <c r="B8" s="8" t="s">
        <v>19</v>
      </c>
      <c r="C8" s="8" t="s">
        <v>20</v>
      </c>
      <c r="D8" s="8">
        <v>2.5</v>
      </c>
      <c r="E8" s="8">
        <v>3</v>
      </c>
      <c r="F8" s="9" t="s">
        <v>20</v>
      </c>
      <c r="G8" s="8" t="s">
        <v>21</v>
      </c>
      <c r="H8" s="8">
        <v>1.5</v>
      </c>
      <c r="I8" s="8">
        <v>2</v>
      </c>
      <c r="J8" s="46">
        <v>0.12847</v>
      </c>
      <c r="K8" s="46">
        <v>0.11326</v>
      </c>
      <c r="L8" s="46">
        <v>0.11493</v>
      </c>
      <c r="M8" s="46">
        <v>2.5512800000000002</v>
      </c>
      <c r="N8" s="46">
        <v>0.53971999999999998</v>
      </c>
      <c r="O8" s="46">
        <v>0.47448000000000001</v>
      </c>
      <c r="P8" s="46">
        <v>0.49819000000000002</v>
      </c>
      <c r="Q8" s="46">
        <v>0.93742000000000003</v>
      </c>
    </row>
    <row r="9" spans="1:17" ht="18" x14ac:dyDescent="0.2">
      <c r="A9" s="1">
        <v>7</v>
      </c>
      <c r="B9" s="8" t="s">
        <v>19</v>
      </c>
      <c r="C9" s="8" t="s">
        <v>20</v>
      </c>
      <c r="D9" s="8">
        <v>2.5</v>
      </c>
      <c r="E9" s="8">
        <v>3</v>
      </c>
      <c r="F9" s="8" t="s">
        <v>19</v>
      </c>
      <c r="G9" s="9" t="s">
        <v>24</v>
      </c>
      <c r="H9" s="8">
        <v>1.5</v>
      </c>
      <c r="I9" s="8">
        <v>2</v>
      </c>
      <c r="J9" s="46">
        <v>0.14227000000000001</v>
      </c>
      <c r="K9" s="46">
        <v>7.9149999999999998E-2</v>
      </c>
      <c r="L9" s="46">
        <v>0.13000999999999999</v>
      </c>
      <c r="M9" s="46">
        <v>2.5245600000000001</v>
      </c>
      <c r="N9" s="46">
        <v>0.41121000000000002</v>
      </c>
      <c r="O9" s="46">
        <v>0.48410999999999998</v>
      </c>
      <c r="P9" s="46">
        <v>0.48304999999999998</v>
      </c>
      <c r="Q9" s="46">
        <v>0.97040999999999999</v>
      </c>
    </row>
    <row r="10" spans="1:17" ht="18" x14ac:dyDescent="0.2">
      <c r="A10" s="2">
        <v>8</v>
      </c>
      <c r="B10" s="8" t="s">
        <v>19</v>
      </c>
      <c r="C10" s="8" t="s">
        <v>20</v>
      </c>
      <c r="D10" s="8">
        <v>2.5</v>
      </c>
      <c r="E10" s="8">
        <v>3</v>
      </c>
      <c r="F10" s="8" t="s">
        <v>19</v>
      </c>
      <c r="G10" s="8" t="s">
        <v>21</v>
      </c>
      <c r="H10" s="9">
        <v>3</v>
      </c>
      <c r="I10" s="8">
        <v>2</v>
      </c>
      <c r="J10" s="46">
        <v>0.15240000000000001</v>
      </c>
      <c r="K10" s="46">
        <v>0.19141</v>
      </c>
      <c r="L10" s="46">
        <v>0.17007</v>
      </c>
      <c r="M10" s="46">
        <v>1.72119</v>
      </c>
      <c r="N10" s="46">
        <v>0.57806000000000002</v>
      </c>
      <c r="O10" s="46">
        <v>0.64907000000000004</v>
      </c>
      <c r="P10" s="46">
        <v>0.54823999999999995</v>
      </c>
      <c r="Q10" s="46">
        <v>0.91688000000000003</v>
      </c>
    </row>
    <row r="11" spans="1:17" ht="18" x14ac:dyDescent="0.2">
      <c r="A11" s="4">
        <v>9</v>
      </c>
      <c r="B11" s="8" t="s">
        <v>19</v>
      </c>
      <c r="C11" s="8" t="s">
        <v>20</v>
      </c>
      <c r="D11" s="8">
        <v>2.5</v>
      </c>
      <c r="E11" s="8">
        <v>3</v>
      </c>
      <c r="F11" s="8" t="s">
        <v>19</v>
      </c>
      <c r="G11" s="8" t="s">
        <v>21</v>
      </c>
      <c r="H11" s="8">
        <v>1.5</v>
      </c>
      <c r="I11" s="9">
        <v>4</v>
      </c>
      <c r="J11" s="46">
        <v>0.13009999999999999</v>
      </c>
      <c r="K11" s="46">
        <v>0.18293000000000001</v>
      </c>
      <c r="L11" s="46">
        <v>0.19383</v>
      </c>
      <c r="M11" s="46">
        <v>2.0185900000000001</v>
      </c>
      <c r="N11" s="46">
        <v>0.44058000000000003</v>
      </c>
      <c r="O11" s="46">
        <v>0.48435</v>
      </c>
      <c r="P11" s="46">
        <v>0.56452000000000002</v>
      </c>
      <c r="Q11" s="46">
        <v>0.90813999999999995</v>
      </c>
    </row>
  </sheetData>
  <mergeCells count="3">
    <mergeCell ref="B1:I1"/>
    <mergeCell ref="J1:Q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FF73-0CF0-F040-9A8D-B966E043A530}">
  <dimension ref="A1:Q11"/>
  <sheetViews>
    <sheetView workbookViewId="0">
      <selection activeCell="M10" sqref="M10"/>
    </sheetView>
  </sheetViews>
  <sheetFormatPr baseColWidth="10" defaultRowHeight="16" x14ac:dyDescent="0.2"/>
  <cols>
    <col min="1" max="1" width="8.83203125" bestFit="1" customWidth="1"/>
    <col min="2" max="3" width="7.33203125" bestFit="1" customWidth="1"/>
    <col min="4" max="4" width="16.33203125" bestFit="1" customWidth="1"/>
  </cols>
  <sheetData>
    <row r="1" spans="1:17" ht="18" x14ac:dyDescent="0.2">
      <c r="A1" s="80" t="s">
        <v>18</v>
      </c>
      <c r="B1" s="81" t="s">
        <v>16</v>
      </c>
      <c r="C1" s="81"/>
      <c r="D1" s="74" t="s">
        <v>17</v>
      </c>
      <c r="E1" s="70"/>
      <c r="F1" s="70"/>
      <c r="G1" s="70"/>
      <c r="H1" s="70"/>
      <c r="I1" s="70"/>
      <c r="K1" s="70"/>
      <c r="L1" s="70"/>
      <c r="M1" s="70"/>
      <c r="N1" s="70"/>
      <c r="O1" s="70"/>
      <c r="P1" s="70"/>
      <c r="Q1" s="70"/>
    </row>
    <row r="2" spans="1:17" ht="33" x14ac:dyDescent="0.2">
      <c r="A2" s="80"/>
      <c r="B2" s="71" t="s">
        <v>4</v>
      </c>
      <c r="C2" s="72" t="s">
        <v>5</v>
      </c>
      <c r="D2" s="73" t="s">
        <v>11</v>
      </c>
      <c r="E2" s="68"/>
      <c r="F2" s="68"/>
      <c r="H2" s="68"/>
      <c r="I2" s="68"/>
      <c r="J2" s="68"/>
      <c r="K2" s="68"/>
    </row>
    <row r="3" spans="1:17" ht="18" x14ac:dyDescent="0.2">
      <c r="A3" s="2">
        <v>1</v>
      </c>
      <c r="B3" s="10" t="s">
        <v>19</v>
      </c>
      <c r="C3" s="10" t="s">
        <v>21</v>
      </c>
      <c r="D3" s="10">
        <v>1.7383999999999999</v>
      </c>
      <c r="E3" s="66"/>
      <c r="H3" s="66"/>
      <c r="I3" s="66"/>
      <c r="J3" s="69"/>
      <c r="K3" s="69"/>
      <c r="L3" s="69"/>
      <c r="M3" s="69"/>
      <c r="N3" s="69"/>
      <c r="O3" s="69"/>
      <c r="P3" s="69"/>
      <c r="Q3" s="69"/>
    </row>
    <row r="4" spans="1:17" ht="18" x14ac:dyDescent="0.2">
      <c r="A4" s="2">
        <v>2</v>
      </c>
      <c r="B4" s="9" t="s">
        <v>51</v>
      </c>
      <c r="C4" s="10" t="s">
        <v>21</v>
      </c>
      <c r="D4" s="10">
        <v>1.2868200000000001</v>
      </c>
      <c r="E4" s="66"/>
      <c r="H4" s="66"/>
      <c r="I4" s="66"/>
      <c r="J4" s="69"/>
      <c r="K4" s="69"/>
      <c r="L4" s="69"/>
      <c r="M4" s="69"/>
      <c r="N4" s="69"/>
      <c r="O4" s="69"/>
      <c r="P4" s="69"/>
      <c r="Q4" s="69"/>
    </row>
    <row r="5" spans="1:17" ht="18" x14ac:dyDescent="0.2">
      <c r="A5" s="4">
        <v>3</v>
      </c>
      <c r="B5" s="10" t="s">
        <v>19</v>
      </c>
      <c r="C5" s="9" t="s">
        <v>51</v>
      </c>
      <c r="D5" s="10">
        <v>1.06552</v>
      </c>
      <c r="E5" s="66"/>
      <c r="H5" s="66"/>
      <c r="I5" s="66"/>
      <c r="J5" s="69"/>
      <c r="K5" s="69"/>
      <c r="L5" s="69"/>
      <c r="M5" s="69"/>
      <c r="N5" s="69"/>
      <c r="O5" s="69"/>
      <c r="P5" s="69"/>
      <c r="Q5" s="69"/>
    </row>
    <row r="6" spans="1:17" ht="18" x14ac:dyDescent="0.2">
      <c r="A6" s="67"/>
      <c r="B6" s="66"/>
      <c r="C6" s="66"/>
      <c r="D6" s="66"/>
      <c r="E6" s="66"/>
      <c r="H6" s="66"/>
      <c r="I6" s="66"/>
      <c r="J6" s="69"/>
      <c r="K6" s="69"/>
      <c r="L6" s="69"/>
      <c r="M6" s="69"/>
      <c r="N6" s="69"/>
      <c r="O6" s="69"/>
      <c r="P6" s="69"/>
      <c r="Q6" s="69"/>
    </row>
    <row r="7" spans="1:17" ht="18" x14ac:dyDescent="0.2">
      <c r="A7" s="67"/>
      <c r="B7" s="66"/>
      <c r="C7" s="66"/>
      <c r="D7" s="66"/>
      <c r="E7" s="66"/>
      <c r="H7" s="66"/>
      <c r="I7" s="66"/>
      <c r="J7" s="69"/>
      <c r="K7" s="69"/>
      <c r="L7" s="69"/>
      <c r="M7" s="69"/>
      <c r="N7" s="69"/>
      <c r="O7" s="69"/>
      <c r="P7" s="69"/>
      <c r="Q7" s="69"/>
    </row>
    <row r="8" spans="1:17" ht="18" x14ac:dyDescent="0.2">
      <c r="A8" s="67"/>
      <c r="B8" s="66"/>
      <c r="C8" s="66"/>
      <c r="D8" s="66"/>
      <c r="E8" s="66"/>
      <c r="H8" s="66"/>
      <c r="I8" s="66"/>
      <c r="J8" s="69"/>
      <c r="K8" s="69"/>
      <c r="L8" s="69"/>
      <c r="M8" s="69"/>
      <c r="N8" s="69"/>
      <c r="O8" s="69"/>
      <c r="P8" s="69"/>
      <c r="Q8" s="69"/>
    </row>
    <row r="9" spans="1:17" ht="18" x14ac:dyDescent="0.2">
      <c r="A9" s="67"/>
      <c r="B9" s="66"/>
      <c r="C9" s="66"/>
      <c r="D9" s="66"/>
      <c r="E9" s="66"/>
      <c r="H9" s="66"/>
      <c r="I9" s="66"/>
      <c r="J9" s="69"/>
      <c r="K9" s="69"/>
      <c r="L9" s="69"/>
      <c r="M9" s="69"/>
      <c r="N9" s="69"/>
      <c r="O9" s="69"/>
      <c r="P9" s="69"/>
      <c r="Q9" s="69"/>
    </row>
    <row r="10" spans="1:17" ht="18" x14ac:dyDescent="0.2">
      <c r="A10" s="67"/>
      <c r="B10" s="66"/>
      <c r="C10" s="66"/>
      <c r="D10" s="66"/>
      <c r="E10" s="66"/>
      <c r="H10" s="66"/>
      <c r="I10" s="66"/>
      <c r="J10" s="69"/>
      <c r="K10" s="69"/>
      <c r="L10" s="69"/>
      <c r="M10" s="69"/>
      <c r="N10" s="69"/>
      <c r="O10" s="69"/>
      <c r="P10" s="69"/>
      <c r="Q10" s="69"/>
    </row>
    <row r="11" spans="1:17" ht="18" x14ac:dyDescent="0.2">
      <c r="A11" s="67"/>
      <c r="B11" s="66"/>
      <c r="C11" s="66"/>
      <c r="D11" s="66"/>
      <c r="E11" s="66"/>
      <c r="H11" s="66"/>
      <c r="I11" s="66"/>
      <c r="J11" s="69"/>
      <c r="K11" s="69"/>
      <c r="L11" s="69"/>
      <c r="M11" s="69"/>
      <c r="N11" s="69"/>
      <c r="O11" s="69"/>
      <c r="P11" s="69"/>
      <c r="Q11" s="69"/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4D61-E77E-6646-91F1-15B1FD1C166E}">
  <dimension ref="A1:E22"/>
  <sheetViews>
    <sheetView zoomScale="150" workbookViewId="0">
      <selection sqref="A1:E22"/>
    </sheetView>
  </sheetViews>
  <sheetFormatPr baseColWidth="10" defaultRowHeight="16" x14ac:dyDescent="0.2"/>
  <sheetData>
    <row r="1" spans="1:5" ht="18" x14ac:dyDescent="0.2">
      <c r="A1" s="82" t="s">
        <v>25</v>
      </c>
      <c r="B1" s="77" t="s">
        <v>26</v>
      </c>
      <c r="C1" s="83"/>
      <c r="D1" s="83"/>
      <c r="E1" s="83"/>
    </row>
    <row r="2" spans="1:5" ht="18" x14ac:dyDescent="0.2">
      <c r="A2" s="82"/>
      <c r="B2" s="12">
        <v>1</v>
      </c>
      <c r="C2" s="13">
        <v>2</v>
      </c>
      <c r="D2" s="13">
        <v>3</v>
      </c>
      <c r="E2" s="13">
        <v>4</v>
      </c>
    </row>
    <row r="3" spans="1:5" ht="18" x14ac:dyDescent="0.2">
      <c r="A3" s="1">
        <v>50</v>
      </c>
      <c r="B3" s="46">
        <v>1.10003898254766</v>
      </c>
      <c r="C3" s="46">
        <v>0.79030960645023196</v>
      </c>
      <c r="D3" s="46">
        <v>2.4874702314032202</v>
      </c>
      <c r="E3" s="46">
        <v>0.84415091254199603</v>
      </c>
    </row>
    <row r="4" spans="1:5" ht="18" x14ac:dyDescent="0.2">
      <c r="A4" s="1">
        <v>100</v>
      </c>
      <c r="B4" s="46">
        <v>2.3039224833607999</v>
      </c>
      <c r="C4" s="46">
        <v>1.7060633509118399</v>
      </c>
      <c r="D4" s="46">
        <v>2.5086425678167998</v>
      </c>
      <c r="E4" s="46">
        <v>0.95530682795027599</v>
      </c>
    </row>
    <row r="5" spans="1:5" ht="18" x14ac:dyDescent="0.2">
      <c r="A5" s="1">
        <v>150</v>
      </c>
      <c r="B5" s="46">
        <v>1.62206249184853</v>
      </c>
      <c r="C5" s="46">
        <v>1.8574444448349099</v>
      </c>
      <c r="D5" s="46">
        <v>3.0007708910595001</v>
      </c>
      <c r="E5" s="46">
        <v>1.6999084681301899</v>
      </c>
    </row>
    <row r="6" spans="1:5" ht="18" x14ac:dyDescent="0.2">
      <c r="A6" s="1">
        <v>200</v>
      </c>
      <c r="B6" s="46">
        <v>1.4583544379903</v>
      </c>
      <c r="C6" s="46">
        <v>1.8552839048493499</v>
      </c>
      <c r="D6" s="46">
        <v>2.4803857054713001</v>
      </c>
      <c r="E6" s="46">
        <v>1.8464423652364399</v>
      </c>
    </row>
    <row r="7" spans="1:5" ht="18" x14ac:dyDescent="0.2">
      <c r="A7" s="1">
        <v>250</v>
      </c>
      <c r="B7" s="46">
        <v>1.3347563835960401</v>
      </c>
      <c r="C7" s="46">
        <v>1.8641225763176801</v>
      </c>
      <c r="D7" s="46">
        <v>2.06457334974899</v>
      </c>
      <c r="E7" s="46">
        <v>1.9447854770787401</v>
      </c>
    </row>
    <row r="8" spans="1:5" ht="18" x14ac:dyDescent="0.2">
      <c r="A8" s="1">
        <v>300</v>
      </c>
      <c r="B8" s="46">
        <v>1.17250183684774</v>
      </c>
      <c r="C8" s="46">
        <v>1.9745288551653399</v>
      </c>
      <c r="D8" s="46">
        <v>1.9077321913673599</v>
      </c>
      <c r="E8" s="46">
        <v>2.20166222341919</v>
      </c>
    </row>
    <row r="9" spans="1:5" ht="18" x14ac:dyDescent="0.2">
      <c r="A9" s="1">
        <v>350</v>
      </c>
      <c r="B9" s="46">
        <v>1.1732674210604299</v>
      </c>
      <c r="C9" s="46">
        <v>1.9852072235698901</v>
      </c>
      <c r="D9" s="46">
        <v>1.74485107414558</v>
      </c>
      <c r="E9" s="46">
        <v>2.2617590705136301</v>
      </c>
    </row>
    <row r="10" spans="1:5" ht="18" x14ac:dyDescent="0.2">
      <c r="A10" s="1">
        <v>400</v>
      </c>
      <c r="B10" s="46">
        <v>1.2450247293024499</v>
      </c>
      <c r="C10" s="46">
        <v>1.82342635438919</v>
      </c>
      <c r="D10" s="46">
        <v>1.82054885730128</v>
      </c>
      <c r="E10" s="46">
        <v>2.2346140938154302</v>
      </c>
    </row>
    <row r="11" spans="1:5" ht="18" x14ac:dyDescent="0.2">
      <c r="A11" s="1">
        <v>450</v>
      </c>
      <c r="B11" s="46">
        <v>1.2959484097979701</v>
      </c>
      <c r="C11" s="46">
        <v>1.83009879966472</v>
      </c>
      <c r="D11" s="46">
        <v>1.92477447736326</v>
      </c>
      <c r="E11" s="46">
        <v>2.2674824369314899</v>
      </c>
    </row>
    <row r="12" spans="1:5" ht="18" x14ac:dyDescent="0.2">
      <c r="A12" s="1">
        <v>500</v>
      </c>
      <c r="B12" s="46">
        <v>1.4450955505077301</v>
      </c>
      <c r="C12" s="46">
        <v>1.7986538671782899</v>
      </c>
      <c r="D12" s="46">
        <v>1.96641298300322</v>
      </c>
      <c r="E12" s="46">
        <v>2.0950473914758101</v>
      </c>
    </row>
    <row r="13" spans="1:5" ht="18" x14ac:dyDescent="0.2">
      <c r="A13" s="1">
        <v>550</v>
      </c>
      <c r="B13" s="46">
        <v>1.4963255328579399</v>
      </c>
      <c r="C13" s="46">
        <v>1.86049555024173</v>
      </c>
      <c r="D13" s="46">
        <v>1.9295993465208301</v>
      </c>
      <c r="E13" s="46">
        <v>1.98627114540211</v>
      </c>
    </row>
    <row r="14" spans="1:5" ht="18" x14ac:dyDescent="0.2">
      <c r="A14" s="1">
        <v>600</v>
      </c>
      <c r="B14" s="46">
        <v>1.6586219940937701</v>
      </c>
      <c r="C14" s="46">
        <v>1.9824157741355599</v>
      </c>
      <c r="D14" s="46">
        <v>2.0530319556176702</v>
      </c>
      <c r="E14" s="46">
        <v>2.0766543390068901</v>
      </c>
    </row>
    <row r="15" spans="1:5" ht="18" x14ac:dyDescent="0.2">
      <c r="A15" s="1">
        <v>650</v>
      </c>
      <c r="B15" s="46">
        <v>1.5637736934989801</v>
      </c>
      <c r="C15" s="46">
        <v>2.0882392415026398</v>
      </c>
      <c r="D15" s="46">
        <v>2.0622384273072898</v>
      </c>
      <c r="E15" s="46">
        <v>2.1438122216475901</v>
      </c>
    </row>
    <row r="16" spans="1:5" ht="18" x14ac:dyDescent="0.2">
      <c r="A16" s="1">
        <v>700</v>
      </c>
      <c r="B16" s="46">
        <v>1.5433931348202601</v>
      </c>
      <c r="C16" s="46">
        <v>1.9838716970747601</v>
      </c>
      <c r="D16" s="46">
        <v>1.9647321704512399</v>
      </c>
      <c r="E16" s="46">
        <v>2.1242442095868199</v>
      </c>
    </row>
    <row r="17" spans="1:5" ht="18" x14ac:dyDescent="0.2">
      <c r="A17" s="1">
        <v>750</v>
      </c>
      <c r="B17" s="46">
        <v>1.6895367387669</v>
      </c>
      <c r="C17" s="46">
        <v>2.0475346319382002</v>
      </c>
      <c r="D17" s="46">
        <v>2.0204928559985298</v>
      </c>
      <c r="E17" s="46">
        <v>2.1392571716528401</v>
      </c>
    </row>
    <row r="18" spans="1:5" ht="18" x14ac:dyDescent="0.2">
      <c r="A18" s="1">
        <v>800</v>
      </c>
      <c r="B18" s="46">
        <v>1.7589346030134501</v>
      </c>
      <c r="C18" s="46">
        <v>2.07072393660895</v>
      </c>
      <c r="D18" s="46">
        <v>1.99400440106166</v>
      </c>
      <c r="E18" s="46">
        <v>2.1784116536544298</v>
      </c>
    </row>
    <row r="19" spans="1:5" ht="18" x14ac:dyDescent="0.2">
      <c r="A19" s="1">
        <v>850</v>
      </c>
      <c r="B19" s="46">
        <v>1.8248567717498101</v>
      </c>
      <c r="C19" s="46">
        <v>2.0679665387411301</v>
      </c>
      <c r="D19" s="46">
        <v>2.08315410062395</v>
      </c>
      <c r="E19" s="46">
        <v>2.2343973098511301</v>
      </c>
    </row>
    <row r="20" spans="1:5" ht="18" x14ac:dyDescent="0.2">
      <c r="A20" s="1">
        <v>900</v>
      </c>
      <c r="B20" s="46">
        <v>1.85355646744892</v>
      </c>
      <c r="C20" s="46">
        <v>2.0329366435401601</v>
      </c>
      <c r="D20" s="46">
        <v>2.042286476203</v>
      </c>
      <c r="E20" s="46">
        <v>2.19919842099441</v>
      </c>
    </row>
    <row r="21" spans="1:5" ht="18" x14ac:dyDescent="0.2">
      <c r="A21" s="1">
        <v>950</v>
      </c>
      <c r="B21" s="46">
        <v>1.8652061853337401</v>
      </c>
      <c r="C21" s="46">
        <v>2.0861350977537598</v>
      </c>
      <c r="D21" s="46">
        <v>2.1251090941075499</v>
      </c>
      <c r="E21" s="46">
        <v>2.17393934939183</v>
      </c>
    </row>
    <row r="22" spans="1:5" ht="18" x14ac:dyDescent="0.2">
      <c r="A22" s="11">
        <v>1000</v>
      </c>
      <c r="B22" s="46">
        <v>1.9233066057933601</v>
      </c>
      <c r="C22" s="46">
        <v>2.1247376002312901</v>
      </c>
      <c r="D22" s="46">
        <v>2.17012801835331</v>
      </c>
      <c r="E22" s="46">
        <v>2.2239507501489699</v>
      </c>
    </row>
  </sheetData>
  <mergeCells count="2">
    <mergeCell ref="A1:A2"/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B5195-EB77-B945-9ABA-EA75387DA2F4}">
  <dimension ref="A1:W35"/>
  <sheetViews>
    <sheetView topLeftCell="A11" zoomScale="125" workbookViewId="0">
      <selection activeCell="K22" sqref="K22"/>
    </sheetView>
  </sheetViews>
  <sheetFormatPr baseColWidth="10" defaultRowHeight="16" x14ac:dyDescent="0.2"/>
  <cols>
    <col min="1" max="1" width="9.6640625" bestFit="1" customWidth="1"/>
    <col min="2" max="2" width="6.1640625" bestFit="1" customWidth="1"/>
    <col min="3" max="3" width="6.1640625" customWidth="1"/>
    <col min="4" max="5" width="5.5" bestFit="1" customWidth="1"/>
    <col min="6" max="8" width="5.1640625" bestFit="1" customWidth="1"/>
    <col min="9" max="9" width="7.1640625" bestFit="1" customWidth="1"/>
    <col min="10" max="10" width="5.5" bestFit="1" customWidth="1"/>
    <col min="23" max="23" width="12.5" customWidth="1"/>
  </cols>
  <sheetData>
    <row r="1" spans="1:23" ht="21" x14ac:dyDescent="0.25">
      <c r="A1" s="17" t="s">
        <v>27</v>
      </c>
      <c r="B1" s="43" t="s">
        <v>28</v>
      </c>
      <c r="C1" s="43" t="s">
        <v>29</v>
      </c>
      <c r="D1" s="43" t="s">
        <v>30</v>
      </c>
      <c r="E1" s="44" t="s">
        <v>31</v>
      </c>
    </row>
    <row r="2" spans="1:23" ht="21" x14ac:dyDescent="0.2">
      <c r="A2" s="15" t="s">
        <v>32</v>
      </c>
      <c r="B2" s="45">
        <f>D2-E2</f>
        <v>0.60000000000000009</v>
      </c>
      <c r="C2" s="45">
        <f>D2+E2</f>
        <v>4.4000000000000004</v>
      </c>
      <c r="D2" s="45">
        <v>2.5</v>
      </c>
      <c r="E2" s="45">
        <v>1.9</v>
      </c>
    </row>
    <row r="3" spans="1:23" ht="21" x14ac:dyDescent="0.2">
      <c r="A3" s="15" t="s">
        <v>33</v>
      </c>
      <c r="B3" s="45">
        <f t="shared" ref="B3:B4" si="0">D3-E3</f>
        <v>1.1000000000000001</v>
      </c>
      <c r="C3" s="45">
        <f t="shared" ref="C3:C4" si="1">D3+E3</f>
        <v>4.9000000000000004</v>
      </c>
      <c r="D3" s="45">
        <v>3</v>
      </c>
      <c r="E3" s="45">
        <v>1.9</v>
      </c>
    </row>
    <row r="4" spans="1:23" ht="21" x14ac:dyDescent="0.2">
      <c r="A4" s="16" t="s">
        <v>34</v>
      </c>
      <c r="B4" s="45">
        <f t="shared" si="0"/>
        <v>0.10000000000000009</v>
      </c>
      <c r="C4" s="45">
        <f t="shared" si="1"/>
        <v>3.9</v>
      </c>
      <c r="D4" s="45">
        <v>2</v>
      </c>
      <c r="E4" s="45">
        <v>1.9</v>
      </c>
    </row>
    <row r="6" spans="1:23" ht="22" thickBot="1" x14ac:dyDescent="0.25">
      <c r="A6" s="26">
        <v>8</v>
      </c>
      <c r="B6" s="18" t="s">
        <v>38</v>
      </c>
      <c r="C6" s="14" t="s">
        <v>32</v>
      </c>
      <c r="D6" s="14" t="s">
        <v>33</v>
      </c>
      <c r="E6" s="14" t="s">
        <v>34</v>
      </c>
      <c r="F6" s="18" t="s">
        <v>39</v>
      </c>
      <c r="G6" s="18" t="s">
        <v>40</v>
      </c>
      <c r="H6" s="18" t="s">
        <v>41</v>
      </c>
      <c r="I6" s="18" t="s">
        <v>42</v>
      </c>
      <c r="J6" s="26" t="s">
        <v>35</v>
      </c>
      <c r="L6" s="85" t="s">
        <v>26</v>
      </c>
      <c r="M6" s="84" t="s">
        <v>35</v>
      </c>
      <c r="N6" s="84"/>
      <c r="O6" s="84"/>
      <c r="P6" s="84"/>
      <c r="Q6" s="84"/>
      <c r="R6" s="84"/>
      <c r="S6" s="84"/>
      <c r="T6" s="47"/>
      <c r="V6" s="39"/>
      <c r="W6" s="29"/>
    </row>
    <row r="7" spans="1:23" ht="19" x14ac:dyDescent="0.2">
      <c r="A7" s="27">
        <v>1</v>
      </c>
      <c r="B7" s="30" t="s">
        <v>36</v>
      </c>
      <c r="C7" s="31" t="s">
        <v>36</v>
      </c>
      <c r="D7" s="32" t="s">
        <v>36</v>
      </c>
      <c r="E7" s="33" t="s">
        <v>36</v>
      </c>
      <c r="F7" s="21" t="s">
        <v>36</v>
      </c>
      <c r="G7" s="22" t="s">
        <v>36</v>
      </c>
      <c r="H7" s="22" t="s">
        <v>36</v>
      </c>
      <c r="I7" s="23" t="s">
        <v>36</v>
      </c>
      <c r="J7" s="40">
        <f>M28</f>
        <v>1.6166744896672529</v>
      </c>
      <c r="L7" s="86"/>
      <c r="M7" s="48">
        <v>1</v>
      </c>
      <c r="N7" s="48">
        <v>2</v>
      </c>
      <c r="O7" s="48">
        <v>3</v>
      </c>
      <c r="P7" s="48">
        <v>4</v>
      </c>
      <c r="Q7" s="48">
        <v>5</v>
      </c>
      <c r="R7" s="48">
        <v>6</v>
      </c>
      <c r="S7" s="48">
        <v>7</v>
      </c>
      <c r="T7" s="48">
        <v>8</v>
      </c>
      <c r="V7" s="39"/>
      <c r="W7" s="41"/>
    </row>
    <row r="8" spans="1:23" ht="19" x14ac:dyDescent="0.2">
      <c r="A8" s="27">
        <v>2</v>
      </c>
      <c r="B8" s="25" t="s">
        <v>36</v>
      </c>
      <c r="C8" s="34" t="s">
        <v>37</v>
      </c>
      <c r="D8" s="19" t="s">
        <v>36</v>
      </c>
      <c r="E8" s="35" t="s">
        <v>36</v>
      </c>
      <c r="F8" s="20" t="s">
        <v>37</v>
      </c>
      <c r="G8" s="19" t="s">
        <v>37</v>
      </c>
      <c r="H8" s="19" t="s">
        <v>36</v>
      </c>
      <c r="I8" s="24" t="s">
        <v>37</v>
      </c>
      <c r="J8" s="40">
        <f>N28</f>
        <v>1.8878098194741864</v>
      </c>
      <c r="L8" s="1">
        <v>1</v>
      </c>
      <c r="M8" s="47">
        <v>1.89809592332457</v>
      </c>
      <c r="N8" s="47">
        <v>1.9588127144533301</v>
      </c>
      <c r="O8" s="47">
        <v>1.68160513339099</v>
      </c>
      <c r="P8" s="47">
        <v>1.9420157641412801</v>
      </c>
      <c r="Q8" s="47">
        <v>2.0012338466170401</v>
      </c>
      <c r="R8" s="47">
        <v>2.27725886779514</v>
      </c>
      <c r="S8" s="47">
        <v>1.9204648898507899</v>
      </c>
      <c r="T8" s="47">
        <v>2.1702038093593399</v>
      </c>
      <c r="V8" s="39"/>
      <c r="W8" s="41"/>
    </row>
    <row r="9" spans="1:23" ht="19" x14ac:dyDescent="0.2">
      <c r="A9" s="27">
        <v>3</v>
      </c>
      <c r="B9" s="25" t="s">
        <v>36</v>
      </c>
      <c r="C9" s="34" t="s">
        <v>36</v>
      </c>
      <c r="D9" s="19" t="s">
        <v>37</v>
      </c>
      <c r="E9" s="35" t="s">
        <v>36</v>
      </c>
      <c r="F9" s="20" t="s">
        <v>37</v>
      </c>
      <c r="G9" s="19" t="s">
        <v>36</v>
      </c>
      <c r="H9" s="19" t="s">
        <v>37</v>
      </c>
      <c r="I9" s="24" t="s">
        <v>37</v>
      </c>
      <c r="J9" s="40">
        <f>O28</f>
        <v>1.8642580364281565</v>
      </c>
      <c r="L9" s="1">
        <v>2</v>
      </c>
      <c r="M9" s="47">
        <v>1.6667372945226799</v>
      </c>
      <c r="N9" s="47">
        <v>1.97420236152185</v>
      </c>
      <c r="O9" s="47">
        <v>1.6569369790644799</v>
      </c>
      <c r="P9" s="47">
        <v>2.05632470015941</v>
      </c>
      <c r="Q9" s="47">
        <v>1.7785094458181501</v>
      </c>
      <c r="R9" s="47">
        <v>2.18437626177005</v>
      </c>
      <c r="S9" s="47">
        <v>2.29888954143125</v>
      </c>
      <c r="T9" s="47">
        <v>2.39428671057399</v>
      </c>
      <c r="V9" s="39"/>
      <c r="W9" s="41"/>
    </row>
    <row r="10" spans="1:23" ht="19" x14ac:dyDescent="0.2">
      <c r="A10" s="27">
        <v>4</v>
      </c>
      <c r="B10" s="25" t="s">
        <v>36</v>
      </c>
      <c r="C10" s="34" t="s">
        <v>37</v>
      </c>
      <c r="D10" s="19" t="s">
        <v>37</v>
      </c>
      <c r="E10" s="35" t="s">
        <v>36</v>
      </c>
      <c r="F10" s="20" t="s">
        <v>36</v>
      </c>
      <c r="G10" s="19" t="s">
        <v>37</v>
      </c>
      <c r="H10" s="19" t="s">
        <v>37</v>
      </c>
      <c r="I10" s="24" t="s">
        <v>36</v>
      </c>
      <c r="J10" s="40">
        <f>P28</f>
        <v>2.0288337716923923</v>
      </c>
      <c r="L10" s="1">
        <v>3</v>
      </c>
      <c r="M10" s="47">
        <v>1.5243012907811</v>
      </c>
      <c r="N10" s="47">
        <v>1.54758205607254</v>
      </c>
      <c r="O10" s="47">
        <v>1.8069587070943001</v>
      </c>
      <c r="P10" s="47">
        <v>1.9788405274230201</v>
      </c>
      <c r="Q10" s="47">
        <v>1.7546254086389299</v>
      </c>
      <c r="R10" s="47">
        <v>1.95985051699313</v>
      </c>
      <c r="S10" s="47">
        <v>2.5215167311550299</v>
      </c>
      <c r="T10" s="47">
        <v>2.6178110738631499</v>
      </c>
      <c r="V10" s="39"/>
      <c r="W10" s="41"/>
    </row>
    <row r="11" spans="1:23" ht="19" x14ac:dyDescent="0.2">
      <c r="A11" s="27">
        <v>5</v>
      </c>
      <c r="B11" s="25" t="s">
        <v>36</v>
      </c>
      <c r="C11" s="34" t="s">
        <v>36</v>
      </c>
      <c r="D11" s="19" t="s">
        <v>36</v>
      </c>
      <c r="E11" s="35" t="s">
        <v>37</v>
      </c>
      <c r="F11" s="20" t="s">
        <v>36</v>
      </c>
      <c r="G11" s="19" t="s">
        <v>37</v>
      </c>
      <c r="H11" s="19" t="s">
        <v>37</v>
      </c>
      <c r="I11" s="24" t="s">
        <v>37</v>
      </c>
      <c r="J11" s="40">
        <f>Q28</f>
        <v>1.7784825396516664</v>
      </c>
      <c r="L11" s="1">
        <v>4</v>
      </c>
      <c r="M11" s="47">
        <v>1.2567354883239299</v>
      </c>
      <c r="N11" s="47">
        <v>1.75935150617831</v>
      </c>
      <c r="O11" s="47">
        <v>2.0720556867035902</v>
      </c>
      <c r="P11" s="47">
        <v>1.7082134325406699</v>
      </c>
      <c r="Q11" s="47">
        <v>1.72609981233437</v>
      </c>
      <c r="R11" s="47">
        <v>2.0330082069714499</v>
      </c>
      <c r="S11" s="47">
        <v>1.9376456755487199</v>
      </c>
      <c r="T11" s="47">
        <v>2.65126904111932</v>
      </c>
      <c r="V11" s="39"/>
      <c r="W11" s="41"/>
    </row>
    <row r="12" spans="1:23" ht="19" x14ac:dyDescent="0.2">
      <c r="A12" s="27">
        <v>6</v>
      </c>
      <c r="B12" s="25" t="s">
        <v>36</v>
      </c>
      <c r="C12" s="34" t="s">
        <v>37</v>
      </c>
      <c r="D12" s="19" t="s">
        <v>36</v>
      </c>
      <c r="E12" s="35" t="s">
        <v>37</v>
      </c>
      <c r="F12" s="20" t="s">
        <v>37</v>
      </c>
      <c r="G12" s="19" t="s">
        <v>36</v>
      </c>
      <c r="H12" s="19" t="s">
        <v>37</v>
      </c>
      <c r="I12" s="24" t="s">
        <v>36</v>
      </c>
      <c r="J12" s="40">
        <f>R28</f>
        <v>2.0676696697698702</v>
      </c>
      <c r="L12" s="1">
        <v>5</v>
      </c>
      <c r="M12" s="47">
        <v>1.45178370734935</v>
      </c>
      <c r="N12" s="47">
        <v>1.6693823474013301</v>
      </c>
      <c r="O12" s="47">
        <v>1.9856375076595201</v>
      </c>
      <c r="P12" s="47">
        <v>2.03161627651372</v>
      </c>
      <c r="Q12" s="47">
        <v>1.8697025819128901</v>
      </c>
      <c r="R12" s="47">
        <v>1.8761415506668799</v>
      </c>
      <c r="S12" s="47">
        <v>2.0018235307731902</v>
      </c>
      <c r="T12" s="47">
        <v>2.1667719188694199</v>
      </c>
      <c r="V12" s="39"/>
      <c r="W12" s="41"/>
    </row>
    <row r="13" spans="1:23" ht="19" x14ac:dyDescent="0.2">
      <c r="A13" s="27">
        <v>7</v>
      </c>
      <c r="B13" s="25" t="s">
        <v>36</v>
      </c>
      <c r="C13" s="34" t="s">
        <v>36</v>
      </c>
      <c r="D13" s="19" t="s">
        <v>37</v>
      </c>
      <c r="E13" s="35" t="s">
        <v>37</v>
      </c>
      <c r="F13" s="20" t="s">
        <v>37</v>
      </c>
      <c r="G13" s="19" t="s">
        <v>37</v>
      </c>
      <c r="H13" s="19" t="s">
        <v>36</v>
      </c>
      <c r="I13" s="24" t="s">
        <v>36</v>
      </c>
      <c r="J13" s="40">
        <f>S28</f>
        <v>2.1693068266958009</v>
      </c>
      <c r="L13" s="1">
        <v>6</v>
      </c>
      <c r="M13" s="47">
        <v>1.7348463067969999</v>
      </c>
      <c r="N13" s="47">
        <v>2.1843359480780302</v>
      </c>
      <c r="O13" s="47">
        <v>1.88363926346647</v>
      </c>
      <c r="P13" s="47">
        <v>1.5787385371489999</v>
      </c>
      <c r="Q13" s="47">
        <v>1.8913900735393001</v>
      </c>
      <c r="R13" s="47">
        <v>1.80086056775398</v>
      </c>
      <c r="S13" s="47">
        <v>2.3817847967981298</v>
      </c>
      <c r="T13" s="47">
        <v>2.2646503168508101</v>
      </c>
      <c r="V13" s="39"/>
      <c r="W13" s="41"/>
    </row>
    <row r="14" spans="1:23" ht="20" thickBot="1" x14ac:dyDescent="0.25">
      <c r="A14" s="28">
        <v>8</v>
      </c>
      <c r="B14" s="25" t="s">
        <v>36</v>
      </c>
      <c r="C14" s="36" t="s">
        <v>37</v>
      </c>
      <c r="D14" s="37" t="s">
        <v>37</v>
      </c>
      <c r="E14" s="38" t="s">
        <v>37</v>
      </c>
      <c r="F14" s="20" t="s">
        <v>36</v>
      </c>
      <c r="G14" s="19" t="s">
        <v>36</v>
      </c>
      <c r="H14" s="19" t="s">
        <v>36</v>
      </c>
      <c r="I14" s="24" t="s">
        <v>37</v>
      </c>
      <c r="J14" s="42">
        <f>T28</f>
        <v>2.441630081265532</v>
      </c>
      <c r="L14" s="1">
        <v>7</v>
      </c>
      <c r="M14" s="47">
        <v>1.60817735612129</v>
      </c>
      <c r="N14" s="47">
        <v>1.7453634831751099</v>
      </c>
      <c r="O14" s="47">
        <v>1.9267097476635999</v>
      </c>
      <c r="P14" s="47">
        <v>2.1189400412919799</v>
      </c>
      <c r="Q14" s="47">
        <v>2.0779612041268201</v>
      </c>
      <c r="R14" s="47">
        <v>1.77398766308779</v>
      </c>
      <c r="S14" s="47">
        <v>2.4015309153722999</v>
      </c>
      <c r="T14" s="47">
        <v>2.29425390216405</v>
      </c>
      <c r="V14" s="39"/>
      <c r="W14" s="41"/>
    </row>
    <row r="15" spans="1:23" ht="18" x14ac:dyDescent="0.2">
      <c r="L15" s="1">
        <v>8</v>
      </c>
      <c r="M15" s="47">
        <v>1.6712052589175701</v>
      </c>
      <c r="N15" s="47">
        <v>1.9691464841308901</v>
      </c>
      <c r="O15" s="47">
        <v>2.2506165116535199</v>
      </c>
      <c r="P15" s="47">
        <v>2.0126236766426699</v>
      </c>
      <c r="Q15" s="47">
        <v>1.9338143923359601</v>
      </c>
      <c r="R15" s="47">
        <v>1.8427222467719999</v>
      </c>
      <c r="S15" s="47">
        <v>2.0682125858918798</v>
      </c>
      <c r="T15" s="47">
        <v>2.3751641096148499</v>
      </c>
    </row>
    <row r="16" spans="1:23" ht="19" customHeight="1" x14ac:dyDescent="0.2">
      <c r="B16" s="50">
        <f>IF(B7="+", 1,-1)</f>
        <v>1</v>
      </c>
      <c r="C16" s="49">
        <f t="shared" ref="C16:I16" si="2">IF(C7="+", 1,-1)</f>
        <v>1</v>
      </c>
      <c r="D16" s="49">
        <f t="shared" si="2"/>
        <v>1</v>
      </c>
      <c r="E16" s="49">
        <f t="shared" si="2"/>
        <v>1</v>
      </c>
      <c r="F16" s="49">
        <f t="shared" si="2"/>
        <v>1</v>
      </c>
      <c r="G16" s="49">
        <f t="shared" si="2"/>
        <v>1</v>
      </c>
      <c r="H16" s="49">
        <f t="shared" si="2"/>
        <v>1</v>
      </c>
      <c r="I16" s="51">
        <f t="shared" si="2"/>
        <v>1</v>
      </c>
      <c r="L16" s="1">
        <v>9</v>
      </c>
      <c r="M16" s="47">
        <v>1.32837486659045</v>
      </c>
      <c r="N16" s="47">
        <v>1.84613520179485</v>
      </c>
      <c r="O16" s="47">
        <v>1.7076041868335301</v>
      </c>
      <c r="P16" s="47">
        <v>2.00702958984771</v>
      </c>
      <c r="Q16" s="47">
        <v>1.6568317999928699</v>
      </c>
      <c r="R16" s="47">
        <v>2.3654121571390099</v>
      </c>
      <c r="S16" s="47">
        <v>2.5712900224052202</v>
      </c>
      <c r="T16" s="47">
        <v>2.5113038262368201</v>
      </c>
    </row>
    <row r="17" spans="2:20" ht="18" x14ac:dyDescent="0.2">
      <c r="B17" s="52">
        <f t="shared" ref="B17:I17" si="3">IF(B8="+", 1,-1)</f>
        <v>1</v>
      </c>
      <c r="C17" s="53">
        <f t="shared" si="3"/>
        <v>-1</v>
      </c>
      <c r="D17" s="53">
        <f t="shared" si="3"/>
        <v>1</v>
      </c>
      <c r="E17" s="53">
        <f t="shared" si="3"/>
        <v>1</v>
      </c>
      <c r="F17" s="53">
        <f t="shared" si="3"/>
        <v>-1</v>
      </c>
      <c r="G17" s="53">
        <f t="shared" si="3"/>
        <v>-1</v>
      </c>
      <c r="H17" s="53">
        <f t="shared" si="3"/>
        <v>1</v>
      </c>
      <c r="I17" s="54">
        <f t="shared" si="3"/>
        <v>-1</v>
      </c>
      <c r="L17" s="1">
        <v>10</v>
      </c>
      <c r="M17" s="47">
        <v>1.39247081166221</v>
      </c>
      <c r="N17" s="47">
        <v>1.68890524829083</v>
      </c>
      <c r="O17" s="47">
        <v>1.5810255350412801</v>
      </c>
      <c r="P17" s="47">
        <v>1.78569757257941</v>
      </c>
      <c r="Q17" s="47">
        <v>1.5026629783732099</v>
      </c>
      <c r="R17" s="47">
        <v>1.97602527774065</v>
      </c>
      <c r="S17" s="47">
        <v>2.0197645598813199</v>
      </c>
      <c r="T17" s="47">
        <v>2.6355799816248102</v>
      </c>
    </row>
    <row r="18" spans="2:20" ht="18" x14ac:dyDescent="0.2">
      <c r="B18" s="52">
        <f t="shared" ref="B18:I18" si="4">IF(B9="+", 1,-1)</f>
        <v>1</v>
      </c>
      <c r="C18" s="53">
        <f t="shared" si="4"/>
        <v>1</v>
      </c>
      <c r="D18" s="53">
        <f t="shared" si="4"/>
        <v>-1</v>
      </c>
      <c r="E18" s="53">
        <f t="shared" si="4"/>
        <v>1</v>
      </c>
      <c r="F18" s="53">
        <f t="shared" si="4"/>
        <v>-1</v>
      </c>
      <c r="G18" s="53">
        <f t="shared" si="4"/>
        <v>1</v>
      </c>
      <c r="H18" s="53">
        <f t="shared" si="4"/>
        <v>-1</v>
      </c>
      <c r="I18" s="54">
        <f t="shared" si="4"/>
        <v>-1</v>
      </c>
      <c r="L18" s="1">
        <v>11</v>
      </c>
      <c r="M18" s="47">
        <v>1.70118269905173</v>
      </c>
      <c r="N18" s="47">
        <v>1.57846908733056</v>
      </c>
      <c r="O18" s="47">
        <v>1.6501800498775301</v>
      </c>
      <c r="P18" s="47">
        <v>2.3095936763670499</v>
      </c>
      <c r="Q18" s="47">
        <v>1.87006923697308</v>
      </c>
      <c r="R18" s="47">
        <v>2.3740326731016999</v>
      </c>
      <c r="S18" s="47">
        <v>2.0945680218162699</v>
      </c>
      <c r="T18" s="47">
        <v>2.5047699818304201</v>
      </c>
    </row>
    <row r="19" spans="2:20" ht="18" x14ac:dyDescent="0.2">
      <c r="B19" s="52">
        <f t="shared" ref="B19:I19" si="5">IF(B10="+", 1,-1)</f>
        <v>1</v>
      </c>
      <c r="C19" s="53">
        <f t="shared" si="5"/>
        <v>-1</v>
      </c>
      <c r="D19" s="53">
        <f t="shared" si="5"/>
        <v>-1</v>
      </c>
      <c r="E19" s="53">
        <f t="shared" si="5"/>
        <v>1</v>
      </c>
      <c r="F19" s="53">
        <f t="shared" si="5"/>
        <v>1</v>
      </c>
      <c r="G19" s="53">
        <f t="shared" si="5"/>
        <v>-1</v>
      </c>
      <c r="H19" s="53">
        <f t="shared" si="5"/>
        <v>-1</v>
      </c>
      <c r="I19" s="54">
        <f t="shared" si="5"/>
        <v>1</v>
      </c>
      <c r="L19" s="1">
        <v>12</v>
      </c>
      <c r="M19" s="47">
        <v>1.6696012157965201</v>
      </c>
      <c r="N19" s="47">
        <v>2.05037160419023</v>
      </c>
      <c r="O19" s="47">
        <v>1.8848335289918201</v>
      </c>
      <c r="P19" s="47">
        <v>1.6355312656495</v>
      </c>
      <c r="Q19" s="47">
        <v>1.80588172485068</v>
      </c>
      <c r="R19" s="47">
        <v>1.94919659874915</v>
      </c>
      <c r="S19" s="47">
        <v>2.19287421732612</v>
      </c>
      <c r="T19" s="47">
        <v>2.3601938827420899</v>
      </c>
    </row>
    <row r="20" spans="2:20" ht="18" x14ac:dyDescent="0.2">
      <c r="B20" s="52">
        <f t="shared" ref="B20:I20" si="6">IF(B11="+", 1,-1)</f>
        <v>1</v>
      </c>
      <c r="C20" s="53">
        <f t="shared" si="6"/>
        <v>1</v>
      </c>
      <c r="D20" s="53">
        <f t="shared" si="6"/>
        <v>1</v>
      </c>
      <c r="E20" s="53">
        <f t="shared" si="6"/>
        <v>-1</v>
      </c>
      <c r="F20" s="53">
        <f t="shared" si="6"/>
        <v>1</v>
      </c>
      <c r="G20" s="53">
        <f t="shared" si="6"/>
        <v>-1</v>
      </c>
      <c r="H20" s="53">
        <f t="shared" si="6"/>
        <v>-1</v>
      </c>
      <c r="I20" s="54">
        <f t="shared" si="6"/>
        <v>-1</v>
      </c>
      <c r="L20" s="1">
        <v>13</v>
      </c>
      <c r="M20" s="47">
        <v>2.0484472431703802</v>
      </c>
      <c r="N20" s="47">
        <v>1.98524850930291</v>
      </c>
      <c r="O20" s="47">
        <v>2.0605057315457902</v>
      </c>
      <c r="P20" s="47">
        <v>2.22711461386058</v>
      </c>
      <c r="Q20" s="47">
        <v>1.6212380126883399</v>
      </c>
      <c r="R20" s="47">
        <v>2.18608077356535</v>
      </c>
      <c r="S20" s="47">
        <v>1.47320818092887</v>
      </c>
      <c r="T20" s="47">
        <v>2.4755736416529199</v>
      </c>
    </row>
    <row r="21" spans="2:20" ht="18" x14ac:dyDescent="0.2">
      <c r="B21" s="52">
        <f t="shared" ref="B21:I21" si="7">IF(B12="+", 1,-1)</f>
        <v>1</v>
      </c>
      <c r="C21" s="53">
        <f t="shared" si="7"/>
        <v>-1</v>
      </c>
      <c r="D21" s="53">
        <f t="shared" si="7"/>
        <v>1</v>
      </c>
      <c r="E21" s="53">
        <f t="shared" si="7"/>
        <v>-1</v>
      </c>
      <c r="F21" s="53">
        <f t="shared" si="7"/>
        <v>-1</v>
      </c>
      <c r="G21" s="53">
        <f t="shared" si="7"/>
        <v>1</v>
      </c>
      <c r="H21" s="53">
        <f t="shared" si="7"/>
        <v>-1</v>
      </c>
      <c r="I21" s="54">
        <f t="shared" si="7"/>
        <v>1</v>
      </c>
      <c r="L21" s="1">
        <v>14</v>
      </c>
      <c r="M21" s="47">
        <v>1.66600531008821</v>
      </c>
      <c r="N21" s="47">
        <v>1.8709631252123999</v>
      </c>
      <c r="O21" s="47">
        <v>2.0462350765241899</v>
      </c>
      <c r="P21" s="47">
        <v>2.0857035013151899</v>
      </c>
      <c r="Q21" s="47">
        <v>2.0126131674733601</v>
      </c>
      <c r="R21" s="47">
        <v>2.0143713166947901</v>
      </c>
      <c r="S21" s="47">
        <v>2.3554168210191402</v>
      </c>
      <c r="T21" s="47">
        <v>2.67615446230948</v>
      </c>
    </row>
    <row r="22" spans="2:20" ht="18" x14ac:dyDescent="0.2">
      <c r="B22" s="52">
        <f t="shared" ref="B22:I23" si="8">IF(B13="+", 1,-1)</f>
        <v>1</v>
      </c>
      <c r="C22" s="53">
        <f t="shared" si="8"/>
        <v>1</v>
      </c>
      <c r="D22" s="53">
        <f t="shared" si="8"/>
        <v>-1</v>
      </c>
      <c r="E22" s="53">
        <f t="shared" si="8"/>
        <v>-1</v>
      </c>
      <c r="F22" s="53">
        <f t="shared" si="8"/>
        <v>-1</v>
      </c>
      <c r="G22" s="53">
        <f t="shared" si="8"/>
        <v>-1</v>
      </c>
      <c r="H22" s="53">
        <f t="shared" si="8"/>
        <v>1</v>
      </c>
      <c r="I22" s="54">
        <f t="shared" si="8"/>
        <v>1</v>
      </c>
      <c r="L22" s="1">
        <v>15</v>
      </c>
      <c r="M22" s="47">
        <v>1.56934576732723</v>
      </c>
      <c r="N22" s="47">
        <v>2.0751867242070201</v>
      </c>
      <c r="O22" s="47">
        <v>1.74071535361775</v>
      </c>
      <c r="P22" s="47">
        <v>2.15267238321452</v>
      </c>
      <c r="Q22" s="47">
        <v>1.6837982424784199</v>
      </c>
      <c r="R22" s="47">
        <v>2.2978740758090201</v>
      </c>
      <c r="S22" s="47">
        <v>1.95177687176601</v>
      </c>
      <c r="T22" s="47">
        <v>2.6056689784567899</v>
      </c>
    </row>
    <row r="23" spans="2:20" ht="18" x14ac:dyDescent="0.2">
      <c r="B23" s="55">
        <f>IF(B14="+", 1,-1)</f>
        <v>1</v>
      </c>
      <c r="C23" s="56">
        <f t="shared" si="8"/>
        <v>-1</v>
      </c>
      <c r="D23" s="56">
        <f t="shared" si="8"/>
        <v>-1</v>
      </c>
      <c r="E23" s="56">
        <f t="shared" si="8"/>
        <v>-1</v>
      </c>
      <c r="F23" s="56">
        <f t="shared" si="8"/>
        <v>1</v>
      </c>
      <c r="G23" s="56">
        <f t="shared" si="8"/>
        <v>1</v>
      </c>
      <c r="H23" s="56">
        <f t="shared" si="8"/>
        <v>1</v>
      </c>
      <c r="I23" s="57">
        <f t="shared" si="8"/>
        <v>-1</v>
      </c>
      <c r="L23" s="1">
        <v>16</v>
      </c>
      <c r="M23" s="47">
        <v>1.71036801927715</v>
      </c>
      <c r="N23" s="47">
        <v>2.0716166585819402</v>
      </c>
      <c r="O23" s="47">
        <v>1.7201096452860301</v>
      </c>
      <c r="P23" s="47">
        <v>2.0768286421667699</v>
      </c>
      <c r="Q23" s="47">
        <v>1.8186617407026699</v>
      </c>
      <c r="R23" s="47">
        <v>2.2343835825918901</v>
      </c>
      <c r="S23" s="47">
        <v>2.27250033857946</v>
      </c>
      <c r="T23" s="47">
        <v>2.4297375171925002</v>
      </c>
    </row>
    <row r="24" spans="2:20" ht="18" x14ac:dyDescent="0.2">
      <c r="L24" s="1">
        <v>17</v>
      </c>
      <c r="M24" s="47">
        <v>1.55730581181284</v>
      </c>
      <c r="N24" s="47">
        <v>1.8669940861385199</v>
      </c>
      <c r="O24" s="47">
        <v>1.97455839616436</v>
      </c>
      <c r="P24" s="47">
        <v>1.9733791821737501</v>
      </c>
      <c r="Q24" s="47">
        <v>1.32654475917901</v>
      </c>
      <c r="R24" s="47">
        <v>2.2769177969685099</v>
      </c>
      <c r="S24" s="47">
        <v>2.2467315650317201</v>
      </c>
      <c r="T24" s="47">
        <v>2.7790177908907001</v>
      </c>
    </row>
    <row r="25" spans="2:20" ht="18" x14ac:dyDescent="0.2">
      <c r="B25" s="62">
        <f>B16*$J$7</f>
        <v>1.6166744896672529</v>
      </c>
      <c r="C25" s="62">
        <f t="shared" ref="C25:I25" si="9">C16*$J$7</f>
        <v>1.6166744896672529</v>
      </c>
      <c r="D25" s="58">
        <f t="shared" si="9"/>
        <v>1.6166744896672529</v>
      </c>
      <c r="E25" s="58">
        <f t="shared" si="9"/>
        <v>1.6166744896672529</v>
      </c>
      <c r="F25" s="58">
        <f t="shared" si="9"/>
        <v>1.6166744896672529</v>
      </c>
      <c r="G25" s="62">
        <f t="shared" si="9"/>
        <v>1.6166744896672529</v>
      </c>
      <c r="H25" s="58">
        <f t="shared" si="9"/>
        <v>1.6166744896672529</v>
      </c>
      <c r="I25" s="58">
        <f t="shared" si="9"/>
        <v>1.6166744896672529</v>
      </c>
      <c r="L25" s="1">
        <v>18</v>
      </c>
      <c r="M25" s="47">
        <v>1.8575396129966699</v>
      </c>
      <c r="N25" s="47">
        <v>2.0610942177718199</v>
      </c>
      <c r="O25" s="47">
        <v>1.9747456252231701</v>
      </c>
      <c r="P25" s="47">
        <v>2.2099304798035502</v>
      </c>
      <c r="Q25" s="47">
        <v>1.83478830349936</v>
      </c>
      <c r="R25" s="47">
        <v>1.69421435015801</v>
      </c>
      <c r="S25" s="47">
        <v>2.2703693937816301</v>
      </c>
      <c r="T25" s="47">
        <v>2.3730927390924901</v>
      </c>
    </row>
    <row r="26" spans="2:20" ht="18" x14ac:dyDescent="0.2">
      <c r="B26" s="63">
        <f>B17*$J$8</f>
        <v>1.8878098194741864</v>
      </c>
      <c r="C26" s="63">
        <f t="shared" ref="C26:I26" si="10">C17*$J$8</f>
        <v>-1.8878098194741864</v>
      </c>
      <c r="D26" s="59">
        <f t="shared" si="10"/>
        <v>1.8878098194741864</v>
      </c>
      <c r="E26" s="59">
        <f t="shared" si="10"/>
        <v>1.8878098194741864</v>
      </c>
      <c r="F26" s="59">
        <f t="shared" si="10"/>
        <v>-1.8878098194741864</v>
      </c>
      <c r="G26" s="63">
        <f t="shared" si="10"/>
        <v>-1.8878098194741864</v>
      </c>
      <c r="H26" s="59">
        <f t="shared" si="10"/>
        <v>1.8878098194741864</v>
      </c>
      <c r="I26" s="59">
        <f t="shared" si="10"/>
        <v>-1.8878098194741864</v>
      </c>
      <c r="L26" s="1">
        <v>19</v>
      </c>
      <c r="M26" s="47">
        <v>1.4999598145728199</v>
      </c>
      <c r="N26" s="47">
        <v>2.0374451527161899</v>
      </c>
      <c r="O26" s="47">
        <v>1.9754545045152201</v>
      </c>
      <c r="P26" s="47">
        <v>2.4626171381440001</v>
      </c>
      <c r="Q26" s="47">
        <v>1.7456225197222599</v>
      </c>
      <c r="R26" s="47">
        <v>2.1813590998579202</v>
      </c>
      <c r="S26" s="47">
        <v>2.3033291149016799</v>
      </c>
      <c r="T26" s="47">
        <v>2.3766441229273401</v>
      </c>
    </row>
    <row r="27" spans="2:20" ht="18" x14ac:dyDescent="0.2">
      <c r="B27" s="63">
        <f>B18*$J$9</f>
        <v>1.8642580364281565</v>
      </c>
      <c r="C27" s="63">
        <f t="shared" ref="C27:I27" si="11">C18*$J$9</f>
        <v>1.8642580364281565</v>
      </c>
      <c r="D27" s="59">
        <f t="shared" si="11"/>
        <v>-1.8642580364281565</v>
      </c>
      <c r="E27" s="59">
        <f t="shared" si="11"/>
        <v>1.8642580364281565</v>
      </c>
      <c r="F27" s="59">
        <f t="shared" si="11"/>
        <v>-1.8642580364281565</v>
      </c>
      <c r="G27" s="63">
        <f t="shared" si="11"/>
        <v>1.8642580364281565</v>
      </c>
      <c r="H27" s="59">
        <f t="shared" si="11"/>
        <v>-1.8642580364281565</v>
      </c>
      <c r="I27" s="59">
        <f t="shared" si="11"/>
        <v>-1.8642580364281565</v>
      </c>
      <c r="L27" s="1">
        <v>20</v>
      </c>
      <c r="M27" s="47">
        <v>1.5210059948613599</v>
      </c>
      <c r="N27" s="47">
        <v>1.8155898729350699</v>
      </c>
      <c r="O27" s="47">
        <v>1.7050335582459799</v>
      </c>
      <c r="P27" s="47">
        <v>2.2232644328640601</v>
      </c>
      <c r="Q27" s="47">
        <v>1.6576015417765999</v>
      </c>
      <c r="R27" s="47">
        <v>2.0553198112109801</v>
      </c>
      <c r="S27" s="47">
        <v>2.10243875965728</v>
      </c>
      <c r="T27" s="47">
        <v>2.17045381793934</v>
      </c>
    </row>
    <row r="28" spans="2:20" ht="18" x14ac:dyDescent="0.2">
      <c r="B28" s="63">
        <f>B19*$J$10</f>
        <v>2.0288337716923923</v>
      </c>
      <c r="C28" s="63">
        <f t="shared" ref="C28:I28" si="12">C19*$J$10</f>
        <v>-2.0288337716923923</v>
      </c>
      <c r="D28" s="59">
        <f t="shared" si="12"/>
        <v>-2.0288337716923923</v>
      </c>
      <c r="E28" s="59">
        <f t="shared" si="12"/>
        <v>2.0288337716923923</v>
      </c>
      <c r="F28" s="59">
        <f t="shared" si="12"/>
        <v>2.0288337716923923</v>
      </c>
      <c r="G28" s="63">
        <f t="shared" si="12"/>
        <v>-2.0288337716923923</v>
      </c>
      <c r="H28" s="59">
        <f t="shared" si="12"/>
        <v>-2.0288337716923923</v>
      </c>
      <c r="I28" s="59">
        <f t="shared" si="12"/>
        <v>2.0288337716923923</v>
      </c>
      <c r="L28" s="47"/>
      <c r="M28" s="47">
        <f>AVERAGE(M8:M27)</f>
        <v>1.6166744896672529</v>
      </c>
      <c r="N28" s="47">
        <f t="shared" ref="N28:R28" si="13">AVERAGE(N8:N27)</f>
        <v>1.8878098194741864</v>
      </c>
      <c r="O28" s="47">
        <f t="shared" si="13"/>
        <v>1.8642580364281565</v>
      </c>
      <c r="P28" s="47">
        <f t="shared" si="13"/>
        <v>2.0288337716923923</v>
      </c>
      <c r="Q28" s="47">
        <f t="shared" si="13"/>
        <v>1.7784825396516664</v>
      </c>
      <c r="R28" s="47">
        <f t="shared" si="13"/>
        <v>2.0676696697698702</v>
      </c>
      <c r="S28" s="47">
        <f>AVERAGE(S8:S27)</f>
        <v>2.1693068266958009</v>
      </c>
      <c r="T28" s="47">
        <f>AVERAGE(T8:T27)</f>
        <v>2.441630081265532</v>
      </c>
    </row>
    <row r="29" spans="2:20" x14ac:dyDescent="0.2">
      <c r="B29" s="63">
        <f>B20*$J$11</f>
        <v>1.7784825396516664</v>
      </c>
      <c r="C29" s="63">
        <f t="shared" ref="C29:I29" si="14">C20*$J$11</f>
        <v>1.7784825396516664</v>
      </c>
      <c r="D29" s="59">
        <f t="shared" si="14"/>
        <v>1.7784825396516664</v>
      </c>
      <c r="E29" s="59">
        <f t="shared" si="14"/>
        <v>-1.7784825396516664</v>
      </c>
      <c r="F29" s="59">
        <f t="shared" si="14"/>
        <v>1.7784825396516664</v>
      </c>
      <c r="G29" s="63">
        <f t="shared" si="14"/>
        <v>-1.7784825396516664</v>
      </c>
      <c r="H29" s="59">
        <f t="shared" si="14"/>
        <v>-1.7784825396516664</v>
      </c>
      <c r="I29" s="59">
        <f t="shared" si="14"/>
        <v>-1.7784825396516664</v>
      </c>
    </row>
    <row r="30" spans="2:20" x14ac:dyDescent="0.2">
      <c r="B30" s="63">
        <f>B21*$J$12</f>
        <v>2.0676696697698702</v>
      </c>
      <c r="C30" s="63">
        <f t="shared" ref="C30:I30" si="15">C21*$J$12</f>
        <v>-2.0676696697698702</v>
      </c>
      <c r="D30" s="59">
        <f t="shared" si="15"/>
        <v>2.0676696697698702</v>
      </c>
      <c r="E30" s="59">
        <f t="shared" si="15"/>
        <v>-2.0676696697698702</v>
      </c>
      <c r="F30" s="59">
        <f t="shared" si="15"/>
        <v>-2.0676696697698702</v>
      </c>
      <c r="G30" s="63">
        <f t="shared" si="15"/>
        <v>2.0676696697698702</v>
      </c>
      <c r="H30" s="59">
        <f t="shared" si="15"/>
        <v>-2.0676696697698702</v>
      </c>
      <c r="I30" s="59">
        <f t="shared" si="15"/>
        <v>2.0676696697698702</v>
      </c>
    </row>
    <row r="31" spans="2:20" x14ac:dyDescent="0.2">
      <c r="B31" s="63">
        <f>B22*$J$13</f>
        <v>2.1693068266958009</v>
      </c>
      <c r="C31" s="63">
        <f t="shared" ref="C31:I31" si="16">C22*$J$13</f>
        <v>2.1693068266958009</v>
      </c>
      <c r="D31" s="59">
        <f t="shared" si="16"/>
        <v>-2.1693068266958009</v>
      </c>
      <c r="E31" s="59">
        <f t="shared" si="16"/>
        <v>-2.1693068266958009</v>
      </c>
      <c r="F31" s="59">
        <f t="shared" si="16"/>
        <v>-2.1693068266958009</v>
      </c>
      <c r="G31" s="63">
        <f t="shared" si="16"/>
        <v>-2.1693068266958009</v>
      </c>
      <c r="H31" s="59">
        <f t="shared" si="16"/>
        <v>2.1693068266958009</v>
      </c>
      <c r="I31" s="59">
        <f t="shared" si="16"/>
        <v>2.1693068266958009</v>
      </c>
    </row>
    <row r="32" spans="2:20" x14ac:dyDescent="0.2">
      <c r="B32" s="64">
        <f>B23*$J$14</f>
        <v>2.441630081265532</v>
      </c>
      <c r="C32" s="64">
        <f t="shared" ref="C32:H32" si="17">C23*$J$14</f>
        <v>-2.441630081265532</v>
      </c>
      <c r="D32" s="61">
        <f t="shared" si="17"/>
        <v>-2.441630081265532</v>
      </c>
      <c r="E32" s="61">
        <f t="shared" si="17"/>
        <v>-2.441630081265532</v>
      </c>
      <c r="F32" s="61">
        <f t="shared" si="17"/>
        <v>2.441630081265532</v>
      </c>
      <c r="G32" s="64">
        <f t="shared" si="17"/>
        <v>2.441630081265532</v>
      </c>
      <c r="H32" s="61">
        <f t="shared" si="17"/>
        <v>2.441630081265532</v>
      </c>
      <c r="I32" s="61">
        <f>I23*$J$14</f>
        <v>-2.441630081265532</v>
      </c>
    </row>
    <row r="33" spans="2:9" x14ac:dyDescent="0.2">
      <c r="B33" s="62">
        <f>SUM(B25:B32)</f>
        <v>15.854665234644855</v>
      </c>
      <c r="C33" s="62">
        <f>SUM(C25:C32)</f>
        <v>-0.99722144975910432</v>
      </c>
      <c r="D33" s="62">
        <f t="shared" ref="D33:H33" si="18">SUM(D25:D32)</f>
        <v>-1.1533921975189059</v>
      </c>
      <c r="E33" s="58">
        <f t="shared" si="18"/>
        <v>-1.0595130001208815</v>
      </c>
      <c r="F33" s="58">
        <f t="shared" si="18"/>
        <v>-0.12342347009117027</v>
      </c>
      <c r="G33" s="62">
        <f t="shared" si="18"/>
        <v>0.12579931961676571</v>
      </c>
      <c r="H33" s="58">
        <f t="shared" si="18"/>
        <v>0.37617719956068685</v>
      </c>
      <c r="I33" s="58">
        <f>SUM(I25:I32)</f>
        <v>-8.9695718994224904E-2</v>
      </c>
    </row>
    <row r="34" spans="2:9" x14ac:dyDescent="0.2">
      <c r="B34" s="63">
        <f>B33/$A$6</f>
        <v>1.9818331543306069</v>
      </c>
      <c r="C34" s="63">
        <f t="shared" ref="C34:H34" si="19">C33/$A$6</f>
        <v>-0.12465268121988804</v>
      </c>
      <c r="D34" s="63">
        <f t="shared" si="19"/>
        <v>-0.14417402468986323</v>
      </c>
      <c r="E34" s="61">
        <f t="shared" si="19"/>
        <v>-0.13243912501511018</v>
      </c>
      <c r="F34" s="59">
        <f t="shared" si="19"/>
        <v>-1.5427933761396284E-2</v>
      </c>
      <c r="G34" s="63">
        <f t="shared" si="19"/>
        <v>1.5724914952095714E-2</v>
      </c>
      <c r="H34" s="59">
        <f t="shared" si="19"/>
        <v>4.7022149945085856E-2</v>
      </c>
      <c r="I34" s="59">
        <f>I33/$A$6</f>
        <v>-1.1211964874278113E-2</v>
      </c>
    </row>
    <row r="35" spans="2:9" x14ac:dyDescent="0.2">
      <c r="B35" s="65" t="s">
        <v>43</v>
      </c>
      <c r="C35" s="65" t="s">
        <v>44</v>
      </c>
      <c r="D35" s="65" t="s">
        <v>45</v>
      </c>
      <c r="E35" s="65" t="s">
        <v>46</v>
      </c>
      <c r="F35" s="60" t="s">
        <v>47</v>
      </c>
      <c r="G35" s="65" t="s">
        <v>48</v>
      </c>
      <c r="H35" s="60" t="s">
        <v>49</v>
      </c>
      <c r="I35" s="60" t="s">
        <v>50</v>
      </c>
    </row>
  </sheetData>
  <mergeCells count="2">
    <mergeCell ref="M6:S6"/>
    <mergeCell ref="L6:L7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2023-12-05T20:56:45Z</dcterms:created>
  <dcterms:modified xsi:type="dcterms:W3CDTF">2023-12-26T08:41:35Z</dcterms:modified>
</cp:coreProperties>
</file>