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各区用电量和碳排量" sheetId="20" r:id="rId1"/>
    <sheet name="全市用电量和发电量(2020.1-2022.3)" sheetId="19" r:id="rId2"/>
    <sheet name="用电首页-全市用电负荷-月报" sheetId="6" r:id="rId3"/>
    <sheet name="用电首页-全市用电负荷-年报" sheetId="7" r:id="rId4"/>
    <sheet name="发电首页-月报" sheetId="8" r:id="rId5"/>
    <sheet name="发电详情-火电厂-月报" sheetId="9" r:id="rId6"/>
    <sheet name="鸡公山风电场月报" sheetId="10" r:id="rId7"/>
    <sheet name="光伏电站-月报" sheetId="11" r:id="rId8"/>
    <sheet name="储能电站-月报" sheetId="12" r:id="rId9"/>
    <sheet name="生物质发电-月报" sheetId="13" r:id="rId10"/>
    <sheet name="垃圾焚烧发电-月报" sheetId="14" r:id="rId11"/>
    <sheet name="用电首页-月报" sheetId="15" r:id="rId12"/>
    <sheet name="用电页面-行业" sheetId="16" r:id="rId13"/>
    <sheet name="用电行业-企业" sheetId="17" r:id="rId14"/>
    <sheet name="预测预测-功率首页" sheetId="18" r:id="rId15"/>
  </sheets>
  <calcPr calcId="144525"/>
</workbook>
</file>

<file path=xl/sharedStrings.xml><?xml version="1.0" encoding="utf-8"?>
<sst xmlns="http://schemas.openxmlformats.org/spreadsheetml/2006/main" count="516" uniqueCount="102">
  <si>
    <t>区/县</t>
  </si>
  <si>
    <t>平桥区</t>
  </si>
  <si>
    <t>浉河区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</si>
  <si>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</si>
  <si>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</si>
  <si>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</si>
  <si>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</si>
  <si>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</si>
  <si>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</si>
  <si>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</si>
  <si>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</si>
  <si>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用电(千瓦时)</t>
  </si>
  <si>
    <t>占比(%)</t>
  </si>
  <si>
    <t>标准煤(千克)</t>
  </si>
  <si>
    <t>CO2(千克)</t>
  </si>
  <si>
    <t>时间</t>
  </si>
  <si>
    <t>全社会发电量(亿kWh)</t>
  </si>
  <si>
    <t>全社会用电量(亿kWh)</t>
  </si>
  <si>
    <t>同比增长率(%)</t>
  </si>
  <si>
    <t>工业用电量(亿kWh)</t>
  </si>
  <si>
    <t>规模以上工业营业收入(亿元)</t>
  </si>
  <si>
    <t>规模以上工业利润总额(亿元)</t>
  </si>
  <si>
    <t>2022年3月</t>
  </si>
  <si>
    <t>2022年2月</t>
  </si>
  <si>
    <t>--</t>
  </si>
  <si>
    <t>2022年1月</t>
  </si>
  <si>
    <t>2021年12月</t>
  </si>
  <si>
    <t>2021年11月</t>
  </si>
  <si>
    <t>2021年10月</t>
  </si>
  <si>
    <t>2021年9月</t>
  </si>
  <si>
    <t>2021年8月</t>
  </si>
  <si>
    <t>2021年7月</t>
  </si>
  <si>
    <t>2021年6月</t>
  </si>
  <si>
    <t>2021年5月</t>
  </si>
  <si>
    <t>2021年4月</t>
  </si>
  <si>
    <t>2021年3月</t>
  </si>
  <si>
    <t>2021年2月</t>
  </si>
  <si>
    <t>2021年1月</t>
  </si>
  <si>
    <t>2020年12月</t>
  </si>
  <si>
    <t>2020年11月</t>
  </si>
  <si>
    <t>2020年10月</t>
  </si>
  <si>
    <t>2020年9月</t>
  </si>
  <si>
    <t>2020年8月</t>
  </si>
  <si>
    <t>2020年7月</t>
  </si>
  <si>
    <t>2020年6月</t>
  </si>
  <si>
    <t>2020年5月</t>
  </si>
  <si>
    <t>2020年4月</t>
  </si>
  <si>
    <t>2020年3月</t>
  </si>
  <si>
    <t>2020年2月</t>
  </si>
  <si>
    <t>2020年1月</t>
  </si>
  <si>
    <t>预测最大负荷</t>
  </si>
  <si>
    <t>实际最大负荷</t>
  </si>
  <si>
    <t>最低负荷</t>
  </si>
  <si>
    <t>平均负荷</t>
  </si>
  <si>
    <t>2022年5月</t>
  </si>
  <si>
    <t>2022年4月</t>
  </si>
  <si>
    <t>2021年</t>
  </si>
  <si>
    <t>2020年</t>
  </si>
  <si>
    <t>2019年</t>
  </si>
  <si>
    <t>火电厂实际发电量(亿kWh)</t>
  </si>
  <si>
    <t>风电场实际发电量(亿kWh)</t>
  </si>
  <si>
    <t>光伏站实际发电量(亿kWh)</t>
  </si>
  <si>
    <t>总装机容量(万kW)</t>
  </si>
  <si>
    <t>全市</t>
  </si>
  <si>
    <t>发电系统名称</t>
  </si>
  <si>
    <t>计划发电量(亿kWh)</t>
  </si>
  <si>
    <t>实际发电量(亿kWh)</t>
  </si>
  <si>
    <t>占全市发电量</t>
  </si>
  <si>
    <t>发电利用小时(h)</t>
  </si>
  <si>
    <t>供电煤耗(g/kWh)</t>
  </si>
  <si>
    <t>大唐信阳华豫发电有限责任公司</t>
  </si>
  <si>
    <t>风电装机容量(万kW)</t>
  </si>
  <si>
    <t>等效可利用小时数(h)</t>
  </si>
  <si>
    <t>实际发电量同比增长率(%)</t>
  </si>
  <si>
    <t>鸡公山风电场</t>
  </si>
  <si>
    <t>风电场年可利用小时数=风电场年上网电量/风电场装机容量</t>
  </si>
  <si>
    <t>装机容量(万kW)</t>
  </si>
  <si>
    <t>龙山电网侧分布式电池储能电站</t>
  </si>
  <si>
    <t>信阳长青生物质能源有限公司</t>
  </si>
  <si>
    <t>河南省信阳市生活垃圾焚烧发电项目</t>
  </si>
  <si>
    <t>用电系统名称</t>
  </si>
  <si>
    <t>计划用电量(亿kWh)</t>
  </si>
  <si>
    <t>实际用电量(亿kWh)</t>
  </si>
  <si>
    <t>日均用电量(亿kWh)</t>
  </si>
  <si>
    <t>最高用电日</t>
  </si>
  <si>
    <t>度电GDP</t>
  </si>
  <si>
    <t>实际最大负荷(kW)</t>
  </si>
  <si>
    <t>最低负荷(kW)</t>
  </si>
  <si>
    <t>平均负荷(kW)</t>
  </si>
  <si>
    <t>文源电子</t>
  </si>
  <si>
    <t>实际最大负荷(万kW)</t>
  </si>
  <si>
    <t>最低负荷(万kW)</t>
  </si>
  <si>
    <t>平均负荷(万kW)</t>
  </si>
  <si>
    <t>化学原料及化学制品制造业</t>
  </si>
  <si>
    <t>电力缺口量(亿kWh)</t>
  </si>
  <si>
    <t>2022年6月</t>
  </si>
  <si>
    <t>2022年7月</t>
  </si>
  <si>
    <t>2022年8月</t>
  </si>
  <si>
    <t>2022年9月</t>
  </si>
  <si>
    <t>2022年10月</t>
  </si>
  <si>
    <t>2022年11月</t>
  </si>
  <si>
    <t>2022年12月</t>
  </si>
</sst>
</file>

<file path=xl/styles.xml><?xml version="1.0" encoding="utf-8"?>
<styleSheet xmlns="http://schemas.openxmlformats.org/spreadsheetml/2006/main">
  <numFmts count="6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0.00_ "/>
    <numFmt numFmtId="181" formatCode="0.0_ "/>
  </numFmts>
  <fonts count="21">
    <font>
      <sz val="11"/>
      <color theme="1"/>
      <name val="宋体"/>
      <charset val="134"/>
      <scheme val="minor"/>
    </font>
    <font>
      <sz val="10.55"/>
      <color theme="1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18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L10" sqref="L10"/>
    </sheetView>
  </sheetViews>
  <sheetFormatPr defaultColWidth="8.88888888888889" defaultRowHeight="14.4" outlineLevelRow="4"/>
  <cols>
    <col min="1" max="1" width="14.1111111111111" customWidth="1"/>
    <col min="2" max="5" width="12.8888888888889"/>
    <col min="6" max="6" width="11.7777777777778"/>
    <col min="7" max="11" width="12.8888888888889"/>
  </cols>
  <sheetData>
    <row r="1" spans="1:11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2">
      <c r="A2" t="s">
        <v>11</v>
      </c>
      <c r="B2" s="10">
        <v>100696</v>
      </c>
      <c r="C2" s="10">
        <v>40695</v>
      </c>
      <c r="D2" s="10">
        <v>12224</v>
      </c>
      <c r="E2" s="10">
        <v>15327</v>
      </c>
      <c r="F2" s="10">
        <v>3307</v>
      </c>
      <c r="G2" s="10">
        <v>5109</v>
      </c>
      <c r="H2" s="10">
        <v>11626</v>
      </c>
      <c r="I2" s="10">
        <v>10033</v>
      </c>
      <c r="J2" s="10">
        <v>5723</v>
      </c>
      <c r="K2" s="10">
        <v>11233</v>
      </c>
      <c r="L2">
        <f>SUM(B2:K2)</f>
        <v>215973</v>
      </c>
    </row>
    <row r="3" s="2" customFormat="1" spans="1:11">
      <c r="A3" s="2" t="s">
        <v>12</v>
      </c>
      <c r="B3" s="11">
        <f>(B2/L2)*100</f>
        <v>46.6243465618387</v>
      </c>
      <c r="C3" s="11">
        <f>(C2/L2)*100</f>
        <v>18.8426331069161</v>
      </c>
      <c r="D3" s="11">
        <f>(D2/L2)*100</f>
        <v>5.65996675510365</v>
      </c>
      <c r="E3" s="11">
        <f>(E2/L2)*100</f>
        <v>7.09672042338626</v>
      </c>
      <c r="F3" s="11">
        <f>(F2/L2)*100</f>
        <v>1.53120991975849</v>
      </c>
      <c r="G3" s="11">
        <f>(G2/L2)*100</f>
        <v>2.36557347446209</v>
      </c>
      <c r="H3" s="11">
        <f>(H2/L2)*100</f>
        <v>5.38308029244396</v>
      </c>
      <c r="I3" s="11">
        <f>(I2/L2)*100</f>
        <v>4.64548809341908</v>
      </c>
      <c r="J3" s="11">
        <f>(J2/L2)*100</f>
        <v>2.64986827057086</v>
      </c>
      <c r="K3" s="11">
        <f>(K2/L2)*100</f>
        <v>5.20111310210073</v>
      </c>
    </row>
    <row r="4" spans="1:11">
      <c r="A4" t="s">
        <v>13</v>
      </c>
      <c r="B4">
        <f t="shared" ref="B4:K4" si="0">B2*0.4</f>
        <v>40278.4</v>
      </c>
      <c r="C4">
        <f t="shared" si="0"/>
        <v>16278</v>
      </c>
      <c r="D4">
        <f t="shared" si="0"/>
        <v>4889.6</v>
      </c>
      <c r="E4">
        <f t="shared" si="0"/>
        <v>6130.8</v>
      </c>
      <c r="F4">
        <f t="shared" si="0"/>
        <v>1322.8</v>
      </c>
      <c r="G4">
        <f t="shared" si="0"/>
        <v>2043.6</v>
      </c>
      <c r="H4">
        <f t="shared" si="0"/>
        <v>4650.4</v>
      </c>
      <c r="I4">
        <f t="shared" si="0"/>
        <v>4013.2</v>
      </c>
      <c r="J4">
        <f t="shared" si="0"/>
        <v>2289.2</v>
      </c>
      <c r="K4">
        <f t="shared" si="0"/>
        <v>4493.2</v>
      </c>
    </row>
    <row r="5" spans="1:11">
      <c r="A5" t="s">
        <v>14</v>
      </c>
      <c r="B5">
        <f t="shared" ref="B5:K5" si="1">B2*0.71</f>
        <v>71494.16</v>
      </c>
      <c r="C5">
        <f t="shared" si="1"/>
        <v>28893.45</v>
      </c>
      <c r="D5">
        <f t="shared" si="1"/>
        <v>8679.04</v>
      </c>
      <c r="E5">
        <f t="shared" si="1"/>
        <v>10882.17</v>
      </c>
      <c r="F5">
        <f t="shared" si="1"/>
        <v>2347.97</v>
      </c>
      <c r="G5">
        <f t="shared" si="1"/>
        <v>3627.39</v>
      </c>
      <c r="H5">
        <f t="shared" si="1"/>
        <v>8254.46</v>
      </c>
      <c r="I5">
        <f t="shared" si="1"/>
        <v>7123.43</v>
      </c>
      <c r="J5">
        <f t="shared" si="1"/>
        <v>4063.33</v>
      </c>
      <c r="K5">
        <f t="shared" si="1"/>
        <v>7975.43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" sqref="D2:E13"/>
    </sheetView>
  </sheetViews>
  <sheetFormatPr defaultColWidth="8.88888888888889" defaultRowHeight="14.4" outlineLevelCol="4"/>
  <cols>
    <col min="1" max="1" width="29.8888888888889" customWidth="1"/>
    <col min="2" max="2" width="11.8888888888889" customWidth="1"/>
    <col min="3" max="3" width="19.7777777777778" customWidth="1"/>
    <col min="4" max="4" width="26.5555555555556" customWidth="1"/>
    <col min="5" max="5" width="14.1111111111111" customWidth="1"/>
  </cols>
  <sheetData>
    <row r="1" spans="1:5">
      <c r="A1" t="s">
        <v>64</v>
      </c>
      <c r="B1" t="s">
        <v>15</v>
      </c>
      <c r="C1" t="s">
        <v>66</v>
      </c>
      <c r="D1" t="s">
        <v>73</v>
      </c>
      <c r="E1" t="s">
        <v>67</v>
      </c>
    </row>
    <row r="2" spans="1:5">
      <c r="A2" t="s">
        <v>78</v>
      </c>
      <c r="B2" t="s">
        <v>54</v>
      </c>
      <c r="C2">
        <v>3.02</v>
      </c>
      <c r="D2" s="1">
        <v>0.1234</v>
      </c>
      <c r="E2" s="1">
        <v>0.0091</v>
      </c>
    </row>
    <row r="3" spans="1:5">
      <c r="A3" t="s">
        <v>78</v>
      </c>
      <c r="B3" t="s">
        <v>55</v>
      </c>
      <c r="C3">
        <v>3.02</v>
      </c>
      <c r="D3" s="1">
        <v>0.1121</v>
      </c>
      <c r="E3" s="1">
        <v>0.0091</v>
      </c>
    </row>
    <row r="4" spans="1:5">
      <c r="A4" t="s">
        <v>78</v>
      </c>
      <c r="B4" t="s">
        <v>22</v>
      </c>
      <c r="C4">
        <v>3.02</v>
      </c>
      <c r="D4" s="1">
        <v>0.1045</v>
      </c>
      <c r="E4" s="1">
        <v>0.0091</v>
      </c>
    </row>
    <row r="5" spans="1:5">
      <c r="A5" t="s">
        <v>78</v>
      </c>
      <c r="B5" t="s">
        <v>23</v>
      </c>
      <c r="C5">
        <v>3.02</v>
      </c>
      <c r="D5" s="1">
        <v>0.1234</v>
      </c>
      <c r="E5" s="1">
        <v>0.0091</v>
      </c>
    </row>
    <row r="6" spans="1:5">
      <c r="A6" t="s">
        <v>78</v>
      </c>
      <c r="B6" t="s">
        <v>25</v>
      </c>
      <c r="C6">
        <v>3.02</v>
      </c>
      <c r="D6" s="1">
        <v>0.1121</v>
      </c>
      <c r="E6" s="1">
        <v>0.0091</v>
      </c>
    </row>
    <row r="7" spans="1:5">
      <c r="A7" t="s">
        <v>78</v>
      </c>
      <c r="B7" t="s">
        <v>26</v>
      </c>
      <c r="C7">
        <v>3.02</v>
      </c>
      <c r="D7" s="1">
        <v>0.1045</v>
      </c>
      <c r="E7" s="1">
        <v>0.0091</v>
      </c>
    </row>
    <row r="8" spans="1:5">
      <c r="A8" t="s">
        <v>78</v>
      </c>
      <c r="B8" t="s">
        <v>27</v>
      </c>
      <c r="C8">
        <v>3.02</v>
      </c>
      <c r="D8" s="1">
        <v>0.1234</v>
      </c>
      <c r="E8" s="1">
        <v>0.0091</v>
      </c>
    </row>
    <row r="9" spans="1:5">
      <c r="A9" t="s">
        <v>78</v>
      </c>
      <c r="B9" t="s">
        <v>28</v>
      </c>
      <c r="C9">
        <v>3.02</v>
      </c>
      <c r="D9" s="1">
        <v>0.1121</v>
      </c>
      <c r="E9" s="1">
        <v>0.0091</v>
      </c>
    </row>
    <row r="10" spans="1:5">
      <c r="A10" t="s">
        <v>78</v>
      </c>
      <c r="B10" t="s">
        <v>29</v>
      </c>
      <c r="C10">
        <v>3.02</v>
      </c>
      <c r="D10" s="1">
        <v>0.1045</v>
      </c>
      <c r="E10" s="1">
        <v>0.0091</v>
      </c>
    </row>
    <row r="11" spans="1:5">
      <c r="A11" t="s">
        <v>78</v>
      </c>
      <c r="B11" t="s">
        <v>30</v>
      </c>
      <c r="C11">
        <v>3.02</v>
      </c>
      <c r="D11" s="1">
        <v>0.1234</v>
      </c>
      <c r="E11" s="1">
        <v>0.0091</v>
      </c>
    </row>
    <row r="12" spans="1:5">
      <c r="A12" t="s">
        <v>78</v>
      </c>
      <c r="B12" t="s">
        <v>31</v>
      </c>
      <c r="C12">
        <v>3.02</v>
      </c>
      <c r="D12" s="1">
        <v>0.1121</v>
      </c>
      <c r="E12" s="1">
        <v>0.0091</v>
      </c>
    </row>
    <row r="13" spans="1:5">
      <c r="A13" t="s">
        <v>78</v>
      </c>
      <c r="B13" t="s">
        <v>32</v>
      </c>
      <c r="C13">
        <v>3.02</v>
      </c>
      <c r="D13" s="1">
        <v>0.1045</v>
      </c>
      <c r="E13" s="1">
        <v>0.0091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9" sqref="C19"/>
    </sheetView>
  </sheetViews>
  <sheetFormatPr defaultColWidth="8.88888888888889" defaultRowHeight="14.4" outlineLevelCol="4"/>
  <cols>
    <col min="1" max="1" width="36.6666666666667" customWidth="1"/>
    <col min="2" max="2" width="11.8888888888889" customWidth="1"/>
    <col min="3" max="3" width="19.7777777777778" customWidth="1"/>
    <col min="4" max="4" width="26.5555555555556" customWidth="1"/>
    <col min="5" max="5" width="14.1111111111111" customWidth="1"/>
  </cols>
  <sheetData>
    <row r="1" spans="1:5">
      <c r="A1" t="s">
        <v>64</v>
      </c>
      <c r="B1" t="s">
        <v>15</v>
      </c>
      <c r="C1" t="s">
        <v>66</v>
      </c>
      <c r="D1" t="s">
        <v>73</v>
      </c>
      <c r="E1" t="s">
        <v>67</v>
      </c>
    </row>
    <row r="2" spans="1:5">
      <c r="A2" t="s">
        <v>79</v>
      </c>
      <c r="B2" t="s">
        <v>54</v>
      </c>
      <c r="C2">
        <v>1.16</v>
      </c>
      <c r="D2" s="1">
        <v>0.1234</v>
      </c>
      <c r="E2" s="1">
        <v>0.0091</v>
      </c>
    </row>
    <row r="3" spans="1:5">
      <c r="A3" t="s">
        <v>79</v>
      </c>
      <c r="B3" t="s">
        <v>55</v>
      </c>
      <c r="C3">
        <v>1.16</v>
      </c>
      <c r="D3" s="1">
        <v>0.1121</v>
      </c>
      <c r="E3" s="1">
        <v>0.0091</v>
      </c>
    </row>
    <row r="4" spans="1:5">
      <c r="A4" t="s">
        <v>79</v>
      </c>
      <c r="B4" t="s">
        <v>22</v>
      </c>
      <c r="C4">
        <v>1.16</v>
      </c>
      <c r="D4" s="1">
        <v>0.1045</v>
      </c>
      <c r="E4" s="1">
        <v>0.0091</v>
      </c>
    </row>
    <row r="5" spans="1:5">
      <c r="A5" t="s">
        <v>79</v>
      </c>
      <c r="B5" t="s">
        <v>23</v>
      </c>
      <c r="C5">
        <v>1.16</v>
      </c>
      <c r="D5" s="1">
        <v>0.1234</v>
      </c>
      <c r="E5" s="1">
        <v>0.0091</v>
      </c>
    </row>
    <row r="6" spans="1:5">
      <c r="A6" t="s">
        <v>79</v>
      </c>
      <c r="B6" t="s">
        <v>25</v>
      </c>
      <c r="C6">
        <v>1.16</v>
      </c>
      <c r="D6" s="1">
        <v>0.1121</v>
      </c>
      <c r="E6" s="1">
        <v>0.0091</v>
      </c>
    </row>
    <row r="7" spans="1:5">
      <c r="A7" t="s">
        <v>79</v>
      </c>
      <c r="B7" t="s">
        <v>26</v>
      </c>
      <c r="C7">
        <v>1.16</v>
      </c>
      <c r="D7" s="1">
        <v>0.1045</v>
      </c>
      <c r="E7" s="1">
        <v>0.0091</v>
      </c>
    </row>
    <row r="8" spans="1:5">
      <c r="A8" t="s">
        <v>79</v>
      </c>
      <c r="B8" t="s">
        <v>27</v>
      </c>
      <c r="C8">
        <v>1.16</v>
      </c>
      <c r="D8" s="1">
        <v>0.1234</v>
      </c>
      <c r="E8" s="1">
        <v>0.0091</v>
      </c>
    </row>
    <row r="9" spans="1:5">
      <c r="A9" t="s">
        <v>79</v>
      </c>
      <c r="B9" t="s">
        <v>28</v>
      </c>
      <c r="C9">
        <v>1.16</v>
      </c>
      <c r="D9" s="1">
        <v>0.1121</v>
      </c>
      <c r="E9" s="1">
        <v>0.0091</v>
      </c>
    </row>
    <row r="10" spans="1:5">
      <c r="A10" t="s">
        <v>79</v>
      </c>
      <c r="B10" t="s">
        <v>29</v>
      </c>
      <c r="C10">
        <v>1.16</v>
      </c>
      <c r="D10" s="1">
        <v>0.1045</v>
      </c>
      <c r="E10" s="1">
        <v>0.0091</v>
      </c>
    </row>
    <row r="11" spans="1:5">
      <c r="A11" t="s">
        <v>79</v>
      </c>
      <c r="B11" t="s">
        <v>30</v>
      </c>
      <c r="C11">
        <v>1.16</v>
      </c>
      <c r="D11" s="1">
        <v>0.1234</v>
      </c>
      <c r="E11" s="1">
        <v>0.0091</v>
      </c>
    </row>
    <row r="12" spans="1:5">
      <c r="A12" t="s">
        <v>79</v>
      </c>
      <c r="B12" t="s">
        <v>31</v>
      </c>
      <c r="C12">
        <v>1.16</v>
      </c>
      <c r="D12" s="1">
        <v>0.1121</v>
      </c>
      <c r="E12" s="1">
        <v>0.0091</v>
      </c>
    </row>
    <row r="13" spans="1:5">
      <c r="A13" t="s">
        <v>79</v>
      </c>
      <c r="B13" t="s">
        <v>32</v>
      </c>
      <c r="C13">
        <v>1.16</v>
      </c>
      <c r="D13" s="1">
        <v>0.1045</v>
      </c>
      <c r="E13" s="1">
        <v>0.0091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K4" sqref="K4:K30"/>
    </sheetView>
  </sheetViews>
  <sheetFormatPr defaultColWidth="8.88888888888889" defaultRowHeight="14.4"/>
  <cols>
    <col min="1" max="1" width="14.1111111111111" customWidth="1"/>
    <col min="2" max="2" width="11.8888888888889" customWidth="1"/>
    <col min="3" max="4" width="19.7777777777778" customWidth="1"/>
    <col min="5" max="5" width="15.2222222222222" customWidth="1"/>
    <col min="6" max="6" width="19.7777777777778" customWidth="1"/>
    <col min="7" max="7" width="15.2222222222222" customWidth="1"/>
    <col min="8" max="8" width="11.8888888888889" customWidth="1"/>
  </cols>
  <sheetData>
    <row r="1" spans="1:9">
      <c r="A1" t="s">
        <v>80</v>
      </c>
      <c r="B1" t="s">
        <v>15</v>
      </c>
      <c r="C1" t="s">
        <v>81</v>
      </c>
      <c r="D1" t="s">
        <v>82</v>
      </c>
      <c r="E1" t="s">
        <v>18</v>
      </c>
      <c r="F1" t="s">
        <v>83</v>
      </c>
      <c r="G1" t="s">
        <v>18</v>
      </c>
      <c r="H1" t="s">
        <v>84</v>
      </c>
      <c r="I1" t="s">
        <v>85</v>
      </c>
    </row>
    <row r="2" spans="1:9">
      <c r="A2" t="s">
        <v>63</v>
      </c>
      <c r="B2" t="s">
        <v>54</v>
      </c>
      <c r="C2">
        <v>4.25</v>
      </c>
      <c r="D2">
        <v>4.25</v>
      </c>
      <c r="E2" s="1">
        <v>0.002</v>
      </c>
      <c r="F2">
        <v>12</v>
      </c>
      <c r="G2">
        <v>20</v>
      </c>
      <c r="H2">
        <v>8</v>
      </c>
      <c r="I2">
        <v>20.33</v>
      </c>
    </row>
    <row r="3" spans="1:9">
      <c r="A3" t="s">
        <v>63</v>
      </c>
      <c r="B3" t="s">
        <v>55</v>
      </c>
      <c r="C3">
        <v>3.23</v>
      </c>
      <c r="D3">
        <v>3.23</v>
      </c>
      <c r="E3" s="1">
        <v>0.002</v>
      </c>
      <c r="F3">
        <v>15</v>
      </c>
      <c r="G3">
        <v>17</v>
      </c>
      <c r="H3">
        <v>23</v>
      </c>
      <c r="I3">
        <v>19.43</v>
      </c>
    </row>
    <row r="4" spans="1:11">
      <c r="A4" t="s">
        <v>63</v>
      </c>
      <c r="B4" t="s">
        <v>22</v>
      </c>
      <c r="C4">
        <v>2.1</v>
      </c>
      <c r="D4">
        <v>2.1</v>
      </c>
      <c r="E4" s="1">
        <v>0.002</v>
      </c>
      <c r="F4">
        <v>10</v>
      </c>
      <c r="G4">
        <v>16</v>
      </c>
      <c r="H4">
        <v>15</v>
      </c>
      <c r="I4">
        <v>18.76</v>
      </c>
      <c r="K4" s="3">
        <v>11.63</v>
      </c>
    </row>
    <row r="5" spans="1:11">
      <c r="A5" t="s">
        <v>63</v>
      </c>
      <c r="B5" t="s">
        <v>23</v>
      </c>
      <c r="C5">
        <v>1.9</v>
      </c>
      <c r="D5">
        <v>1.9</v>
      </c>
      <c r="E5" s="1">
        <v>0.002</v>
      </c>
      <c r="F5">
        <v>14</v>
      </c>
      <c r="G5">
        <v>16</v>
      </c>
      <c r="H5">
        <v>14</v>
      </c>
      <c r="I5">
        <v>13.21</v>
      </c>
      <c r="K5" s="3">
        <v>11.88</v>
      </c>
    </row>
    <row r="6" spans="1:11">
      <c r="A6" t="s">
        <v>63</v>
      </c>
      <c r="B6" t="s">
        <v>25</v>
      </c>
      <c r="C6">
        <v>2.6</v>
      </c>
      <c r="D6">
        <v>2.6</v>
      </c>
      <c r="E6" s="1">
        <v>0.002</v>
      </c>
      <c r="F6">
        <v>1</v>
      </c>
      <c r="G6">
        <v>11</v>
      </c>
      <c r="H6">
        <v>19</v>
      </c>
      <c r="I6" s="2">
        <v>11.2</v>
      </c>
      <c r="K6" s="3">
        <v>15.87</v>
      </c>
    </row>
    <row r="7" spans="1:11">
      <c r="A7" t="s">
        <v>63</v>
      </c>
      <c r="B7" t="s">
        <v>26</v>
      </c>
      <c r="C7">
        <v>3.23</v>
      </c>
      <c r="D7">
        <v>3.23</v>
      </c>
      <c r="E7" s="1">
        <v>0.002</v>
      </c>
      <c r="F7">
        <v>14</v>
      </c>
      <c r="G7">
        <v>19</v>
      </c>
      <c r="H7">
        <v>30</v>
      </c>
      <c r="I7">
        <v>15.65</v>
      </c>
      <c r="K7" s="3">
        <v>11.02</v>
      </c>
    </row>
    <row r="8" spans="1:11">
      <c r="A8" t="s">
        <v>63</v>
      </c>
      <c r="B8" t="s">
        <v>27</v>
      </c>
      <c r="C8">
        <v>2.1</v>
      </c>
      <c r="D8">
        <v>2.1</v>
      </c>
      <c r="E8" s="1">
        <v>0.002</v>
      </c>
      <c r="F8">
        <v>6</v>
      </c>
      <c r="G8">
        <v>13</v>
      </c>
      <c r="H8">
        <v>4</v>
      </c>
      <c r="I8">
        <v>13.43</v>
      </c>
      <c r="K8" s="3">
        <v>11.71</v>
      </c>
    </row>
    <row r="9" spans="1:11">
      <c r="A9" t="s">
        <v>63</v>
      </c>
      <c r="B9" t="s">
        <v>28</v>
      </c>
      <c r="C9">
        <v>1.9</v>
      </c>
      <c r="D9">
        <v>1.9</v>
      </c>
      <c r="E9" s="1">
        <v>0.002</v>
      </c>
      <c r="F9">
        <v>10</v>
      </c>
      <c r="G9">
        <v>12</v>
      </c>
      <c r="H9">
        <v>11</v>
      </c>
      <c r="I9">
        <v>20.33</v>
      </c>
      <c r="K9" s="3">
        <v>12.33</v>
      </c>
    </row>
    <row r="10" spans="1:11">
      <c r="A10" t="s">
        <v>63</v>
      </c>
      <c r="B10" t="s">
        <v>29</v>
      </c>
      <c r="C10">
        <v>2.6</v>
      </c>
      <c r="D10">
        <v>2.6</v>
      </c>
      <c r="E10" s="1">
        <v>0.002</v>
      </c>
      <c r="F10">
        <v>12</v>
      </c>
      <c r="G10">
        <v>18</v>
      </c>
      <c r="H10">
        <v>21</v>
      </c>
      <c r="I10">
        <v>19.43</v>
      </c>
      <c r="K10" s="3">
        <v>12.73</v>
      </c>
    </row>
    <row r="11" spans="1:11">
      <c r="A11" t="s">
        <v>63</v>
      </c>
      <c r="B11" t="s">
        <v>30</v>
      </c>
      <c r="C11">
        <v>9.2</v>
      </c>
      <c r="D11">
        <v>9.2</v>
      </c>
      <c r="E11" s="1">
        <v>0.002</v>
      </c>
      <c r="F11">
        <v>15</v>
      </c>
      <c r="G11">
        <v>20</v>
      </c>
      <c r="H11">
        <v>27</v>
      </c>
      <c r="I11">
        <v>18.76</v>
      </c>
      <c r="K11" s="3">
        <v>13.9</v>
      </c>
    </row>
    <row r="12" spans="1:11">
      <c r="A12" t="s">
        <v>63</v>
      </c>
      <c r="B12" t="s">
        <v>31</v>
      </c>
      <c r="C12">
        <v>8.43</v>
      </c>
      <c r="D12">
        <v>8.43</v>
      </c>
      <c r="E12" s="1">
        <v>0.002</v>
      </c>
      <c r="F12">
        <v>13</v>
      </c>
      <c r="G12">
        <v>17</v>
      </c>
      <c r="H12">
        <v>16</v>
      </c>
      <c r="I12">
        <v>13.21</v>
      </c>
      <c r="K12" s="3">
        <v>12.39</v>
      </c>
    </row>
    <row r="13" spans="1:11">
      <c r="A13" t="s">
        <v>63</v>
      </c>
      <c r="B13" t="s">
        <v>32</v>
      </c>
      <c r="C13">
        <v>7.89</v>
      </c>
      <c r="D13">
        <v>7.89</v>
      </c>
      <c r="E13" s="1">
        <v>0.002</v>
      </c>
      <c r="F13">
        <v>12</v>
      </c>
      <c r="G13">
        <v>18</v>
      </c>
      <c r="H13">
        <v>10</v>
      </c>
      <c r="I13" s="2">
        <v>11.2</v>
      </c>
      <c r="K13" s="3">
        <v>11.37</v>
      </c>
    </row>
    <row r="14" spans="11:11">
      <c r="K14" s="3">
        <v>10.69</v>
      </c>
    </row>
    <row r="15" spans="1:11">
      <c r="A15" t="s">
        <v>80</v>
      </c>
      <c r="B15" t="s">
        <v>15</v>
      </c>
      <c r="C15" t="s">
        <v>86</v>
      </c>
      <c r="D15" t="s">
        <v>87</v>
      </c>
      <c r="E15" t="s">
        <v>88</v>
      </c>
      <c r="K15" s="3">
        <v>10.19</v>
      </c>
    </row>
    <row r="16" spans="1:11">
      <c r="A16" t="s">
        <v>63</v>
      </c>
      <c r="B16" t="s">
        <v>54</v>
      </c>
      <c r="C16">
        <v>120</v>
      </c>
      <c r="D16">
        <v>85</v>
      </c>
      <c r="E16">
        <f>AVERAGE(C16:D16)</f>
        <v>102.5</v>
      </c>
      <c r="K16" s="3">
        <v>10.76</v>
      </c>
    </row>
    <row r="17" spans="1:11">
      <c r="A17" t="s">
        <v>63</v>
      </c>
      <c r="B17" t="s">
        <v>55</v>
      </c>
      <c r="C17">
        <v>115</v>
      </c>
      <c r="D17">
        <v>80</v>
      </c>
      <c r="E17">
        <f t="shared" ref="E17:E27" si="0">AVERAGE(C17:D17)</f>
        <v>97.5</v>
      </c>
      <c r="K17" s="3">
        <v>12.98</v>
      </c>
    </row>
    <row r="18" spans="1:11">
      <c r="A18" t="s">
        <v>63</v>
      </c>
      <c r="B18" t="s">
        <v>22</v>
      </c>
      <c r="C18">
        <v>105</v>
      </c>
      <c r="D18">
        <v>70</v>
      </c>
      <c r="E18">
        <f t="shared" si="0"/>
        <v>87.5</v>
      </c>
      <c r="K18" s="3">
        <v>12.58</v>
      </c>
    </row>
    <row r="19" spans="1:11">
      <c r="A19" t="s">
        <v>63</v>
      </c>
      <c r="B19" t="s">
        <v>23</v>
      </c>
      <c r="C19">
        <v>110</v>
      </c>
      <c r="D19">
        <v>75</v>
      </c>
      <c r="E19">
        <f t="shared" si="0"/>
        <v>92.5</v>
      </c>
      <c r="K19" s="3">
        <v>11.98</v>
      </c>
    </row>
    <row r="20" spans="1:11">
      <c r="A20" t="s">
        <v>63</v>
      </c>
      <c r="B20" t="s">
        <v>25</v>
      </c>
      <c r="C20">
        <v>115</v>
      </c>
      <c r="D20">
        <v>80</v>
      </c>
      <c r="E20">
        <f t="shared" si="0"/>
        <v>97.5</v>
      </c>
      <c r="K20" s="3">
        <v>11.01</v>
      </c>
    </row>
    <row r="21" spans="1:11">
      <c r="A21" t="s">
        <v>63</v>
      </c>
      <c r="B21" t="s">
        <v>26</v>
      </c>
      <c r="C21">
        <v>125</v>
      </c>
      <c r="D21">
        <v>90</v>
      </c>
      <c r="E21">
        <f t="shared" si="0"/>
        <v>107.5</v>
      </c>
      <c r="K21" s="4">
        <v>11</v>
      </c>
    </row>
    <row r="22" spans="1:11">
      <c r="A22" t="s">
        <v>63</v>
      </c>
      <c r="B22" t="s">
        <v>27</v>
      </c>
      <c r="C22">
        <v>145</v>
      </c>
      <c r="D22">
        <v>110</v>
      </c>
      <c r="E22">
        <f t="shared" si="0"/>
        <v>127.5</v>
      </c>
      <c r="K22" s="3">
        <v>16.39</v>
      </c>
    </row>
    <row r="23" spans="1:11">
      <c r="A23" t="s">
        <v>63</v>
      </c>
      <c r="B23" t="s">
        <v>28</v>
      </c>
      <c r="C23">
        <v>155</v>
      </c>
      <c r="D23">
        <v>120</v>
      </c>
      <c r="E23">
        <f t="shared" si="0"/>
        <v>137.5</v>
      </c>
      <c r="K23" s="3">
        <v>11.72</v>
      </c>
    </row>
    <row r="24" spans="1:11">
      <c r="A24" t="s">
        <v>63</v>
      </c>
      <c r="B24" t="s">
        <v>29</v>
      </c>
      <c r="C24">
        <v>165</v>
      </c>
      <c r="D24">
        <v>130</v>
      </c>
      <c r="E24">
        <f t="shared" si="0"/>
        <v>147.5</v>
      </c>
      <c r="K24" s="3">
        <v>11.51</v>
      </c>
    </row>
    <row r="25" spans="1:11">
      <c r="A25" t="s">
        <v>63</v>
      </c>
      <c r="B25" t="s">
        <v>30</v>
      </c>
      <c r="C25">
        <v>170</v>
      </c>
      <c r="D25">
        <v>135</v>
      </c>
      <c r="E25">
        <f t="shared" si="0"/>
        <v>152.5</v>
      </c>
      <c r="K25" s="3">
        <v>11.25</v>
      </c>
    </row>
    <row r="26" spans="1:11">
      <c r="A26" t="s">
        <v>63</v>
      </c>
      <c r="B26" t="s">
        <v>31</v>
      </c>
      <c r="C26">
        <v>165</v>
      </c>
      <c r="D26">
        <v>130</v>
      </c>
      <c r="E26">
        <f t="shared" si="0"/>
        <v>147.5</v>
      </c>
      <c r="K26" s="3">
        <v>9.73</v>
      </c>
    </row>
    <row r="27" spans="1:11">
      <c r="A27" t="s">
        <v>63</v>
      </c>
      <c r="B27" t="s">
        <v>32</v>
      </c>
      <c r="C27">
        <v>160</v>
      </c>
      <c r="D27">
        <v>125</v>
      </c>
      <c r="E27">
        <f t="shared" si="0"/>
        <v>142.5</v>
      </c>
      <c r="K27" s="3">
        <v>24.75</v>
      </c>
    </row>
    <row r="28" spans="11:11">
      <c r="K28" s="3">
        <v>18.31</v>
      </c>
    </row>
    <row r="29" spans="11:11">
      <c r="K29" s="3">
        <v>18.31</v>
      </c>
    </row>
    <row r="30" spans="11:11">
      <c r="K30" s="3">
        <v>18.31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B3" sqref="B3"/>
    </sheetView>
  </sheetViews>
  <sheetFormatPr defaultColWidth="8.88888888888889" defaultRowHeight="14.4"/>
  <cols>
    <col min="1" max="1" width="14.1111111111111" customWidth="1"/>
    <col min="2" max="2" width="11.8888888888889" customWidth="1"/>
    <col min="3" max="3" width="20.8888888888889" customWidth="1"/>
    <col min="4" max="4" width="19.7777777777778" customWidth="1"/>
    <col min="5" max="5" width="16.4444444444444" customWidth="1"/>
    <col min="7" max="7" width="15.2222222222222" customWidth="1"/>
  </cols>
  <sheetData>
    <row r="1" spans="1:9">
      <c r="A1" t="s">
        <v>80</v>
      </c>
      <c r="B1" t="s">
        <v>15</v>
      </c>
      <c r="C1" t="s">
        <v>81</v>
      </c>
      <c r="D1" t="s">
        <v>82</v>
      </c>
      <c r="E1" t="s">
        <v>18</v>
      </c>
      <c r="F1" t="s">
        <v>83</v>
      </c>
      <c r="G1" t="s">
        <v>18</v>
      </c>
      <c r="H1" t="s">
        <v>84</v>
      </c>
      <c r="I1" t="s">
        <v>85</v>
      </c>
    </row>
    <row r="2" spans="1:9">
      <c r="A2" t="s">
        <v>89</v>
      </c>
      <c r="B2" t="s">
        <v>54</v>
      </c>
      <c r="C2">
        <v>4.25</v>
      </c>
      <c r="D2">
        <v>4.25</v>
      </c>
      <c r="E2" s="1">
        <v>0.002</v>
      </c>
      <c r="F2">
        <v>12</v>
      </c>
      <c r="G2">
        <v>20</v>
      </c>
      <c r="H2">
        <v>8</v>
      </c>
      <c r="I2">
        <v>20.33</v>
      </c>
    </row>
    <row r="3" spans="1:9">
      <c r="A3" t="s">
        <v>89</v>
      </c>
      <c r="B3" t="s">
        <v>55</v>
      </c>
      <c r="C3">
        <v>3.23</v>
      </c>
      <c r="D3">
        <v>3.23</v>
      </c>
      <c r="E3" s="1">
        <v>0.002</v>
      </c>
      <c r="F3">
        <v>15</v>
      </c>
      <c r="G3">
        <v>17</v>
      </c>
      <c r="H3">
        <v>23</v>
      </c>
      <c r="I3">
        <v>19.43</v>
      </c>
    </row>
    <row r="4" spans="1:9">
      <c r="A4" t="s">
        <v>89</v>
      </c>
      <c r="B4" t="s">
        <v>22</v>
      </c>
      <c r="C4">
        <v>2.1</v>
      </c>
      <c r="D4">
        <v>2.1</v>
      </c>
      <c r="E4" s="1">
        <v>0.002</v>
      </c>
      <c r="F4">
        <v>10</v>
      </c>
      <c r="G4">
        <v>16</v>
      </c>
      <c r="H4">
        <v>15</v>
      </c>
      <c r="I4">
        <v>18.76</v>
      </c>
    </row>
    <row r="5" spans="1:9">
      <c r="A5" t="s">
        <v>89</v>
      </c>
      <c r="B5" t="s">
        <v>23</v>
      </c>
      <c r="C5">
        <v>1.9</v>
      </c>
      <c r="D5">
        <v>1.9</v>
      </c>
      <c r="E5" s="1">
        <v>0.002</v>
      </c>
      <c r="F5">
        <v>14</v>
      </c>
      <c r="G5">
        <v>16</v>
      </c>
      <c r="H5">
        <v>14</v>
      </c>
      <c r="I5">
        <v>13.21</v>
      </c>
    </row>
    <row r="6" spans="1:9">
      <c r="A6" t="s">
        <v>89</v>
      </c>
      <c r="B6" t="s">
        <v>25</v>
      </c>
      <c r="C6">
        <v>2.6</v>
      </c>
      <c r="D6">
        <v>2.6</v>
      </c>
      <c r="E6" s="1">
        <v>0.002</v>
      </c>
      <c r="F6">
        <v>1</v>
      </c>
      <c r="G6">
        <v>11</v>
      </c>
      <c r="H6">
        <v>19</v>
      </c>
      <c r="I6" s="2">
        <v>11.2</v>
      </c>
    </row>
    <row r="7" spans="1:9">
      <c r="A7" t="s">
        <v>89</v>
      </c>
      <c r="B7" t="s">
        <v>26</v>
      </c>
      <c r="C7">
        <v>3.23</v>
      </c>
      <c r="D7">
        <v>3.23</v>
      </c>
      <c r="E7" s="1">
        <v>0.002</v>
      </c>
      <c r="F7">
        <v>14</v>
      </c>
      <c r="G7">
        <v>19</v>
      </c>
      <c r="H7">
        <v>30</v>
      </c>
      <c r="I7">
        <v>15.65</v>
      </c>
    </row>
    <row r="8" spans="1:9">
      <c r="A8" t="s">
        <v>89</v>
      </c>
      <c r="B8" t="s">
        <v>27</v>
      </c>
      <c r="C8">
        <v>2.1</v>
      </c>
      <c r="D8">
        <v>2.1</v>
      </c>
      <c r="E8" s="1">
        <v>0.002</v>
      </c>
      <c r="F8">
        <v>6</v>
      </c>
      <c r="G8">
        <v>13</v>
      </c>
      <c r="H8">
        <v>4</v>
      </c>
      <c r="I8">
        <v>13.43</v>
      </c>
    </row>
    <row r="9" spans="1:9">
      <c r="A9" t="s">
        <v>89</v>
      </c>
      <c r="B9" t="s">
        <v>28</v>
      </c>
      <c r="C9">
        <v>1.9</v>
      </c>
      <c r="D9">
        <v>1.9</v>
      </c>
      <c r="E9" s="1">
        <v>0.002</v>
      </c>
      <c r="F9">
        <v>10</v>
      </c>
      <c r="G9">
        <v>12</v>
      </c>
      <c r="H9">
        <v>11</v>
      </c>
      <c r="I9">
        <v>20.33</v>
      </c>
    </row>
    <row r="10" spans="1:9">
      <c r="A10" t="s">
        <v>89</v>
      </c>
      <c r="B10" t="s">
        <v>29</v>
      </c>
      <c r="C10">
        <v>2.6</v>
      </c>
      <c r="D10">
        <v>2.6</v>
      </c>
      <c r="E10" s="1">
        <v>0.002</v>
      </c>
      <c r="F10">
        <v>12</v>
      </c>
      <c r="G10">
        <v>18</v>
      </c>
      <c r="H10">
        <v>21</v>
      </c>
      <c r="I10">
        <v>19.43</v>
      </c>
    </row>
    <row r="11" spans="1:9">
      <c r="A11" t="s">
        <v>89</v>
      </c>
      <c r="B11" t="s">
        <v>30</v>
      </c>
      <c r="C11">
        <v>9.2</v>
      </c>
      <c r="D11">
        <v>9.2</v>
      </c>
      <c r="E11" s="1">
        <v>0.002</v>
      </c>
      <c r="F11">
        <v>15</v>
      </c>
      <c r="G11">
        <v>20</v>
      </c>
      <c r="H11">
        <v>27</v>
      </c>
      <c r="I11">
        <v>18.76</v>
      </c>
    </row>
    <row r="12" spans="1:9">
      <c r="A12" t="s">
        <v>89</v>
      </c>
      <c r="B12" t="s">
        <v>31</v>
      </c>
      <c r="C12">
        <v>8.43</v>
      </c>
      <c r="D12">
        <v>8.43</v>
      </c>
      <c r="E12" s="1">
        <v>0.002</v>
      </c>
      <c r="F12">
        <v>13</v>
      </c>
      <c r="G12">
        <v>17</v>
      </c>
      <c r="H12">
        <v>16</v>
      </c>
      <c r="I12">
        <v>13.21</v>
      </c>
    </row>
    <row r="13" spans="1:9">
      <c r="A13" t="s">
        <v>89</v>
      </c>
      <c r="B13" t="s">
        <v>32</v>
      </c>
      <c r="C13">
        <v>7.89</v>
      </c>
      <c r="D13">
        <v>7.89</v>
      </c>
      <c r="E13" s="1">
        <v>0.002</v>
      </c>
      <c r="F13">
        <v>12</v>
      </c>
      <c r="G13">
        <v>18</v>
      </c>
      <c r="H13">
        <v>10</v>
      </c>
      <c r="I13" s="2">
        <v>11.2</v>
      </c>
    </row>
    <row r="16" spans="1:5">
      <c r="A16" t="s">
        <v>80</v>
      </c>
      <c r="B16" t="s">
        <v>15</v>
      </c>
      <c r="C16" t="s">
        <v>90</v>
      </c>
      <c r="D16" t="s">
        <v>91</v>
      </c>
      <c r="E16" t="s">
        <v>92</v>
      </c>
    </row>
    <row r="17" spans="1:5">
      <c r="A17" t="s">
        <v>89</v>
      </c>
      <c r="B17" t="s">
        <v>54</v>
      </c>
      <c r="C17">
        <v>120</v>
      </c>
      <c r="D17">
        <v>85</v>
      </c>
      <c r="E17">
        <f t="shared" ref="E17:E28" si="0">AVERAGE(C17:D17)</f>
        <v>102.5</v>
      </c>
    </row>
    <row r="18" spans="1:5">
      <c r="A18" t="s">
        <v>89</v>
      </c>
      <c r="B18" t="s">
        <v>55</v>
      </c>
      <c r="C18">
        <v>115</v>
      </c>
      <c r="D18">
        <v>80</v>
      </c>
      <c r="E18">
        <f t="shared" si="0"/>
        <v>97.5</v>
      </c>
    </row>
    <row r="19" spans="1:5">
      <c r="A19" t="s">
        <v>89</v>
      </c>
      <c r="B19" t="s">
        <v>22</v>
      </c>
      <c r="C19">
        <v>105</v>
      </c>
      <c r="D19">
        <v>70</v>
      </c>
      <c r="E19">
        <f t="shared" si="0"/>
        <v>87.5</v>
      </c>
    </row>
    <row r="20" spans="1:5">
      <c r="A20" t="s">
        <v>89</v>
      </c>
      <c r="B20" t="s">
        <v>23</v>
      </c>
      <c r="C20">
        <v>110</v>
      </c>
      <c r="D20">
        <v>75</v>
      </c>
      <c r="E20">
        <f t="shared" si="0"/>
        <v>92.5</v>
      </c>
    </row>
    <row r="21" spans="1:5">
      <c r="A21" t="s">
        <v>89</v>
      </c>
      <c r="B21" t="s">
        <v>25</v>
      </c>
      <c r="C21">
        <v>115</v>
      </c>
      <c r="D21">
        <v>80</v>
      </c>
      <c r="E21">
        <f t="shared" si="0"/>
        <v>97.5</v>
      </c>
    </row>
    <row r="22" spans="1:5">
      <c r="A22" t="s">
        <v>89</v>
      </c>
      <c r="B22" t="s">
        <v>26</v>
      </c>
      <c r="C22">
        <v>125</v>
      </c>
      <c r="D22">
        <v>90</v>
      </c>
      <c r="E22">
        <f t="shared" si="0"/>
        <v>107.5</v>
      </c>
    </row>
    <row r="23" spans="1:5">
      <c r="A23" t="s">
        <v>89</v>
      </c>
      <c r="B23" t="s">
        <v>27</v>
      </c>
      <c r="C23">
        <v>145</v>
      </c>
      <c r="D23">
        <v>110</v>
      </c>
      <c r="E23">
        <f t="shared" si="0"/>
        <v>127.5</v>
      </c>
    </row>
    <row r="24" spans="1:5">
      <c r="A24" t="s">
        <v>89</v>
      </c>
      <c r="B24" t="s">
        <v>28</v>
      </c>
      <c r="C24">
        <v>155</v>
      </c>
      <c r="D24">
        <v>120</v>
      </c>
      <c r="E24">
        <f t="shared" si="0"/>
        <v>137.5</v>
      </c>
    </row>
    <row r="25" spans="1:5">
      <c r="A25" t="s">
        <v>89</v>
      </c>
      <c r="B25" t="s">
        <v>29</v>
      </c>
      <c r="C25">
        <v>165</v>
      </c>
      <c r="D25">
        <v>130</v>
      </c>
      <c r="E25">
        <f t="shared" si="0"/>
        <v>147.5</v>
      </c>
    </row>
    <row r="26" spans="1:5">
      <c r="A26" t="s">
        <v>89</v>
      </c>
      <c r="B26" t="s">
        <v>30</v>
      </c>
      <c r="C26">
        <v>170</v>
      </c>
      <c r="D26">
        <v>135</v>
      </c>
      <c r="E26">
        <f t="shared" si="0"/>
        <v>152.5</v>
      </c>
    </row>
    <row r="27" spans="1:5">
      <c r="A27" t="s">
        <v>89</v>
      </c>
      <c r="B27" t="s">
        <v>31</v>
      </c>
      <c r="C27">
        <v>165</v>
      </c>
      <c r="D27">
        <v>130</v>
      </c>
      <c r="E27">
        <f t="shared" si="0"/>
        <v>147.5</v>
      </c>
    </row>
    <row r="28" spans="1:5">
      <c r="A28" t="s">
        <v>89</v>
      </c>
      <c r="B28" t="s">
        <v>32</v>
      </c>
      <c r="C28">
        <v>160</v>
      </c>
      <c r="D28">
        <v>125</v>
      </c>
      <c r="E28">
        <f t="shared" si="0"/>
        <v>142.5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A1" sqref="A1"/>
    </sheetView>
  </sheetViews>
  <sheetFormatPr defaultColWidth="8.88888888888889" defaultRowHeight="14.4"/>
  <cols>
    <col min="1" max="1" width="27.6666666666667" customWidth="1"/>
    <col min="2" max="2" width="11.8888888888889" customWidth="1"/>
    <col min="3" max="3" width="20.8888888888889" customWidth="1"/>
    <col min="4" max="4" width="19.7777777777778" customWidth="1"/>
    <col min="5" max="5" width="16.4444444444444" customWidth="1"/>
    <col min="6" max="6" width="19.7777777777778" customWidth="1"/>
    <col min="7" max="7" width="15.2222222222222" customWidth="1"/>
    <col min="8" max="8" width="11.8888888888889" customWidth="1"/>
  </cols>
  <sheetData>
    <row r="1" spans="1:9">
      <c r="A1" t="s">
        <v>80</v>
      </c>
      <c r="B1" t="s">
        <v>15</v>
      </c>
      <c r="C1" t="s">
        <v>81</v>
      </c>
      <c r="D1" t="s">
        <v>82</v>
      </c>
      <c r="E1" t="s">
        <v>18</v>
      </c>
      <c r="F1" t="s">
        <v>83</v>
      </c>
      <c r="G1" t="s">
        <v>18</v>
      </c>
      <c r="H1" t="s">
        <v>84</v>
      </c>
      <c r="I1" t="s">
        <v>85</v>
      </c>
    </row>
    <row r="2" spans="1:9">
      <c r="A2" t="s">
        <v>93</v>
      </c>
      <c r="B2" t="s">
        <v>54</v>
      </c>
      <c r="C2">
        <v>4.25</v>
      </c>
      <c r="D2">
        <v>4.25</v>
      </c>
      <c r="E2" s="1">
        <v>0.002</v>
      </c>
      <c r="F2">
        <v>12</v>
      </c>
      <c r="G2">
        <v>20</v>
      </c>
      <c r="H2">
        <v>8</v>
      </c>
      <c r="I2">
        <v>20.33</v>
      </c>
    </row>
    <row r="3" spans="1:9">
      <c r="A3" t="s">
        <v>93</v>
      </c>
      <c r="B3" t="s">
        <v>55</v>
      </c>
      <c r="C3">
        <v>3.23</v>
      </c>
      <c r="D3">
        <v>3.23</v>
      </c>
      <c r="E3" s="1">
        <v>0.002</v>
      </c>
      <c r="F3">
        <v>15</v>
      </c>
      <c r="G3">
        <v>17</v>
      </c>
      <c r="H3">
        <v>23</v>
      </c>
      <c r="I3">
        <v>19.43</v>
      </c>
    </row>
    <row r="4" spans="1:9">
      <c r="A4" t="s">
        <v>93</v>
      </c>
      <c r="B4" t="s">
        <v>22</v>
      </c>
      <c r="C4">
        <v>2.1</v>
      </c>
      <c r="D4">
        <v>2.1</v>
      </c>
      <c r="E4" s="1">
        <v>0.002</v>
      </c>
      <c r="F4">
        <v>10</v>
      </c>
      <c r="G4">
        <v>16</v>
      </c>
      <c r="H4">
        <v>15</v>
      </c>
      <c r="I4">
        <v>18.76</v>
      </c>
    </row>
    <row r="5" spans="1:9">
      <c r="A5" t="s">
        <v>93</v>
      </c>
      <c r="B5" t="s">
        <v>23</v>
      </c>
      <c r="C5">
        <v>1.9</v>
      </c>
      <c r="D5">
        <v>1.9</v>
      </c>
      <c r="E5" s="1">
        <v>0.002</v>
      </c>
      <c r="F5">
        <v>14</v>
      </c>
      <c r="G5">
        <v>16</v>
      </c>
      <c r="H5">
        <v>14</v>
      </c>
      <c r="I5">
        <v>13.21</v>
      </c>
    </row>
    <row r="6" spans="1:9">
      <c r="A6" t="s">
        <v>93</v>
      </c>
      <c r="B6" t="s">
        <v>25</v>
      </c>
      <c r="C6">
        <v>2.6</v>
      </c>
      <c r="D6">
        <v>2.6</v>
      </c>
      <c r="E6" s="1">
        <v>0.002</v>
      </c>
      <c r="F6">
        <v>1</v>
      </c>
      <c r="G6">
        <v>11</v>
      </c>
      <c r="H6">
        <v>19</v>
      </c>
      <c r="I6" s="2">
        <v>11.2</v>
      </c>
    </row>
    <row r="7" spans="1:9">
      <c r="A7" t="s">
        <v>93</v>
      </c>
      <c r="B7" t="s">
        <v>26</v>
      </c>
      <c r="C7">
        <v>3.23</v>
      </c>
      <c r="D7">
        <v>3.23</v>
      </c>
      <c r="E7" s="1">
        <v>0.002</v>
      </c>
      <c r="F7">
        <v>14</v>
      </c>
      <c r="G7">
        <v>19</v>
      </c>
      <c r="H7">
        <v>30</v>
      </c>
      <c r="I7">
        <v>15.65</v>
      </c>
    </row>
    <row r="8" spans="1:9">
      <c r="A8" t="s">
        <v>93</v>
      </c>
      <c r="B8" t="s">
        <v>27</v>
      </c>
      <c r="C8">
        <v>2.1</v>
      </c>
      <c r="D8">
        <v>2.1</v>
      </c>
      <c r="E8" s="1">
        <v>0.002</v>
      </c>
      <c r="F8">
        <v>6</v>
      </c>
      <c r="G8">
        <v>13</v>
      </c>
      <c r="H8">
        <v>4</v>
      </c>
      <c r="I8">
        <v>13.43</v>
      </c>
    </row>
    <row r="9" spans="1:9">
      <c r="A9" t="s">
        <v>93</v>
      </c>
      <c r="B9" t="s">
        <v>28</v>
      </c>
      <c r="C9">
        <v>1.9</v>
      </c>
      <c r="D9">
        <v>1.9</v>
      </c>
      <c r="E9" s="1">
        <v>0.002</v>
      </c>
      <c r="F9">
        <v>10</v>
      </c>
      <c r="G9">
        <v>12</v>
      </c>
      <c r="H9">
        <v>11</v>
      </c>
      <c r="I9">
        <v>20.33</v>
      </c>
    </row>
    <row r="10" spans="1:9">
      <c r="A10" t="s">
        <v>93</v>
      </c>
      <c r="B10" t="s">
        <v>29</v>
      </c>
      <c r="C10">
        <v>2.6</v>
      </c>
      <c r="D10">
        <v>2.6</v>
      </c>
      <c r="E10" s="1">
        <v>0.002</v>
      </c>
      <c r="F10">
        <v>12</v>
      </c>
      <c r="G10">
        <v>18</v>
      </c>
      <c r="H10">
        <v>21</v>
      </c>
      <c r="I10">
        <v>19.43</v>
      </c>
    </row>
    <row r="11" spans="1:9">
      <c r="A11" t="s">
        <v>93</v>
      </c>
      <c r="B11" t="s">
        <v>30</v>
      </c>
      <c r="C11">
        <v>9.2</v>
      </c>
      <c r="D11">
        <v>9.2</v>
      </c>
      <c r="E11" s="1">
        <v>0.002</v>
      </c>
      <c r="F11">
        <v>15</v>
      </c>
      <c r="G11">
        <v>20</v>
      </c>
      <c r="H11">
        <v>27</v>
      </c>
      <c r="I11">
        <v>18.76</v>
      </c>
    </row>
    <row r="12" spans="1:9">
      <c r="A12" t="s">
        <v>93</v>
      </c>
      <c r="B12" t="s">
        <v>31</v>
      </c>
      <c r="C12">
        <v>8.43</v>
      </c>
      <c r="D12">
        <v>8.43</v>
      </c>
      <c r="E12" s="1">
        <v>0.002</v>
      </c>
      <c r="F12">
        <v>13</v>
      </c>
      <c r="G12">
        <v>17</v>
      </c>
      <c r="H12">
        <v>16</v>
      </c>
      <c r="I12">
        <v>13.21</v>
      </c>
    </row>
    <row r="13" spans="1:9">
      <c r="A13" t="s">
        <v>93</v>
      </c>
      <c r="B13" t="s">
        <v>32</v>
      </c>
      <c r="C13">
        <v>7.89</v>
      </c>
      <c r="D13">
        <v>7.89</v>
      </c>
      <c r="E13" s="1">
        <v>0.002</v>
      </c>
      <c r="F13">
        <v>12</v>
      </c>
      <c r="G13">
        <v>18</v>
      </c>
      <c r="H13">
        <v>10</v>
      </c>
      <c r="I13" s="2">
        <v>11.2</v>
      </c>
    </row>
    <row r="16" spans="1:5">
      <c r="A16" t="s">
        <v>80</v>
      </c>
      <c r="B16" t="s">
        <v>15</v>
      </c>
      <c r="C16" t="s">
        <v>90</v>
      </c>
      <c r="D16" t="s">
        <v>91</v>
      </c>
      <c r="E16" t="s">
        <v>92</v>
      </c>
    </row>
    <row r="17" spans="1:5">
      <c r="A17" t="s">
        <v>93</v>
      </c>
      <c r="B17" t="s">
        <v>54</v>
      </c>
      <c r="C17">
        <v>120</v>
      </c>
      <c r="D17">
        <v>85</v>
      </c>
      <c r="E17">
        <f t="shared" ref="E17:E28" si="0">AVERAGE(C17:D17)</f>
        <v>102.5</v>
      </c>
    </row>
    <row r="18" spans="1:5">
      <c r="A18" t="s">
        <v>93</v>
      </c>
      <c r="B18" t="s">
        <v>55</v>
      </c>
      <c r="C18">
        <v>115</v>
      </c>
      <c r="D18">
        <v>80</v>
      </c>
      <c r="E18">
        <f t="shared" si="0"/>
        <v>97.5</v>
      </c>
    </row>
    <row r="19" spans="1:5">
      <c r="A19" t="s">
        <v>93</v>
      </c>
      <c r="B19" t="s">
        <v>22</v>
      </c>
      <c r="C19">
        <v>105</v>
      </c>
      <c r="D19">
        <v>70</v>
      </c>
      <c r="E19">
        <f t="shared" si="0"/>
        <v>87.5</v>
      </c>
    </row>
    <row r="20" spans="1:5">
      <c r="A20" t="s">
        <v>93</v>
      </c>
      <c r="B20" t="s">
        <v>23</v>
      </c>
      <c r="C20">
        <v>110</v>
      </c>
      <c r="D20">
        <v>75</v>
      </c>
      <c r="E20">
        <f t="shared" si="0"/>
        <v>92.5</v>
      </c>
    </row>
    <row r="21" spans="1:5">
      <c r="A21" t="s">
        <v>93</v>
      </c>
      <c r="B21" t="s">
        <v>25</v>
      </c>
      <c r="C21">
        <v>115</v>
      </c>
      <c r="D21">
        <v>80</v>
      </c>
      <c r="E21">
        <f t="shared" si="0"/>
        <v>97.5</v>
      </c>
    </row>
    <row r="22" spans="1:5">
      <c r="A22" t="s">
        <v>93</v>
      </c>
      <c r="B22" t="s">
        <v>26</v>
      </c>
      <c r="C22">
        <v>125</v>
      </c>
      <c r="D22">
        <v>90</v>
      </c>
      <c r="E22">
        <f t="shared" si="0"/>
        <v>107.5</v>
      </c>
    </row>
    <row r="23" spans="1:5">
      <c r="A23" t="s">
        <v>93</v>
      </c>
      <c r="B23" t="s">
        <v>27</v>
      </c>
      <c r="C23">
        <v>145</v>
      </c>
      <c r="D23">
        <v>110</v>
      </c>
      <c r="E23">
        <f t="shared" si="0"/>
        <v>127.5</v>
      </c>
    </row>
    <row r="24" spans="1:5">
      <c r="A24" t="s">
        <v>93</v>
      </c>
      <c r="B24" t="s">
        <v>28</v>
      </c>
      <c r="C24">
        <v>155</v>
      </c>
      <c r="D24">
        <v>120</v>
      </c>
      <c r="E24">
        <f t="shared" si="0"/>
        <v>137.5</v>
      </c>
    </row>
    <row r="25" spans="1:5">
      <c r="A25" t="s">
        <v>93</v>
      </c>
      <c r="B25" t="s">
        <v>29</v>
      </c>
      <c r="C25">
        <v>165</v>
      </c>
      <c r="D25">
        <v>130</v>
      </c>
      <c r="E25">
        <f t="shared" si="0"/>
        <v>147.5</v>
      </c>
    </row>
    <row r="26" spans="1:5">
      <c r="A26" t="s">
        <v>93</v>
      </c>
      <c r="B26" t="s">
        <v>30</v>
      </c>
      <c r="C26">
        <v>170</v>
      </c>
      <c r="D26">
        <v>135</v>
      </c>
      <c r="E26">
        <f t="shared" si="0"/>
        <v>152.5</v>
      </c>
    </row>
    <row r="27" spans="1:5">
      <c r="A27" t="s">
        <v>93</v>
      </c>
      <c r="B27" t="s">
        <v>31</v>
      </c>
      <c r="C27">
        <v>165</v>
      </c>
      <c r="D27">
        <v>130</v>
      </c>
      <c r="E27">
        <f t="shared" si="0"/>
        <v>147.5</v>
      </c>
    </row>
    <row r="28" spans="1:5">
      <c r="A28" t="s">
        <v>93</v>
      </c>
      <c r="B28" t="s">
        <v>32</v>
      </c>
      <c r="C28">
        <v>160</v>
      </c>
      <c r="D28">
        <v>125</v>
      </c>
      <c r="E28">
        <f t="shared" si="0"/>
        <v>142.5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I27" sqref="I27"/>
    </sheetView>
  </sheetViews>
  <sheetFormatPr defaultColWidth="8.88888888888889" defaultRowHeight="14.4" outlineLevelRow="7" outlineLevelCol="1"/>
  <cols>
    <col min="1" max="1" width="11.8888888888889" customWidth="1"/>
    <col min="2" max="2" width="19.7777777777778" customWidth="1"/>
  </cols>
  <sheetData>
    <row r="1" spans="1:2">
      <c r="A1" t="s">
        <v>15</v>
      </c>
      <c r="B1" t="s">
        <v>94</v>
      </c>
    </row>
    <row r="2" spans="1:2">
      <c r="A2" t="s">
        <v>95</v>
      </c>
      <c r="B2">
        <v>87.34</v>
      </c>
    </row>
    <row r="3" spans="1:2">
      <c r="A3" t="s">
        <v>96</v>
      </c>
      <c r="B3">
        <v>86.25</v>
      </c>
    </row>
    <row r="4" spans="1:2">
      <c r="A4" t="s">
        <v>97</v>
      </c>
      <c r="B4">
        <v>85.13</v>
      </c>
    </row>
    <row r="5" spans="1:2">
      <c r="A5" t="s">
        <v>98</v>
      </c>
      <c r="B5">
        <v>83.09</v>
      </c>
    </row>
    <row r="6" spans="1:2">
      <c r="A6" t="s">
        <v>99</v>
      </c>
      <c r="B6">
        <v>79.81</v>
      </c>
    </row>
    <row r="7" spans="1:2">
      <c r="A7" t="s">
        <v>100</v>
      </c>
      <c r="B7">
        <v>78.02</v>
      </c>
    </row>
    <row r="8" spans="1:2">
      <c r="A8" t="s">
        <v>101</v>
      </c>
      <c r="B8">
        <v>74.84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A1" sqref="A1"/>
    </sheetView>
  </sheetViews>
  <sheetFormatPr defaultColWidth="8.88888888888889" defaultRowHeight="14.4"/>
  <cols>
    <col min="1" max="1" width="11.8888888888889" customWidth="1"/>
    <col min="2" max="3" width="22" customWidth="1"/>
    <col min="4" max="4" width="15.2222222222222" customWidth="1"/>
    <col min="5" max="5" width="19.7777777777778" customWidth="1"/>
    <col min="6" max="6" width="15.2222222222222" customWidth="1"/>
    <col min="7" max="7" width="29.8888888888889" customWidth="1"/>
    <col min="8" max="8" width="15.2222222222222" customWidth="1"/>
    <col min="9" max="9" width="29.8888888888889" customWidth="1"/>
    <col min="10" max="10" width="15.2222222222222" customWidth="1"/>
  </cols>
  <sheetData>
    <row r="1" spans="1:10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18</v>
      </c>
      <c r="G1" s="3" t="s">
        <v>20</v>
      </c>
      <c r="H1" s="3" t="s">
        <v>18</v>
      </c>
      <c r="I1" s="3" t="s">
        <v>21</v>
      </c>
      <c r="J1" s="3" t="s">
        <v>18</v>
      </c>
    </row>
    <row r="2" spans="1:10">
      <c r="A2" s="3" t="s">
        <v>22</v>
      </c>
      <c r="B2" s="3">
        <v>10</v>
      </c>
      <c r="C2" s="3">
        <v>11.63</v>
      </c>
      <c r="D2" s="3">
        <v>14.9</v>
      </c>
      <c r="E2" s="3">
        <v>4.06</v>
      </c>
      <c r="F2" s="3">
        <v>14.4</v>
      </c>
      <c r="G2" s="3">
        <v>289.82</v>
      </c>
      <c r="H2" s="3">
        <v>20.2</v>
      </c>
      <c r="I2" s="3">
        <v>16.66</v>
      </c>
      <c r="J2" s="3">
        <v>10.6</v>
      </c>
    </row>
    <row r="3" spans="1:10">
      <c r="A3" s="3" t="s">
        <v>23</v>
      </c>
      <c r="B3" s="3">
        <v>9.8</v>
      </c>
      <c r="C3" s="3">
        <v>11.88</v>
      </c>
      <c r="D3" s="3">
        <v>18.1</v>
      </c>
      <c r="E3" s="3">
        <v>3.42</v>
      </c>
      <c r="F3" s="3">
        <v>22</v>
      </c>
      <c r="G3" s="3" t="s">
        <v>24</v>
      </c>
      <c r="H3" s="3" t="s">
        <v>24</v>
      </c>
      <c r="I3" s="3" t="s">
        <v>24</v>
      </c>
      <c r="J3" s="3" t="s">
        <v>24</v>
      </c>
    </row>
    <row r="4" spans="1:10">
      <c r="A4" s="3" t="s">
        <v>25</v>
      </c>
      <c r="B4" s="3">
        <v>9.74</v>
      </c>
      <c r="C4" s="3">
        <v>15.87</v>
      </c>
      <c r="D4" s="3">
        <v>18.1</v>
      </c>
      <c r="E4" s="3">
        <v>5.42</v>
      </c>
      <c r="F4" s="3">
        <v>22</v>
      </c>
      <c r="G4" s="3" t="s">
        <v>24</v>
      </c>
      <c r="H4" s="3" t="s">
        <v>24</v>
      </c>
      <c r="I4" s="3" t="s">
        <v>24</v>
      </c>
      <c r="J4" s="3" t="s">
        <v>24</v>
      </c>
    </row>
    <row r="5" spans="1:10">
      <c r="A5" s="3" t="s">
        <v>26</v>
      </c>
      <c r="B5" s="3">
        <v>10.02</v>
      </c>
      <c r="C5" s="3">
        <v>11.02</v>
      </c>
      <c r="D5" s="3">
        <v>10.1</v>
      </c>
      <c r="E5" s="3">
        <v>4.87</v>
      </c>
      <c r="F5" s="3">
        <v>2.4</v>
      </c>
      <c r="G5" s="3">
        <v>209.56</v>
      </c>
      <c r="H5" s="3">
        <v>15.8</v>
      </c>
      <c r="I5" s="3">
        <v>8.84</v>
      </c>
      <c r="J5" s="3">
        <v>3.2</v>
      </c>
    </row>
    <row r="6" spans="1:10">
      <c r="A6" s="3" t="s">
        <v>27</v>
      </c>
      <c r="B6" s="3">
        <v>10.9</v>
      </c>
      <c r="C6" s="3">
        <v>11.71</v>
      </c>
      <c r="D6" s="3">
        <v>13.3</v>
      </c>
      <c r="E6" s="3">
        <v>5.76</v>
      </c>
      <c r="F6" s="3">
        <v>3.7</v>
      </c>
      <c r="G6" s="3">
        <v>186.09</v>
      </c>
      <c r="H6" s="3">
        <v>15.6</v>
      </c>
      <c r="I6" s="3">
        <v>9.08</v>
      </c>
      <c r="J6" s="3">
        <v>9.3</v>
      </c>
    </row>
    <row r="7" spans="1:10">
      <c r="A7" s="3" t="s">
        <v>28</v>
      </c>
      <c r="B7" s="3">
        <v>9.78</v>
      </c>
      <c r="C7" s="3">
        <v>12.33</v>
      </c>
      <c r="D7" s="3">
        <v>13.3</v>
      </c>
      <c r="E7" s="3">
        <v>5.13</v>
      </c>
      <c r="F7" s="3">
        <v>4.1</v>
      </c>
      <c r="G7" s="3">
        <v>182.29</v>
      </c>
      <c r="H7" s="3">
        <v>16.6</v>
      </c>
      <c r="I7" s="3">
        <v>9.59</v>
      </c>
      <c r="J7" s="3">
        <v>10.7</v>
      </c>
    </row>
    <row r="8" spans="1:10">
      <c r="A8" s="3" t="s">
        <v>29</v>
      </c>
      <c r="B8" s="3">
        <v>10.31</v>
      </c>
      <c r="C8" s="3">
        <v>12.73</v>
      </c>
      <c r="D8" s="3">
        <v>11.9</v>
      </c>
      <c r="E8" s="3">
        <v>3.46</v>
      </c>
      <c r="F8" s="3">
        <v>2.8</v>
      </c>
      <c r="G8" s="3">
        <v>186.81</v>
      </c>
      <c r="H8" s="3">
        <v>16.9</v>
      </c>
      <c r="I8" s="3">
        <v>11.59</v>
      </c>
      <c r="J8" s="3">
        <v>7.6</v>
      </c>
    </row>
    <row r="9" spans="1:10">
      <c r="A9" s="3" t="s">
        <v>30</v>
      </c>
      <c r="B9" s="3">
        <v>11.2</v>
      </c>
      <c r="C9" s="3">
        <v>13.9</v>
      </c>
      <c r="D9" s="3">
        <v>11.3</v>
      </c>
      <c r="E9" s="3">
        <v>4.65</v>
      </c>
      <c r="F9" s="3">
        <v>1.6</v>
      </c>
      <c r="G9" s="3">
        <v>198.5</v>
      </c>
      <c r="H9" s="3">
        <v>20.8</v>
      </c>
      <c r="I9" s="3">
        <v>8.54</v>
      </c>
      <c r="J9" s="3">
        <v>7.2</v>
      </c>
    </row>
    <row r="10" spans="1:10">
      <c r="A10" s="3" t="s">
        <v>31</v>
      </c>
      <c r="B10" s="3">
        <v>11.8</v>
      </c>
      <c r="C10" s="3">
        <v>12.39</v>
      </c>
      <c r="D10" s="3">
        <v>16.2</v>
      </c>
      <c r="E10" s="3">
        <v>4.52</v>
      </c>
      <c r="F10" s="3">
        <v>10.2</v>
      </c>
      <c r="G10" s="3">
        <v>192.58</v>
      </c>
      <c r="H10" s="3">
        <v>22.1</v>
      </c>
      <c r="I10" s="3">
        <v>10.13</v>
      </c>
      <c r="J10" s="3">
        <v>11.7</v>
      </c>
    </row>
    <row r="11" spans="1:10">
      <c r="A11" s="3" t="s">
        <v>32</v>
      </c>
      <c r="B11" s="3">
        <v>10.26</v>
      </c>
      <c r="C11" s="3">
        <v>11.37</v>
      </c>
      <c r="D11" s="3">
        <v>16.5</v>
      </c>
      <c r="E11" s="3">
        <v>5.46</v>
      </c>
      <c r="F11" s="3">
        <v>11.7</v>
      </c>
      <c r="G11" s="3">
        <v>191.63</v>
      </c>
      <c r="H11" s="3">
        <v>24.6</v>
      </c>
      <c r="I11" s="3">
        <v>10.21</v>
      </c>
      <c r="J11" s="3">
        <v>14.6</v>
      </c>
    </row>
    <row r="12" spans="1:10">
      <c r="A12" s="3" t="s">
        <v>33</v>
      </c>
      <c r="B12" s="3">
        <v>10</v>
      </c>
      <c r="C12" s="3">
        <v>10.69</v>
      </c>
      <c r="D12" s="3">
        <v>20.3</v>
      </c>
      <c r="E12" s="3">
        <v>4.58</v>
      </c>
      <c r="F12" s="3">
        <v>12.7</v>
      </c>
      <c r="G12" s="3">
        <v>189.89</v>
      </c>
      <c r="H12" s="3">
        <v>27.2</v>
      </c>
      <c r="I12" s="3">
        <v>10.33</v>
      </c>
      <c r="J12" s="3">
        <v>18.2</v>
      </c>
    </row>
    <row r="13" spans="1:10">
      <c r="A13" s="3" t="s">
        <v>34</v>
      </c>
      <c r="B13" s="3">
        <v>9.8</v>
      </c>
      <c r="C13" s="3">
        <v>10.19</v>
      </c>
      <c r="D13" s="3">
        <v>27.6</v>
      </c>
      <c r="E13" s="3">
        <v>3.65</v>
      </c>
      <c r="F13" s="3">
        <v>21.6</v>
      </c>
      <c r="G13" s="3">
        <v>178.42</v>
      </c>
      <c r="H13" s="3">
        <v>34.1</v>
      </c>
      <c r="I13" s="3">
        <v>10.23</v>
      </c>
      <c r="J13" s="3">
        <v>23.4</v>
      </c>
    </row>
    <row r="14" spans="1:10">
      <c r="A14" s="3" t="s">
        <v>35</v>
      </c>
      <c r="B14" s="3">
        <v>9.74</v>
      </c>
      <c r="C14" s="3">
        <v>10.76</v>
      </c>
      <c r="D14" s="3">
        <v>33.8</v>
      </c>
      <c r="E14" s="3">
        <v>4.04</v>
      </c>
      <c r="F14" s="3">
        <v>29.1</v>
      </c>
      <c r="G14" s="3" t="s">
        <v>24</v>
      </c>
      <c r="H14" s="3">
        <v>40.2</v>
      </c>
      <c r="I14" s="3" t="s">
        <v>24</v>
      </c>
      <c r="J14" s="3">
        <v>32.9</v>
      </c>
    </row>
    <row r="15" spans="1:10">
      <c r="A15" s="3" t="s">
        <v>36</v>
      </c>
      <c r="B15" s="3">
        <v>10.02</v>
      </c>
      <c r="C15" s="3">
        <v>12.98</v>
      </c>
      <c r="D15" s="3">
        <v>39.6</v>
      </c>
      <c r="E15" s="3">
        <v>3.84</v>
      </c>
      <c r="F15" s="3">
        <v>6.7</v>
      </c>
      <c r="G15" s="3" t="s">
        <v>24</v>
      </c>
      <c r="H15" s="3" t="s">
        <v>24</v>
      </c>
      <c r="I15" s="3" t="s">
        <v>24</v>
      </c>
      <c r="J15" s="3" t="s">
        <v>24</v>
      </c>
    </row>
    <row r="16" spans="1:10">
      <c r="A16" s="3" t="s">
        <v>37</v>
      </c>
      <c r="B16" s="3">
        <v>10.9</v>
      </c>
      <c r="C16" s="3">
        <v>12.58</v>
      </c>
      <c r="D16" s="3">
        <v>37.4</v>
      </c>
      <c r="E16" s="3">
        <v>3.83</v>
      </c>
      <c r="F16" s="3">
        <v>5.8</v>
      </c>
      <c r="G16" s="3" t="s">
        <v>24</v>
      </c>
      <c r="H16" s="3" t="s">
        <v>24</v>
      </c>
      <c r="I16" s="3" t="s">
        <v>24</v>
      </c>
      <c r="J16" s="3" t="s">
        <v>24</v>
      </c>
    </row>
    <row r="17" spans="1:10">
      <c r="A17" s="3" t="s">
        <v>38</v>
      </c>
      <c r="B17" s="3">
        <v>9.78</v>
      </c>
      <c r="C17" s="3">
        <v>11.98</v>
      </c>
      <c r="D17" s="3">
        <v>1.1</v>
      </c>
      <c r="E17" s="3">
        <v>4.9</v>
      </c>
      <c r="F17" s="3">
        <v>0.2</v>
      </c>
      <c r="G17" s="3">
        <v>442.45</v>
      </c>
      <c r="H17" s="3">
        <v>5.5</v>
      </c>
      <c r="I17" s="3">
        <v>36.15</v>
      </c>
      <c r="J17" s="3">
        <v>1.4</v>
      </c>
    </row>
    <row r="18" spans="1:10">
      <c r="A18" s="3" t="s">
        <v>39</v>
      </c>
      <c r="B18" s="3">
        <v>10.31</v>
      </c>
      <c r="C18" s="3">
        <v>11.01</v>
      </c>
      <c r="D18" s="3">
        <v>-1.5</v>
      </c>
      <c r="E18" s="3">
        <v>6.04</v>
      </c>
      <c r="F18" s="3">
        <v>-1.4</v>
      </c>
      <c r="G18" s="3">
        <v>166.22</v>
      </c>
      <c r="H18" s="3">
        <v>6.7</v>
      </c>
      <c r="I18" s="3">
        <v>8.5</v>
      </c>
      <c r="J18" s="3">
        <v>8.6</v>
      </c>
    </row>
    <row r="19" spans="1:10">
      <c r="A19" s="3" t="s">
        <v>40</v>
      </c>
      <c r="B19" s="3">
        <v>11.2</v>
      </c>
      <c r="C19" s="4">
        <v>11</v>
      </c>
      <c r="D19" s="3">
        <v>-1.5</v>
      </c>
      <c r="E19" s="3">
        <v>5.01</v>
      </c>
      <c r="F19" s="9">
        <v>-4</v>
      </c>
      <c r="G19" s="3">
        <v>153.05</v>
      </c>
      <c r="H19" s="9">
        <v>5</v>
      </c>
      <c r="I19" s="3">
        <v>6.58</v>
      </c>
      <c r="J19" s="3">
        <v>7.5</v>
      </c>
    </row>
    <row r="20" spans="1:10">
      <c r="A20" s="3" t="s">
        <v>41</v>
      </c>
      <c r="B20" s="3">
        <v>11.8</v>
      </c>
      <c r="C20" s="3">
        <v>16.39</v>
      </c>
      <c r="D20" s="9">
        <v>-2</v>
      </c>
      <c r="E20" s="3">
        <v>4.2</v>
      </c>
      <c r="F20" s="3">
        <v>-6.6</v>
      </c>
      <c r="G20" s="3">
        <v>186.05</v>
      </c>
      <c r="H20" s="3">
        <v>2.7</v>
      </c>
      <c r="I20" s="3">
        <v>9.8</v>
      </c>
      <c r="J20" s="9">
        <v>5</v>
      </c>
    </row>
    <row r="21" spans="1:10">
      <c r="A21" s="3" t="s">
        <v>42</v>
      </c>
      <c r="B21" s="3">
        <v>10.26</v>
      </c>
      <c r="C21" s="3">
        <v>11.72</v>
      </c>
      <c r="D21" s="3">
        <v>-4.6</v>
      </c>
      <c r="E21" s="3">
        <v>5.31</v>
      </c>
      <c r="F21" s="3">
        <v>-9.1</v>
      </c>
      <c r="G21" s="3">
        <v>166.67</v>
      </c>
      <c r="H21" s="3">
        <v>-2.2</v>
      </c>
      <c r="I21" s="3">
        <v>9.47</v>
      </c>
      <c r="J21" s="3">
        <v>0.4</v>
      </c>
    </row>
    <row r="22" spans="1:10">
      <c r="A22" s="3" t="s">
        <v>43</v>
      </c>
      <c r="B22" s="3">
        <v>10</v>
      </c>
      <c r="C22" s="3">
        <v>11.51</v>
      </c>
      <c r="D22" s="3">
        <v>-1.7</v>
      </c>
      <c r="E22" s="3">
        <v>4.65</v>
      </c>
      <c r="F22" s="3">
        <v>-10.7</v>
      </c>
      <c r="G22" s="3">
        <v>166.13</v>
      </c>
      <c r="H22" s="3">
        <v>-4.9</v>
      </c>
      <c r="I22" s="3">
        <v>9.6</v>
      </c>
      <c r="J22" s="3">
        <v>-3.5</v>
      </c>
    </row>
    <row r="23" spans="1:10">
      <c r="A23" s="3" t="s">
        <v>44</v>
      </c>
      <c r="B23" s="3">
        <v>9.8</v>
      </c>
      <c r="C23" s="3">
        <v>11.25</v>
      </c>
      <c r="D23" s="3">
        <v>-2.3</v>
      </c>
      <c r="E23" s="3">
        <v>4.99</v>
      </c>
      <c r="F23" s="3">
        <v>-10.5</v>
      </c>
      <c r="G23" s="3">
        <v>158.85</v>
      </c>
      <c r="H23" s="3">
        <v>-7.5</v>
      </c>
      <c r="I23" s="3">
        <v>9.13</v>
      </c>
      <c r="J23" s="3">
        <v>-7.1</v>
      </c>
    </row>
    <row r="24" spans="1:10">
      <c r="A24" s="3" t="s">
        <v>45</v>
      </c>
      <c r="B24" s="3">
        <v>9.74</v>
      </c>
      <c r="C24" s="3">
        <v>9.73</v>
      </c>
      <c r="D24" s="3">
        <v>-4.1</v>
      </c>
      <c r="E24" s="3">
        <v>4.49</v>
      </c>
      <c r="F24" s="3">
        <v>-13.6</v>
      </c>
      <c r="G24" s="3">
        <v>161.78</v>
      </c>
      <c r="H24" s="3">
        <v>-12.6</v>
      </c>
      <c r="I24" s="3">
        <v>9.03</v>
      </c>
      <c r="J24" s="9">
        <v>-11</v>
      </c>
    </row>
    <row r="25" spans="1:10">
      <c r="A25" s="3" t="s">
        <v>46</v>
      </c>
      <c r="B25" s="3">
        <v>10.02</v>
      </c>
      <c r="C25" s="3">
        <v>24.75</v>
      </c>
      <c r="D25" s="3">
        <v>-5.7</v>
      </c>
      <c r="E25" s="3">
        <v>6.45</v>
      </c>
      <c r="F25" s="3">
        <v>-18.6</v>
      </c>
      <c r="G25" s="3">
        <v>157.65</v>
      </c>
      <c r="H25" s="3">
        <v>-23.7</v>
      </c>
      <c r="I25" s="3">
        <v>8.76</v>
      </c>
      <c r="J25" s="3">
        <v>-21.6</v>
      </c>
    </row>
    <row r="26" spans="1:10">
      <c r="A26" s="3" t="s">
        <v>47</v>
      </c>
      <c r="B26" s="3">
        <v>10.9</v>
      </c>
      <c r="C26" s="3">
        <v>18.31</v>
      </c>
      <c r="D26" s="9">
        <v>-30</v>
      </c>
      <c r="E26" s="3">
        <v>7.19</v>
      </c>
      <c r="F26" s="3">
        <v>-22.7</v>
      </c>
      <c r="G26" s="3">
        <v>140.55</v>
      </c>
      <c r="H26" s="3">
        <v>-23.7</v>
      </c>
      <c r="I26" s="3">
        <v>9.65</v>
      </c>
      <c r="J26" s="3">
        <v>-21.6</v>
      </c>
    </row>
    <row r="27" spans="1:10">
      <c r="A27" s="3" t="s">
        <v>48</v>
      </c>
      <c r="B27" s="3">
        <v>9.78</v>
      </c>
      <c r="C27" s="3">
        <v>18.31</v>
      </c>
      <c r="D27" s="9">
        <v>-30</v>
      </c>
      <c r="E27" s="3">
        <v>7.19</v>
      </c>
      <c r="F27" s="3">
        <v>-22.7</v>
      </c>
      <c r="G27" s="3" t="s">
        <v>24</v>
      </c>
      <c r="H27" s="3" t="s">
        <v>24</v>
      </c>
      <c r="I27" s="3" t="s">
        <v>24</v>
      </c>
      <c r="J27" s="3" t="s">
        <v>24</v>
      </c>
    </row>
    <row r="28" spans="1:10">
      <c r="A28" s="3" t="s">
        <v>49</v>
      </c>
      <c r="B28" s="3">
        <v>10.31</v>
      </c>
      <c r="C28" s="3">
        <v>18.31</v>
      </c>
      <c r="D28" s="9">
        <v>-30</v>
      </c>
      <c r="E28" s="3">
        <v>7.19</v>
      </c>
      <c r="F28" s="3">
        <v>-22.7</v>
      </c>
      <c r="G28" s="3" t="s">
        <v>24</v>
      </c>
      <c r="H28" s="3" t="s">
        <v>24</v>
      </c>
      <c r="I28" s="3" t="s">
        <v>24</v>
      </c>
      <c r="J28" s="3" t="s">
        <v>24</v>
      </c>
    </row>
    <row r="29" spans="2:2">
      <c r="B29" s="3"/>
    </row>
    <row r="30" spans="2:2">
      <c r="B30" s="3"/>
    </row>
    <row r="31" spans="2:2">
      <c r="B31" s="3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A1"/>
    </sheetView>
  </sheetViews>
  <sheetFormatPr defaultColWidth="8.88888888888889" defaultRowHeight="14.4" outlineLevelCol="4"/>
  <cols>
    <col min="1" max="1" width="10.7777777777778" customWidth="1"/>
    <col min="2" max="3" width="14.1111111111111" customWidth="1"/>
    <col min="4" max="5" width="9.66666666666667" customWidth="1"/>
  </cols>
  <sheetData>
    <row r="1" spans="1:5">
      <c r="A1" t="s">
        <v>15</v>
      </c>
      <c r="B1" t="s">
        <v>50</v>
      </c>
      <c r="C1" t="s">
        <v>51</v>
      </c>
      <c r="D1" t="s">
        <v>52</v>
      </c>
      <c r="E1" t="s">
        <v>53</v>
      </c>
    </row>
    <row r="2" spans="1:5">
      <c r="A2" t="s">
        <v>54</v>
      </c>
      <c r="B2">
        <v>125</v>
      </c>
      <c r="C2">
        <v>120</v>
      </c>
      <c r="D2">
        <v>85</v>
      </c>
      <c r="E2">
        <f>AVERAGE(B2,D2)</f>
        <v>105</v>
      </c>
    </row>
    <row r="3" spans="1:5">
      <c r="A3" t="s">
        <v>55</v>
      </c>
      <c r="B3">
        <v>120</v>
      </c>
      <c r="C3">
        <v>115</v>
      </c>
      <c r="D3">
        <v>80</v>
      </c>
      <c r="E3">
        <f t="shared" ref="E3:E13" si="0">AVERAGE(B3,D3)</f>
        <v>100</v>
      </c>
    </row>
    <row r="4" spans="1:5">
      <c r="A4" t="s">
        <v>22</v>
      </c>
      <c r="B4">
        <v>110</v>
      </c>
      <c r="C4">
        <v>105</v>
      </c>
      <c r="D4">
        <v>70</v>
      </c>
      <c r="E4">
        <f t="shared" si="0"/>
        <v>90</v>
      </c>
    </row>
    <row r="5" spans="1:5">
      <c r="A5" t="s">
        <v>23</v>
      </c>
      <c r="B5">
        <v>115</v>
      </c>
      <c r="C5">
        <v>110</v>
      </c>
      <c r="D5">
        <v>75</v>
      </c>
      <c r="E5">
        <f t="shared" si="0"/>
        <v>95</v>
      </c>
    </row>
    <row r="6" spans="1:5">
      <c r="A6" t="s">
        <v>25</v>
      </c>
      <c r="B6">
        <v>120</v>
      </c>
      <c r="C6">
        <v>115</v>
      </c>
      <c r="D6">
        <v>80</v>
      </c>
      <c r="E6">
        <f t="shared" si="0"/>
        <v>100</v>
      </c>
    </row>
    <row r="7" spans="1:5">
      <c r="A7" t="s">
        <v>26</v>
      </c>
      <c r="B7">
        <v>130</v>
      </c>
      <c r="C7">
        <v>125</v>
      </c>
      <c r="D7">
        <v>90</v>
      </c>
      <c r="E7">
        <f t="shared" si="0"/>
        <v>110</v>
      </c>
    </row>
    <row r="8" spans="1:5">
      <c r="A8" t="s">
        <v>27</v>
      </c>
      <c r="B8">
        <v>150</v>
      </c>
      <c r="C8">
        <v>145</v>
      </c>
      <c r="D8">
        <v>110</v>
      </c>
      <c r="E8">
        <f t="shared" si="0"/>
        <v>130</v>
      </c>
    </row>
    <row r="9" spans="1:5">
      <c r="A9" t="s">
        <v>28</v>
      </c>
      <c r="B9">
        <v>160</v>
      </c>
      <c r="C9">
        <v>155</v>
      </c>
      <c r="D9">
        <v>120</v>
      </c>
      <c r="E9">
        <f t="shared" si="0"/>
        <v>140</v>
      </c>
    </row>
    <row r="10" spans="1:5">
      <c r="A10" t="s">
        <v>29</v>
      </c>
      <c r="B10">
        <v>170</v>
      </c>
      <c r="C10">
        <v>165</v>
      </c>
      <c r="D10">
        <v>130</v>
      </c>
      <c r="E10">
        <f t="shared" si="0"/>
        <v>150</v>
      </c>
    </row>
    <row r="11" spans="1:5">
      <c r="A11" t="s">
        <v>30</v>
      </c>
      <c r="B11">
        <v>175</v>
      </c>
      <c r="C11">
        <v>170</v>
      </c>
      <c r="D11">
        <v>135</v>
      </c>
      <c r="E11">
        <f t="shared" si="0"/>
        <v>155</v>
      </c>
    </row>
    <row r="12" spans="1:5">
      <c r="A12" t="s">
        <v>31</v>
      </c>
      <c r="B12">
        <v>170</v>
      </c>
      <c r="C12">
        <v>165</v>
      </c>
      <c r="D12">
        <v>130</v>
      </c>
      <c r="E12">
        <f t="shared" si="0"/>
        <v>150</v>
      </c>
    </row>
    <row r="13" spans="1:5">
      <c r="A13" t="s">
        <v>32</v>
      </c>
      <c r="B13">
        <v>165</v>
      </c>
      <c r="C13">
        <v>160</v>
      </c>
      <c r="D13">
        <v>125</v>
      </c>
      <c r="E13">
        <f t="shared" si="0"/>
        <v>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H31" sqref="H31"/>
    </sheetView>
  </sheetViews>
  <sheetFormatPr defaultColWidth="8.88888888888889" defaultRowHeight="14.4" outlineLevelRow="3" outlineLevelCol="4"/>
  <cols>
    <col min="2" max="3" width="14.1111111111111" customWidth="1"/>
    <col min="4" max="4" width="9.66666666666667" customWidth="1"/>
  </cols>
  <sheetData>
    <row r="1" spans="1:5">
      <c r="A1" t="s">
        <v>15</v>
      </c>
      <c r="B1" t="s">
        <v>50</v>
      </c>
      <c r="C1" t="s">
        <v>51</v>
      </c>
      <c r="D1" t="s">
        <v>52</v>
      </c>
      <c r="E1" t="s">
        <v>53</v>
      </c>
    </row>
    <row r="2" spans="1:5">
      <c r="A2" t="s">
        <v>56</v>
      </c>
      <c r="B2">
        <v>137.76</v>
      </c>
      <c r="C2">
        <v>132.76</v>
      </c>
      <c r="D2">
        <v>97.76</v>
      </c>
      <c r="E2">
        <f>AVERAGE(B2,D2)</f>
        <v>117.76</v>
      </c>
    </row>
    <row r="3" spans="1:5">
      <c r="A3" t="s">
        <v>57</v>
      </c>
      <c r="B3">
        <v>135.78</v>
      </c>
      <c r="C3">
        <v>130.78</v>
      </c>
      <c r="D3">
        <v>95.78</v>
      </c>
      <c r="E3">
        <f>AVERAGE(B3,D3)</f>
        <v>115.78</v>
      </c>
    </row>
    <row r="4" spans="1:5">
      <c r="A4" t="s">
        <v>58</v>
      </c>
      <c r="B4">
        <v>129.95</v>
      </c>
      <c r="C4">
        <v>129.95</v>
      </c>
      <c r="D4">
        <v>89.95</v>
      </c>
      <c r="E4">
        <f>AVERAGE(B4,D4)</f>
        <v>109.95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8.88888888888889" defaultRowHeight="14.4"/>
  <cols>
    <col min="2" max="2" width="10.7777777777778" customWidth="1"/>
    <col min="3" max="3" width="26.5555555555556" customWidth="1"/>
    <col min="4" max="4" width="15.2222222222222" customWidth="1"/>
    <col min="5" max="5" width="26.5555555555556" customWidth="1"/>
    <col min="6" max="6" width="15.2222222222222" customWidth="1"/>
    <col min="7" max="7" width="26.5555555555556" customWidth="1"/>
    <col min="8" max="8" width="15.2222222222222" customWidth="1"/>
    <col min="9" max="9" width="18.6666666666667" customWidth="1"/>
    <col min="10" max="10" width="15.2222222222222" customWidth="1"/>
  </cols>
  <sheetData>
    <row r="1" spans="1:10">
      <c r="A1" t="s">
        <v>0</v>
      </c>
      <c r="B1" t="s">
        <v>15</v>
      </c>
      <c r="C1" t="s">
        <v>59</v>
      </c>
      <c r="D1" t="s">
        <v>18</v>
      </c>
      <c r="E1" t="s">
        <v>60</v>
      </c>
      <c r="F1" t="s">
        <v>18</v>
      </c>
      <c r="G1" t="s">
        <v>61</v>
      </c>
      <c r="H1" t="s">
        <v>18</v>
      </c>
      <c r="I1" t="s">
        <v>62</v>
      </c>
      <c r="J1" t="s">
        <v>18</v>
      </c>
    </row>
    <row r="2" spans="1:10">
      <c r="A2" t="s">
        <v>63</v>
      </c>
      <c r="B2" t="s">
        <v>54</v>
      </c>
      <c r="C2">
        <v>4.608</v>
      </c>
      <c r="D2" s="1">
        <v>0.0205</v>
      </c>
      <c r="E2">
        <v>1.656</v>
      </c>
      <c r="F2" s="1">
        <v>0.0205</v>
      </c>
      <c r="G2">
        <v>0.984</v>
      </c>
      <c r="H2" s="1">
        <v>0.0205</v>
      </c>
      <c r="I2">
        <v>435</v>
      </c>
      <c r="J2" s="1">
        <v>0.0205</v>
      </c>
    </row>
    <row r="3" spans="1:10">
      <c r="A3" t="s">
        <v>63</v>
      </c>
      <c r="B3" t="s">
        <v>55</v>
      </c>
      <c r="C3">
        <v>4.56</v>
      </c>
      <c r="D3" s="1">
        <v>0.019</v>
      </c>
      <c r="E3">
        <v>1.45</v>
      </c>
      <c r="F3" s="1">
        <v>0.019</v>
      </c>
      <c r="G3">
        <v>0.873</v>
      </c>
      <c r="H3" s="1">
        <v>0.019</v>
      </c>
      <c r="I3">
        <v>435</v>
      </c>
      <c r="J3" s="1">
        <v>0.019</v>
      </c>
    </row>
    <row r="4" spans="1:10">
      <c r="A4" t="s">
        <v>63</v>
      </c>
      <c r="B4" t="s">
        <v>22</v>
      </c>
      <c r="C4">
        <v>4.6</v>
      </c>
      <c r="D4" s="1">
        <v>0.021</v>
      </c>
      <c r="E4">
        <v>1.4</v>
      </c>
      <c r="F4" s="1">
        <v>0.021</v>
      </c>
      <c r="G4">
        <v>0.762</v>
      </c>
      <c r="H4" s="1">
        <v>0.021</v>
      </c>
      <c r="I4">
        <v>435</v>
      </c>
      <c r="J4" s="1">
        <v>0.021</v>
      </c>
    </row>
    <row r="5" spans="1:10">
      <c r="A5" t="s">
        <v>63</v>
      </c>
      <c r="B5" t="s">
        <v>23</v>
      </c>
      <c r="C5">
        <v>3.98</v>
      </c>
      <c r="D5" s="1">
        <v>0.0187</v>
      </c>
      <c r="E5">
        <v>1.2</v>
      </c>
      <c r="F5" s="1">
        <v>0.0187</v>
      </c>
      <c r="G5">
        <v>0.631</v>
      </c>
      <c r="H5" s="1">
        <v>0.0187</v>
      </c>
      <c r="I5">
        <v>435</v>
      </c>
      <c r="J5" s="1">
        <v>0.0187</v>
      </c>
    </row>
    <row r="6" spans="1:10">
      <c r="A6" t="s">
        <v>63</v>
      </c>
      <c r="B6" t="s">
        <v>25</v>
      </c>
      <c r="C6">
        <v>4.51</v>
      </c>
      <c r="D6" s="1">
        <v>0.023</v>
      </c>
      <c r="E6">
        <v>1.13</v>
      </c>
      <c r="F6" s="1">
        <v>0.023</v>
      </c>
      <c r="G6">
        <v>0.984</v>
      </c>
      <c r="H6" s="1">
        <v>0.023</v>
      </c>
      <c r="I6">
        <v>435</v>
      </c>
      <c r="J6" s="1">
        <v>0.023</v>
      </c>
    </row>
    <row r="7" spans="1:10">
      <c r="A7" t="s">
        <v>63</v>
      </c>
      <c r="B7" t="s">
        <v>26</v>
      </c>
      <c r="C7">
        <v>4.08</v>
      </c>
      <c r="D7" s="1">
        <v>0.0166</v>
      </c>
      <c r="E7">
        <v>1.35</v>
      </c>
      <c r="F7" s="1">
        <v>0.0166</v>
      </c>
      <c r="G7">
        <v>0.873</v>
      </c>
      <c r="H7" s="1">
        <v>0.0166</v>
      </c>
      <c r="I7">
        <v>435</v>
      </c>
      <c r="J7" s="1">
        <v>0.0166</v>
      </c>
    </row>
    <row r="8" spans="1:10">
      <c r="A8" t="s">
        <v>63</v>
      </c>
      <c r="B8" t="s">
        <v>27</v>
      </c>
      <c r="C8">
        <v>3.89</v>
      </c>
      <c r="D8" s="1">
        <v>0.0187</v>
      </c>
      <c r="E8">
        <v>1.3</v>
      </c>
      <c r="F8" s="1">
        <v>0.0187</v>
      </c>
      <c r="G8">
        <v>0.762</v>
      </c>
      <c r="H8" s="1">
        <v>0.0187</v>
      </c>
      <c r="I8">
        <v>435</v>
      </c>
      <c r="J8" s="1">
        <v>0.0187</v>
      </c>
    </row>
    <row r="9" spans="1:10">
      <c r="A9" t="s">
        <v>63</v>
      </c>
      <c r="B9" t="s">
        <v>28</v>
      </c>
      <c r="C9">
        <v>4.608</v>
      </c>
      <c r="D9" s="1">
        <v>0.0205</v>
      </c>
      <c r="E9">
        <v>1.4</v>
      </c>
      <c r="F9" s="1">
        <v>0.0205</v>
      </c>
      <c r="G9">
        <v>0.631</v>
      </c>
      <c r="H9" s="1">
        <v>0.0205</v>
      </c>
      <c r="I9">
        <v>435</v>
      </c>
      <c r="J9" s="1">
        <v>0.0205</v>
      </c>
    </row>
    <row r="10" spans="1:10">
      <c r="A10" t="s">
        <v>63</v>
      </c>
      <c r="B10" t="s">
        <v>29</v>
      </c>
      <c r="C10">
        <v>4.56</v>
      </c>
      <c r="D10" s="1">
        <v>0.019</v>
      </c>
      <c r="E10">
        <v>1.6</v>
      </c>
      <c r="F10" s="1">
        <v>0.019</v>
      </c>
      <c r="G10">
        <v>1.21</v>
      </c>
      <c r="H10" s="1">
        <v>0.019</v>
      </c>
      <c r="I10">
        <v>435</v>
      </c>
      <c r="J10" s="1">
        <v>0.019</v>
      </c>
    </row>
    <row r="11" spans="1:10">
      <c r="A11" t="s">
        <v>63</v>
      </c>
      <c r="B11" t="s">
        <v>30</v>
      </c>
      <c r="C11">
        <v>4.6</v>
      </c>
      <c r="D11" s="1">
        <v>0.021</v>
      </c>
      <c r="E11">
        <v>1.76</v>
      </c>
      <c r="F11" s="1">
        <v>0.021</v>
      </c>
      <c r="G11">
        <v>1.011</v>
      </c>
      <c r="H11" s="1">
        <v>0.021</v>
      </c>
      <c r="I11">
        <v>435</v>
      </c>
      <c r="J11" s="1">
        <v>0.021</v>
      </c>
    </row>
    <row r="12" spans="1:10">
      <c r="A12" t="s">
        <v>63</v>
      </c>
      <c r="B12" t="s">
        <v>31</v>
      </c>
      <c r="C12">
        <v>3.98</v>
      </c>
      <c r="D12" s="1">
        <v>0.031</v>
      </c>
      <c r="E12">
        <v>1.8</v>
      </c>
      <c r="F12" s="1">
        <v>0.031</v>
      </c>
      <c r="G12">
        <v>1.032</v>
      </c>
      <c r="H12" s="1">
        <v>0.031</v>
      </c>
      <c r="I12">
        <v>435</v>
      </c>
      <c r="J12" s="1">
        <v>0.031</v>
      </c>
    </row>
    <row r="13" spans="1:10">
      <c r="A13" t="s">
        <v>63</v>
      </c>
      <c r="B13" t="s">
        <v>32</v>
      </c>
      <c r="C13">
        <v>4.08</v>
      </c>
      <c r="D13" s="1">
        <v>0.023</v>
      </c>
      <c r="E13">
        <v>1.656</v>
      </c>
      <c r="F13" s="1">
        <v>0.023</v>
      </c>
      <c r="G13">
        <v>0.984</v>
      </c>
      <c r="H13" s="1">
        <v>0.023</v>
      </c>
      <c r="I13">
        <v>435</v>
      </c>
      <c r="J13" s="1">
        <v>0.023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F2" sqref="F2"/>
    </sheetView>
  </sheetViews>
  <sheetFormatPr defaultColWidth="8.88888888888889" defaultRowHeight="14.4" outlineLevelCol="7"/>
  <cols>
    <col min="1" max="1" width="32.1111111111111" customWidth="1"/>
    <col min="2" max="2" width="11.8888888888889" customWidth="1"/>
    <col min="3" max="4" width="19.7777777777778" customWidth="1"/>
    <col min="5" max="5" width="15.2222222222222" customWidth="1"/>
    <col min="6" max="6" width="14.1111111111111" customWidth="1"/>
    <col min="7" max="8" width="17.5555555555556" customWidth="1"/>
  </cols>
  <sheetData>
    <row r="1" spans="1:8">
      <c r="A1" t="s">
        <v>64</v>
      </c>
      <c r="B1" t="s">
        <v>15</v>
      </c>
      <c r="C1" t="s">
        <v>65</v>
      </c>
      <c r="D1" t="s">
        <v>66</v>
      </c>
      <c r="E1" t="s">
        <v>18</v>
      </c>
      <c r="F1" t="s">
        <v>67</v>
      </c>
      <c r="G1" t="s">
        <v>68</v>
      </c>
      <c r="H1" t="s">
        <v>69</v>
      </c>
    </row>
    <row r="2" spans="1:8">
      <c r="A2" t="s">
        <v>70</v>
      </c>
      <c r="B2" t="s">
        <v>54</v>
      </c>
      <c r="C2">
        <v>4.7</v>
      </c>
      <c r="D2">
        <v>4.608</v>
      </c>
      <c r="E2" s="1">
        <v>-0.1635</v>
      </c>
      <c r="F2" s="1">
        <v>0.9506</v>
      </c>
      <c r="G2" s="6">
        <v>4155</v>
      </c>
      <c r="H2">
        <v>302.5</v>
      </c>
    </row>
    <row r="3" spans="1:8">
      <c r="A3" t="s">
        <v>70</v>
      </c>
      <c r="B3" t="s">
        <v>55</v>
      </c>
      <c r="C3">
        <v>4.6</v>
      </c>
      <c r="D3">
        <v>4.503</v>
      </c>
      <c r="E3" s="1">
        <v>-0.1554</v>
      </c>
      <c r="F3" s="1">
        <v>0.9468</v>
      </c>
      <c r="G3">
        <v>4179</v>
      </c>
      <c r="H3">
        <v>315</v>
      </c>
    </row>
    <row r="4" spans="1:8">
      <c r="A4" t="s">
        <v>70</v>
      </c>
      <c r="B4" t="s">
        <v>22</v>
      </c>
      <c r="C4">
        <v>4.5</v>
      </c>
      <c r="D4">
        <v>4.392</v>
      </c>
      <c r="E4">
        <v>-17.23</v>
      </c>
      <c r="F4" s="7">
        <v>0.95</v>
      </c>
      <c r="G4">
        <v>4203</v>
      </c>
      <c r="H4">
        <v>320</v>
      </c>
    </row>
    <row r="5" spans="1:8">
      <c r="A5" t="s">
        <v>70</v>
      </c>
      <c r="B5" t="s">
        <v>23</v>
      </c>
      <c r="C5">
        <v>4.8</v>
      </c>
      <c r="D5">
        <v>4.754</v>
      </c>
      <c r="E5" s="1">
        <v>-0.1635</v>
      </c>
      <c r="F5" s="1">
        <v>0.9389</v>
      </c>
      <c r="G5">
        <v>4227</v>
      </c>
      <c r="H5">
        <v>300</v>
      </c>
    </row>
    <row r="6" spans="1:8">
      <c r="A6" t="s">
        <v>70</v>
      </c>
      <c r="B6" t="s">
        <v>25</v>
      </c>
      <c r="C6">
        <v>4.4</v>
      </c>
      <c r="D6">
        <v>4.608</v>
      </c>
      <c r="E6" s="1">
        <v>-0.1554</v>
      </c>
      <c r="F6" s="1">
        <v>0.9378</v>
      </c>
      <c r="G6">
        <v>4251</v>
      </c>
      <c r="H6">
        <v>310.2</v>
      </c>
    </row>
    <row r="7" spans="1:8">
      <c r="A7" t="s">
        <v>70</v>
      </c>
      <c r="B7" t="s">
        <v>26</v>
      </c>
      <c r="C7">
        <v>4.3</v>
      </c>
      <c r="D7">
        <v>4.503</v>
      </c>
      <c r="E7">
        <v>-17.23</v>
      </c>
      <c r="F7" s="7">
        <v>0.95</v>
      </c>
      <c r="G7">
        <v>4275</v>
      </c>
      <c r="H7">
        <v>302.5</v>
      </c>
    </row>
    <row r="8" spans="1:8">
      <c r="A8" t="s">
        <v>70</v>
      </c>
      <c r="B8" t="s">
        <v>27</v>
      </c>
      <c r="C8">
        <v>4.7</v>
      </c>
      <c r="D8">
        <v>4.392</v>
      </c>
      <c r="E8" s="1">
        <v>-0.1635</v>
      </c>
      <c r="F8" s="1">
        <v>0.9506</v>
      </c>
      <c r="G8" s="6">
        <v>4155</v>
      </c>
      <c r="H8">
        <v>315</v>
      </c>
    </row>
    <row r="9" spans="1:8">
      <c r="A9" t="s">
        <v>70</v>
      </c>
      <c r="B9" t="s">
        <v>28</v>
      </c>
      <c r="C9">
        <v>4.6</v>
      </c>
      <c r="D9">
        <v>4.754</v>
      </c>
      <c r="E9" s="1">
        <v>-0.1554</v>
      </c>
      <c r="F9" s="1">
        <v>0.9468</v>
      </c>
      <c r="G9">
        <v>4179</v>
      </c>
      <c r="H9">
        <v>320</v>
      </c>
    </row>
    <row r="10" spans="1:8">
      <c r="A10" t="s">
        <v>70</v>
      </c>
      <c r="B10" t="s">
        <v>29</v>
      </c>
      <c r="C10">
        <v>4.5</v>
      </c>
      <c r="D10">
        <v>4.608</v>
      </c>
      <c r="E10">
        <v>-17.23</v>
      </c>
      <c r="F10" s="7">
        <v>0.95</v>
      </c>
      <c r="G10">
        <v>4203</v>
      </c>
      <c r="H10">
        <v>300</v>
      </c>
    </row>
    <row r="11" spans="1:8">
      <c r="A11" t="s">
        <v>70</v>
      </c>
      <c r="B11" t="s">
        <v>30</v>
      </c>
      <c r="C11">
        <v>4.8</v>
      </c>
      <c r="D11">
        <v>4.503</v>
      </c>
      <c r="E11" s="1">
        <v>-0.1635</v>
      </c>
      <c r="F11" s="1">
        <v>0.9389</v>
      </c>
      <c r="G11">
        <v>4227</v>
      </c>
      <c r="H11">
        <v>310.2</v>
      </c>
    </row>
    <row r="12" spans="1:8">
      <c r="A12" t="s">
        <v>70</v>
      </c>
      <c r="B12" t="s">
        <v>31</v>
      </c>
      <c r="C12">
        <v>4.4</v>
      </c>
      <c r="D12">
        <v>4.392</v>
      </c>
      <c r="E12" s="1">
        <v>-0.1554</v>
      </c>
      <c r="F12" s="1">
        <v>0.9378</v>
      </c>
      <c r="G12">
        <v>4251</v>
      </c>
      <c r="H12" s="8">
        <v>302.5</v>
      </c>
    </row>
    <row r="13" spans="1:8">
      <c r="A13" t="s">
        <v>70</v>
      </c>
      <c r="B13" t="s">
        <v>32</v>
      </c>
      <c r="C13">
        <v>4.3</v>
      </c>
      <c r="D13">
        <v>4.754</v>
      </c>
      <c r="E13">
        <v>-17.23</v>
      </c>
      <c r="F13" s="1">
        <v>0.9506</v>
      </c>
      <c r="G13">
        <v>4203</v>
      </c>
      <c r="H13" s="8">
        <v>315</v>
      </c>
    </row>
    <row r="14" spans="8:8">
      <c r="H14" s="8"/>
    </row>
    <row r="15" spans="8:8">
      <c r="H15" s="8"/>
    </row>
    <row r="16" spans="8:8">
      <c r="H16" s="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G2" sqref="G2:G13"/>
    </sheetView>
  </sheetViews>
  <sheetFormatPr defaultColWidth="8.88888888888889" defaultRowHeight="14.4" outlineLevelCol="7"/>
  <cols>
    <col min="1" max="1" width="14.1111111111111" customWidth="1"/>
    <col min="2" max="2" width="11.8888888888889" customWidth="1"/>
    <col min="3" max="3" width="19.7777777777778" customWidth="1"/>
    <col min="4" max="4" width="20.8888888888889" customWidth="1"/>
    <col min="5" max="5" width="22" customWidth="1"/>
    <col min="6" max="6" width="26.5555555555556" customWidth="1"/>
    <col min="7" max="7" width="14.1111111111111" customWidth="1"/>
  </cols>
  <sheetData>
    <row r="1" spans="1:7">
      <c r="A1" t="s">
        <v>64</v>
      </c>
      <c r="B1" t="s">
        <v>15</v>
      </c>
      <c r="C1" t="s">
        <v>66</v>
      </c>
      <c r="D1" t="s">
        <v>71</v>
      </c>
      <c r="E1" t="s">
        <v>72</v>
      </c>
      <c r="F1" t="s">
        <v>73</v>
      </c>
      <c r="G1" t="s">
        <v>67</v>
      </c>
    </row>
    <row r="2" spans="1:7">
      <c r="A2" t="s">
        <v>74</v>
      </c>
      <c r="B2" t="s">
        <v>54</v>
      </c>
      <c r="C2">
        <v>84</v>
      </c>
      <c r="D2">
        <v>3.5</v>
      </c>
      <c r="E2">
        <v>851</v>
      </c>
      <c r="F2" s="1">
        <v>0.0205</v>
      </c>
      <c r="G2" s="1">
        <v>0.0205</v>
      </c>
    </row>
    <row r="3" spans="1:7">
      <c r="A3" t="s">
        <v>74</v>
      </c>
      <c r="B3" t="s">
        <v>55</v>
      </c>
      <c r="C3">
        <v>80</v>
      </c>
      <c r="D3">
        <v>3.5</v>
      </c>
      <c r="E3">
        <v>875</v>
      </c>
      <c r="F3" s="1">
        <v>0.019</v>
      </c>
      <c r="G3" s="1">
        <v>0.019</v>
      </c>
    </row>
    <row r="4" spans="1:7">
      <c r="A4" t="s">
        <v>74</v>
      </c>
      <c r="B4" t="s">
        <v>22</v>
      </c>
      <c r="C4">
        <v>83</v>
      </c>
      <c r="D4">
        <v>3.5</v>
      </c>
      <c r="E4">
        <v>827</v>
      </c>
      <c r="F4" s="1">
        <v>0.021</v>
      </c>
      <c r="G4" s="1">
        <v>0.021</v>
      </c>
    </row>
    <row r="5" spans="1:7">
      <c r="A5" t="s">
        <v>74</v>
      </c>
      <c r="B5" t="s">
        <v>23</v>
      </c>
      <c r="C5">
        <v>82</v>
      </c>
      <c r="D5">
        <v>3.5</v>
      </c>
      <c r="E5">
        <v>851</v>
      </c>
      <c r="F5" s="1">
        <v>0.0187</v>
      </c>
      <c r="G5" s="1">
        <v>0.0187</v>
      </c>
    </row>
    <row r="6" spans="1:7">
      <c r="A6" t="s">
        <v>74</v>
      </c>
      <c r="B6" t="s">
        <v>25</v>
      </c>
      <c r="C6">
        <v>79</v>
      </c>
      <c r="D6">
        <v>3.5</v>
      </c>
      <c r="E6">
        <v>870</v>
      </c>
      <c r="F6" s="1">
        <v>0.023</v>
      </c>
      <c r="G6" s="1">
        <v>0.023</v>
      </c>
    </row>
    <row r="7" spans="1:7">
      <c r="A7" t="s">
        <v>74</v>
      </c>
      <c r="B7" t="s">
        <v>26</v>
      </c>
      <c r="C7">
        <v>75</v>
      </c>
      <c r="D7">
        <v>3.5</v>
      </c>
      <c r="E7">
        <v>827</v>
      </c>
      <c r="F7" s="1">
        <v>0.0166</v>
      </c>
      <c r="G7" s="1">
        <v>0.0166</v>
      </c>
    </row>
    <row r="8" spans="1:7">
      <c r="A8" t="s">
        <v>74</v>
      </c>
      <c r="B8" t="s">
        <v>27</v>
      </c>
      <c r="C8">
        <v>84</v>
      </c>
      <c r="D8">
        <v>3.5</v>
      </c>
      <c r="E8">
        <v>851</v>
      </c>
      <c r="F8" s="1">
        <v>0.0187</v>
      </c>
      <c r="G8" s="1">
        <v>0.0187</v>
      </c>
    </row>
    <row r="9" spans="1:7">
      <c r="A9" t="s">
        <v>74</v>
      </c>
      <c r="B9" t="s">
        <v>28</v>
      </c>
      <c r="C9">
        <v>79</v>
      </c>
      <c r="D9">
        <v>3.5</v>
      </c>
      <c r="E9">
        <v>857</v>
      </c>
      <c r="F9" s="1">
        <v>0.0205</v>
      </c>
      <c r="G9" s="1">
        <v>0.0205</v>
      </c>
    </row>
    <row r="10" spans="1:7">
      <c r="A10" t="s">
        <v>74</v>
      </c>
      <c r="B10" t="s">
        <v>29</v>
      </c>
      <c r="C10">
        <v>84</v>
      </c>
      <c r="D10">
        <v>3.5</v>
      </c>
      <c r="E10">
        <v>827</v>
      </c>
      <c r="F10" s="1">
        <v>0.019</v>
      </c>
      <c r="G10" s="1">
        <v>0.019</v>
      </c>
    </row>
    <row r="11" spans="1:7">
      <c r="A11" t="s">
        <v>74</v>
      </c>
      <c r="B11" t="s">
        <v>30</v>
      </c>
      <c r="C11">
        <v>80</v>
      </c>
      <c r="D11">
        <v>3.5</v>
      </c>
      <c r="E11">
        <v>851</v>
      </c>
      <c r="F11" s="1">
        <v>0.021</v>
      </c>
      <c r="G11" s="1">
        <v>0.021</v>
      </c>
    </row>
    <row r="12" spans="1:7">
      <c r="A12" t="s">
        <v>74</v>
      </c>
      <c r="B12" t="s">
        <v>31</v>
      </c>
      <c r="C12">
        <v>83</v>
      </c>
      <c r="D12">
        <v>3.5</v>
      </c>
      <c r="E12">
        <v>875</v>
      </c>
      <c r="F12" s="1">
        <v>0.031</v>
      </c>
      <c r="G12" s="1">
        <v>0.031</v>
      </c>
    </row>
    <row r="13" spans="1:7">
      <c r="A13" t="s">
        <v>74</v>
      </c>
      <c r="B13" t="s">
        <v>32</v>
      </c>
      <c r="C13">
        <v>79</v>
      </c>
      <c r="D13">
        <v>3.5</v>
      </c>
      <c r="E13">
        <v>827</v>
      </c>
      <c r="F13" s="1">
        <v>0.023</v>
      </c>
      <c r="G13" s="1">
        <v>0.023</v>
      </c>
    </row>
    <row r="17" spans="5:8">
      <c r="E17" s="3" t="s">
        <v>75</v>
      </c>
      <c r="F17" s="3"/>
      <c r="G17" s="3"/>
      <c r="H17" s="3"/>
    </row>
  </sheetData>
  <mergeCells count="1">
    <mergeCell ref="E17:H1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31" sqref="E31"/>
    </sheetView>
  </sheetViews>
  <sheetFormatPr defaultColWidth="8.88888888888889" defaultRowHeight="14.4" outlineLevelCol="6"/>
  <cols>
    <col min="1" max="1" width="14.1111111111111" customWidth="1"/>
    <col min="2" max="2" width="11.8888888888889" customWidth="1"/>
    <col min="3" max="3" width="19.7777777777778" customWidth="1"/>
    <col min="4" max="4" width="20.8888888888889" customWidth="1"/>
    <col min="5" max="5" width="22" customWidth="1"/>
    <col min="6" max="6" width="26.5555555555556" customWidth="1"/>
    <col min="7" max="7" width="14.1111111111111" customWidth="1"/>
  </cols>
  <sheetData>
    <row r="1" spans="1:7">
      <c r="A1" t="s">
        <v>64</v>
      </c>
      <c r="B1" t="s">
        <v>15</v>
      </c>
      <c r="C1" t="s">
        <v>66</v>
      </c>
      <c r="D1" t="s">
        <v>76</v>
      </c>
      <c r="E1" t="s">
        <v>72</v>
      </c>
      <c r="F1" t="s">
        <v>73</v>
      </c>
      <c r="G1" t="s">
        <v>67</v>
      </c>
    </row>
    <row r="2" spans="1:7">
      <c r="A2" t="s">
        <v>74</v>
      </c>
      <c r="B2" t="s">
        <v>54</v>
      </c>
      <c r="C2">
        <v>2.85</v>
      </c>
      <c r="D2" s="5">
        <v>41</v>
      </c>
      <c r="E2">
        <v>120</v>
      </c>
      <c r="F2" s="1">
        <v>0.0205</v>
      </c>
      <c r="G2" s="1">
        <v>0.0205</v>
      </c>
    </row>
    <row r="3" spans="1:7">
      <c r="A3" t="s">
        <v>74</v>
      </c>
      <c r="B3" t="s">
        <v>55</v>
      </c>
      <c r="C3">
        <v>2.85</v>
      </c>
      <c r="D3" s="5">
        <v>41</v>
      </c>
      <c r="E3">
        <v>124</v>
      </c>
      <c r="F3" s="1">
        <v>0.019</v>
      </c>
      <c r="G3" s="1">
        <v>0.019</v>
      </c>
    </row>
    <row r="4" spans="1:7">
      <c r="A4" t="s">
        <v>74</v>
      </c>
      <c r="B4" t="s">
        <v>22</v>
      </c>
      <c r="C4">
        <v>2.95</v>
      </c>
      <c r="D4" s="5">
        <v>41</v>
      </c>
      <c r="E4">
        <v>112</v>
      </c>
      <c r="F4" s="1">
        <v>0.021</v>
      </c>
      <c r="G4" s="1">
        <v>0.021</v>
      </c>
    </row>
    <row r="5" spans="1:7">
      <c r="A5" t="s">
        <v>74</v>
      </c>
      <c r="B5" t="s">
        <v>23</v>
      </c>
      <c r="C5">
        <v>2.85</v>
      </c>
      <c r="D5" s="5">
        <v>41</v>
      </c>
      <c r="E5">
        <v>124</v>
      </c>
      <c r="F5" s="1">
        <v>0.0187</v>
      </c>
      <c r="G5" s="1">
        <v>0.0187</v>
      </c>
    </row>
    <row r="6" spans="1:7">
      <c r="A6" t="s">
        <v>74</v>
      </c>
      <c r="B6" t="s">
        <v>25</v>
      </c>
      <c r="C6">
        <v>2.85</v>
      </c>
      <c r="D6" s="5">
        <v>41</v>
      </c>
      <c r="E6">
        <v>129</v>
      </c>
      <c r="F6" s="1">
        <v>0.023</v>
      </c>
      <c r="G6" s="1">
        <v>0.023</v>
      </c>
    </row>
    <row r="7" spans="1:7">
      <c r="A7" t="s">
        <v>74</v>
      </c>
      <c r="B7" t="s">
        <v>26</v>
      </c>
      <c r="C7">
        <v>2.95</v>
      </c>
      <c r="D7" s="5">
        <v>41</v>
      </c>
      <c r="E7">
        <v>124</v>
      </c>
      <c r="F7" s="1">
        <v>0.0166</v>
      </c>
      <c r="G7" s="1">
        <v>0.0166</v>
      </c>
    </row>
    <row r="8" spans="1:7">
      <c r="A8" t="s">
        <v>74</v>
      </c>
      <c r="B8" t="s">
        <v>27</v>
      </c>
      <c r="C8">
        <v>2.85</v>
      </c>
      <c r="D8" s="5">
        <v>41</v>
      </c>
      <c r="E8">
        <v>120</v>
      </c>
      <c r="F8" s="1">
        <v>0.0187</v>
      </c>
      <c r="G8" s="1">
        <v>0.0187</v>
      </c>
    </row>
    <row r="9" spans="1:7">
      <c r="A9" t="s">
        <v>74</v>
      </c>
      <c r="B9" t="s">
        <v>28</v>
      </c>
      <c r="C9">
        <v>2.85</v>
      </c>
      <c r="D9" s="5">
        <v>41</v>
      </c>
      <c r="E9">
        <v>124</v>
      </c>
      <c r="F9" s="1">
        <v>0.0205</v>
      </c>
      <c r="G9" s="1">
        <v>0.0205</v>
      </c>
    </row>
    <row r="10" spans="1:7">
      <c r="A10" t="s">
        <v>74</v>
      </c>
      <c r="B10" t="s">
        <v>29</v>
      </c>
      <c r="C10">
        <v>2.95</v>
      </c>
      <c r="D10" s="5">
        <v>41</v>
      </c>
      <c r="E10">
        <v>120</v>
      </c>
      <c r="F10" s="1">
        <v>0.019</v>
      </c>
      <c r="G10" s="1">
        <v>0.019</v>
      </c>
    </row>
    <row r="11" spans="1:7">
      <c r="A11" t="s">
        <v>74</v>
      </c>
      <c r="B11" t="s">
        <v>30</v>
      </c>
      <c r="C11">
        <v>2.85</v>
      </c>
      <c r="D11" s="5">
        <v>41</v>
      </c>
      <c r="E11">
        <v>124</v>
      </c>
      <c r="F11" s="1">
        <v>0.021</v>
      </c>
      <c r="G11" s="1">
        <v>0.021</v>
      </c>
    </row>
    <row r="12" spans="1:7">
      <c r="A12" t="s">
        <v>74</v>
      </c>
      <c r="B12" t="s">
        <v>31</v>
      </c>
      <c r="C12">
        <v>2.85</v>
      </c>
      <c r="D12" s="5">
        <v>41</v>
      </c>
      <c r="E12">
        <v>124</v>
      </c>
      <c r="F12" s="1">
        <v>0.031</v>
      </c>
      <c r="G12" s="1">
        <v>0.031</v>
      </c>
    </row>
    <row r="13" spans="1:7">
      <c r="A13" t="s">
        <v>74</v>
      </c>
      <c r="B13" t="s">
        <v>32</v>
      </c>
      <c r="C13">
        <v>2.95</v>
      </c>
      <c r="D13" s="5">
        <v>41</v>
      </c>
      <c r="E13">
        <v>120</v>
      </c>
      <c r="F13" s="1">
        <v>0.023</v>
      </c>
      <c r="G13" s="1">
        <v>0.023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"/>
    </sheetView>
  </sheetViews>
  <sheetFormatPr defaultColWidth="8.88888888888889" defaultRowHeight="14.4" outlineLevelCol="6"/>
  <cols>
    <col min="1" max="1" width="32.1111111111111" customWidth="1"/>
    <col min="2" max="2" width="11.8888888888889" customWidth="1"/>
    <col min="3" max="3" width="19.7777777777778" customWidth="1"/>
    <col min="4" max="4" width="16.4444444444444" customWidth="1"/>
    <col min="5" max="5" width="22" customWidth="1"/>
    <col min="6" max="6" width="26.5555555555556" customWidth="1"/>
    <col min="7" max="7" width="14.1111111111111" customWidth="1"/>
  </cols>
  <sheetData>
    <row r="1" spans="1:7">
      <c r="A1" t="s">
        <v>64</v>
      </c>
      <c r="B1" t="s">
        <v>15</v>
      </c>
      <c r="C1" t="s">
        <v>66</v>
      </c>
      <c r="D1" t="s">
        <v>76</v>
      </c>
      <c r="E1" t="s">
        <v>72</v>
      </c>
      <c r="F1" t="s">
        <v>73</v>
      </c>
      <c r="G1" t="s">
        <v>67</v>
      </c>
    </row>
    <row r="2" spans="1:7">
      <c r="A2" t="s">
        <v>77</v>
      </c>
      <c r="B2" t="s">
        <v>54</v>
      </c>
      <c r="C2">
        <v>2.85</v>
      </c>
      <c r="D2" s="5">
        <v>41</v>
      </c>
      <c r="E2">
        <v>120</v>
      </c>
      <c r="F2" s="1">
        <v>0.0205</v>
      </c>
      <c r="G2" s="1">
        <v>0.0205</v>
      </c>
    </row>
    <row r="3" spans="1:7">
      <c r="A3" t="s">
        <v>77</v>
      </c>
      <c r="B3" t="s">
        <v>55</v>
      </c>
      <c r="C3">
        <v>2.85</v>
      </c>
      <c r="D3" s="5">
        <v>41</v>
      </c>
      <c r="E3">
        <v>124</v>
      </c>
      <c r="F3" s="1">
        <v>0.019</v>
      </c>
      <c r="G3" s="1">
        <v>0.019</v>
      </c>
    </row>
    <row r="4" spans="1:7">
      <c r="A4" t="s">
        <v>77</v>
      </c>
      <c r="B4" t="s">
        <v>22</v>
      </c>
      <c r="C4">
        <v>2.95</v>
      </c>
      <c r="D4" s="5">
        <v>41</v>
      </c>
      <c r="E4">
        <v>112</v>
      </c>
      <c r="F4" s="1">
        <v>0.021</v>
      </c>
      <c r="G4" s="1">
        <v>0.021</v>
      </c>
    </row>
    <row r="5" spans="1:7">
      <c r="A5" t="s">
        <v>77</v>
      </c>
      <c r="B5" t="s">
        <v>23</v>
      </c>
      <c r="C5">
        <v>2.85</v>
      </c>
      <c r="D5" s="5">
        <v>41</v>
      </c>
      <c r="E5">
        <v>124</v>
      </c>
      <c r="F5" s="1">
        <v>0.0187</v>
      </c>
      <c r="G5" s="1">
        <v>0.0187</v>
      </c>
    </row>
    <row r="6" spans="1:7">
      <c r="A6" t="s">
        <v>77</v>
      </c>
      <c r="B6" t="s">
        <v>25</v>
      </c>
      <c r="C6">
        <v>2.85</v>
      </c>
      <c r="D6" s="5">
        <v>41</v>
      </c>
      <c r="E6">
        <v>129</v>
      </c>
      <c r="F6" s="1">
        <v>0.023</v>
      </c>
      <c r="G6" s="1">
        <v>0.023</v>
      </c>
    </row>
    <row r="7" spans="1:7">
      <c r="A7" t="s">
        <v>77</v>
      </c>
      <c r="B7" t="s">
        <v>26</v>
      </c>
      <c r="C7">
        <v>2.95</v>
      </c>
      <c r="D7" s="5">
        <v>41</v>
      </c>
      <c r="E7">
        <v>124</v>
      </c>
      <c r="F7" s="1">
        <v>0.0166</v>
      </c>
      <c r="G7" s="1">
        <v>0.0166</v>
      </c>
    </row>
    <row r="8" spans="1:7">
      <c r="A8" t="s">
        <v>77</v>
      </c>
      <c r="B8" t="s">
        <v>27</v>
      </c>
      <c r="C8">
        <v>2.85</v>
      </c>
      <c r="D8" s="5">
        <v>41</v>
      </c>
      <c r="E8">
        <v>120</v>
      </c>
      <c r="F8" s="1">
        <v>0.0187</v>
      </c>
      <c r="G8" s="1">
        <v>0.0187</v>
      </c>
    </row>
    <row r="9" spans="1:7">
      <c r="A9" t="s">
        <v>77</v>
      </c>
      <c r="B9" t="s">
        <v>28</v>
      </c>
      <c r="C9">
        <v>2.85</v>
      </c>
      <c r="D9" s="5">
        <v>41</v>
      </c>
      <c r="E9">
        <v>124</v>
      </c>
      <c r="F9" s="1">
        <v>0.0205</v>
      </c>
      <c r="G9" s="1">
        <v>0.0205</v>
      </c>
    </row>
    <row r="10" spans="1:7">
      <c r="A10" t="s">
        <v>77</v>
      </c>
      <c r="B10" t="s">
        <v>29</v>
      </c>
      <c r="C10">
        <v>2.95</v>
      </c>
      <c r="D10" s="5">
        <v>41</v>
      </c>
      <c r="E10">
        <v>120</v>
      </c>
      <c r="F10" s="1">
        <v>0.019</v>
      </c>
      <c r="G10" s="1">
        <v>0.019</v>
      </c>
    </row>
    <row r="11" spans="1:7">
      <c r="A11" t="s">
        <v>77</v>
      </c>
      <c r="B11" t="s">
        <v>30</v>
      </c>
      <c r="C11">
        <v>2.85</v>
      </c>
      <c r="D11" s="5">
        <v>41</v>
      </c>
      <c r="E11">
        <v>124</v>
      </c>
      <c r="F11" s="1">
        <v>0.021</v>
      </c>
      <c r="G11" s="1">
        <v>0.021</v>
      </c>
    </row>
    <row r="12" spans="1:7">
      <c r="A12" t="s">
        <v>77</v>
      </c>
      <c r="B12" t="s">
        <v>31</v>
      </c>
      <c r="C12">
        <v>2.85</v>
      </c>
      <c r="D12" s="5">
        <v>41</v>
      </c>
      <c r="E12">
        <v>124</v>
      </c>
      <c r="F12" s="1">
        <v>0.031</v>
      </c>
      <c r="G12" s="1">
        <v>0.031</v>
      </c>
    </row>
    <row r="13" spans="1:7">
      <c r="A13" t="s">
        <v>77</v>
      </c>
      <c r="B13" t="s">
        <v>32</v>
      </c>
      <c r="C13">
        <v>2.95</v>
      </c>
      <c r="D13" s="5">
        <v>41</v>
      </c>
      <c r="E13">
        <v>120</v>
      </c>
      <c r="F13" s="1">
        <v>0.023</v>
      </c>
      <c r="G13" s="1">
        <v>0.023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各区用电量和碳排量</vt:lpstr>
      <vt:lpstr>全市用电量和发电量(2020.1-2022.3)</vt:lpstr>
      <vt:lpstr>用电首页-全市用电负荷-月报</vt:lpstr>
      <vt:lpstr>用电首页-全市用电负荷-年报</vt:lpstr>
      <vt:lpstr>发电首页-月报</vt:lpstr>
      <vt:lpstr>发电详情-火电厂-月报</vt:lpstr>
      <vt:lpstr>鸡公山风电场月报</vt:lpstr>
      <vt:lpstr>光伏电站-月报</vt:lpstr>
      <vt:lpstr>储能电站-月报</vt:lpstr>
      <vt:lpstr>生物质发电-月报</vt:lpstr>
      <vt:lpstr>垃圾焚烧发电-月报</vt:lpstr>
      <vt:lpstr>用电首页-月报</vt:lpstr>
      <vt:lpstr>用电页面-行业</vt:lpstr>
      <vt:lpstr>用电行业-企业</vt:lpstr>
      <vt:lpstr>预测预测-功率首页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31089</cp:lastModifiedBy>
  <dcterms:created xsi:type="dcterms:W3CDTF">2022-05-20T06:50:00Z</dcterms:created>
  <dcterms:modified xsi:type="dcterms:W3CDTF">2022-06-10T09:20:35Z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56C279238A1E4E01B7470734036F8318</vt:lpwstr>
  </property>
  <property fmtid="{D5CDD505-2E9C-101B-9397-08002B2CF9AE}" pid="3" name="KSOProductBuildVer">
    <vt:lpwstr>2052-11.1.0.11744</vt:lpwstr>
  </property>
</Properties>
</file>