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<sst xmlns="http://schemas.openxmlformats.org/spreadsheetml/2006/main" count="167" uniqueCount="60">
  <si>
    <t>年</t>
  </si>
  <si>
    <t>月</t>
  </si>
  <si>
    <t>江苏华凯比克希线束有限公司</t>
  </si>
  <si>
    <t>考勤人:</t>
  </si>
  <si>
    <t>小线-胡银竹</t>
  </si>
  <si>
    <t>姓名</t>
  </si>
  <si>
    <t xml:space="preserve">日期         </t>
  </si>
  <si>
    <t>培训部</t>
  </si>
  <si>
    <t>白班</t>
  </si>
  <si>
    <t>加班</t>
  </si>
  <si>
    <t>周末加班</t>
  </si>
  <si>
    <t>天数</t>
  </si>
  <si>
    <t>星期</t>
  </si>
  <si>
    <t>餐补</t>
  </si>
  <si>
    <t>0005491</t>
  </si>
  <si>
    <t>庄恒平  0005491</t>
  </si>
  <si>
    <t>上午</t>
  </si>
  <si>
    <t>下午</t>
  </si>
  <si>
    <t>李丹丹1710070</t>
  </si>
  <si>
    <t xml:space="preserve">单国升1902480  </t>
  </si>
  <si>
    <t xml:space="preserve">胡银竹     2102071     </t>
  </si>
  <si>
    <t xml:space="preserve">2202042  </t>
  </si>
  <si>
    <t xml:space="preserve">邵春丽   2202042  </t>
  </si>
  <si>
    <t xml:space="preserve">2103529 </t>
  </si>
  <si>
    <t xml:space="preserve">刘天龙    2103529      </t>
  </si>
  <si>
    <t xml:space="preserve">仲伟芹         2102093          </t>
  </si>
  <si>
    <t>0005732</t>
  </si>
  <si>
    <t>耿美华        0005732</t>
  </si>
  <si>
    <t>2302052</t>
  </si>
  <si>
    <t xml:space="preserve">刘学海    2302052   </t>
  </si>
  <si>
    <t>2302174</t>
  </si>
  <si>
    <t xml:space="preserve">张丽丽     2302174   </t>
  </si>
  <si>
    <t>2302360</t>
  </si>
  <si>
    <t xml:space="preserve">李金蕊  2302360  </t>
  </si>
  <si>
    <t>2310059</t>
  </si>
  <si>
    <r>
      <rPr>
        <b/>
        <sz val="12"/>
        <rFont val="等线"/>
        <charset val="134"/>
      </rPr>
      <t xml:space="preserve">陈义军    2310059     </t>
    </r>
    <r>
      <rPr>
        <b/>
        <sz val="12"/>
        <color rgb="FF00B0F0"/>
        <rFont val="等线"/>
        <charset val="134"/>
      </rPr>
      <t xml:space="preserve">10月20号出师  </t>
    </r>
  </si>
  <si>
    <t>2310254</t>
  </si>
  <si>
    <r>
      <rPr>
        <b/>
        <sz val="12"/>
        <rFont val="等线"/>
        <charset val="134"/>
      </rPr>
      <t xml:space="preserve">仲紫璇   2310254    </t>
    </r>
    <r>
      <rPr>
        <b/>
        <sz val="12"/>
        <color rgb="FF00B0F0"/>
        <rFont val="等线"/>
        <charset val="134"/>
      </rPr>
      <t>10月29出师</t>
    </r>
    <r>
      <rPr>
        <b/>
        <sz val="12"/>
        <rFont val="等线"/>
        <charset val="134"/>
      </rPr>
      <t xml:space="preserve">   </t>
    </r>
  </si>
  <si>
    <t>2310318</t>
  </si>
  <si>
    <r>
      <rPr>
        <b/>
        <sz val="12"/>
        <rFont val="等线"/>
        <charset val="134"/>
      </rPr>
      <t xml:space="preserve">刘学峰        2310318    </t>
    </r>
    <r>
      <rPr>
        <b/>
        <sz val="12"/>
        <color rgb="FF00B0F0"/>
        <rFont val="等线"/>
        <charset val="134"/>
      </rPr>
      <t xml:space="preserve">11月1号出师  </t>
    </r>
    <r>
      <rPr>
        <b/>
        <sz val="12"/>
        <rFont val="等线"/>
        <charset val="134"/>
      </rPr>
      <t xml:space="preserve"> </t>
    </r>
  </si>
  <si>
    <t>2306113</t>
  </si>
  <si>
    <t>吴青尚2306113 劳务工</t>
  </si>
  <si>
    <t>2309119</t>
  </si>
  <si>
    <t>崔小玲     2309119  劳务工</t>
  </si>
  <si>
    <t>2309598</t>
  </si>
  <si>
    <t>夏锦凤     2309569   劳务工</t>
  </si>
  <si>
    <t>2310169</t>
  </si>
  <si>
    <t>何红侠      2310169  劳务工</t>
  </si>
  <si>
    <t>2309271</t>
  </si>
  <si>
    <t>刘帅       2309271         劳务工</t>
  </si>
  <si>
    <t>2311056</t>
  </si>
  <si>
    <t xml:space="preserve">邱巧玲        2311056     劳务工    </t>
  </si>
  <si>
    <t>2309508</t>
  </si>
  <si>
    <t>赵宇涛     2309508   劳务工</t>
  </si>
  <si>
    <t>*</t>
  </si>
  <si>
    <t>离职</t>
  </si>
  <si>
    <t>总计</t>
  </si>
  <si>
    <t>人数</t>
  </si>
  <si>
    <t>考勤方式:正常出勤用“4/5”表示，请假用“○”表示，休息日用“×”表示，迟到用“△”表示，旷工用“☆”表示，加班、夜班用中文注明</t>
  </si>
  <si>
    <t xml:space="preserve"> 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</si>
</sst>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aaa"/>
    <numFmt numFmtId="178" formatCode="0.00_);[Red]\(0.00\)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12"/>
      <name val="等线"/>
      <charset val="134"/>
    </font>
    <font>
      <b/>
      <sz val="16"/>
      <color theme="1"/>
      <name val="宋体"/>
      <charset val="134"/>
      <scheme val="minor"/>
    </font>
    <font>
      <b/>
      <sz val="16"/>
      <name val="等线"/>
      <charset val="134"/>
    </font>
    <font>
      <b/>
      <sz val="12"/>
      <name val="等线"/>
      <charset val="134"/>
    </font>
    <font>
      <b/>
      <sz val="12"/>
      <color rgb="FFFF0000"/>
      <name val="等线"/>
      <charset val="134"/>
    </font>
    <font>
      <b/>
      <sz val="9"/>
      <name val="等线"/>
      <charset val="134"/>
    </font>
    <font>
      <b/>
      <sz val="9"/>
      <color rgb="FFFF0000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B0F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732047486800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7" applyNumberFormat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26" fillId="16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49" applyAlignment="1"/>
    <xf numFmtId="0" fontId="1" fillId="0" borderId="0" xfId="49" applyAlignment="1" applyProtection="1">
      <protection locked="0"/>
    </xf>
    <xf numFmtId="176" fontId="1" fillId="0" borderId="0" xfId="49" applyNumberFormat="1" applyAlignment="1"/>
    <xf numFmtId="177" fontId="1" fillId="0" borderId="0" xfId="49" applyNumberFormat="1" applyAlignment="1"/>
    <xf numFmtId="0" fontId="2" fillId="0" borderId="0" xfId="49" applyFont="1" applyAlignment="1" applyProtection="1">
      <protection locked="0"/>
    </xf>
    <xf numFmtId="0" fontId="3" fillId="0" borderId="0" xfId="49" applyFont="1" applyAlignment="1" applyProtection="1">
      <protection locked="0"/>
    </xf>
    <xf numFmtId="49" fontId="1" fillId="0" borderId="0" xfId="49" applyNumberFormat="1" applyAlignment="1" applyProtection="1">
      <protection locked="0"/>
    </xf>
    <xf numFmtId="0" fontId="4" fillId="2" borderId="0" xfId="49" applyFont="1" applyFill="1" applyAlignment="1" applyProtection="1">
      <protection locked="0"/>
    </xf>
    <xf numFmtId="0" fontId="4" fillId="0" borderId="0" xfId="49" applyFont="1" applyAlignment="1" applyProtection="1">
      <protection locked="0"/>
    </xf>
    <xf numFmtId="178" fontId="4" fillId="0" borderId="0" xfId="49" applyNumberFormat="1" applyFont="1" applyAlignment="1" applyProtection="1">
      <protection locked="0"/>
    </xf>
    <xf numFmtId="49" fontId="1" fillId="0" borderId="0" xfId="49" applyNumberFormat="1" applyAlignment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0" borderId="1" xfId="49" applyFont="1" applyBorder="1" applyAlignment="1">
      <alignment horizontal="center" vertical="center"/>
    </xf>
    <xf numFmtId="0" fontId="7" fillId="0" borderId="2" xfId="49" applyFont="1" applyBorder="1" applyAlignment="1" applyProtection="1">
      <alignment horizontal="center" vertical="center"/>
      <protection locked="0"/>
    </xf>
    <xf numFmtId="0" fontId="7" fillId="0" borderId="3" xfId="49" applyFont="1" applyBorder="1" applyAlignment="1" applyProtection="1">
      <alignment horizontal="center" vertical="center"/>
      <protection locked="0"/>
    </xf>
    <xf numFmtId="0" fontId="6" fillId="0" borderId="2" xfId="49" applyFont="1" applyBorder="1" applyAlignment="1" applyProtection="1">
      <alignment horizontal="center" vertical="center"/>
      <protection locked="0"/>
    </xf>
    <xf numFmtId="0" fontId="6" fillId="0" borderId="3" xfId="49" applyFont="1" applyBorder="1" applyAlignment="1" applyProtection="1">
      <alignment horizontal="center" vertical="center"/>
      <protection locked="0"/>
    </xf>
    <xf numFmtId="0" fontId="7" fillId="0" borderId="4" xfId="49" applyFont="1" applyBorder="1" applyAlignment="1" applyProtection="1">
      <alignment horizontal="center" vertical="center"/>
      <protection locked="0"/>
    </xf>
    <xf numFmtId="0" fontId="7" fillId="0" borderId="5" xfId="49" applyFont="1" applyBorder="1" applyAlignment="1" applyProtection="1">
      <alignment horizontal="center" vertical="center"/>
      <protection locked="0"/>
    </xf>
    <xf numFmtId="0" fontId="6" fillId="0" borderId="4" xfId="49" applyFont="1" applyBorder="1" applyAlignment="1" applyProtection="1">
      <alignment horizontal="center" vertical="center"/>
      <protection locked="0"/>
    </xf>
    <xf numFmtId="0" fontId="6" fillId="0" borderId="5" xfId="49" applyFont="1" applyBorder="1" applyAlignment="1" applyProtection="1">
      <alignment horizontal="center" vertical="center"/>
      <protection locked="0"/>
    </xf>
    <xf numFmtId="0" fontId="7" fillId="2" borderId="6" xfId="49" applyFont="1" applyFill="1" applyBorder="1" applyAlignment="1">
      <alignment horizontal="center" vertical="center" wrapText="1"/>
    </xf>
    <xf numFmtId="176" fontId="7" fillId="0" borderId="7" xfId="49" applyNumberFormat="1" applyFont="1" applyBorder="1" applyAlignment="1" applyProtection="1">
      <alignment horizontal="center" vertical="center" wrapText="1"/>
      <protection locked="0"/>
    </xf>
    <xf numFmtId="176" fontId="7" fillId="2" borderId="7" xfId="49" applyNumberFormat="1" applyFont="1" applyFill="1" applyBorder="1" applyAlignment="1">
      <alignment horizontal="center" vertical="center"/>
    </xf>
    <xf numFmtId="0" fontId="7" fillId="2" borderId="8" xfId="49" applyFont="1" applyFill="1" applyBorder="1" applyAlignment="1">
      <alignment horizontal="center" vertical="center" wrapText="1"/>
    </xf>
    <xf numFmtId="177" fontId="7" fillId="0" borderId="7" xfId="49" applyNumberFormat="1" applyFont="1" applyBorder="1" applyAlignment="1" applyProtection="1">
      <alignment horizontal="center" vertical="center" wrapText="1"/>
      <protection locked="0"/>
    </xf>
    <xf numFmtId="177" fontId="7" fillId="2" borderId="7" xfId="49" applyNumberFormat="1" applyFont="1" applyFill="1" applyBorder="1" applyAlignment="1">
      <alignment horizontal="center" vertical="center"/>
    </xf>
    <xf numFmtId="0" fontId="7" fillId="0" borderId="7" xfId="49" applyFont="1" applyBorder="1" applyAlignment="1">
      <alignment horizontal="center" vertical="center"/>
    </xf>
    <xf numFmtId="0" fontId="7" fillId="2" borderId="7" xfId="49" applyFont="1" applyFill="1" applyBorder="1" applyAlignment="1">
      <alignment horizontal="center" vertical="center"/>
    </xf>
    <xf numFmtId="0" fontId="7" fillId="2" borderId="9" xfId="49" applyFont="1" applyFill="1" applyBorder="1" applyAlignment="1">
      <alignment horizontal="center" vertical="center" wrapText="1"/>
    </xf>
    <xf numFmtId="0" fontId="7" fillId="3" borderId="7" xfId="49" applyFont="1" applyFill="1" applyBorder="1" applyAlignment="1">
      <alignment horizontal="center" vertical="center"/>
    </xf>
    <xf numFmtId="0" fontId="7" fillId="2" borderId="6" xfId="49" applyFont="1" applyFill="1" applyBorder="1" applyAlignment="1" applyProtection="1">
      <alignment horizontal="center" vertical="center" wrapText="1"/>
      <protection locked="0"/>
    </xf>
    <xf numFmtId="0" fontId="7" fillId="0" borderId="7" xfId="49" applyFont="1" applyBorder="1" applyAlignment="1" applyProtection="1">
      <alignment horizontal="center" vertical="center"/>
      <protection locked="0"/>
    </xf>
    <xf numFmtId="0" fontId="7" fillId="2" borderId="9" xfId="49" applyFont="1" applyFill="1" applyBorder="1" applyAlignment="1" applyProtection="1">
      <alignment horizontal="center" vertical="center" wrapText="1"/>
      <protection locked="0"/>
    </xf>
    <xf numFmtId="0" fontId="7" fillId="2" borderId="8" xfId="49" applyFont="1" applyFill="1" applyBorder="1" applyAlignment="1" applyProtection="1">
      <alignment horizontal="center" vertical="center" wrapText="1"/>
      <protection locked="0"/>
    </xf>
    <xf numFmtId="0" fontId="7" fillId="3" borderId="7" xfId="49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Alignment="1">
      <alignment vertical="center"/>
    </xf>
    <xf numFmtId="0" fontId="8" fillId="2" borderId="6" xfId="49" applyFont="1" applyFill="1" applyBorder="1" applyAlignment="1">
      <alignment horizontal="center" vertical="center" wrapText="1"/>
    </xf>
    <xf numFmtId="0" fontId="8" fillId="2" borderId="9" xfId="49" applyFont="1" applyFill="1" applyBorder="1" applyAlignment="1">
      <alignment horizontal="center" vertical="center" wrapText="1"/>
    </xf>
    <xf numFmtId="0" fontId="8" fillId="2" borderId="8" xfId="49" applyFont="1" applyFill="1" applyBorder="1" applyAlignment="1">
      <alignment horizontal="center" vertical="center" wrapText="1"/>
    </xf>
    <xf numFmtId="0" fontId="6" fillId="0" borderId="10" xfId="49" applyFont="1" applyBorder="1" applyAlignment="1" applyProtection="1">
      <alignment horizontal="center" vertical="center"/>
      <protection locked="0"/>
    </xf>
    <xf numFmtId="0" fontId="6" fillId="0" borderId="11" xfId="49" applyFont="1" applyBorder="1" applyAlignment="1" applyProtection="1">
      <alignment horizontal="center" vertical="center"/>
      <protection locked="0"/>
    </xf>
    <xf numFmtId="0" fontId="6" fillId="0" borderId="12" xfId="49" applyFont="1" applyBorder="1" applyAlignment="1">
      <alignment horizontal="center" vertical="center"/>
    </xf>
    <xf numFmtId="0" fontId="7" fillId="0" borderId="10" xfId="49" applyFont="1" applyBorder="1" applyAlignment="1" applyProtection="1">
      <alignment horizontal="center" vertical="center"/>
      <protection locked="0"/>
    </xf>
    <xf numFmtId="0" fontId="7" fillId="0" borderId="11" xfId="49" applyFont="1" applyBorder="1" applyAlignment="1" applyProtection="1">
      <alignment horizontal="center" vertical="center"/>
      <protection locked="0"/>
    </xf>
    <xf numFmtId="0" fontId="7" fillId="0" borderId="6" xfId="49" applyFont="1" applyBorder="1" applyAlignment="1">
      <alignment horizontal="center" vertical="center" wrapText="1"/>
    </xf>
    <xf numFmtId="178" fontId="7" fillId="0" borderId="6" xfId="49" applyNumberFormat="1" applyFont="1" applyBorder="1" applyAlignment="1" applyProtection="1">
      <alignment horizontal="center" vertical="center" wrapText="1"/>
      <protection locked="0"/>
    </xf>
    <xf numFmtId="0" fontId="7" fillId="0" borderId="8" xfId="49" applyFont="1" applyBorder="1" applyAlignment="1">
      <alignment horizontal="center" vertical="center" wrapText="1"/>
    </xf>
    <xf numFmtId="178" fontId="7" fillId="0" borderId="8" xfId="49" applyNumberFormat="1" applyFont="1" applyBorder="1" applyAlignment="1" applyProtection="1">
      <alignment horizontal="center" vertical="center" wrapText="1"/>
      <protection locked="0"/>
    </xf>
    <xf numFmtId="0" fontId="7" fillId="4" borderId="6" xfId="49" applyFont="1" applyFill="1" applyBorder="1" applyAlignment="1">
      <alignment horizontal="center" vertical="center"/>
    </xf>
    <xf numFmtId="178" fontId="7" fillId="0" borderId="6" xfId="49" applyNumberFormat="1" applyFont="1" applyBorder="1" applyAlignment="1" applyProtection="1">
      <alignment horizontal="center" vertical="center"/>
      <protection locked="0"/>
    </xf>
    <xf numFmtId="0" fontId="7" fillId="4" borderId="9" xfId="49" applyFont="1" applyFill="1" applyBorder="1" applyAlignment="1">
      <alignment horizontal="center" vertical="center"/>
    </xf>
    <xf numFmtId="178" fontId="7" fillId="0" borderId="9" xfId="49" applyNumberFormat="1" applyFont="1" applyBorder="1" applyAlignment="1" applyProtection="1">
      <alignment horizontal="center" vertical="center"/>
      <protection locked="0"/>
    </xf>
    <xf numFmtId="0" fontId="7" fillId="4" borderId="8" xfId="49" applyFont="1" applyFill="1" applyBorder="1" applyAlignment="1">
      <alignment horizontal="center" vertical="center"/>
    </xf>
    <xf numFmtId="178" fontId="7" fillId="0" borderId="8" xfId="49" applyNumberFormat="1" applyFont="1" applyBorder="1" applyAlignment="1" applyProtection="1">
      <alignment horizontal="center" vertical="center"/>
      <protection locked="0"/>
    </xf>
    <xf numFmtId="176" fontId="1" fillId="5" borderId="7" xfId="49" applyNumberFormat="1" applyFill="1" applyBorder="1" applyAlignment="1">
      <alignment horizontal="center" vertical="center"/>
    </xf>
    <xf numFmtId="0" fontId="1" fillId="0" borderId="7" xfId="49" applyBorder="1" applyAlignment="1">
      <alignment horizontal="center" vertical="center"/>
    </xf>
    <xf numFmtId="49" fontId="2" fillId="0" borderId="0" xfId="49" applyNumberFormat="1" applyFont="1" applyAlignment="1" applyProtection="1">
      <protection locked="0"/>
    </xf>
    <xf numFmtId="0" fontId="9" fillId="2" borderId="7" xfId="49" applyFont="1" applyFill="1" applyBorder="1" applyAlignment="1" applyProtection="1">
      <alignment horizontal="center" vertical="center"/>
      <protection locked="0"/>
    </xf>
    <xf numFmtId="0" fontId="9" fillId="0" borderId="7" xfId="49" applyFont="1" applyBorder="1" applyAlignment="1" applyProtection="1">
      <alignment horizontal="center" vertical="center"/>
      <protection locked="0"/>
    </xf>
    <xf numFmtId="0" fontId="9" fillId="0" borderId="7" xfId="49" applyFont="1" applyBorder="1" applyAlignment="1">
      <alignment horizontal="center" vertical="center"/>
    </xf>
    <xf numFmtId="49" fontId="3" fillId="0" borderId="0" xfId="49" applyNumberFormat="1" applyFont="1" applyAlignment="1" applyProtection="1">
      <protection locked="0"/>
    </xf>
    <xf numFmtId="0" fontId="10" fillId="2" borderId="7" xfId="49" applyFont="1" applyFill="1" applyBorder="1" applyAlignment="1" applyProtection="1">
      <alignment horizontal="center" vertical="center"/>
      <protection locked="0"/>
    </xf>
    <xf numFmtId="0" fontId="10" fillId="0" borderId="7" xfId="49" applyFont="1" applyBorder="1" applyAlignment="1" applyProtection="1">
      <alignment horizontal="center" vertical="center"/>
      <protection locked="0"/>
    </xf>
    <xf numFmtId="0" fontId="10" fillId="0" borderId="7" xfId="49" applyFont="1" applyBorder="1" applyAlignment="1">
      <alignment horizontal="center" vertical="center"/>
    </xf>
    <xf numFmtId="0" fontId="11" fillId="0" borderId="2" xfId="49" applyFont="1" applyBorder="1" applyAlignment="1" applyProtection="1">
      <alignment horizontal="center" vertical="center"/>
      <protection locked="0"/>
    </xf>
    <xf numFmtId="0" fontId="11" fillId="0" borderId="3" xfId="49" applyFont="1" applyBorder="1" applyAlignment="1" applyProtection="1">
      <alignment horizontal="center" vertical="center"/>
      <protection locked="0"/>
    </xf>
    <xf numFmtId="0" fontId="11" fillId="0" borderId="1" xfId="49" applyFont="1" applyBorder="1" applyAlignment="1" applyProtection="1">
      <alignment horizontal="center" vertical="center"/>
      <protection locked="0"/>
    </xf>
    <xf numFmtId="178" fontId="9" fillId="0" borderId="7" xfId="49" applyNumberFormat="1" applyFont="1" applyBorder="1" applyAlignment="1" applyProtection="1">
      <alignment horizontal="center" vertical="center"/>
      <protection locked="0"/>
    </xf>
    <xf numFmtId="178" fontId="10" fillId="0" borderId="7" xfId="49" applyNumberFormat="1" applyFont="1" applyBorder="1" applyAlignment="1" applyProtection="1">
      <alignment horizontal="center" vertical="center"/>
      <protection locked="0"/>
    </xf>
    <xf numFmtId="0" fontId="11" fillId="0" borderId="12" xfId="49" applyFont="1" applyBorder="1" applyAlignment="1" applyProtection="1">
      <alignment horizontal="center" vertical="center"/>
      <protection locked="0"/>
    </xf>
    <xf numFmtId="0" fontId="1" fillId="0" borderId="0" xfId="49" applyAlignment="1">
      <alignment horizontal="center" vertical="center"/>
    </xf>
    <xf numFmtId="0" fontId="3" fillId="0" borderId="0" xfId="49" applyFont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theme="5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2" fmlaLink="$B$1" max="2032" min="2022" page="10" val="2023"/>
</file>

<file path=xl/ctrlProps/ctrlProp2.xml><?xml version="1.0" encoding="utf-8"?>
<formControlPr xmlns="http://schemas.microsoft.com/office/spreadsheetml/2009/9/main" objectType="Spin" dx="22" fmlaLink="$E$1" max="12" min="1" page="10" val="1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383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298450</xdr:colOff>
          <xdr:row>0</xdr:row>
          <xdr:rowOff>0</xdr:rowOff>
        </xdr:from>
        <xdr:to>
          <xdr:col>4</xdr:col>
          <xdr:colOff>31750</xdr:colOff>
          <xdr:row>1</xdr:row>
          <xdr:rowOff>412750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571750" y="0"/>
              <a:ext cx="21590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847"/>
  <sheetViews>
    <sheetView tabSelected="1" zoomScale="60" zoomScaleNormal="60" topLeftCell="P1" workbookViewId="0">
      <selection activeCell="E1" sqref="E$1:E$1048576"/>
    </sheetView>
  </sheetViews>
  <sheetFormatPr defaultColWidth="9" defaultRowHeight="15.75"/>
  <cols>
    <col min="1" max="1" width="10.5" style="7" customWidth="1"/>
    <col min="2" max="2" width="10.75" style="8" customWidth="1"/>
    <col min="3" max="3" width="8.58333333333333" style="9" customWidth="1"/>
    <col min="4" max="24" width="6.33333333333333" style="9" customWidth="1"/>
    <col min="25" max="26" width="5.83333333333333" style="9" customWidth="1"/>
    <col min="27" max="33" width="6.33333333333333" style="9" customWidth="1"/>
    <col min="34" max="34" width="5.83333333333333" style="9" customWidth="1"/>
    <col min="35" max="35" width="7.08333333333333" style="9" customWidth="1"/>
    <col min="36" max="36" width="10.75" style="10" customWidth="1"/>
    <col min="37" max="37" width="10.5833333333333" style="10" customWidth="1"/>
    <col min="38" max="39" width="9.25" style="10" customWidth="1"/>
    <col min="40" max="40" width="9" style="2"/>
    <col min="41" max="41" width="25.8333333333333" style="1" customWidth="1"/>
    <col min="42" max="42" width="9" style="1"/>
    <col min="43" max="73" width="5" style="1" customWidth="1"/>
    <col min="74" max="16384" width="9" style="2"/>
  </cols>
  <sheetData>
    <row r="1" s="1" customFormat="1" ht="32.25" customHeight="1" spans="1:39">
      <c r="A1" s="11">
        <v>2032</v>
      </c>
      <c r="B1" s="12">
        <v>2023</v>
      </c>
      <c r="C1" s="13" t="s">
        <v>0</v>
      </c>
      <c r="D1" s="14"/>
      <c r="E1" s="13">
        <v>11</v>
      </c>
      <c r="F1" s="12" t="s">
        <v>1</v>
      </c>
      <c r="G1" s="15" t="s">
        <v>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45"/>
    </row>
    <row r="2" s="2" customFormat="1" ht="14.25" customHeight="1" spans="1:73">
      <c r="A2" s="7"/>
      <c r="B2" s="16" t="s">
        <v>3</v>
      </c>
      <c r="C2" s="17"/>
      <c r="D2" s="18" t="s">
        <v>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3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46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="2" customFormat="1" ht="14.25" customHeight="1" spans="1:73">
      <c r="A3" s="7"/>
      <c r="B3" s="20"/>
      <c r="C3" s="21"/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44"/>
      <c r="Y3" s="20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47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="3" customFormat="1" ht="34.5" customHeight="1" spans="2:73">
      <c r="B4" s="24" t="s">
        <v>5</v>
      </c>
      <c r="C4" s="25" t="s">
        <v>6</v>
      </c>
      <c r="D4" s="26">
        <f>DATE(B1,E1,1)</f>
        <v>45231</v>
      </c>
      <c r="E4" s="26">
        <f t="shared" ref="E4:AH4" si="0">D4+1</f>
        <v>45232</v>
      </c>
      <c r="F4" s="26">
        <f t="shared" si="0"/>
        <v>45233</v>
      </c>
      <c r="G4" s="26">
        <f t="shared" si="0"/>
        <v>45234</v>
      </c>
      <c r="H4" s="26">
        <f t="shared" si="0"/>
        <v>45235</v>
      </c>
      <c r="I4" s="26">
        <f t="shared" si="0"/>
        <v>45236</v>
      </c>
      <c r="J4" s="26">
        <f t="shared" si="0"/>
        <v>45237</v>
      </c>
      <c r="K4" s="26">
        <f t="shared" si="0"/>
        <v>45238</v>
      </c>
      <c r="L4" s="26">
        <f t="shared" si="0"/>
        <v>45239</v>
      </c>
      <c r="M4" s="26">
        <f t="shared" si="0"/>
        <v>45240</v>
      </c>
      <c r="N4" s="26">
        <f t="shared" si="0"/>
        <v>45241</v>
      </c>
      <c r="O4" s="26">
        <f t="shared" si="0"/>
        <v>45242</v>
      </c>
      <c r="P4" s="26">
        <f t="shared" si="0"/>
        <v>45243</v>
      </c>
      <c r="Q4" s="26">
        <f t="shared" si="0"/>
        <v>45244</v>
      </c>
      <c r="R4" s="26">
        <f t="shared" si="0"/>
        <v>45245</v>
      </c>
      <c r="S4" s="26">
        <f t="shared" si="0"/>
        <v>45246</v>
      </c>
      <c r="T4" s="26">
        <f t="shared" si="0"/>
        <v>45247</v>
      </c>
      <c r="U4" s="26">
        <f t="shared" si="0"/>
        <v>45248</v>
      </c>
      <c r="V4" s="26">
        <f t="shared" si="0"/>
        <v>45249</v>
      </c>
      <c r="W4" s="26">
        <f t="shared" si="0"/>
        <v>45250</v>
      </c>
      <c r="X4" s="26">
        <f t="shared" si="0"/>
        <v>45251</v>
      </c>
      <c r="Y4" s="26">
        <f t="shared" si="0"/>
        <v>45252</v>
      </c>
      <c r="Z4" s="26">
        <f t="shared" si="0"/>
        <v>45253</v>
      </c>
      <c r="AA4" s="26">
        <f t="shared" si="0"/>
        <v>45254</v>
      </c>
      <c r="AB4" s="26">
        <f t="shared" si="0"/>
        <v>45255</v>
      </c>
      <c r="AC4" s="26">
        <f t="shared" si="0"/>
        <v>45256</v>
      </c>
      <c r="AD4" s="26">
        <f t="shared" si="0"/>
        <v>45257</v>
      </c>
      <c r="AE4" s="26">
        <f t="shared" si="0"/>
        <v>45258</v>
      </c>
      <c r="AF4" s="26">
        <f t="shared" si="0"/>
        <v>45259</v>
      </c>
      <c r="AG4" s="26">
        <f t="shared" si="0"/>
        <v>45260</v>
      </c>
      <c r="AH4" s="26">
        <f t="shared" si="0"/>
        <v>45261</v>
      </c>
      <c r="AI4" s="48" t="s">
        <v>7</v>
      </c>
      <c r="AJ4" s="49" t="s">
        <v>8</v>
      </c>
      <c r="AK4" s="49" t="s">
        <v>9</v>
      </c>
      <c r="AL4" s="49" t="s">
        <v>10</v>
      </c>
      <c r="AM4" s="49" t="s">
        <v>11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="4" customFormat="1" ht="34.5" customHeight="1" spans="2:73">
      <c r="B5" s="27"/>
      <c r="C5" s="28" t="s">
        <v>12</v>
      </c>
      <c r="D5" s="29">
        <f t="shared" ref="D5:U5" si="1">D4</f>
        <v>45231</v>
      </c>
      <c r="E5" s="29">
        <f t="shared" si="1"/>
        <v>45232</v>
      </c>
      <c r="F5" s="29">
        <f t="shared" si="1"/>
        <v>45233</v>
      </c>
      <c r="G5" s="29">
        <f t="shared" si="1"/>
        <v>45234</v>
      </c>
      <c r="H5" s="29">
        <f t="shared" si="1"/>
        <v>45235</v>
      </c>
      <c r="I5" s="29">
        <f t="shared" si="1"/>
        <v>45236</v>
      </c>
      <c r="J5" s="29">
        <f t="shared" si="1"/>
        <v>45237</v>
      </c>
      <c r="K5" s="29">
        <f t="shared" si="1"/>
        <v>45238</v>
      </c>
      <c r="L5" s="29">
        <f t="shared" si="1"/>
        <v>45239</v>
      </c>
      <c r="M5" s="29">
        <f t="shared" si="1"/>
        <v>45240</v>
      </c>
      <c r="N5" s="29">
        <f t="shared" si="1"/>
        <v>45241</v>
      </c>
      <c r="O5" s="29">
        <f t="shared" si="1"/>
        <v>45242</v>
      </c>
      <c r="P5" s="29">
        <f t="shared" si="1"/>
        <v>45243</v>
      </c>
      <c r="Q5" s="29">
        <f t="shared" si="1"/>
        <v>45244</v>
      </c>
      <c r="R5" s="29">
        <f t="shared" si="1"/>
        <v>45245</v>
      </c>
      <c r="S5" s="29">
        <f t="shared" si="1"/>
        <v>45246</v>
      </c>
      <c r="T5" s="29">
        <f t="shared" si="1"/>
        <v>45247</v>
      </c>
      <c r="U5" s="29">
        <f t="shared" si="1"/>
        <v>45248</v>
      </c>
      <c r="V5" s="29">
        <v>4</v>
      </c>
      <c r="W5" s="29">
        <f t="shared" ref="W5:AH5" si="2">W4</f>
        <v>45250</v>
      </c>
      <c r="X5" s="29">
        <f t="shared" si="2"/>
        <v>45251</v>
      </c>
      <c r="Y5" s="29">
        <f t="shared" si="2"/>
        <v>45252</v>
      </c>
      <c r="Z5" s="29">
        <f t="shared" si="2"/>
        <v>45253</v>
      </c>
      <c r="AA5" s="29">
        <f t="shared" si="2"/>
        <v>45254</v>
      </c>
      <c r="AB5" s="29">
        <f t="shared" si="2"/>
        <v>45255</v>
      </c>
      <c r="AC5" s="29">
        <f t="shared" si="2"/>
        <v>45256</v>
      </c>
      <c r="AD5" s="29">
        <f t="shared" si="2"/>
        <v>45257</v>
      </c>
      <c r="AE5" s="29">
        <f t="shared" si="2"/>
        <v>45258</v>
      </c>
      <c r="AF5" s="29">
        <f t="shared" si="2"/>
        <v>45259</v>
      </c>
      <c r="AG5" s="29">
        <f t="shared" si="2"/>
        <v>45260</v>
      </c>
      <c r="AH5" s="29">
        <f t="shared" si="2"/>
        <v>45261</v>
      </c>
      <c r="AI5" s="50"/>
      <c r="AJ5" s="51"/>
      <c r="AK5" s="51"/>
      <c r="AL5" s="51"/>
      <c r="AM5" s="51"/>
      <c r="AO5" s="58" t="s">
        <v>5</v>
      </c>
      <c r="AP5" s="58" t="s">
        <v>13</v>
      </c>
      <c r="AQ5" s="58">
        <v>45200</v>
      </c>
      <c r="AR5" s="58">
        <v>45201</v>
      </c>
      <c r="AS5" s="58">
        <v>45202</v>
      </c>
      <c r="AT5" s="58">
        <v>45203</v>
      </c>
      <c r="AU5" s="58">
        <v>45204</v>
      </c>
      <c r="AV5" s="58">
        <v>45205</v>
      </c>
      <c r="AW5" s="58">
        <v>45206</v>
      </c>
      <c r="AX5" s="58">
        <v>45207</v>
      </c>
      <c r="AY5" s="58">
        <v>45208</v>
      </c>
      <c r="AZ5" s="58">
        <v>45209</v>
      </c>
      <c r="BA5" s="58">
        <v>45210</v>
      </c>
      <c r="BB5" s="58">
        <v>45211</v>
      </c>
      <c r="BC5" s="58">
        <v>45212</v>
      </c>
      <c r="BD5" s="58">
        <v>45213</v>
      </c>
      <c r="BE5" s="58">
        <v>45214</v>
      </c>
      <c r="BF5" s="58">
        <v>45215</v>
      </c>
      <c r="BG5" s="58">
        <v>45216</v>
      </c>
      <c r="BH5" s="58">
        <v>45217</v>
      </c>
      <c r="BI5" s="58">
        <v>45218</v>
      </c>
      <c r="BJ5" s="58">
        <v>45219</v>
      </c>
      <c r="BK5" s="58">
        <v>45220</v>
      </c>
      <c r="BL5" s="58">
        <v>45221</v>
      </c>
      <c r="BM5" s="58">
        <v>45222</v>
      </c>
      <c r="BN5" s="58">
        <v>45223</v>
      </c>
      <c r="BO5" s="58">
        <v>45224</v>
      </c>
      <c r="BP5" s="58">
        <v>45225</v>
      </c>
      <c r="BQ5" s="58">
        <v>45226</v>
      </c>
      <c r="BR5" s="58">
        <v>45227</v>
      </c>
      <c r="BS5" s="58">
        <v>45228</v>
      </c>
      <c r="BT5" s="58">
        <v>45229</v>
      </c>
      <c r="BU5" s="58">
        <v>45230</v>
      </c>
    </row>
    <row r="6" s="1" customFormat="1" ht="30" customHeight="1" spans="1:73">
      <c r="A6" s="11" t="s">
        <v>14</v>
      </c>
      <c r="B6" s="24" t="s">
        <v>15</v>
      </c>
      <c r="C6" s="30" t="s">
        <v>16</v>
      </c>
      <c r="D6" s="31">
        <v>4</v>
      </c>
      <c r="E6" s="31">
        <v>4</v>
      </c>
      <c r="F6" s="31">
        <v>4</v>
      </c>
      <c r="G6" s="31">
        <v>4</v>
      </c>
      <c r="H6" s="31">
        <v>4</v>
      </c>
      <c r="I6" s="31">
        <v>4</v>
      </c>
      <c r="J6" s="31">
        <v>4</v>
      </c>
      <c r="K6" s="31">
        <v>4</v>
      </c>
      <c r="L6" s="31">
        <v>4</v>
      </c>
      <c r="M6" s="31">
        <v>4</v>
      </c>
      <c r="N6" s="31">
        <v>4</v>
      </c>
      <c r="O6" s="31">
        <v>4</v>
      </c>
      <c r="P6" s="31">
        <v>4</v>
      </c>
      <c r="Q6" s="31">
        <v>4</v>
      </c>
      <c r="R6" s="31">
        <v>4</v>
      </c>
      <c r="S6" s="31">
        <v>4</v>
      </c>
      <c r="T6" s="31">
        <v>4</v>
      </c>
      <c r="U6" s="31">
        <v>4</v>
      </c>
      <c r="V6" s="31">
        <v>4</v>
      </c>
      <c r="W6" s="31">
        <v>4</v>
      </c>
      <c r="X6" s="31">
        <v>4</v>
      </c>
      <c r="Y6" s="31">
        <v>4</v>
      </c>
      <c r="Z6" s="31">
        <v>4</v>
      </c>
      <c r="AA6" s="31">
        <v>4</v>
      </c>
      <c r="AB6" s="31">
        <v>4</v>
      </c>
      <c r="AC6" s="31">
        <v>4</v>
      </c>
      <c r="AD6" s="31">
        <v>4</v>
      </c>
      <c r="AE6" s="31">
        <v>4</v>
      </c>
      <c r="AF6" s="31">
        <v>4</v>
      </c>
      <c r="AG6" s="31">
        <v>4</v>
      </c>
      <c r="AH6" s="31"/>
      <c r="AI6" s="52"/>
      <c r="AJ6" s="53">
        <f>SUM(D6:F7,I6:M7,P6:T7,W6:AA7,AD6:AH7)/8</f>
        <v>22</v>
      </c>
      <c r="AK6" s="53">
        <f>SUM(D8:F8,I8:M8,P8:T8,W8:AA8,AD8:AH8)/8</f>
        <v>14.125</v>
      </c>
      <c r="AL6" s="53">
        <f>SUM(G6:H8,N6:O8,U6:V8,AB6:AC8)/8</f>
        <v>12.1875</v>
      </c>
      <c r="AM6" s="53">
        <f>SUM(D6:AH8)/8+(AI6)/8</f>
        <v>48.3125</v>
      </c>
      <c r="AO6" s="59" t="str">
        <f t="shared" ref="AO6:AO68" si="3">C6</f>
        <v>上午</v>
      </c>
      <c r="AP6" s="59">
        <f t="shared" ref="AP6:AP68" si="4">SUM(AQ6:BU6)</f>
        <v>285</v>
      </c>
      <c r="AQ6" s="59">
        <f t="shared" ref="AQ6:BU6" si="5">IF(SUM(E6:E8)&gt;=10.5,10,IF(SUM(E6:E8)&gt;=8.5,5,0))</f>
        <v>10</v>
      </c>
      <c r="AR6" s="59">
        <f t="shared" si="5"/>
        <v>10</v>
      </c>
      <c r="AS6" s="59">
        <f t="shared" si="5"/>
        <v>10</v>
      </c>
      <c r="AT6" s="59">
        <f t="shared" si="5"/>
        <v>10</v>
      </c>
      <c r="AU6" s="59">
        <f t="shared" si="5"/>
        <v>10</v>
      </c>
      <c r="AV6" s="59">
        <f t="shared" si="5"/>
        <v>10</v>
      </c>
      <c r="AW6" s="59">
        <f t="shared" si="5"/>
        <v>10</v>
      </c>
      <c r="AX6" s="59">
        <f t="shared" si="5"/>
        <v>10</v>
      </c>
      <c r="AY6" s="59">
        <f t="shared" si="5"/>
        <v>10</v>
      </c>
      <c r="AZ6" s="59">
        <f t="shared" si="5"/>
        <v>10</v>
      </c>
      <c r="BA6" s="59">
        <f t="shared" si="5"/>
        <v>5</v>
      </c>
      <c r="BB6" s="59">
        <f t="shared" si="5"/>
        <v>10</v>
      </c>
      <c r="BC6" s="59">
        <f t="shared" si="5"/>
        <v>10</v>
      </c>
      <c r="BD6" s="59">
        <f t="shared" si="5"/>
        <v>10</v>
      </c>
      <c r="BE6" s="59">
        <f t="shared" si="5"/>
        <v>10</v>
      </c>
      <c r="BF6" s="59">
        <f t="shared" si="5"/>
        <v>10</v>
      </c>
      <c r="BG6" s="59">
        <f t="shared" si="5"/>
        <v>10</v>
      </c>
      <c r="BH6" s="59">
        <f t="shared" si="5"/>
        <v>10</v>
      </c>
      <c r="BI6" s="59">
        <f t="shared" si="5"/>
        <v>10</v>
      </c>
      <c r="BJ6" s="59">
        <f t="shared" si="5"/>
        <v>10</v>
      </c>
      <c r="BK6" s="59">
        <f t="shared" si="5"/>
        <v>10</v>
      </c>
      <c r="BL6" s="59">
        <f t="shared" si="5"/>
        <v>10</v>
      </c>
      <c r="BM6" s="59">
        <f t="shared" si="5"/>
        <v>10</v>
      </c>
      <c r="BN6" s="59">
        <f t="shared" si="5"/>
        <v>10</v>
      </c>
      <c r="BO6" s="59">
        <f t="shared" si="5"/>
        <v>10</v>
      </c>
      <c r="BP6" s="59">
        <f t="shared" si="5"/>
        <v>10</v>
      </c>
      <c r="BQ6" s="59">
        <f t="shared" si="5"/>
        <v>10</v>
      </c>
      <c r="BR6" s="59">
        <f t="shared" si="5"/>
        <v>10</v>
      </c>
      <c r="BS6" s="59">
        <f t="shared" si="5"/>
        <v>10</v>
      </c>
      <c r="BT6" s="59">
        <f t="shared" si="5"/>
        <v>0</v>
      </c>
      <c r="BU6" s="59">
        <f t="shared" si="5"/>
        <v>0</v>
      </c>
    </row>
    <row r="7" s="1" customFormat="1" ht="30" customHeight="1" spans="1:73">
      <c r="A7" s="11" t="s">
        <v>14</v>
      </c>
      <c r="B7" s="32"/>
      <c r="C7" s="30" t="s">
        <v>17</v>
      </c>
      <c r="D7" s="31">
        <v>4</v>
      </c>
      <c r="E7" s="31">
        <v>4</v>
      </c>
      <c r="F7" s="31">
        <v>4</v>
      </c>
      <c r="G7" s="31">
        <v>4</v>
      </c>
      <c r="H7" s="31">
        <v>4</v>
      </c>
      <c r="I7" s="31">
        <v>4</v>
      </c>
      <c r="J7" s="31">
        <v>4</v>
      </c>
      <c r="K7" s="31">
        <v>4</v>
      </c>
      <c r="L7" s="31">
        <v>4</v>
      </c>
      <c r="M7" s="31">
        <v>4</v>
      </c>
      <c r="N7" s="31">
        <v>4</v>
      </c>
      <c r="O7" s="31">
        <v>4</v>
      </c>
      <c r="P7" s="31">
        <v>4</v>
      </c>
      <c r="Q7" s="31">
        <v>4</v>
      </c>
      <c r="R7" s="31">
        <v>4</v>
      </c>
      <c r="S7" s="31">
        <v>4</v>
      </c>
      <c r="T7" s="31">
        <v>4</v>
      </c>
      <c r="U7" s="31">
        <v>4</v>
      </c>
      <c r="V7" s="31">
        <v>4</v>
      </c>
      <c r="W7" s="31">
        <v>4</v>
      </c>
      <c r="X7" s="31">
        <v>4</v>
      </c>
      <c r="Y7" s="31">
        <v>4</v>
      </c>
      <c r="Z7" s="31">
        <v>4</v>
      </c>
      <c r="AA7" s="31">
        <v>4</v>
      </c>
      <c r="AB7" s="31">
        <v>4</v>
      </c>
      <c r="AC7" s="31">
        <v>4</v>
      </c>
      <c r="AD7" s="31">
        <v>4</v>
      </c>
      <c r="AE7" s="31">
        <v>4</v>
      </c>
      <c r="AF7" s="31">
        <v>4</v>
      </c>
      <c r="AG7" s="31">
        <v>4</v>
      </c>
      <c r="AH7" s="31"/>
      <c r="AI7" s="54"/>
      <c r="AJ7" s="55"/>
      <c r="AK7" s="55"/>
      <c r="AL7" s="55"/>
      <c r="AM7" s="55"/>
      <c r="AO7" s="59" t="str">
        <f t="shared" si="3"/>
        <v>下午</v>
      </c>
      <c r="AP7" s="59">
        <f t="shared" si="4"/>
        <v>240</v>
      </c>
      <c r="AQ7" s="59">
        <f t="shared" ref="AQ7:BU7" si="6">IF(SUM(E7:E9)&gt;=10.5,10,IF(SUM(E7:E9)&gt;=8.5,5,0))</f>
        <v>10</v>
      </c>
      <c r="AR7" s="59">
        <f t="shared" si="6"/>
        <v>10</v>
      </c>
      <c r="AS7" s="59">
        <f t="shared" si="6"/>
        <v>10</v>
      </c>
      <c r="AT7" s="59">
        <f t="shared" si="6"/>
        <v>10</v>
      </c>
      <c r="AU7" s="59">
        <f t="shared" si="6"/>
        <v>10</v>
      </c>
      <c r="AV7" s="59">
        <f t="shared" si="6"/>
        <v>10</v>
      </c>
      <c r="AW7" s="59">
        <f t="shared" si="6"/>
        <v>10</v>
      </c>
      <c r="AX7" s="59">
        <f t="shared" si="6"/>
        <v>10</v>
      </c>
      <c r="AY7" s="59">
        <f t="shared" si="6"/>
        <v>10</v>
      </c>
      <c r="AZ7" s="59">
        <f t="shared" si="6"/>
        <v>10</v>
      </c>
      <c r="BA7" s="59">
        <f t="shared" si="6"/>
        <v>5</v>
      </c>
      <c r="BB7" s="59">
        <f t="shared" si="6"/>
        <v>10</v>
      </c>
      <c r="BC7" s="59">
        <f t="shared" si="6"/>
        <v>10</v>
      </c>
      <c r="BD7" s="59">
        <f t="shared" si="6"/>
        <v>10</v>
      </c>
      <c r="BE7" s="59">
        <f t="shared" si="6"/>
        <v>10</v>
      </c>
      <c r="BF7" s="59">
        <f t="shared" si="6"/>
        <v>10</v>
      </c>
      <c r="BG7" s="59">
        <f t="shared" si="6"/>
        <v>10</v>
      </c>
      <c r="BH7" s="59">
        <f t="shared" si="6"/>
        <v>10</v>
      </c>
      <c r="BI7" s="59">
        <f t="shared" si="6"/>
        <v>10</v>
      </c>
      <c r="BJ7" s="59">
        <f t="shared" si="6"/>
        <v>10</v>
      </c>
      <c r="BK7" s="59">
        <f t="shared" si="6"/>
        <v>5</v>
      </c>
      <c r="BL7" s="59">
        <f t="shared" si="6"/>
        <v>5</v>
      </c>
      <c r="BM7" s="59">
        <f t="shared" si="6"/>
        <v>5</v>
      </c>
      <c r="BN7" s="59">
        <f t="shared" si="6"/>
        <v>5</v>
      </c>
      <c r="BO7" s="59">
        <f t="shared" si="6"/>
        <v>5</v>
      </c>
      <c r="BP7" s="59">
        <f t="shared" si="6"/>
        <v>5</v>
      </c>
      <c r="BQ7" s="59">
        <f t="shared" si="6"/>
        <v>5</v>
      </c>
      <c r="BR7" s="59">
        <f t="shared" si="6"/>
        <v>5</v>
      </c>
      <c r="BS7" s="59">
        <f t="shared" si="6"/>
        <v>5</v>
      </c>
      <c r="BT7" s="59">
        <f t="shared" si="6"/>
        <v>0</v>
      </c>
      <c r="BU7" s="59">
        <f t="shared" si="6"/>
        <v>0</v>
      </c>
    </row>
    <row r="8" s="1" customFormat="1" ht="30" customHeight="1" spans="1:73">
      <c r="A8" s="11" t="s">
        <v>14</v>
      </c>
      <c r="B8" s="27"/>
      <c r="C8" s="33" t="s">
        <v>9</v>
      </c>
      <c r="D8" s="33">
        <v>5</v>
      </c>
      <c r="E8" s="33">
        <v>5</v>
      </c>
      <c r="F8" s="33">
        <v>5</v>
      </c>
      <c r="G8" s="33">
        <v>5</v>
      </c>
      <c r="H8" s="33">
        <v>3</v>
      </c>
      <c r="I8" s="33">
        <v>5</v>
      </c>
      <c r="J8" s="33">
        <v>5</v>
      </c>
      <c r="K8" s="33">
        <v>5</v>
      </c>
      <c r="L8" s="33">
        <v>5</v>
      </c>
      <c r="M8" s="33">
        <v>5</v>
      </c>
      <c r="N8" s="33">
        <v>5</v>
      </c>
      <c r="O8" s="33">
        <v>0.5</v>
      </c>
      <c r="P8" s="33">
        <v>5</v>
      </c>
      <c r="Q8" s="33">
        <v>5</v>
      </c>
      <c r="R8" s="33">
        <v>5</v>
      </c>
      <c r="S8" s="33">
        <v>5</v>
      </c>
      <c r="T8" s="33">
        <v>5</v>
      </c>
      <c r="U8" s="33">
        <v>6</v>
      </c>
      <c r="V8" s="33">
        <v>3</v>
      </c>
      <c r="W8" s="33">
        <v>6</v>
      </c>
      <c r="X8" s="33">
        <v>5</v>
      </c>
      <c r="Y8" s="33">
        <v>5</v>
      </c>
      <c r="Z8" s="33">
        <v>6</v>
      </c>
      <c r="AA8" s="33">
        <v>6</v>
      </c>
      <c r="AB8" s="33">
        <v>6</v>
      </c>
      <c r="AC8" s="33">
        <v>5</v>
      </c>
      <c r="AD8" s="33">
        <v>5</v>
      </c>
      <c r="AE8" s="33">
        <v>5</v>
      </c>
      <c r="AF8" s="33">
        <v>5</v>
      </c>
      <c r="AG8" s="33">
        <v>5</v>
      </c>
      <c r="AH8" s="33"/>
      <c r="AI8" s="56"/>
      <c r="AJ8" s="57"/>
      <c r="AK8" s="57"/>
      <c r="AL8" s="57"/>
      <c r="AM8" s="57"/>
      <c r="AO8" s="59" t="str">
        <f t="shared" si="3"/>
        <v>加班</v>
      </c>
      <c r="AP8" s="59">
        <f t="shared" si="4"/>
        <v>195</v>
      </c>
      <c r="AQ8" s="59">
        <f t="shared" ref="AQ8:BU8" si="7">IF(SUM(E8:E10)&gt;=10.5,10,IF(SUM(E8:E10)&gt;=8.5,5,0))</f>
        <v>10</v>
      </c>
      <c r="AR8" s="59">
        <f t="shared" si="7"/>
        <v>10</v>
      </c>
      <c r="AS8" s="59">
        <f t="shared" si="7"/>
        <v>10</v>
      </c>
      <c r="AT8" s="59">
        <f t="shared" si="7"/>
        <v>10</v>
      </c>
      <c r="AU8" s="59">
        <f t="shared" si="7"/>
        <v>10</v>
      </c>
      <c r="AV8" s="59">
        <f t="shared" si="7"/>
        <v>10</v>
      </c>
      <c r="AW8" s="59">
        <f t="shared" si="7"/>
        <v>10</v>
      </c>
      <c r="AX8" s="59">
        <f t="shared" si="7"/>
        <v>10</v>
      </c>
      <c r="AY8" s="59">
        <f t="shared" si="7"/>
        <v>10</v>
      </c>
      <c r="AZ8" s="59">
        <f t="shared" si="7"/>
        <v>10</v>
      </c>
      <c r="BA8" s="59">
        <f t="shared" si="7"/>
        <v>5</v>
      </c>
      <c r="BB8" s="59">
        <f t="shared" si="7"/>
        <v>10</v>
      </c>
      <c r="BC8" s="59">
        <f t="shared" si="7"/>
        <v>10</v>
      </c>
      <c r="BD8" s="59">
        <f t="shared" si="7"/>
        <v>10</v>
      </c>
      <c r="BE8" s="59">
        <f t="shared" si="7"/>
        <v>10</v>
      </c>
      <c r="BF8" s="59">
        <f t="shared" si="7"/>
        <v>10</v>
      </c>
      <c r="BG8" s="59">
        <f t="shared" si="7"/>
        <v>10</v>
      </c>
      <c r="BH8" s="59">
        <f t="shared" si="7"/>
        <v>10</v>
      </c>
      <c r="BI8" s="59">
        <f t="shared" si="7"/>
        <v>10</v>
      </c>
      <c r="BJ8" s="59">
        <f t="shared" si="7"/>
        <v>10</v>
      </c>
      <c r="BK8" s="59">
        <f t="shared" si="7"/>
        <v>0</v>
      </c>
      <c r="BL8" s="59">
        <f t="shared" si="7"/>
        <v>0</v>
      </c>
      <c r="BM8" s="59">
        <f t="shared" si="7"/>
        <v>0</v>
      </c>
      <c r="BN8" s="59">
        <f t="shared" si="7"/>
        <v>0</v>
      </c>
      <c r="BO8" s="59">
        <f t="shared" si="7"/>
        <v>0</v>
      </c>
      <c r="BP8" s="59">
        <f t="shared" si="7"/>
        <v>0</v>
      </c>
      <c r="BQ8" s="59">
        <f t="shared" si="7"/>
        <v>0</v>
      </c>
      <c r="BR8" s="59">
        <f t="shared" si="7"/>
        <v>0</v>
      </c>
      <c r="BS8" s="59">
        <f t="shared" si="7"/>
        <v>0</v>
      </c>
      <c r="BT8" s="59">
        <f t="shared" si="7"/>
        <v>0</v>
      </c>
      <c r="BU8" s="59">
        <f t="shared" si="7"/>
        <v>0</v>
      </c>
    </row>
    <row r="9" s="2" customFormat="1" ht="30" customHeight="1" spans="1:73">
      <c r="A9" s="7">
        <v>1710070</v>
      </c>
      <c r="B9" s="34" t="s">
        <v>18</v>
      </c>
      <c r="C9" s="35" t="s">
        <v>16</v>
      </c>
      <c r="D9" s="31">
        <v>4</v>
      </c>
      <c r="E9" s="31">
        <v>4</v>
      </c>
      <c r="F9" s="31">
        <v>4</v>
      </c>
      <c r="G9" s="31">
        <v>4</v>
      </c>
      <c r="H9" s="31">
        <v>4</v>
      </c>
      <c r="I9" s="31">
        <v>4</v>
      </c>
      <c r="J9" s="31">
        <v>4</v>
      </c>
      <c r="K9" s="31">
        <v>4</v>
      </c>
      <c r="L9" s="31">
        <v>4</v>
      </c>
      <c r="M9" s="31">
        <v>4</v>
      </c>
      <c r="N9" s="31">
        <v>4</v>
      </c>
      <c r="O9" s="31">
        <v>4</v>
      </c>
      <c r="P9" s="31">
        <v>4</v>
      </c>
      <c r="Q9" s="31">
        <v>4</v>
      </c>
      <c r="R9" s="31">
        <v>4</v>
      </c>
      <c r="S9" s="31">
        <v>4</v>
      </c>
      <c r="T9" s="31">
        <v>4</v>
      </c>
      <c r="U9" s="31">
        <v>4</v>
      </c>
      <c r="V9" s="31">
        <v>4</v>
      </c>
      <c r="W9" s="31">
        <v>4</v>
      </c>
      <c r="X9" s="31">
        <v>4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/>
      <c r="AI9" s="52"/>
      <c r="AJ9" s="53">
        <f>SUM(D9:F10,I9:M10,P9:T10,W9:AA10,AD9:AH10)/8</f>
        <v>15</v>
      </c>
      <c r="AK9" s="53">
        <f>SUM(D11:F11,I11:M11,P11:T11,W11:AA11,AD11:AH11)/8</f>
        <v>8.9375</v>
      </c>
      <c r="AL9" s="53">
        <f>SUM(G9:H11,N9:O11,U9:V11,AB9:AC11)/8</f>
        <v>8.25</v>
      </c>
      <c r="AM9" s="53">
        <f>SUM(D9:AH11)/8+(AI9)/8</f>
        <v>32.1875</v>
      </c>
      <c r="AO9" s="59" t="str">
        <f t="shared" si="3"/>
        <v>上午</v>
      </c>
      <c r="AP9" s="59">
        <f t="shared" si="4"/>
        <v>185</v>
      </c>
      <c r="AQ9" s="59">
        <f t="shared" ref="AQ9:BU9" si="8">IF(SUM(E9:E11)&gt;=10.5,10,IF(SUM(E9:E11)&gt;=8.5,5,0))</f>
        <v>10</v>
      </c>
      <c r="AR9" s="59">
        <f t="shared" si="8"/>
        <v>5</v>
      </c>
      <c r="AS9" s="59">
        <f t="shared" si="8"/>
        <v>5</v>
      </c>
      <c r="AT9" s="59">
        <f t="shared" si="8"/>
        <v>10</v>
      </c>
      <c r="AU9" s="59">
        <f t="shared" si="8"/>
        <v>10</v>
      </c>
      <c r="AV9" s="59">
        <f t="shared" si="8"/>
        <v>10</v>
      </c>
      <c r="AW9" s="59">
        <f t="shared" si="8"/>
        <v>10</v>
      </c>
      <c r="AX9" s="59">
        <f t="shared" si="8"/>
        <v>10</v>
      </c>
      <c r="AY9" s="59">
        <f t="shared" si="8"/>
        <v>10</v>
      </c>
      <c r="AZ9" s="59">
        <f t="shared" si="8"/>
        <v>10</v>
      </c>
      <c r="BA9" s="59">
        <f t="shared" si="8"/>
        <v>5</v>
      </c>
      <c r="BB9" s="59">
        <f t="shared" si="8"/>
        <v>10</v>
      </c>
      <c r="BC9" s="59">
        <f t="shared" si="8"/>
        <v>10</v>
      </c>
      <c r="BD9" s="59">
        <f t="shared" si="8"/>
        <v>10</v>
      </c>
      <c r="BE9" s="59">
        <f t="shared" si="8"/>
        <v>10</v>
      </c>
      <c r="BF9" s="59">
        <f t="shared" si="8"/>
        <v>10</v>
      </c>
      <c r="BG9" s="59">
        <f t="shared" si="8"/>
        <v>10</v>
      </c>
      <c r="BH9" s="59">
        <f t="shared" si="8"/>
        <v>10</v>
      </c>
      <c r="BI9" s="59">
        <f t="shared" si="8"/>
        <v>10</v>
      </c>
      <c r="BJ9" s="59">
        <f t="shared" si="8"/>
        <v>10</v>
      </c>
      <c r="BK9" s="59">
        <f t="shared" si="8"/>
        <v>0</v>
      </c>
      <c r="BL9" s="59">
        <f t="shared" si="8"/>
        <v>0</v>
      </c>
      <c r="BM9" s="59">
        <f t="shared" si="8"/>
        <v>0</v>
      </c>
      <c r="BN9" s="59">
        <f t="shared" si="8"/>
        <v>0</v>
      </c>
      <c r="BO9" s="59">
        <f t="shared" si="8"/>
        <v>0</v>
      </c>
      <c r="BP9" s="59">
        <f t="shared" si="8"/>
        <v>0</v>
      </c>
      <c r="BQ9" s="59">
        <f t="shared" si="8"/>
        <v>0</v>
      </c>
      <c r="BR9" s="59">
        <f t="shared" si="8"/>
        <v>0</v>
      </c>
      <c r="BS9" s="59">
        <f t="shared" si="8"/>
        <v>0</v>
      </c>
      <c r="BT9" s="59">
        <f t="shared" si="8"/>
        <v>0</v>
      </c>
      <c r="BU9" s="59">
        <f t="shared" si="8"/>
        <v>0</v>
      </c>
    </row>
    <row r="10" s="2" customFormat="1" ht="30" customHeight="1" spans="1:73">
      <c r="A10" s="7">
        <v>1710070</v>
      </c>
      <c r="B10" s="36"/>
      <c r="C10" s="35" t="s">
        <v>17</v>
      </c>
      <c r="D10" s="31">
        <v>4</v>
      </c>
      <c r="E10" s="31">
        <v>4</v>
      </c>
      <c r="F10" s="31">
        <v>4</v>
      </c>
      <c r="G10" s="31">
        <v>4</v>
      </c>
      <c r="H10" s="31">
        <v>4</v>
      </c>
      <c r="I10" s="31">
        <v>4</v>
      </c>
      <c r="J10" s="31">
        <v>4</v>
      </c>
      <c r="K10" s="31">
        <v>4</v>
      </c>
      <c r="L10" s="31">
        <v>4</v>
      </c>
      <c r="M10" s="31">
        <v>4</v>
      </c>
      <c r="N10" s="31">
        <v>4</v>
      </c>
      <c r="O10" s="31">
        <v>4</v>
      </c>
      <c r="P10" s="31">
        <v>4</v>
      </c>
      <c r="Q10" s="31">
        <v>4</v>
      </c>
      <c r="R10" s="31">
        <v>4</v>
      </c>
      <c r="S10" s="31">
        <v>4</v>
      </c>
      <c r="T10" s="31">
        <v>4</v>
      </c>
      <c r="U10" s="31">
        <v>4</v>
      </c>
      <c r="V10" s="31">
        <v>4</v>
      </c>
      <c r="W10" s="31">
        <v>4</v>
      </c>
      <c r="X10" s="31">
        <v>4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/>
      <c r="AI10" s="54"/>
      <c r="AJ10" s="55"/>
      <c r="AK10" s="55"/>
      <c r="AL10" s="55"/>
      <c r="AM10" s="55"/>
      <c r="AO10" s="59" t="str">
        <f t="shared" si="3"/>
        <v>下午</v>
      </c>
      <c r="AP10" s="59">
        <f t="shared" si="4"/>
        <v>185</v>
      </c>
      <c r="AQ10" s="59">
        <f t="shared" ref="AQ10:BU10" si="9">IF(SUM(E10:E12)&gt;=10.5,10,IF(SUM(E10:E12)&gt;=8.5,5,0))</f>
        <v>10</v>
      </c>
      <c r="AR10" s="59">
        <f t="shared" si="9"/>
        <v>5</v>
      </c>
      <c r="AS10" s="59">
        <f t="shared" si="9"/>
        <v>5</v>
      </c>
      <c r="AT10" s="59">
        <f t="shared" si="9"/>
        <v>10</v>
      </c>
      <c r="AU10" s="59">
        <f t="shared" si="9"/>
        <v>10</v>
      </c>
      <c r="AV10" s="59">
        <f t="shared" si="9"/>
        <v>10</v>
      </c>
      <c r="AW10" s="59">
        <f t="shared" si="9"/>
        <v>10</v>
      </c>
      <c r="AX10" s="59">
        <f t="shared" si="9"/>
        <v>10</v>
      </c>
      <c r="AY10" s="59">
        <f t="shared" si="9"/>
        <v>10</v>
      </c>
      <c r="AZ10" s="59">
        <f t="shared" si="9"/>
        <v>10</v>
      </c>
      <c r="BA10" s="59">
        <f t="shared" si="9"/>
        <v>5</v>
      </c>
      <c r="BB10" s="59">
        <f t="shared" si="9"/>
        <v>10</v>
      </c>
      <c r="BC10" s="59">
        <f t="shared" si="9"/>
        <v>10</v>
      </c>
      <c r="BD10" s="59">
        <f t="shared" si="9"/>
        <v>10</v>
      </c>
      <c r="BE10" s="59">
        <f t="shared" si="9"/>
        <v>10</v>
      </c>
      <c r="BF10" s="59">
        <f t="shared" si="9"/>
        <v>10</v>
      </c>
      <c r="BG10" s="59">
        <f t="shared" si="9"/>
        <v>10</v>
      </c>
      <c r="BH10" s="59">
        <f t="shared" si="9"/>
        <v>10</v>
      </c>
      <c r="BI10" s="59">
        <f t="shared" si="9"/>
        <v>10</v>
      </c>
      <c r="BJ10" s="59">
        <f t="shared" si="9"/>
        <v>10</v>
      </c>
      <c r="BK10" s="59">
        <f t="shared" si="9"/>
        <v>0</v>
      </c>
      <c r="BL10" s="59">
        <f t="shared" si="9"/>
        <v>0</v>
      </c>
      <c r="BM10" s="59">
        <f t="shared" si="9"/>
        <v>0</v>
      </c>
      <c r="BN10" s="59">
        <f t="shared" si="9"/>
        <v>0</v>
      </c>
      <c r="BO10" s="59">
        <f t="shared" si="9"/>
        <v>0</v>
      </c>
      <c r="BP10" s="59">
        <f t="shared" si="9"/>
        <v>0</v>
      </c>
      <c r="BQ10" s="59">
        <f t="shared" si="9"/>
        <v>0</v>
      </c>
      <c r="BR10" s="59">
        <f t="shared" si="9"/>
        <v>0</v>
      </c>
      <c r="BS10" s="59">
        <f t="shared" si="9"/>
        <v>0</v>
      </c>
      <c r="BT10" s="59">
        <f t="shared" si="9"/>
        <v>0</v>
      </c>
      <c r="BU10" s="59">
        <f t="shared" si="9"/>
        <v>0</v>
      </c>
    </row>
    <row r="11" s="2" customFormat="1" ht="30" customHeight="1" spans="1:73">
      <c r="A11" s="7">
        <v>1710070</v>
      </c>
      <c r="B11" s="37"/>
      <c r="C11" s="38" t="s">
        <v>9</v>
      </c>
      <c r="D11" s="33">
        <v>5</v>
      </c>
      <c r="E11" s="33">
        <v>5</v>
      </c>
      <c r="F11" s="33">
        <v>0.5</v>
      </c>
      <c r="G11" s="33">
        <v>0.5</v>
      </c>
      <c r="H11" s="33">
        <v>3</v>
      </c>
      <c r="I11" s="33">
        <v>5</v>
      </c>
      <c r="J11" s="33">
        <v>5</v>
      </c>
      <c r="K11" s="33">
        <v>5</v>
      </c>
      <c r="L11" s="33">
        <v>5</v>
      </c>
      <c r="M11" s="33">
        <v>5</v>
      </c>
      <c r="N11" s="33">
        <v>5</v>
      </c>
      <c r="O11" s="33">
        <v>0.5</v>
      </c>
      <c r="P11" s="33">
        <v>5</v>
      </c>
      <c r="Q11" s="33">
        <v>5</v>
      </c>
      <c r="R11" s="33">
        <v>5</v>
      </c>
      <c r="S11" s="33">
        <v>5</v>
      </c>
      <c r="T11" s="33">
        <v>5</v>
      </c>
      <c r="U11" s="33">
        <v>6</v>
      </c>
      <c r="V11" s="33">
        <v>3</v>
      </c>
      <c r="W11" s="33">
        <v>6</v>
      </c>
      <c r="X11" s="33">
        <v>5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/>
      <c r="AI11" s="56"/>
      <c r="AJ11" s="57"/>
      <c r="AK11" s="57"/>
      <c r="AL11" s="57"/>
      <c r="AM11" s="57"/>
      <c r="AO11" s="59" t="str">
        <f t="shared" si="3"/>
        <v>加班</v>
      </c>
      <c r="AP11" s="59">
        <f t="shared" si="4"/>
        <v>185</v>
      </c>
      <c r="AQ11" s="59">
        <f t="shared" ref="AQ11:BU11" si="10">IF(SUM(E11:E13)&gt;=10.5,10,IF(SUM(E11:E13)&gt;=8.5,5,0))</f>
        <v>10</v>
      </c>
      <c r="AR11" s="59">
        <f t="shared" si="10"/>
        <v>5</v>
      </c>
      <c r="AS11" s="59">
        <f t="shared" si="10"/>
        <v>5</v>
      </c>
      <c r="AT11" s="59">
        <f t="shared" si="10"/>
        <v>10</v>
      </c>
      <c r="AU11" s="59">
        <f t="shared" si="10"/>
        <v>10</v>
      </c>
      <c r="AV11" s="59">
        <f t="shared" si="10"/>
        <v>10</v>
      </c>
      <c r="AW11" s="59">
        <f t="shared" si="10"/>
        <v>10</v>
      </c>
      <c r="AX11" s="59">
        <f t="shared" si="10"/>
        <v>10</v>
      </c>
      <c r="AY11" s="59">
        <f t="shared" si="10"/>
        <v>10</v>
      </c>
      <c r="AZ11" s="59">
        <f t="shared" si="10"/>
        <v>10</v>
      </c>
      <c r="BA11" s="59">
        <f t="shared" si="10"/>
        <v>5</v>
      </c>
      <c r="BB11" s="59">
        <f t="shared" si="10"/>
        <v>10</v>
      </c>
      <c r="BC11" s="59">
        <f t="shared" si="10"/>
        <v>10</v>
      </c>
      <c r="BD11" s="59">
        <f t="shared" si="10"/>
        <v>10</v>
      </c>
      <c r="BE11" s="59">
        <f t="shared" si="10"/>
        <v>10</v>
      </c>
      <c r="BF11" s="59">
        <f t="shared" si="10"/>
        <v>10</v>
      </c>
      <c r="BG11" s="59">
        <f t="shared" si="10"/>
        <v>10</v>
      </c>
      <c r="BH11" s="59">
        <f t="shared" si="10"/>
        <v>10</v>
      </c>
      <c r="BI11" s="59">
        <f t="shared" si="10"/>
        <v>10</v>
      </c>
      <c r="BJ11" s="59">
        <f t="shared" si="10"/>
        <v>10</v>
      </c>
      <c r="BK11" s="59">
        <f t="shared" si="10"/>
        <v>0</v>
      </c>
      <c r="BL11" s="59">
        <f t="shared" si="10"/>
        <v>0</v>
      </c>
      <c r="BM11" s="59">
        <f t="shared" si="10"/>
        <v>0</v>
      </c>
      <c r="BN11" s="59">
        <f t="shared" si="10"/>
        <v>0</v>
      </c>
      <c r="BO11" s="59">
        <f t="shared" si="10"/>
        <v>0</v>
      </c>
      <c r="BP11" s="59">
        <f t="shared" si="10"/>
        <v>0</v>
      </c>
      <c r="BQ11" s="59">
        <f t="shared" si="10"/>
        <v>0</v>
      </c>
      <c r="BR11" s="59">
        <f t="shared" si="10"/>
        <v>0</v>
      </c>
      <c r="BS11" s="59">
        <f t="shared" si="10"/>
        <v>0</v>
      </c>
      <c r="BT11" s="59">
        <f t="shared" si="10"/>
        <v>0</v>
      </c>
      <c r="BU11" s="59">
        <f t="shared" si="10"/>
        <v>0</v>
      </c>
    </row>
    <row r="12" s="2" customFormat="1" ht="30" customHeight="1" spans="1:73">
      <c r="A12" s="7">
        <v>1902480</v>
      </c>
      <c r="B12" s="34" t="s">
        <v>19</v>
      </c>
      <c r="C12" s="35" t="s">
        <v>16</v>
      </c>
      <c r="D12" s="31">
        <v>4</v>
      </c>
      <c r="E12" s="31">
        <v>4</v>
      </c>
      <c r="F12" s="31"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1">
        <v>4</v>
      </c>
      <c r="S12" s="31">
        <v>4</v>
      </c>
      <c r="T12" s="31">
        <v>4</v>
      </c>
      <c r="U12" s="31">
        <v>4</v>
      </c>
      <c r="V12" s="31">
        <v>4</v>
      </c>
      <c r="W12" s="31">
        <v>4</v>
      </c>
      <c r="X12" s="31">
        <v>4</v>
      </c>
      <c r="Y12" s="31">
        <v>4</v>
      </c>
      <c r="Z12" s="31">
        <v>4</v>
      </c>
      <c r="AA12" s="31">
        <v>4</v>
      </c>
      <c r="AB12" s="31">
        <v>4</v>
      </c>
      <c r="AC12" s="31">
        <v>4</v>
      </c>
      <c r="AD12" s="31">
        <v>4</v>
      </c>
      <c r="AE12" s="31">
        <v>4</v>
      </c>
      <c r="AF12" s="31">
        <v>4</v>
      </c>
      <c r="AG12" s="31">
        <v>4</v>
      </c>
      <c r="AH12" s="31"/>
      <c r="AI12" s="52"/>
      <c r="AJ12" s="53">
        <f>SUM(D12:F13,I12:M13,P12:T13,W12:AA13,AD12:AH13)/8</f>
        <v>22</v>
      </c>
      <c r="AK12" s="53">
        <f>SUM(D14:F14,I14:M14,P14:T14,W14:AA14,AD14:AH14)/8</f>
        <v>14.125</v>
      </c>
      <c r="AL12" s="53">
        <f>SUM(G12:H14,N12:O14,U12:V14,AB12:AC14)/8</f>
        <v>12.1875</v>
      </c>
      <c r="AM12" s="53">
        <f>SUM(D12:AH14)/8+(AI12)/8</f>
        <v>48.3125</v>
      </c>
      <c r="AO12" s="59" t="str">
        <f t="shared" si="3"/>
        <v>上午</v>
      </c>
      <c r="AP12" s="59">
        <f t="shared" si="4"/>
        <v>285</v>
      </c>
      <c r="AQ12" s="59">
        <f t="shared" ref="AQ12:BU12" si="11">IF(SUM(E12:E14)&gt;=10.5,10,IF(SUM(E12:E14)&gt;=8.5,5,0))</f>
        <v>10</v>
      </c>
      <c r="AR12" s="59">
        <f t="shared" si="11"/>
        <v>10</v>
      </c>
      <c r="AS12" s="59">
        <f t="shared" si="11"/>
        <v>10</v>
      </c>
      <c r="AT12" s="59">
        <f t="shared" si="11"/>
        <v>10</v>
      </c>
      <c r="AU12" s="59">
        <f t="shared" si="11"/>
        <v>10</v>
      </c>
      <c r="AV12" s="59">
        <f t="shared" si="11"/>
        <v>10</v>
      </c>
      <c r="AW12" s="59">
        <f t="shared" si="11"/>
        <v>10</v>
      </c>
      <c r="AX12" s="59">
        <f t="shared" si="11"/>
        <v>10</v>
      </c>
      <c r="AY12" s="59">
        <f t="shared" si="11"/>
        <v>10</v>
      </c>
      <c r="AZ12" s="59">
        <f t="shared" si="11"/>
        <v>10</v>
      </c>
      <c r="BA12" s="59">
        <f t="shared" si="11"/>
        <v>5</v>
      </c>
      <c r="BB12" s="59">
        <f t="shared" si="11"/>
        <v>10</v>
      </c>
      <c r="BC12" s="59">
        <f t="shared" si="11"/>
        <v>10</v>
      </c>
      <c r="BD12" s="59">
        <f t="shared" si="11"/>
        <v>10</v>
      </c>
      <c r="BE12" s="59">
        <f t="shared" si="11"/>
        <v>10</v>
      </c>
      <c r="BF12" s="59">
        <f t="shared" si="11"/>
        <v>10</v>
      </c>
      <c r="BG12" s="59">
        <f t="shared" si="11"/>
        <v>10</v>
      </c>
      <c r="BH12" s="59">
        <f t="shared" si="11"/>
        <v>10</v>
      </c>
      <c r="BI12" s="59">
        <f t="shared" si="11"/>
        <v>10</v>
      </c>
      <c r="BJ12" s="59">
        <f t="shared" si="11"/>
        <v>10</v>
      </c>
      <c r="BK12" s="59">
        <f t="shared" si="11"/>
        <v>10</v>
      </c>
      <c r="BL12" s="59">
        <f t="shared" si="11"/>
        <v>10</v>
      </c>
      <c r="BM12" s="59">
        <f t="shared" si="11"/>
        <v>10</v>
      </c>
      <c r="BN12" s="59">
        <f t="shared" si="11"/>
        <v>10</v>
      </c>
      <c r="BO12" s="59">
        <f t="shared" si="11"/>
        <v>10</v>
      </c>
      <c r="BP12" s="59">
        <f t="shared" si="11"/>
        <v>10</v>
      </c>
      <c r="BQ12" s="59">
        <f t="shared" si="11"/>
        <v>10</v>
      </c>
      <c r="BR12" s="59">
        <f t="shared" si="11"/>
        <v>10</v>
      </c>
      <c r="BS12" s="59">
        <f t="shared" si="11"/>
        <v>10</v>
      </c>
      <c r="BT12" s="59">
        <f t="shared" si="11"/>
        <v>0</v>
      </c>
      <c r="BU12" s="59">
        <f t="shared" si="11"/>
        <v>0</v>
      </c>
    </row>
    <row r="13" s="2" customFormat="1" ht="30" customHeight="1" spans="1:73">
      <c r="A13" s="7">
        <v>1902480</v>
      </c>
      <c r="B13" s="36"/>
      <c r="C13" s="35" t="s">
        <v>17</v>
      </c>
      <c r="D13" s="31">
        <v>4</v>
      </c>
      <c r="E13" s="31">
        <v>4</v>
      </c>
      <c r="F13" s="31">
        <v>4</v>
      </c>
      <c r="G13" s="31">
        <v>4</v>
      </c>
      <c r="H13" s="31">
        <v>4</v>
      </c>
      <c r="I13" s="31">
        <v>4</v>
      </c>
      <c r="J13" s="31">
        <v>4</v>
      </c>
      <c r="K13" s="31">
        <v>4</v>
      </c>
      <c r="L13" s="31">
        <v>4</v>
      </c>
      <c r="M13" s="31">
        <v>4</v>
      </c>
      <c r="N13" s="31">
        <v>4</v>
      </c>
      <c r="O13" s="31">
        <v>4</v>
      </c>
      <c r="P13" s="31">
        <v>4</v>
      </c>
      <c r="Q13" s="31">
        <v>4</v>
      </c>
      <c r="R13" s="31">
        <v>4</v>
      </c>
      <c r="S13" s="31">
        <v>4</v>
      </c>
      <c r="T13" s="31">
        <v>4</v>
      </c>
      <c r="U13" s="31">
        <v>4</v>
      </c>
      <c r="V13" s="31">
        <v>4</v>
      </c>
      <c r="W13" s="31">
        <v>4</v>
      </c>
      <c r="X13" s="31">
        <v>4</v>
      </c>
      <c r="Y13" s="31">
        <v>4</v>
      </c>
      <c r="Z13" s="31">
        <v>4</v>
      </c>
      <c r="AA13" s="31">
        <v>4</v>
      </c>
      <c r="AB13" s="31">
        <v>4</v>
      </c>
      <c r="AC13" s="31">
        <v>4</v>
      </c>
      <c r="AD13" s="31">
        <v>4</v>
      </c>
      <c r="AE13" s="31">
        <v>4</v>
      </c>
      <c r="AF13" s="31">
        <v>4</v>
      </c>
      <c r="AG13" s="31">
        <v>4</v>
      </c>
      <c r="AH13" s="31"/>
      <c r="AI13" s="54"/>
      <c r="AJ13" s="55"/>
      <c r="AK13" s="55"/>
      <c r="AL13" s="55"/>
      <c r="AM13" s="55"/>
      <c r="AO13" s="59" t="str">
        <f t="shared" si="3"/>
        <v>下午</v>
      </c>
      <c r="AP13" s="59">
        <f t="shared" si="4"/>
        <v>260</v>
      </c>
      <c r="AQ13" s="59">
        <f t="shared" ref="AQ13:BU13" si="12">IF(SUM(E13:E15)&gt;=10.5,10,IF(SUM(E13:E15)&gt;=8.5,5,0))</f>
        <v>10</v>
      </c>
      <c r="AR13" s="59">
        <f t="shared" si="12"/>
        <v>5</v>
      </c>
      <c r="AS13" s="59">
        <f t="shared" si="12"/>
        <v>5</v>
      </c>
      <c r="AT13" s="59">
        <f t="shared" si="12"/>
        <v>0</v>
      </c>
      <c r="AU13" s="59">
        <f t="shared" si="12"/>
        <v>5</v>
      </c>
      <c r="AV13" s="59">
        <f t="shared" si="12"/>
        <v>10</v>
      </c>
      <c r="AW13" s="59">
        <f t="shared" si="12"/>
        <v>10</v>
      </c>
      <c r="AX13" s="59">
        <f t="shared" si="12"/>
        <v>10</v>
      </c>
      <c r="AY13" s="59">
        <f t="shared" si="12"/>
        <v>10</v>
      </c>
      <c r="AZ13" s="59">
        <f t="shared" si="12"/>
        <v>10</v>
      </c>
      <c r="BA13" s="59">
        <f t="shared" si="12"/>
        <v>5</v>
      </c>
      <c r="BB13" s="59">
        <f t="shared" si="12"/>
        <v>10</v>
      </c>
      <c r="BC13" s="59">
        <f t="shared" si="12"/>
        <v>10</v>
      </c>
      <c r="BD13" s="59">
        <f t="shared" si="12"/>
        <v>10</v>
      </c>
      <c r="BE13" s="59">
        <f t="shared" si="12"/>
        <v>10</v>
      </c>
      <c r="BF13" s="59">
        <f t="shared" si="12"/>
        <v>10</v>
      </c>
      <c r="BG13" s="59">
        <f t="shared" si="12"/>
        <v>10</v>
      </c>
      <c r="BH13" s="59">
        <f t="shared" si="12"/>
        <v>10</v>
      </c>
      <c r="BI13" s="59">
        <f t="shared" si="12"/>
        <v>10</v>
      </c>
      <c r="BJ13" s="59">
        <f t="shared" si="12"/>
        <v>10</v>
      </c>
      <c r="BK13" s="59">
        <f t="shared" si="12"/>
        <v>10</v>
      </c>
      <c r="BL13" s="59">
        <f t="shared" si="12"/>
        <v>10</v>
      </c>
      <c r="BM13" s="59">
        <f t="shared" si="12"/>
        <v>10</v>
      </c>
      <c r="BN13" s="59">
        <f t="shared" si="12"/>
        <v>10</v>
      </c>
      <c r="BO13" s="59">
        <f t="shared" si="12"/>
        <v>10</v>
      </c>
      <c r="BP13" s="59">
        <f t="shared" si="12"/>
        <v>10</v>
      </c>
      <c r="BQ13" s="59">
        <f t="shared" si="12"/>
        <v>10</v>
      </c>
      <c r="BR13" s="59">
        <f t="shared" si="12"/>
        <v>10</v>
      </c>
      <c r="BS13" s="59">
        <f t="shared" si="12"/>
        <v>10</v>
      </c>
      <c r="BT13" s="59">
        <f t="shared" si="12"/>
        <v>0</v>
      </c>
      <c r="BU13" s="59">
        <f t="shared" si="12"/>
        <v>0</v>
      </c>
    </row>
    <row r="14" s="2" customFormat="1" ht="30" customHeight="1" spans="1:73">
      <c r="A14" s="7">
        <v>1902480</v>
      </c>
      <c r="B14" s="37"/>
      <c r="C14" s="38" t="s">
        <v>9</v>
      </c>
      <c r="D14" s="33">
        <v>5</v>
      </c>
      <c r="E14" s="33">
        <v>5</v>
      </c>
      <c r="F14" s="33">
        <v>5</v>
      </c>
      <c r="G14" s="33">
        <v>5</v>
      </c>
      <c r="H14" s="33">
        <v>3</v>
      </c>
      <c r="I14" s="33">
        <v>5</v>
      </c>
      <c r="J14" s="33">
        <v>5</v>
      </c>
      <c r="K14" s="33">
        <v>5</v>
      </c>
      <c r="L14" s="33">
        <v>5</v>
      </c>
      <c r="M14" s="33">
        <v>5</v>
      </c>
      <c r="N14" s="33">
        <v>5</v>
      </c>
      <c r="O14" s="33">
        <v>0.5</v>
      </c>
      <c r="P14" s="33">
        <v>5</v>
      </c>
      <c r="Q14" s="33">
        <v>5</v>
      </c>
      <c r="R14" s="33">
        <v>5</v>
      </c>
      <c r="S14" s="33">
        <v>5</v>
      </c>
      <c r="T14" s="33">
        <v>5</v>
      </c>
      <c r="U14" s="33">
        <v>6</v>
      </c>
      <c r="V14" s="33">
        <v>3</v>
      </c>
      <c r="W14" s="33">
        <v>6</v>
      </c>
      <c r="X14" s="33">
        <v>5</v>
      </c>
      <c r="Y14" s="33">
        <v>5</v>
      </c>
      <c r="Z14" s="33">
        <v>6</v>
      </c>
      <c r="AA14" s="33">
        <v>6</v>
      </c>
      <c r="AB14" s="33">
        <v>6</v>
      </c>
      <c r="AC14" s="33">
        <v>5</v>
      </c>
      <c r="AD14" s="33">
        <v>5</v>
      </c>
      <c r="AE14" s="33">
        <v>5</v>
      </c>
      <c r="AF14" s="33">
        <v>5</v>
      </c>
      <c r="AG14" s="33">
        <v>5</v>
      </c>
      <c r="AH14" s="33"/>
      <c r="AI14" s="56"/>
      <c r="AJ14" s="57"/>
      <c r="AK14" s="57"/>
      <c r="AL14" s="57"/>
      <c r="AM14" s="57"/>
      <c r="AO14" s="59" t="str">
        <f t="shared" si="3"/>
        <v>加班</v>
      </c>
      <c r="AP14" s="59">
        <f t="shared" si="4"/>
        <v>245</v>
      </c>
      <c r="AQ14" s="59">
        <f t="shared" ref="AQ14:BU14" si="13">IF(SUM(E14:E16)&gt;=10.5,10,IF(SUM(E14:E16)&gt;=8.5,5,0))</f>
        <v>10</v>
      </c>
      <c r="AR14" s="59">
        <f t="shared" si="13"/>
        <v>0</v>
      </c>
      <c r="AS14" s="59">
        <f t="shared" si="13"/>
        <v>0</v>
      </c>
      <c r="AT14" s="59">
        <f t="shared" si="13"/>
        <v>0</v>
      </c>
      <c r="AU14" s="59">
        <f t="shared" si="13"/>
        <v>0</v>
      </c>
      <c r="AV14" s="59">
        <f t="shared" si="13"/>
        <v>10</v>
      </c>
      <c r="AW14" s="59">
        <f t="shared" si="13"/>
        <v>10</v>
      </c>
      <c r="AX14" s="59">
        <f t="shared" si="13"/>
        <v>10</v>
      </c>
      <c r="AY14" s="59">
        <f t="shared" si="13"/>
        <v>10</v>
      </c>
      <c r="AZ14" s="59">
        <f t="shared" si="13"/>
        <v>10</v>
      </c>
      <c r="BA14" s="59">
        <f t="shared" si="13"/>
        <v>5</v>
      </c>
      <c r="BB14" s="59">
        <f t="shared" si="13"/>
        <v>10</v>
      </c>
      <c r="BC14" s="59">
        <f t="shared" si="13"/>
        <v>10</v>
      </c>
      <c r="BD14" s="59">
        <f t="shared" si="13"/>
        <v>10</v>
      </c>
      <c r="BE14" s="59">
        <f t="shared" si="13"/>
        <v>10</v>
      </c>
      <c r="BF14" s="59">
        <f t="shared" si="13"/>
        <v>10</v>
      </c>
      <c r="BG14" s="59">
        <f t="shared" si="13"/>
        <v>10</v>
      </c>
      <c r="BH14" s="59">
        <f t="shared" si="13"/>
        <v>10</v>
      </c>
      <c r="BI14" s="59">
        <f t="shared" si="13"/>
        <v>10</v>
      </c>
      <c r="BJ14" s="59">
        <f t="shared" si="13"/>
        <v>10</v>
      </c>
      <c r="BK14" s="59">
        <f t="shared" si="13"/>
        <v>10</v>
      </c>
      <c r="BL14" s="59">
        <f t="shared" si="13"/>
        <v>10</v>
      </c>
      <c r="BM14" s="59">
        <f t="shared" si="13"/>
        <v>10</v>
      </c>
      <c r="BN14" s="59">
        <f t="shared" si="13"/>
        <v>10</v>
      </c>
      <c r="BO14" s="59">
        <f t="shared" si="13"/>
        <v>10</v>
      </c>
      <c r="BP14" s="59">
        <f t="shared" si="13"/>
        <v>10</v>
      </c>
      <c r="BQ14" s="59">
        <f t="shared" si="13"/>
        <v>10</v>
      </c>
      <c r="BR14" s="59">
        <f t="shared" si="13"/>
        <v>10</v>
      </c>
      <c r="BS14" s="59">
        <f t="shared" si="13"/>
        <v>10</v>
      </c>
      <c r="BT14" s="59">
        <f t="shared" si="13"/>
        <v>0</v>
      </c>
      <c r="BU14" s="59">
        <f t="shared" si="13"/>
        <v>0</v>
      </c>
    </row>
    <row r="15" s="2" customFormat="1" ht="30" customHeight="1" spans="1:73">
      <c r="A15" s="7">
        <v>2102071</v>
      </c>
      <c r="B15" s="34" t="s">
        <v>20</v>
      </c>
      <c r="C15" s="35" t="s">
        <v>16</v>
      </c>
      <c r="D15" s="31">
        <v>4</v>
      </c>
      <c r="E15" s="31">
        <v>4</v>
      </c>
      <c r="F15" s="31">
        <v>0</v>
      </c>
      <c r="G15" s="31">
        <v>0</v>
      </c>
      <c r="H15" s="31">
        <v>0</v>
      </c>
      <c r="I15" s="31">
        <v>0</v>
      </c>
      <c r="J15" s="31">
        <v>4</v>
      </c>
      <c r="K15" s="31">
        <v>4</v>
      </c>
      <c r="L15" s="31">
        <v>4</v>
      </c>
      <c r="M15" s="31">
        <v>4</v>
      </c>
      <c r="N15" s="31">
        <v>4</v>
      </c>
      <c r="O15" s="31">
        <v>4</v>
      </c>
      <c r="P15" s="31">
        <v>4</v>
      </c>
      <c r="Q15" s="31">
        <v>4</v>
      </c>
      <c r="R15" s="31">
        <v>4</v>
      </c>
      <c r="S15" s="31">
        <v>4</v>
      </c>
      <c r="T15" s="31">
        <v>4</v>
      </c>
      <c r="U15" s="31">
        <v>4</v>
      </c>
      <c r="V15" s="31">
        <v>4</v>
      </c>
      <c r="W15" s="31">
        <v>4</v>
      </c>
      <c r="X15" s="31">
        <v>4</v>
      </c>
      <c r="Y15" s="31">
        <v>4</v>
      </c>
      <c r="Z15" s="31">
        <v>4</v>
      </c>
      <c r="AA15" s="31">
        <v>4</v>
      </c>
      <c r="AB15" s="31">
        <v>4</v>
      </c>
      <c r="AC15" s="31">
        <v>4</v>
      </c>
      <c r="AD15" s="31">
        <v>4</v>
      </c>
      <c r="AE15" s="31">
        <v>4</v>
      </c>
      <c r="AF15" s="31">
        <v>4</v>
      </c>
      <c r="AG15" s="31">
        <v>4</v>
      </c>
      <c r="AH15" s="31"/>
      <c r="AI15" s="52"/>
      <c r="AJ15" s="53">
        <f>SUM(D15:F16,I15:M16,P15:T16,W15:AA16,AD15:AH16)/8</f>
        <v>20</v>
      </c>
      <c r="AK15" s="53">
        <f>SUM(D17:F17,I17:M17,P17:T17,W17:AA17,AD17:AH17)/8</f>
        <v>10.8125</v>
      </c>
      <c r="AL15" s="53">
        <f>SUM(G15:H17,N15:O17,U15:V17,AB15:AC17)/8</f>
        <v>8.875</v>
      </c>
      <c r="AM15" s="53">
        <f>SUM(D15:AH17)/8+(AI15)/8</f>
        <v>39.6875</v>
      </c>
      <c r="AO15" s="59" t="str">
        <f t="shared" si="3"/>
        <v>上午</v>
      </c>
      <c r="AP15" s="59">
        <f t="shared" si="4"/>
        <v>235</v>
      </c>
      <c r="AQ15" s="59">
        <f t="shared" ref="AQ15:BU15" si="14">IF(SUM(E15:E17)&gt;=10.5,10,IF(SUM(E15:E17)&gt;=8.5,5,0))</f>
        <v>5</v>
      </c>
      <c r="AR15" s="59">
        <f t="shared" si="14"/>
        <v>0</v>
      </c>
      <c r="AS15" s="59">
        <f t="shared" si="14"/>
        <v>0</v>
      </c>
      <c r="AT15" s="59">
        <f t="shared" si="14"/>
        <v>0</v>
      </c>
      <c r="AU15" s="59">
        <f t="shared" si="14"/>
        <v>0</v>
      </c>
      <c r="AV15" s="59">
        <f t="shared" si="14"/>
        <v>10</v>
      </c>
      <c r="AW15" s="59">
        <f t="shared" si="14"/>
        <v>10</v>
      </c>
      <c r="AX15" s="59">
        <f t="shared" si="14"/>
        <v>10</v>
      </c>
      <c r="AY15" s="59">
        <f t="shared" si="14"/>
        <v>10</v>
      </c>
      <c r="AZ15" s="59">
        <f t="shared" si="14"/>
        <v>10</v>
      </c>
      <c r="BA15" s="59">
        <f t="shared" si="14"/>
        <v>5</v>
      </c>
      <c r="BB15" s="59">
        <f t="shared" si="14"/>
        <v>10</v>
      </c>
      <c r="BC15" s="59">
        <f t="shared" si="14"/>
        <v>10</v>
      </c>
      <c r="BD15" s="59">
        <f t="shared" si="14"/>
        <v>10</v>
      </c>
      <c r="BE15" s="59">
        <f t="shared" si="14"/>
        <v>10</v>
      </c>
      <c r="BF15" s="59">
        <f t="shared" si="14"/>
        <v>10</v>
      </c>
      <c r="BG15" s="59">
        <f t="shared" si="14"/>
        <v>10</v>
      </c>
      <c r="BH15" s="59">
        <f t="shared" si="14"/>
        <v>10</v>
      </c>
      <c r="BI15" s="59">
        <f t="shared" si="14"/>
        <v>10</v>
      </c>
      <c r="BJ15" s="59">
        <f t="shared" si="14"/>
        <v>10</v>
      </c>
      <c r="BK15" s="59">
        <f t="shared" si="14"/>
        <v>10</v>
      </c>
      <c r="BL15" s="59">
        <f t="shared" si="14"/>
        <v>10</v>
      </c>
      <c r="BM15" s="59">
        <f t="shared" si="14"/>
        <v>10</v>
      </c>
      <c r="BN15" s="59">
        <f t="shared" si="14"/>
        <v>10</v>
      </c>
      <c r="BO15" s="59">
        <f t="shared" si="14"/>
        <v>10</v>
      </c>
      <c r="BP15" s="59">
        <f t="shared" si="14"/>
        <v>10</v>
      </c>
      <c r="BQ15" s="59">
        <f t="shared" si="14"/>
        <v>10</v>
      </c>
      <c r="BR15" s="59">
        <f t="shared" si="14"/>
        <v>10</v>
      </c>
      <c r="BS15" s="59">
        <f t="shared" si="14"/>
        <v>5</v>
      </c>
      <c r="BT15" s="59">
        <f t="shared" si="14"/>
        <v>0</v>
      </c>
      <c r="BU15" s="59">
        <f t="shared" si="14"/>
        <v>0</v>
      </c>
    </row>
    <row r="16" s="2" customFormat="1" ht="30" customHeight="1" spans="1:73">
      <c r="A16" s="7">
        <v>2102071</v>
      </c>
      <c r="B16" s="36"/>
      <c r="C16" s="35" t="s">
        <v>17</v>
      </c>
      <c r="D16" s="31">
        <v>4</v>
      </c>
      <c r="E16" s="31">
        <v>4</v>
      </c>
      <c r="F16" s="31">
        <v>0</v>
      </c>
      <c r="G16" s="31">
        <v>0</v>
      </c>
      <c r="H16" s="31">
        <v>0</v>
      </c>
      <c r="I16" s="31">
        <v>0</v>
      </c>
      <c r="J16" s="31">
        <v>4</v>
      </c>
      <c r="K16" s="31">
        <v>4</v>
      </c>
      <c r="L16" s="31">
        <v>4</v>
      </c>
      <c r="M16" s="31">
        <v>4</v>
      </c>
      <c r="N16" s="31">
        <v>4</v>
      </c>
      <c r="O16" s="31">
        <v>4</v>
      </c>
      <c r="P16" s="31">
        <v>4</v>
      </c>
      <c r="Q16" s="31">
        <v>4</v>
      </c>
      <c r="R16" s="31">
        <v>4</v>
      </c>
      <c r="S16" s="31">
        <v>4</v>
      </c>
      <c r="T16" s="31">
        <v>4</v>
      </c>
      <c r="U16" s="31">
        <v>4</v>
      </c>
      <c r="V16" s="31">
        <v>4</v>
      </c>
      <c r="W16" s="31">
        <v>4</v>
      </c>
      <c r="X16" s="31">
        <v>4</v>
      </c>
      <c r="Y16" s="31">
        <v>4</v>
      </c>
      <c r="Z16" s="31">
        <v>4</v>
      </c>
      <c r="AA16" s="31">
        <v>4</v>
      </c>
      <c r="AB16" s="31">
        <v>4</v>
      </c>
      <c r="AC16" s="31">
        <v>4</v>
      </c>
      <c r="AD16" s="31">
        <v>4</v>
      </c>
      <c r="AE16" s="31">
        <v>4</v>
      </c>
      <c r="AF16" s="31">
        <v>4</v>
      </c>
      <c r="AG16" s="31">
        <v>4</v>
      </c>
      <c r="AH16" s="31"/>
      <c r="AI16" s="54"/>
      <c r="AJ16" s="55"/>
      <c r="AK16" s="55"/>
      <c r="AL16" s="55"/>
      <c r="AM16" s="55"/>
      <c r="AO16" s="59" t="str">
        <f t="shared" si="3"/>
        <v>下午</v>
      </c>
      <c r="AP16" s="59">
        <f t="shared" si="4"/>
        <v>235</v>
      </c>
      <c r="AQ16" s="59">
        <f t="shared" ref="AQ16:BU16" si="15">IF(SUM(E16:E18)&gt;=10.5,10,IF(SUM(E16:E18)&gt;=8.5,5,0))</f>
        <v>5</v>
      </c>
      <c r="AR16" s="59">
        <f t="shared" si="15"/>
        <v>0</v>
      </c>
      <c r="AS16" s="59">
        <f t="shared" si="15"/>
        <v>0</v>
      </c>
      <c r="AT16" s="59">
        <f t="shared" si="15"/>
        <v>0</v>
      </c>
      <c r="AU16" s="59">
        <f t="shared" si="15"/>
        <v>0</v>
      </c>
      <c r="AV16" s="59">
        <f t="shared" si="15"/>
        <v>10</v>
      </c>
      <c r="AW16" s="59">
        <f t="shared" si="15"/>
        <v>10</v>
      </c>
      <c r="AX16" s="59">
        <f t="shared" si="15"/>
        <v>10</v>
      </c>
      <c r="AY16" s="59">
        <f t="shared" si="15"/>
        <v>10</v>
      </c>
      <c r="AZ16" s="59">
        <f t="shared" si="15"/>
        <v>10</v>
      </c>
      <c r="BA16" s="59">
        <f t="shared" si="15"/>
        <v>5</v>
      </c>
      <c r="BB16" s="59">
        <f t="shared" si="15"/>
        <v>10</v>
      </c>
      <c r="BC16" s="59">
        <f t="shared" si="15"/>
        <v>10</v>
      </c>
      <c r="BD16" s="59">
        <f t="shared" si="15"/>
        <v>10</v>
      </c>
      <c r="BE16" s="59">
        <f t="shared" si="15"/>
        <v>10</v>
      </c>
      <c r="BF16" s="59">
        <f t="shared" si="15"/>
        <v>10</v>
      </c>
      <c r="BG16" s="59">
        <f t="shared" si="15"/>
        <v>10</v>
      </c>
      <c r="BH16" s="59">
        <f t="shared" si="15"/>
        <v>10</v>
      </c>
      <c r="BI16" s="59">
        <f t="shared" si="15"/>
        <v>10</v>
      </c>
      <c r="BJ16" s="59">
        <f t="shared" si="15"/>
        <v>10</v>
      </c>
      <c r="BK16" s="59">
        <f t="shared" si="15"/>
        <v>10</v>
      </c>
      <c r="BL16" s="59">
        <f t="shared" si="15"/>
        <v>10</v>
      </c>
      <c r="BM16" s="59">
        <f t="shared" si="15"/>
        <v>10</v>
      </c>
      <c r="BN16" s="59">
        <f t="shared" si="15"/>
        <v>10</v>
      </c>
      <c r="BO16" s="59">
        <f t="shared" si="15"/>
        <v>10</v>
      </c>
      <c r="BP16" s="59">
        <f t="shared" si="15"/>
        <v>10</v>
      </c>
      <c r="BQ16" s="59">
        <f t="shared" si="15"/>
        <v>10</v>
      </c>
      <c r="BR16" s="59">
        <f t="shared" si="15"/>
        <v>10</v>
      </c>
      <c r="BS16" s="59">
        <f t="shared" si="15"/>
        <v>5</v>
      </c>
      <c r="BT16" s="59">
        <f t="shared" si="15"/>
        <v>0</v>
      </c>
      <c r="BU16" s="59">
        <f t="shared" si="15"/>
        <v>0</v>
      </c>
    </row>
    <row r="17" s="2" customFormat="1" ht="30" customHeight="1" spans="1:73">
      <c r="A17" s="7">
        <v>2102071</v>
      </c>
      <c r="B17" s="37"/>
      <c r="C17" s="38" t="s">
        <v>9</v>
      </c>
      <c r="D17" s="33">
        <v>3.5</v>
      </c>
      <c r="E17" s="33">
        <v>0.5</v>
      </c>
      <c r="F17" s="33">
        <v>0</v>
      </c>
      <c r="G17" s="33">
        <v>0</v>
      </c>
      <c r="H17" s="33">
        <v>0</v>
      </c>
      <c r="I17" s="33">
        <v>0</v>
      </c>
      <c r="J17" s="33">
        <v>5</v>
      </c>
      <c r="K17" s="33">
        <v>5</v>
      </c>
      <c r="L17" s="33">
        <v>5</v>
      </c>
      <c r="M17" s="33">
        <v>5</v>
      </c>
      <c r="N17" s="33">
        <v>5</v>
      </c>
      <c r="O17" s="33">
        <v>0.5</v>
      </c>
      <c r="P17" s="33">
        <v>5</v>
      </c>
      <c r="Q17" s="33">
        <v>5</v>
      </c>
      <c r="R17" s="33">
        <v>5</v>
      </c>
      <c r="S17" s="33">
        <v>5</v>
      </c>
      <c r="T17" s="33">
        <v>5</v>
      </c>
      <c r="U17" s="33">
        <v>3.5</v>
      </c>
      <c r="V17" s="33">
        <v>3</v>
      </c>
      <c r="W17" s="33">
        <v>4</v>
      </c>
      <c r="X17" s="33">
        <v>5</v>
      </c>
      <c r="Y17" s="33">
        <v>4.5</v>
      </c>
      <c r="Z17" s="33">
        <v>6</v>
      </c>
      <c r="AA17" s="33">
        <v>4.5</v>
      </c>
      <c r="AB17" s="33">
        <v>6</v>
      </c>
      <c r="AC17" s="33">
        <v>5</v>
      </c>
      <c r="AD17" s="33">
        <v>5</v>
      </c>
      <c r="AE17" s="33">
        <v>4</v>
      </c>
      <c r="AF17" s="33">
        <v>4</v>
      </c>
      <c r="AG17" s="33">
        <v>0.5</v>
      </c>
      <c r="AH17" s="33"/>
      <c r="AI17" s="56"/>
      <c r="AJ17" s="57"/>
      <c r="AK17" s="57"/>
      <c r="AL17" s="57"/>
      <c r="AM17" s="57"/>
      <c r="AO17" s="59" t="str">
        <f t="shared" si="3"/>
        <v>加班</v>
      </c>
      <c r="AP17" s="59">
        <f t="shared" si="4"/>
        <v>235</v>
      </c>
      <c r="AQ17" s="59">
        <f t="shared" ref="AQ17:BU17" si="16">IF(SUM(E17:E19)&gt;=10.5,10,IF(SUM(E17:E19)&gt;=8.5,5,0))</f>
        <v>5</v>
      </c>
      <c r="AR17" s="59">
        <f t="shared" si="16"/>
        <v>0</v>
      </c>
      <c r="AS17" s="59">
        <f t="shared" si="16"/>
        <v>0</v>
      </c>
      <c r="AT17" s="59">
        <f t="shared" si="16"/>
        <v>0</v>
      </c>
      <c r="AU17" s="59">
        <f t="shared" si="16"/>
        <v>0</v>
      </c>
      <c r="AV17" s="59">
        <f t="shared" si="16"/>
        <v>10</v>
      </c>
      <c r="AW17" s="59">
        <f t="shared" si="16"/>
        <v>10</v>
      </c>
      <c r="AX17" s="59">
        <f t="shared" si="16"/>
        <v>10</v>
      </c>
      <c r="AY17" s="59">
        <f t="shared" si="16"/>
        <v>10</v>
      </c>
      <c r="AZ17" s="59">
        <f t="shared" si="16"/>
        <v>10</v>
      </c>
      <c r="BA17" s="59">
        <f t="shared" si="16"/>
        <v>5</v>
      </c>
      <c r="BB17" s="59">
        <f t="shared" si="16"/>
        <v>10</v>
      </c>
      <c r="BC17" s="59">
        <f t="shared" si="16"/>
        <v>10</v>
      </c>
      <c r="BD17" s="59">
        <f t="shared" si="16"/>
        <v>10</v>
      </c>
      <c r="BE17" s="59">
        <f t="shared" si="16"/>
        <v>10</v>
      </c>
      <c r="BF17" s="59">
        <f t="shared" si="16"/>
        <v>10</v>
      </c>
      <c r="BG17" s="59">
        <f t="shared" si="16"/>
        <v>10</v>
      </c>
      <c r="BH17" s="59">
        <f t="shared" si="16"/>
        <v>10</v>
      </c>
      <c r="BI17" s="59">
        <f t="shared" si="16"/>
        <v>10</v>
      </c>
      <c r="BJ17" s="59">
        <f t="shared" si="16"/>
        <v>10</v>
      </c>
      <c r="BK17" s="59">
        <f t="shared" si="16"/>
        <v>10</v>
      </c>
      <c r="BL17" s="59">
        <f t="shared" si="16"/>
        <v>10</v>
      </c>
      <c r="BM17" s="59">
        <f t="shared" si="16"/>
        <v>10</v>
      </c>
      <c r="BN17" s="59">
        <f t="shared" si="16"/>
        <v>10</v>
      </c>
      <c r="BO17" s="59">
        <f t="shared" si="16"/>
        <v>10</v>
      </c>
      <c r="BP17" s="59">
        <f t="shared" si="16"/>
        <v>10</v>
      </c>
      <c r="BQ17" s="59">
        <f t="shared" si="16"/>
        <v>10</v>
      </c>
      <c r="BR17" s="59">
        <f t="shared" si="16"/>
        <v>10</v>
      </c>
      <c r="BS17" s="59">
        <f t="shared" si="16"/>
        <v>5</v>
      </c>
      <c r="BT17" s="59">
        <f t="shared" si="16"/>
        <v>0</v>
      </c>
      <c r="BU17" s="59">
        <f t="shared" si="16"/>
        <v>0</v>
      </c>
    </row>
    <row r="18" s="2" customFormat="1" ht="30" customHeight="1" spans="1:73">
      <c r="A18" s="7" t="s">
        <v>21</v>
      </c>
      <c r="B18" s="34" t="s">
        <v>22</v>
      </c>
      <c r="C18" s="35" t="s">
        <v>16</v>
      </c>
      <c r="D18" s="31">
        <v>4</v>
      </c>
      <c r="E18" s="31">
        <v>4</v>
      </c>
      <c r="F18" s="31">
        <v>4</v>
      </c>
      <c r="G18" s="31">
        <v>4</v>
      </c>
      <c r="H18" s="31">
        <v>4</v>
      </c>
      <c r="I18" s="31">
        <v>4</v>
      </c>
      <c r="J18" s="31">
        <v>4</v>
      </c>
      <c r="K18" s="31">
        <v>4</v>
      </c>
      <c r="L18" s="31">
        <v>4</v>
      </c>
      <c r="M18" s="31">
        <v>4</v>
      </c>
      <c r="N18" s="31">
        <v>4</v>
      </c>
      <c r="O18" s="31">
        <v>4</v>
      </c>
      <c r="P18" s="31">
        <v>4</v>
      </c>
      <c r="Q18" s="31">
        <v>4</v>
      </c>
      <c r="R18" s="31">
        <v>4</v>
      </c>
      <c r="S18" s="31">
        <v>4</v>
      </c>
      <c r="T18" s="31">
        <v>4</v>
      </c>
      <c r="U18" s="31">
        <v>4</v>
      </c>
      <c r="V18" s="31">
        <v>4</v>
      </c>
      <c r="W18" s="31">
        <v>4</v>
      </c>
      <c r="X18" s="31">
        <v>4</v>
      </c>
      <c r="Y18" s="31">
        <v>4</v>
      </c>
      <c r="Z18" s="31">
        <v>4</v>
      </c>
      <c r="AA18" s="31">
        <v>4</v>
      </c>
      <c r="AB18" s="31">
        <v>4</v>
      </c>
      <c r="AC18" s="31">
        <v>4</v>
      </c>
      <c r="AD18" s="31">
        <v>4</v>
      </c>
      <c r="AE18" s="31">
        <v>4</v>
      </c>
      <c r="AF18" s="31">
        <v>4</v>
      </c>
      <c r="AG18" s="31">
        <v>4</v>
      </c>
      <c r="AH18" s="31"/>
      <c r="AI18" s="52"/>
      <c r="AJ18" s="53">
        <f>SUM(D18:F19,I18:M19,P18:T19,W18:AA19,AD18:AH19)/8</f>
        <v>22</v>
      </c>
      <c r="AK18" s="53">
        <f>SUM(D20:F20,I20:M20,P20:T20,W20:AA20,AD20:AH20)/8</f>
        <v>14.125</v>
      </c>
      <c r="AL18" s="53">
        <f>SUM(G18:H20,N18:O20,U18:V20,AB18:AC20)/8</f>
        <v>12.1875</v>
      </c>
      <c r="AM18" s="53">
        <f>SUM(D18:AH20)/8+(AI18)/8</f>
        <v>48.3125</v>
      </c>
      <c r="AO18" s="59" t="str">
        <f t="shared" si="3"/>
        <v>上午</v>
      </c>
      <c r="AP18" s="59">
        <f t="shared" si="4"/>
        <v>285</v>
      </c>
      <c r="AQ18" s="59">
        <f t="shared" ref="AQ18:BU18" si="17">IF(SUM(E18:E20)&gt;=10.5,10,IF(SUM(E18:E20)&gt;=8.5,5,0))</f>
        <v>10</v>
      </c>
      <c r="AR18" s="59">
        <f t="shared" si="17"/>
        <v>10</v>
      </c>
      <c r="AS18" s="59">
        <f t="shared" si="17"/>
        <v>10</v>
      </c>
      <c r="AT18" s="59">
        <f t="shared" si="17"/>
        <v>10</v>
      </c>
      <c r="AU18" s="59">
        <f t="shared" si="17"/>
        <v>10</v>
      </c>
      <c r="AV18" s="59">
        <f t="shared" si="17"/>
        <v>10</v>
      </c>
      <c r="AW18" s="59">
        <f t="shared" si="17"/>
        <v>10</v>
      </c>
      <c r="AX18" s="59">
        <f t="shared" si="17"/>
        <v>10</v>
      </c>
      <c r="AY18" s="59">
        <f t="shared" si="17"/>
        <v>10</v>
      </c>
      <c r="AZ18" s="59">
        <f t="shared" si="17"/>
        <v>10</v>
      </c>
      <c r="BA18" s="59">
        <f t="shared" si="17"/>
        <v>5</v>
      </c>
      <c r="BB18" s="59">
        <f t="shared" si="17"/>
        <v>10</v>
      </c>
      <c r="BC18" s="59">
        <f t="shared" si="17"/>
        <v>10</v>
      </c>
      <c r="BD18" s="59">
        <f t="shared" si="17"/>
        <v>10</v>
      </c>
      <c r="BE18" s="59">
        <f t="shared" si="17"/>
        <v>10</v>
      </c>
      <c r="BF18" s="59">
        <f t="shared" si="17"/>
        <v>10</v>
      </c>
      <c r="BG18" s="59">
        <f t="shared" si="17"/>
        <v>10</v>
      </c>
      <c r="BH18" s="59">
        <f t="shared" si="17"/>
        <v>10</v>
      </c>
      <c r="BI18" s="59">
        <f t="shared" si="17"/>
        <v>10</v>
      </c>
      <c r="BJ18" s="59">
        <f t="shared" si="17"/>
        <v>10</v>
      </c>
      <c r="BK18" s="59">
        <f t="shared" si="17"/>
        <v>10</v>
      </c>
      <c r="BL18" s="59">
        <f t="shared" si="17"/>
        <v>10</v>
      </c>
      <c r="BM18" s="59">
        <f t="shared" si="17"/>
        <v>10</v>
      </c>
      <c r="BN18" s="59">
        <f t="shared" si="17"/>
        <v>10</v>
      </c>
      <c r="BO18" s="59">
        <f t="shared" si="17"/>
        <v>10</v>
      </c>
      <c r="BP18" s="59">
        <f t="shared" si="17"/>
        <v>10</v>
      </c>
      <c r="BQ18" s="59">
        <f t="shared" si="17"/>
        <v>10</v>
      </c>
      <c r="BR18" s="59">
        <f t="shared" si="17"/>
        <v>10</v>
      </c>
      <c r="BS18" s="59">
        <f t="shared" si="17"/>
        <v>10</v>
      </c>
      <c r="BT18" s="59">
        <f t="shared" si="17"/>
        <v>0</v>
      </c>
      <c r="BU18" s="59">
        <f t="shared" si="17"/>
        <v>0</v>
      </c>
    </row>
    <row r="19" s="2" customFormat="1" ht="30" customHeight="1" spans="1:73">
      <c r="A19" s="7" t="s">
        <v>21</v>
      </c>
      <c r="B19" s="36"/>
      <c r="C19" s="35" t="s">
        <v>17</v>
      </c>
      <c r="D19" s="31">
        <v>4</v>
      </c>
      <c r="E19" s="31">
        <v>4</v>
      </c>
      <c r="F19" s="31"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1">
        <v>4</v>
      </c>
      <c r="S19" s="31">
        <v>4</v>
      </c>
      <c r="T19" s="31">
        <v>4</v>
      </c>
      <c r="U19" s="31">
        <v>4</v>
      </c>
      <c r="V19" s="31">
        <v>4</v>
      </c>
      <c r="W19" s="31">
        <v>4</v>
      </c>
      <c r="X19" s="31">
        <v>4</v>
      </c>
      <c r="Y19" s="31">
        <v>4</v>
      </c>
      <c r="Z19" s="31">
        <v>4</v>
      </c>
      <c r="AA19" s="31">
        <v>4</v>
      </c>
      <c r="AB19" s="31">
        <v>4</v>
      </c>
      <c r="AC19" s="31">
        <v>4</v>
      </c>
      <c r="AD19" s="31">
        <v>4</v>
      </c>
      <c r="AE19" s="31">
        <v>4</v>
      </c>
      <c r="AF19" s="31">
        <v>4</v>
      </c>
      <c r="AG19" s="31">
        <v>4</v>
      </c>
      <c r="AH19" s="31"/>
      <c r="AI19" s="54"/>
      <c r="AJ19" s="55"/>
      <c r="AK19" s="55"/>
      <c r="AL19" s="55"/>
      <c r="AM19" s="55"/>
      <c r="AO19" s="59" t="str">
        <f t="shared" si="3"/>
        <v>下午</v>
      </c>
      <c r="AP19" s="59">
        <f t="shared" si="4"/>
        <v>285</v>
      </c>
      <c r="AQ19" s="59">
        <f t="shared" ref="AQ19:BU19" si="18">IF(SUM(E19:E21)&gt;=10.5,10,IF(SUM(E19:E21)&gt;=8.5,5,0))</f>
        <v>10</v>
      </c>
      <c r="AR19" s="59">
        <f t="shared" si="18"/>
        <v>10</v>
      </c>
      <c r="AS19" s="59">
        <f t="shared" si="18"/>
        <v>10</v>
      </c>
      <c r="AT19" s="59">
        <f t="shared" si="18"/>
        <v>10</v>
      </c>
      <c r="AU19" s="59">
        <f t="shared" si="18"/>
        <v>10</v>
      </c>
      <c r="AV19" s="59">
        <f t="shared" si="18"/>
        <v>10</v>
      </c>
      <c r="AW19" s="59">
        <f t="shared" si="18"/>
        <v>10</v>
      </c>
      <c r="AX19" s="59">
        <f t="shared" si="18"/>
        <v>10</v>
      </c>
      <c r="AY19" s="59">
        <f t="shared" si="18"/>
        <v>10</v>
      </c>
      <c r="AZ19" s="59">
        <f t="shared" si="18"/>
        <v>10</v>
      </c>
      <c r="BA19" s="59">
        <f t="shared" si="18"/>
        <v>5</v>
      </c>
      <c r="BB19" s="59">
        <f t="shared" si="18"/>
        <v>10</v>
      </c>
      <c r="BC19" s="59">
        <f t="shared" si="18"/>
        <v>10</v>
      </c>
      <c r="BD19" s="59">
        <f t="shared" si="18"/>
        <v>10</v>
      </c>
      <c r="BE19" s="59">
        <f t="shared" si="18"/>
        <v>10</v>
      </c>
      <c r="BF19" s="59">
        <f t="shared" si="18"/>
        <v>10</v>
      </c>
      <c r="BG19" s="59">
        <f t="shared" si="18"/>
        <v>10</v>
      </c>
      <c r="BH19" s="59">
        <f t="shared" si="18"/>
        <v>10</v>
      </c>
      <c r="BI19" s="59">
        <f t="shared" si="18"/>
        <v>10</v>
      </c>
      <c r="BJ19" s="59">
        <f t="shared" si="18"/>
        <v>10</v>
      </c>
      <c r="BK19" s="59">
        <f t="shared" si="18"/>
        <v>10</v>
      </c>
      <c r="BL19" s="59">
        <f t="shared" si="18"/>
        <v>10</v>
      </c>
      <c r="BM19" s="59">
        <f t="shared" si="18"/>
        <v>10</v>
      </c>
      <c r="BN19" s="59">
        <f t="shared" si="18"/>
        <v>10</v>
      </c>
      <c r="BO19" s="59">
        <f t="shared" si="18"/>
        <v>10</v>
      </c>
      <c r="BP19" s="59">
        <f t="shared" si="18"/>
        <v>10</v>
      </c>
      <c r="BQ19" s="59">
        <f t="shared" si="18"/>
        <v>10</v>
      </c>
      <c r="BR19" s="59">
        <f t="shared" si="18"/>
        <v>10</v>
      </c>
      <c r="BS19" s="59">
        <f t="shared" si="18"/>
        <v>10</v>
      </c>
      <c r="BT19" s="59">
        <f t="shared" si="18"/>
        <v>0</v>
      </c>
      <c r="BU19" s="59">
        <f t="shared" si="18"/>
        <v>0</v>
      </c>
    </row>
    <row r="20" s="2" customFormat="1" ht="30" customHeight="1" spans="1:73">
      <c r="A20" s="7" t="s">
        <v>21</v>
      </c>
      <c r="B20" s="37"/>
      <c r="C20" s="38" t="s">
        <v>9</v>
      </c>
      <c r="D20" s="33">
        <v>5</v>
      </c>
      <c r="E20" s="33">
        <v>5</v>
      </c>
      <c r="F20" s="33">
        <v>5</v>
      </c>
      <c r="G20" s="33">
        <v>5</v>
      </c>
      <c r="H20" s="33">
        <v>3</v>
      </c>
      <c r="I20" s="33">
        <v>5</v>
      </c>
      <c r="J20" s="33">
        <v>5</v>
      </c>
      <c r="K20" s="33">
        <v>5</v>
      </c>
      <c r="L20" s="33">
        <v>5</v>
      </c>
      <c r="M20" s="33">
        <v>5</v>
      </c>
      <c r="N20" s="33">
        <v>5</v>
      </c>
      <c r="O20" s="33">
        <v>0.5</v>
      </c>
      <c r="P20" s="33">
        <v>5</v>
      </c>
      <c r="Q20" s="33">
        <v>5</v>
      </c>
      <c r="R20" s="33">
        <v>5</v>
      </c>
      <c r="S20" s="33">
        <v>5</v>
      </c>
      <c r="T20" s="33">
        <v>5</v>
      </c>
      <c r="U20" s="33">
        <v>6</v>
      </c>
      <c r="V20" s="33">
        <v>3</v>
      </c>
      <c r="W20" s="33">
        <v>6</v>
      </c>
      <c r="X20" s="33">
        <v>5</v>
      </c>
      <c r="Y20" s="33">
        <v>5</v>
      </c>
      <c r="Z20" s="33">
        <v>6</v>
      </c>
      <c r="AA20" s="33">
        <v>6</v>
      </c>
      <c r="AB20" s="33">
        <v>6</v>
      </c>
      <c r="AC20" s="33">
        <v>5</v>
      </c>
      <c r="AD20" s="33">
        <v>5</v>
      </c>
      <c r="AE20" s="33">
        <v>5</v>
      </c>
      <c r="AF20" s="33">
        <v>5</v>
      </c>
      <c r="AG20" s="33">
        <v>5</v>
      </c>
      <c r="AH20" s="33"/>
      <c r="AI20" s="56"/>
      <c r="AJ20" s="57"/>
      <c r="AK20" s="57"/>
      <c r="AL20" s="57"/>
      <c r="AM20" s="57"/>
      <c r="AO20" s="59" t="str">
        <f t="shared" si="3"/>
        <v>加班</v>
      </c>
      <c r="AP20" s="59">
        <f t="shared" si="4"/>
        <v>285</v>
      </c>
      <c r="AQ20" s="59">
        <f t="shared" ref="AQ20:BU20" si="19">IF(SUM(E20:E22)&gt;=10.5,10,IF(SUM(E20:E22)&gt;=8.5,5,0))</f>
        <v>10</v>
      </c>
      <c r="AR20" s="59">
        <f t="shared" si="19"/>
        <v>10</v>
      </c>
      <c r="AS20" s="59">
        <f t="shared" si="19"/>
        <v>10</v>
      </c>
      <c r="AT20" s="59">
        <f t="shared" si="19"/>
        <v>10</v>
      </c>
      <c r="AU20" s="59">
        <f t="shared" si="19"/>
        <v>10</v>
      </c>
      <c r="AV20" s="59">
        <f t="shared" si="19"/>
        <v>10</v>
      </c>
      <c r="AW20" s="59">
        <f t="shared" si="19"/>
        <v>10</v>
      </c>
      <c r="AX20" s="59">
        <f t="shared" si="19"/>
        <v>10</v>
      </c>
      <c r="AY20" s="59">
        <f t="shared" si="19"/>
        <v>10</v>
      </c>
      <c r="AZ20" s="59">
        <f t="shared" si="19"/>
        <v>10</v>
      </c>
      <c r="BA20" s="59">
        <f t="shared" si="19"/>
        <v>5</v>
      </c>
      <c r="BB20" s="59">
        <f t="shared" si="19"/>
        <v>10</v>
      </c>
      <c r="BC20" s="59">
        <f t="shared" si="19"/>
        <v>10</v>
      </c>
      <c r="BD20" s="59">
        <f t="shared" si="19"/>
        <v>10</v>
      </c>
      <c r="BE20" s="59">
        <f t="shared" si="19"/>
        <v>10</v>
      </c>
      <c r="BF20" s="59">
        <f t="shared" si="19"/>
        <v>10</v>
      </c>
      <c r="BG20" s="59">
        <f t="shared" si="19"/>
        <v>10</v>
      </c>
      <c r="BH20" s="59">
        <f t="shared" si="19"/>
        <v>10</v>
      </c>
      <c r="BI20" s="59">
        <f t="shared" si="19"/>
        <v>10</v>
      </c>
      <c r="BJ20" s="59">
        <f t="shared" si="19"/>
        <v>10</v>
      </c>
      <c r="BK20" s="59">
        <f t="shared" si="19"/>
        <v>10</v>
      </c>
      <c r="BL20" s="59">
        <f t="shared" si="19"/>
        <v>10</v>
      </c>
      <c r="BM20" s="59">
        <f t="shared" si="19"/>
        <v>10</v>
      </c>
      <c r="BN20" s="59">
        <f t="shared" si="19"/>
        <v>10</v>
      </c>
      <c r="BO20" s="59">
        <f t="shared" si="19"/>
        <v>10</v>
      </c>
      <c r="BP20" s="59">
        <f t="shared" si="19"/>
        <v>10</v>
      </c>
      <c r="BQ20" s="59">
        <f t="shared" si="19"/>
        <v>10</v>
      </c>
      <c r="BR20" s="59">
        <f t="shared" si="19"/>
        <v>10</v>
      </c>
      <c r="BS20" s="59">
        <f t="shared" si="19"/>
        <v>10</v>
      </c>
      <c r="BT20" s="59">
        <f t="shared" si="19"/>
        <v>0</v>
      </c>
      <c r="BU20" s="59">
        <f t="shared" si="19"/>
        <v>0</v>
      </c>
    </row>
    <row r="21" s="1" customFormat="1" ht="30" customHeight="1" spans="1:73">
      <c r="A21" s="11" t="s">
        <v>23</v>
      </c>
      <c r="B21" s="34" t="s">
        <v>24</v>
      </c>
      <c r="C21" s="35" t="s">
        <v>16</v>
      </c>
      <c r="D21" s="31">
        <v>4</v>
      </c>
      <c r="E21" s="31">
        <v>4</v>
      </c>
      <c r="F21" s="31">
        <v>4</v>
      </c>
      <c r="G21" s="31">
        <v>4</v>
      </c>
      <c r="H21" s="31">
        <v>4</v>
      </c>
      <c r="I21" s="31">
        <v>4</v>
      </c>
      <c r="J21" s="31">
        <v>4</v>
      </c>
      <c r="K21" s="31">
        <v>4</v>
      </c>
      <c r="L21" s="31">
        <v>4</v>
      </c>
      <c r="M21" s="31">
        <v>4</v>
      </c>
      <c r="N21" s="31">
        <v>4</v>
      </c>
      <c r="O21" s="31">
        <v>4</v>
      </c>
      <c r="P21" s="31">
        <v>4</v>
      </c>
      <c r="Q21" s="31">
        <v>4</v>
      </c>
      <c r="R21" s="31">
        <v>4</v>
      </c>
      <c r="S21" s="31">
        <v>4</v>
      </c>
      <c r="T21" s="31">
        <v>4</v>
      </c>
      <c r="U21" s="31">
        <v>4</v>
      </c>
      <c r="V21" s="31">
        <v>4</v>
      </c>
      <c r="W21" s="31">
        <v>4</v>
      </c>
      <c r="X21" s="31">
        <v>4</v>
      </c>
      <c r="Y21" s="31">
        <v>4</v>
      </c>
      <c r="Z21" s="31">
        <v>4</v>
      </c>
      <c r="AA21" s="31">
        <v>4</v>
      </c>
      <c r="AB21" s="31">
        <v>4</v>
      </c>
      <c r="AC21" s="31">
        <v>4</v>
      </c>
      <c r="AD21" s="31">
        <v>4</v>
      </c>
      <c r="AE21" s="31">
        <v>4</v>
      </c>
      <c r="AF21" s="31">
        <v>4</v>
      </c>
      <c r="AG21" s="31">
        <v>4</v>
      </c>
      <c r="AH21" s="31"/>
      <c r="AI21" s="52"/>
      <c r="AJ21" s="53">
        <f>SUM(D21:F22,I21:M22,P21:T22,W21:AA22,AD21:AH22)/8</f>
        <v>22</v>
      </c>
      <c r="AK21" s="53">
        <f>SUM(D23:F23,I23:M23,P23:T23,W23:AA23,AD23:AH23)/8</f>
        <v>14.125</v>
      </c>
      <c r="AL21" s="53">
        <f>SUM(G21:H23,N21:O23,U21:V23,AB21:AC23)/8</f>
        <v>12.1875</v>
      </c>
      <c r="AM21" s="53">
        <f>SUM(D21:AH23)/8+(AI21)/8</f>
        <v>48.3125</v>
      </c>
      <c r="AO21" s="59" t="str">
        <f t="shared" si="3"/>
        <v>上午</v>
      </c>
      <c r="AP21" s="59">
        <f t="shared" si="4"/>
        <v>285</v>
      </c>
      <c r="AQ21" s="59">
        <f t="shared" ref="AQ21:BU21" si="20">IF(SUM(E21:E23)&gt;=10.5,10,IF(SUM(E21:E23)&gt;=8.5,5,0))</f>
        <v>10</v>
      </c>
      <c r="AR21" s="59">
        <f t="shared" si="20"/>
        <v>10</v>
      </c>
      <c r="AS21" s="59">
        <f t="shared" si="20"/>
        <v>10</v>
      </c>
      <c r="AT21" s="59">
        <f t="shared" si="20"/>
        <v>10</v>
      </c>
      <c r="AU21" s="59">
        <f t="shared" si="20"/>
        <v>10</v>
      </c>
      <c r="AV21" s="59">
        <f t="shared" si="20"/>
        <v>10</v>
      </c>
      <c r="AW21" s="59">
        <f t="shared" si="20"/>
        <v>10</v>
      </c>
      <c r="AX21" s="59">
        <f t="shared" si="20"/>
        <v>10</v>
      </c>
      <c r="AY21" s="59">
        <f t="shared" si="20"/>
        <v>10</v>
      </c>
      <c r="AZ21" s="59">
        <f t="shared" si="20"/>
        <v>10</v>
      </c>
      <c r="BA21" s="59">
        <f t="shared" si="20"/>
        <v>5</v>
      </c>
      <c r="BB21" s="59">
        <f t="shared" si="20"/>
        <v>10</v>
      </c>
      <c r="BC21" s="59">
        <f t="shared" si="20"/>
        <v>10</v>
      </c>
      <c r="BD21" s="59">
        <f t="shared" si="20"/>
        <v>10</v>
      </c>
      <c r="BE21" s="59">
        <f t="shared" si="20"/>
        <v>10</v>
      </c>
      <c r="BF21" s="59">
        <f t="shared" si="20"/>
        <v>10</v>
      </c>
      <c r="BG21" s="59">
        <f t="shared" si="20"/>
        <v>10</v>
      </c>
      <c r="BH21" s="59">
        <f t="shared" si="20"/>
        <v>10</v>
      </c>
      <c r="BI21" s="59">
        <f t="shared" si="20"/>
        <v>10</v>
      </c>
      <c r="BJ21" s="59">
        <f t="shared" si="20"/>
        <v>10</v>
      </c>
      <c r="BK21" s="59">
        <f t="shared" si="20"/>
        <v>10</v>
      </c>
      <c r="BL21" s="59">
        <f t="shared" si="20"/>
        <v>10</v>
      </c>
      <c r="BM21" s="59">
        <f t="shared" si="20"/>
        <v>10</v>
      </c>
      <c r="BN21" s="59">
        <f t="shared" si="20"/>
        <v>10</v>
      </c>
      <c r="BO21" s="59">
        <f t="shared" si="20"/>
        <v>10</v>
      </c>
      <c r="BP21" s="59">
        <f t="shared" si="20"/>
        <v>10</v>
      </c>
      <c r="BQ21" s="59">
        <f t="shared" si="20"/>
        <v>10</v>
      </c>
      <c r="BR21" s="59">
        <f t="shared" si="20"/>
        <v>10</v>
      </c>
      <c r="BS21" s="59">
        <f t="shared" si="20"/>
        <v>10</v>
      </c>
      <c r="BT21" s="59">
        <f t="shared" si="20"/>
        <v>0</v>
      </c>
      <c r="BU21" s="59">
        <f t="shared" si="20"/>
        <v>0</v>
      </c>
    </row>
    <row r="22" s="1" customFormat="1" ht="30" customHeight="1" spans="1:73">
      <c r="A22" s="11" t="s">
        <v>23</v>
      </c>
      <c r="B22" s="36"/>
      <c r="C22" s="35" t="s">
        <v>17</v>
      </c>
      <c r="D22" s="31">
        <v>4</v>
      </c>
      <c r="E22" s="31">
        <v>4</v>
      </c>
      <c r="F22" s="31">
        <v>4</v>
      </c>
      <c r="G22" s="31">
        <v>4</v>
      </c>
      <c r="H22" s="31">
        <v>4</v>
      </c>
      <c r="I22" s="31">
        <v>4</v>
      </c>
      <c r="J22" s="31">
        <v>4</v>
      </c>
      <c r="K22" s="31">
        <v>4</v>
      </c>
      <c r="L22" s="31">
        <v>4</v>
      </c>
      <c r="M22" s="31">
        <v>4</v>
      </c>
      <c r="N22" s="31">
        <v>4</v>
      </c>
      <c r="O22" s="31">
        <v>4</v>
      </c>
      <c r="P22" s="31">
        <v>4</v>
      </c>
      <c r="Q22" s="31">
        <v>4</v>
      </c>
      <c r="R22" s="31">
        <v>4</v>
      </c>
      <c r="S22" s="31">
        <v>4</v>
      </c>
      <c r="T22" s="31">
        <v>4</v>
      </c>
      <c r="U22" s="31">
        <v>4</v>
      </c>
      <c r="V22" s="31">
        <v>4</v>
      </c>
      <c r="W22" s="31">
        <v>4</v>
      </c>
      <c r="X22" s="31">
        <v>4</v>
      </c>
      <c r="Y22" s="31">
        <v>4</v>
      </c>
      <c r="Z22" s="31">
        <v>4</v>
      </c>
      <c r="AA22" s="31">
        <v>4</v>
      </c>
      <c r="AB22" s="31">
        <v>4</v>
      </c>
      <c r="AC22" s="31">
        <v>4</v>
      </c>
      <c r="AD22" s="31">
        <v>4</v>
      </c>
      <c r="AE22" s="31">
        <v>4</v>
      </c>
      <c r="AF22" s="31">
        <v>4</v>
      </c>
      <c r="AG22" s="31">
        <v>4</v>
      </c>
      <c r="AH22" s="31"/>
      <c r="AI22" s="54"/>
      <c r="AJ22" s="55"/>
      <c r="AK22" s="55"/>
      <c r="AL22" s="55"/>
      <c r="AM22" s="55"/>
      <c r="AO22" s="59" t="str">
        <f t="shared" si="3"/>
        <v>下午</v>
      </c>
      <c r="AP22" s="59">
        <f t="shared" si="4"/>
        <v>275</v>
      </c>
      <c r="AQ22" s="59">
        <f t="shared" ref="AQ22:BU22" si="21">IF(SUM(E22:E24)&gt;=10.5,10,IF(SUM(E22:E24)&gt;=8.5,5,0))</f>
        <v>10</v>
      </c>
      <c r="AR22" s="59">
        <f t="shared" si="21"/>
        <v>10</v>
      </c>
      <c r="AS22" s="59">
        <f t="shared" si="21"/>
        <v>10</v>
      </c>
      <c r="AT22" s="59">
        <f t="shared" si="21"/>
        <v>10</v>
      </c>
      <c r="AU22" s="59">
        <f t="shared" si="21"/>
        <v>10</v>
      </c>
      <c r="AV22" s="59">
        <f t="shared" si="21"/>
        <v>10</v>
      </c>
      <c r="AW22" s="59">
        <f t="shared" si="21"/>
        <v>10</v>
      </c>
      <c r="AX22" s="59">
        <f t="shared" si="21"/>
        <v>10</v>
      </c>
      <c r="AY22" s="59">
        <f t="shared" si="21"/>
        <v>10</v>
      </c>
      <c r="AZ22" s="59">
        <f t="shared" si="21"/>
        <v>10</v>
      </c>
      <c r="BA22" s="59">
        <f t="shared" si="21"/>
        <v>5</v>
      </c>
      <c r="BB22" s="59">
        <f t="shared" si="21"/>
        <v>10</v>
      </c>
      <c r="BC22" s="59">
        <f t="shared" si="21"/>
        <v>10</v>
      </c>
      <c r="BD22" s="59">
        <f t="shared" si="21"/>
        <v>10</v>
      </c>
      <c r="BE22" s="59">
        <f t="shared" si="21"/>
        <v>10</v>
      </c>
      <c r="BF22" s="59">
        <f t="shared" si="21"/>
        <v>5</v>
      </c>
      <c r="BG22" s="59">
        <f t="shared" si="21"/>
        <v>10</v>
      </c>
      <c r="BH22" s="59">
        <f t="shared" si="21"/>
        <v>10</v>
      </c>
      <c r="BI22" s="59">
        <f t="shared" si="21"/>
        <v>10</v>
      </c>
      <c r="BJ22" s="59">
        <f t="shared" si="21"/>
        <v>10</v>
      </c>
      <c r="BK22" s="59">
        <f t="shared" si="21"/>
        <v>10</v>
      </c>
      <c r="BL22" s="59">
        <f t="shared" si="21"/>
        <v>10</v>
      </c>
      <c r="BM22" s="59">
        <f t="shared" si="21"/>
        <v>10</v>
      </c>
      <c r="BN22" s="59">
        <f t="shared" si="21"/>
        <v>10</v>
      </c>
      <c r="BO22" s="59">
        <f t="shared" si="21"/>
        <v>10</v>
      </c>
      <c r="BP22" s="59">
        <f t="shared" si="21"/>
        <v>10</v>
      </c>
      <c r="BQ22" s="59">
        <f t="shared" si="21"/>
        <v>5</v>
      </c>
      <c r="BR22" s="59">
        <f t="shared" si="21"/>
        <v>10</v>
      </c>
      <c r="BS22" s="59">
        <f t="shared" si="21"/>
        <v>10</v>
      </c>
      <c r="BT22" s="59">
        <f t="shared" si="21"/>
        <v>0</v>
      </c>
      <c r="BU22" s="59">
        <f t="shared" si="21"/>
        <v>0</v>
      </c>
    </row>
    <row r="23" s="1" customFormat="1" ht="30" customHeight="1" spans="1:73">
      <c r="A23" s="11" t="s">
        <v>23</v>
      </c>
      <c r="B23" s="37"/>
      <c r="C23" s="38" t="s">
        <v>9</v>
      </c>
      <c r="D23" s="33">
        <v>5</v>
      </c>
      <c r="E23" s="33">
        <v>5</v>
      </c>
      <c r="F23" s="33">
        <v>5</v>
      </c>
      <c r="G23" s="33">
        <v>5</v>
      </c>
      <c r="H23" s="33">
        <v>3</v>
      </c>
      <c r="I23" s="33">
        <v>5</v>
      </c>
      <c r="J23" s="33">
        <v>5</v>
      </c>
      <c r="K23" s="33">
        <v>5</v>
      </c>
      <c r="L23" s="33">
        <v>5</v>
      </c>
      <c r="M23" s="33">
        <v>5</v>
      </c>
      <c r="N23" s="33">
        <v>5</v>
      </c>
      <c r="O23" s="33">
        <v>0.5</v>
      </c>
      <c r="P23" s="33">
        <v>5</v>
      </c>
      <c r="Q23" s="33">
        <v>5</v>
      </c>
      <c r="R23" s="33">
        <v>5</v>
      </c>
      <c r="S23" s="33">
        <v>5</v>
      </c>
      <c r="T23" s="33">
        <v>5</v>
      </c>
      <c r="U23" s="33">
        <v>6</v>
      </c>
      <c r="V23" s="33">
        <v>3</v>
      </c>
      <c r="W23" s="33">
        <v>6</v>
      </c>
      <c r="X23" s="33">
        <v>5</v>
      </c>
      <c r="Y23" s="33">
        <v>5</v>
      </c>
      <c r="Z23" s="33">
        <v>6</v>
      </c>
      <c r="AA23" s="33">
        <v>6</v>
      </c>
      <c r="AB23" s="33">
        <v>6</v>
      </c>
      <c r="AC23" s="33">
        <v>5</v>
      </c>
      <c r="AD23" s="33">
        <v>5</v>
      </c>
      <c r="AE23" s="33">
        <v>5</v>
      </c>
      <c r="AF23" s="33">
        <v>5</v>
      </c>
      <c r="AG23" s="33">
        <v>5</v>
      </c>
      <c r="AH23" s="33"/>
      <c r="AI23" s="56"/>
      <c r="AJ23" s="57"/>
      <c r="AK23" s="57"/>
      <c r="AL23" s="57"/>
      <c r="AM23" s="57"/>
      <c r="AO23" s="59" t="str">
        <f t="shared" si="3"/>
        <v>加班</v>
      </c>
      <c r="AP23" s="59">
        <f t="shared" si="4"/>
        <v>265</v>
      </c>
      <c r="AQ23" s="59">
        <f t="shared" ref="AQ23:BU23" si="22">IF(SUM(E23:E25)&gt;=10.5,10,IF(SUM(E23:E25)&gt;=8.5,5,0))</f>
        <v>10</v>
      </c>
      <c r="AR23" s="59">
        <f t="shared" si="22"/>
        <v>10</v>
      </c>
      <c r="AS23" s="59">
        <f t="shared" si="22"/>
        <v>5</v>
      </c>
      <c r="AT23" s="59">
        <f t="shared" si="22"/>
        <v>10</v>
      </c>
      <c r="AU23" s="59">
        <f t="shared" si="22"/>
        <v>10</v>
      </c>
      <c r="AV23" s="59">
        <f t="shared" si="22"/>
        <v>10</v>
      </c>
      <c r="AW23" s="59">
        <f t="shared" si="22"/>
        <v>10</v>
      </c>
      <c r="AX23" s="59">
        <f t="shared" si="22"/>
        <v>10</v>
      </c>
      <c r="AY23" s="59">
        <f t="shared" si="22"/>
        <v>10</v>
      </c>
      <c r="AZ23" s="59">
        <f t="shared" si="22"/>
        <v>10</v>
      </c>
      <c r="BA23" s="59">
        <f t="shared" si="22"/>
        <v>5</v>
      </c>
      <c r="BB23" s="59">
        <f t="shared" si="22"/>
        <v>10</v>
      </c>
      <c r="BC23" s="59">
        <f t="shared" si="22"/>
        <v>10</v>
      </c>
      <c r="BD23" s="59">
        <f t="shared" si="22"/>
        <v>10</v>
      </c>
      <c r="BE23" s="59">
        <f t="shared" si="22"/>
        <v>10</v>
      </c>
      <c r="BF23" s="59">
        <f t="shared" si="22"/>
        <v>0</v>
      </c>
      <c r="BG23" s="59">
        <f t="shared" si="22"/>
        <v>10</v>
      </c>
      <c r="BH23" s="59">
        <f t="shared" si="22"/>
        <v>10</v>
      </c>
      <c r="BI23" s="59">
        <f t="shared" si="22"/>
        <v>10</v>
      </c>
      <c r="BJ23" s="59">
        <f t="shared" si="22"/>
        <v>10</v>
      </c>
      <c r="BK23" s="59">
        <f t="shared" si="22"/>
        <v>10</v>
      </c>
      <c r="BL23" s="59">
        <f t="shared" si="22"/>
        <v>10</v>
      </c>
      <c r="BM23" s="59">
        <f t="shared" si="22"/>
        <v>10</v>
      </c>
      <c r="BN23" s="59">
        <f t="shared" si="22"/>
        <v>10</v>
      </c>
      <c r="BO23" s="59">
        <f t="shared" si="22"/>
        <v>10</v>
      </c>
      <c r="BP23" s="59">
        <f t="shared" si="22"/>
        <v>10</v>
      </c>
      <c r="BQ23" s="59">
        <f t="shared" si="22"/>
        <v>5</v>
      </c>
      <c r="BR23" s="59">
        <f t="shared" si="22"/>
        <v>10</v>
      </c>
      <c r="BS23" s="59">
        <f t="shared" si="22"/>
        <v>10</v>
      </c>
      <c r="BT23" s="59">
        <f t="shared" si="22"/>
        <v>0</v>
      </c>
      <c r="BU23" s="59">
        <f t="shared" si="22"/>
        <v>0</v>
      </c>
    </row>
    <row r="24" s="1" customFormat="1" ht="30" customHeight="1" spans="1:73">
      <c r="A24" s="11">
        <v>2102093</v>
      </c>
      <c r="B24" s="34" t="s">
        <v>25</v>
      </c>
      <c r="C24" s="35" t="s">
        <v>16</v>
      </c>
      <c r="D24" s="31">
        <v>4</v>
      </c>
      <c r="E24" s="31">
        <v>4</v>
      </c>
      <c r="F24" s="31">
        <v>4</v>
      </c>
      <c r="G24" s="31">
        <v>4</v>
      </c>
      <c r="H24" s="31">
        <v>4</v>
      </c>
      <c r="I24" s="31">
        <v>4</v>
      </c>
      <c r="J24" s="31">
        <v>4</v>
      </c>
      <c r="K24" s="31">
        <v>4</v>
      </c>
      <c r="L24" s="31">
        <v>4</v>
      </c>
      <c r="M24" s="31">
        <v>4</v>
      </c>
      <c r="N24" s="31">
        <v>4</v>
      </c>
      <c r="O24" s="31">
        <v>4</v>
      </c>
      <c r="P24" s="31">
        <v>4</v>
      </c>
      <c r="Q24" s="31">
        <v>4</v>
      </c>
      <c r="R24" s="31">
        <v>4</v>
      </c>
      <c r="S24" s="31">
        <v>4</v>
      </c>
      <c r="T24" s="31">
        <v>0</v>
      </c>
      <c r="U24" s="31">
        <v>4</v>
      </c>
      <c r="V24" s="31">
        <v>4</v>
      </c>
      <c r="W24" s="31">
        <v>4</v>
      </c>
      <c r="X24" s="31">
        <v>4</v>
      </c>
      <c r="Y24" s="31">
        <v>4</v>
      </c>
      <c r="Z24" s="31">
        <v>4</v>
      </c>
      <c r="AA24" s="31">
        <v>4</v>
      </c>
      <c r="AB24" s="31">
        <v>4</v>
      </c>
      <c r="AC24" s="31">
        <v>4</v>
      </c>
      <c r="AD24" s="31">
        <v>4</v>
      </c>
      <c r="AE24" s="31">
        <v>0</v>
      </c>
      <c r="AF24" s="31">
        <v>4</v>
      </c>
      <c r="AG24" s="31">
        <v>4</v>
      </c>
      <c r="AH24" s="31"/>
      <c r="AI24" s="52"/>
      <c r="AJ24" s="53">
        <f>SUM(D24:F25,I24:M25,P24:T25,W24:AA25,AD24:AH25)/8</f>
        <v>20.5</v>
      </c>
      <c r="AK24" s="53">
        <f>SUM(D26:F26,I26:M26,P26:T26,W26:AA26,AD26:AH26)/8</f>
        <v>12.5625</v>
      </c>
      <c r="AL24" s="53">
        <f>SUM(G24:H26,N24:O26,U24:V26,AB24:AC26)/8</f>
        <v>11.0625</v>
      </c>
      <c r="AM24" s="53">
        <f>SUM(D24:AH26)/8+(AI24)/8</f>
        <v>44.125</v>
      </c>
      <c r="AO24" s="59" t="str">
        <f t="shared" si="3"/>
        <v>上午</v>
      </c>
      <c r="AP24" s="59">
        <f t="shared" si="4"/>
        <v>255</v>
      </c>
      <c r="AQ24" s="59">
        <f t="shared" ref="AQ24:BU24" si="23">IF(SUM(E24:E26)&gt;=10.5,10,IF(SUM(E24:E26)&gt;=8.5,5,0))</f>
        <v>10</v>
      </c>
      <c r="AR24" s="59">
        <f t="shared" si="23"/>
        <v>10</v>
      </c>
      <c r="AS24" s="59">
        <f t="shared" si="23"/>
        <v>0</v>
      </c>
      <c r="AT24" s="59">
        <f t="shared" si="23"/>
        <v>10</v>
      </c>
      <c r="AU24" s="59">
        <f t="shared" si="23"/>
        <v>10</v>
      </c>
      <c r="AV24" s="59">
        <f t="shared" si="23"/>
        <v>10</v>
      </c>
      <c r="AW24" s="59">
        <f t="shared" si="23"/>
        <v>10</v>
      </c>
      <c r="AX24" s="59">
        <f t="shared" si="23"/>
        <v>10</v>
      </c>
      <c r="AY24" s="59">
        <f t="shared" si="23"/>
        <v>10</v>
      </c>
      <c r="AZ24" s="59">
        <f t="shared" si="23"/>
        <v>10</v>
      </c>
      <c r="BA24" s="59">
        <f t="shared" si="23"/>
        <v>5</v>
      </c>
      <c r="BB24" s="59">
        <f t="shared" si="23"/>
        <v>10</v>
      </c>
      <c r="BC24" s="59">
        <f t="shared" si="23"/>
        <v>10</v>
      </c>
      <c r="BD24" s="59">
        <f t="shared" si="23"/>
        <v>10</v>
      </c>
      <c r="BE24" s="59">
        <f t="shared" si="23"/>
        <v>10</v>
      </c>
      <c r="BF24" s="59">
        <f t="shared" si="23"/>
        <v>0</v>
      </c>
      <c r="BG24" s="59">
        <f t="shared" si="23"/>
        <v>10</v>
      </c>
      <c r="BH24" s="59">
        <f t="shared" si="23"/>
        <v>10</v>
      </c>
      <c r="BI24" s="59">
        <f t="shared" si="23"/>
        <v>10</v>
      </c>
      <c r="BJ24" s="59">
        <f t="shared" si="23"/>
        <v>10</v>
      </c>
      <c r="BK24" s="59">
        <f t="shared" si="23"/>
        <v>10</v>
      </c>
      <c r="BL24" s="59">
        <f t="shared" si="23"/>
        <v>10</v>
      </c>
      <c r="BM24" s="59">
        <f t="shared" si="23"/>
        <v>5</v>
      </c>
      <c r="BN24" s="59">
        <f t="shared" si="23"/>
        <v>10</v>
      </c>
      <c r="BO24" s="59">
        <f t="shared" si="23"/>
        <v>10</v>
      </c>
      <c r="BP24" s="59">
        <f t="shared" si="23"/>
        <v>10</v>
      </c>
      <c r="BQ24" s="59">
        <f t="shared" si="23"/>
        <v>5</v>
      </c>
      <c r="BR24" s="59">
        <f t="shared" si="23"/>
        <v>10</v>
      </c>
      <c r="BS24" s="59">
        <f t="shared" si="23"/>
        <v>10</v>
      </c>
      <c r="BT24" s="59">
        <f t="shared" si="23"/>
        <v>0</v>
      </c>
      <c r="BU24" s="59">
        <f t="shared" si="23"/>
        <v>0</v>
      </c>
    </row>
    <row r="25" s="1" customFormat="1" ht="30" customHeight="1" spans="1:73">
      <c r="A25" s="11">
        <v>2102093</v>
      </c>
      <c r="B25" s="36"/>
      <c r="C25" s="35" t="s">
        <v>17</v>
      </c>
      <c r="D25" s="31">
        <v>4</v>
      </c>
      <c r="E25" s="31">
        <v>4</v>
      </c>
      <c r="F25" s="31">
        <v>4</v>
      </c>
      <c r="G25" s="31">
        <v>0</v>
      </c>
      <c r="H25" s="31">
        <v>4</v>
      </c>
      <c r="I25" s="31">
        <v>4</v>
      </c>
      <c r="J25" s="31">
        <v>4</v>
      </c>
      <c r="K25" s="31">
        <v>4</v>
      </c>
      <c r="L25" s="31">
        <v>4</v>
      </c>
      <c r="M25" s="31">
        <v>4</v>
      </c>
      <c r="N25" s="31">
        <v>4</v>
      </c>
      <c r="O25" s="31">
        <v>4</v>
      </c>
      <c r="P25" s="31">
        <v>4</v>
      </c>
      <c r="Q25" s="31">
        <v>4</v>
      </c>
      <c r="R25" s="31">
        <v>4</v>
      </c>
      <c r="S25" s="31">
        <v>4</v>
      </c>
      <c r="T25" s="31">
        <v>0</v>
      </c>
      <c r="U25" s="31">
        <v>4</v>
      </c>
      <c r="V25" s="31">
        <v>4</v>
      </c>
      <c r="W25" s="31">
        <v>4</v>
      </c>
      <c r="X25" s="31">
        <v>4</v>
      </c>
      <c r="Y25" s="31">
        <v>4</v>
      </c>
      <c r="Z25" s="31">
        <v>4</v>
      </c>
      <c r="AA25" s="31">
        <v>4</v>
      </c>
      <c r="AB25" s="31">
        <v>4</v>
      </c>
      <c r="AC25" s="31">
        <v>4</v>
      </c>
      <c r="AD25" s="31">
        <v>4</v>
      </c>
      <c r="AE25" s="31">
        <v>4</v>
      </c>
      <c r="AF25" s="31">
        <v>4</v>
      </c>
      <c r="AG25" s="31">
        <v>4</v>
      </c>
      <c r="AH25" s="31"/>
      <c r="AI25" s="54"/>
      <c r="AJ25" s="55"/>
      <c r="AK25" s="55"/>
      <c r="AL25" s="55"/>
      <c r="AM25" s="55"/>
      <c r="AO25" s="59" t="str">
        <f t="shared" si="3"/>
        <v>下午</v>
      </c>
      <c r="AP25" s="59">
        <f t="shared" si="4"/>
        <v>240</v>
      </c>
      <c r="AQ25" s="59">
        <f t="shared" ref="AQ25:BU25" si="24">IF(SUM(E25:E27)&gt;=10.5,10,IF(SUM(E25:E27)&gt;=8.5,5,0))</f>
        <v>10</v>
      </c>
      <c r="AR25" s="59">
        <f t="shared" si="24"/>
        <v>10</v>
      </c>
      <c r="AS25" s="59">
        <f t="shared" si="24"/>
        <v>0</v>
      </c>
      <c r="AT25" s="59">
        <f t="shared" si="24"/>
        <v>10</v>
      </c>
      <c r="AU25" s="59">
        <f t="shared" si="24"/>
        <v>10</v>
      </c>
      <c r="AV25" s="59">
        <f t="shared" si="24"/>
        <v>10</v>
      </c>
      <c r="AW25" s="59">
        <f t="shared" si="24"/>
        <v>10</v>
      </c>
      <c r="AX25" s="59">
        <f t="shared" si="24"/>
        <v>10</v>
      </c>
      <c r="AY25" s="59">
        <f t="shared" si="24"/>
        <v>10</v>
      </c>
      <c r="AZ25" s="59">
        <f t="shared" si="24"/>
        <v>5</v>
      </c>
      <c r="BA25" s="59">
        <f t="shared" si="24"/>
        <v>5</v>
      </c>
      <c r="BB25" s="59">
        <f t="shared" si="24"/>
        <v>10</v>
      </c>
      <c r="BC25" s="59">
        <f t="shared" si="24"/>
        <v>10</v>
      </c>
      <c r="BD25" s="59">
        <f t="shared" si="24"/>
        <v>10</v>
      </c>
      <c r="BE25" s="59">
        <f t="shared" si="24"/>
        <v>10</v>
      </c>
      <c r="BF25" s="59">
        <f t="shared" si="24"/>
        <v>0</v>
      </c>
      <c r="BG25" s="59">
        <f t="shared" si="24"/>
        <v>10</v>
      </c>
      <c r="BH25" s="59">
        <f t="shared" si="24"/>
        <v>10</v>
      </c>
      <c r="BI25" s="59">
        <f t="shared" si="24"/>
        <v>5</v>
      </c>
      <c r="BJ25" s="59">
        <f t="shared" si="24"/>
        <v>5</v>
      </c>
      <c r="BK25" s="59">
        <f t="shared" si="24"/>
        <v>10</v>
      </c>
      <c r="BL25" s="59">
        <f t="shared" si="24"/>
        <v>10</v>
      </c>
      <c r="BM25" s="59">
        <f t="shared" si="24"/>
        <v>5</v>
      </c>
      <c r="BN25" s="59">
        <f t="shared" si="24"/>
        <v>10</v>
      </c>
      <c r="BO25" s="59">
        <f t="shared" si="24"/>
        <v>10</v>
      </c>
      <c r="BP25" s="59">
        <f t="shared" si="24"/>
        <v>5</v>
      </c>
      <c r="BQ25" s="59">
        <f t="shared" si="24"/>
        <v>10</v>
      </c>
      <c r="BR25" s="59">
        <f t="shared" si="24"/>
        <v>10</v>
      </c>
      <c r="BS25" s="59">
        <f t="shared" si="24"/>
        <v>10</v>
      </c>
      <c r="BT25" s="59">
        <f t="shared" si="24"/>
        <v>0</v>
      </c>
      <c r="BU25" s="59">
        <f t="shared" si="24"/>
        <v>0</v>
      </c>
    </row>
    <row r="26" s="1" customFormat="1" ht="30" customHeight="1" spans="1:73">
      <c r="A26" s="11">
        <v>2102093</v>
      </c>
      <c r="B26" s="37"/>
      <c r="C26" s="38" t="s">
        <v>9</v>
      </c>
      <c r="D26" s="33">
        <v>5</v>
      </c>
      <c r="E26" s="33">
        <v>5</v>
      </c>
      <c r="F26" s="33">
        <v>5</v>
      </c>
      <c r="G26" s="33">
        <v>0</v>
      </c>
      <c r="H26" s="33">
        <v>3</v>
      </c>
      <c r="I26" s="33">
        <v>5</v>
      </c>
      <c r="J26" s="33">
        <v>3</v>
      </c>
      <c r="K26" s="33">
        <v>5</v>
      </c>
      <c r="L26" s="33">
        <v>5</v>
      </c>
      <c r="M26" s="33">
        <v>5</v>
      </c>
      <c r="N26" s="33">
        <v>5</v>
      </c>
      <c r="O26" s="33">
        <v>0.5</v>
      </c>
      <c r="P26" s="33">
        <v>5</v>
      </c>
      <c r="Q26" s="33">
        <v>5</v>
      </c>
      <c r="R26" s="33">
        <v>5</v>
      </c>
      <c r="S26" s="33">
        <v>5</v>
      </c>
      <c r="T26" s="33">
        <v>0</v>
      </c>
      <c r="U26" s="33">
        <v>6</v>
      </c>
      <c r="V26" s="33">
        <v>3</v>
      </c>
      <c r="W26" s="33">
        <v>6</v>
      </c>
      <c r="X26" s="33">
        <v>5</v>
      </c>
      <c r="Y26" s="33">
        <v>5</v>
      </c>
      <c r="Z26" s="33">
        <v>6</v>
      </c>
      <c r="AA26" s="33">
        <v>0.5</v>
      </c>
      <c r="AB26" s="33">
        <v>6</v>
      </c>
      <c r="AC26" s="33">
        <v>5</v>
      </c>
      <c r="AD26" s="33">
        <v>5</v>
      </c>
      <c r="AE26" s="33">
        <v>5</v>
      </c>
      <c r="AF26" s="33">
        <v>5</v>
      </c>
      <c r="AG26" s="33">
        <v>5</v>
      </c>
      <c r="AH26" s="33"/>
      <c r="AI26" s="56"/>
      <c r="AJ26" s="57"/>
      <c r="AK26" s="57"/>
      <c r="AL26" s="57"/>
      <c r="AM26" s="57"/>
      <c r="AO26" s="59" t="str">
        <f t="shared" si="3"/>
        <v>加班</v>
      </c>
      <c r="AP26" s="59">
        <f t="shared" si="4"/>
        <v>220</v>
      </c>
      <c r="AQ26" s="59">
        <f t="shared" ref="AQ26:BU26" si="25">IF(SUM(E26:E28)&gt;=10.5,10,IF(SUM(E26:E28)&gt;=8.5,5,0))</f>
        <v>10</v>
      </c>
      <c r="AR26" s="59">
        <f t="shared" si="25"/>
        <v>10</v>
      </c>
      <c r="AS26" s="59">
        <f t="shared" si="25"/>
        <v>0</v>
      </c>
      <c r="AT26" s="59">
        <f t="shared" si="25"/>
        <v>10</v>
      </c>
      <c r="AU26" s="59">
        <f t="shared" si="25"/>
        <v>10</v>
      </c>
      <c r="AV26" s="59">
        <f t="shared" si="25"/>
        <v>10</v>
      </c>
      <c r="AW26" s="59">
        <f t="shared" si="25"/>
        <v>10</v>
      </c>
      <c r="AX26" s="59">
        <f t="shared" si="25"/>
        <v>10</v>
      </c>
      <c r="AY26" s="59">
        <f t="shared" si="25"/>
        <v>10</v>
      </c>
      <c r="AZ26" s="59">
        <f t="shared" si="25"/>
        <v>0</v>
      </c>
      <c r="BA26" s="59">
        <f t="shared" si="25"/>
        <v>5</v>
      </c>
      <c r="BB26" s="59">
        <f t="shared" si="25"/>
        <v>10</v>
      </c>
      <c r="BC26" s="59">
        <f t="shared" si="25"/>
        <v>10</v>
      </c>
      <c r="BD26" s="59">
        <f t="shared" si="25"/>
        <v>10</v>
      </c>
      <c r="BE26" s="59">
        <f t="shared" si="25"/>
        <v>10</v>
      </c>
      <c r="BF26" s="59">
        <f t="shared" si="25"/>
        <v>0</v>
      </c>
      <c r="BG26" s="59">
        <f t="shared" si="25"/>
        <v>10</v>
      </c>
      <c r="BH26" s="59">
        <f t="shared" si="25"/>
        <v>10</v>
      </c>
      <c r="BI26" s="59">
        <f t="shared" si="25"/>
        <v>0</v>
      </c>
      <c r="BJ26" s="59">
        <f t="shared" si="25"/>
        <v>0</v>
      </c>
      <c r="BK26" s="59">
        <f t="shared" si="25"/>
        <v>10</v>
      </c>
      <c r="BL26" s="59">
        <f t="shared" si="25"/>
        <v>10</v>
      </c>
      <c r="BM26" s="59">
        <f t="shared" si="25"/>
        <v>5</v>
      </c>
      <c r="BN26" s="59">
        <f t="shared" si="25"/>
        <v>10</v>
      </c>
      <c r="BO26" s="59">
        <f t="shared" si="25"/>
        <v>10</v>
      </c>
      <c r="BP26" s="59">
        <f t="shared" si="25"/>
        <v>0</v>
      </c>
      <c r="BQ26" s="59">
        <f t="shared" si="25"/>
        <v>10</v>
      </c>
      <c r="BR26" s="59">
        <f t="shared" si="25"/>
        <v>10</v>
      </c>
      <c r="BS26" s="59">
        <f t="shared" si="25"/>
        <v>10</v>
      </c>
      <c r="BT26" s="59">
        <f t="shared" si="25"/>
        <v>0</v>
      </c>
      <c r="BU26" s="59">
        <f t="shared" si="25"/>
        <v>0</v>
      </c>
    </row>
    <row r="27" s="1" customFormat="1" ht="30" customHeight="1" spans="1:73">
      <c r="A27" s="11" t="s">
        <v>26</v>
      </c>
      <c r="B27" s="34" t="s">
        <v>27</v>
      </c>
      <c r="C27" s="35" t="s">
        <v>16</v>
      </c>
      <c r="D27" s="31">
        <v>4</v>
      </c>
      <c r="E27" s="31">
        <v>4</v>
      </c>
      <c r="F27" s="31"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0</v>
      </c>
      <c r="O27" s="31">
        <v>4</v>
      </c>
      <c r="P27" s="31">
        <v>4</v>
      </c>
      <c r="Q27" s="31">
        <v>4</v>
      </c>
      <c r="R27" s="31">
        <v>4</v>
      </c>
      <c r="S27" s="31">
        <v>4</v>
      </c>
      <c r="T27" s="31">
        <v>4</v>
      </c>
      <c r="U27" s="31">
        <v>4</v>
      </c>
      <c r="V27" s="31">
        <v>4</v>
      </c>
      <c r="W27" s="31">
        <v>0</v>
      </c>
      <c r="X27" s="31">
        <v>0</v>
      </c>
      <c r="Y27" s="31">
        <v>4</v>
      </c>
      <c r="Z27" s="31">
        <v>4</v>
      </c>
      <c r="AA27" s="31">
        <v>4</v>
      </c>
      <c r="AB27" s="31">
        <v>4</v>
      </c>
      <c r="AC27" s="31">
        <v>4</v>
      </c>
      <c r="AD27" s="31">
        <v>0</v>
      </c>
      <c r="AE27" s="31">
        <v>4</v>
      </c>
      <c r="AF27" s="31">
        <v>4</v>
      </c>
      <c r="AG27" s="31">
        <v>4</v>
      </c>
      <c r="AH27" s="31"/>
      <c r="AI27" s="52"/>
      <c r="AJ27" s="53">
        <f>SUM(D27:F28,I27:M28,P27:T28,W27:AA28,AD27:AH28)/8</f>
        <v>19.3125</v>
      </c>
      <c r="AK27" s="53">
        <f>SUM(D29:F29,I29:M29,P29:T29,W29:AA29,AD29:AH29)/8</f>
        <v>12.0625</v>
      </c>
      <c r="AL27" s="53">
        <f>SUM(G27:H29,N27:O29,U27:V29,AB27:AC29)/8</f>
        <v>9.375</v>
      </c>
      <c r="AM27" s="53">
        <f>SUM(D27:AH29)/8+(AI27)/8</f>
        <v>40.75</v>
      </c>
      <c r="AO27" s="59" t="str">
        <f t="shared" si="3"/>
        <v>上午</v>
      </c>
      <c r="AP27" s="59">
        <f t="shared" si="4"/>
        <v>225</v>
      </c>
      <c r="AQ27" s="59">
        <f t="shared" ref="AQ27:BU27" si="26">IF(SUM(E27:E29)&gt;=10.5,10,IF(SUM(E27:E29)&gt;=8.5,5,0))</f>
        <v>10</v>
      </c>
      <c r="AR27" s="59">
        <f t="shared" si="26"/>
        <v>10</v>
      </c>
      <c r="AS27" s="59">
        <f t="shared" si="26"/>
        <v>10</v>
      </c>
      <c r="AT27" s="59">
        <f t="shared" si="26"/>
        <v>5</v>
      </c>
      <c r="AU27" s="59">
        <f t="shared" si="26"/>
        <v>10</v>
      </c>
      <c r="AV27" s="59">
        <f t="shared" si="26"/>
        <v>10</v>
      </c>
      <c r="AW27" s="59">
        <f t="shared" si="26"/>
        <v>10</v>
      </c>
      <c r="AX27" s="59">
        <f t="shared" si="26"/>
        <v>10</v>
      </c>
      <c r="AY27" s="59">
        <f t="shared" si="26"/>
        <v>10</v>
      </c>
      <c r="AZ27" s="59">
        <f t="shared" si="26"/>
        <v>0</v>
      </c>
      <c r="BA27" s="59">
        <f t="shared" si="26"/>
        <v>5</v>
      </c>
      <c r="BB27" s="59">
        <f t="shared" si="26"/>
        <v>10</v>
      </c>
      <c r="BC27" s="59">
        <f t="shared" si="26"/>
        <v>10</v>
      </c>
      <c r="BD27" s="59">
        <f t="shared" si="26"/>
        <v>10</v>
      </c>
      <c r="BE27" s="59">
        <f t="shared" si="26"/>
        <v>10</v>
      </c>
      <c r="BF27" s="59">
        <f t="shared" si="26"/>
        <v>10</v>
      </c>
      <c r="BG27" s="59">
        <f t="shared" si="26"/>
        <v>10</v>
      </c>
      <c r="BH27" s="59">
        <f t="shared" si="26"/>
        <v>5</v>
      </c>
      <c r="BI27" s="59">
        <f t="shared" si="26"/>
        <v>0</v>
      </c>
      <c r="BJ27" s="59">
        <f t="shared" si="26"/>
        <v>0</v>
      </c>
      <c r="BK27" s="59">
        <f t="shared" si="26"/>
        <v>10</v>
      </c>
      <c r="BL27" s="59">
        <f t="shared" si="26"/>
        <v>10</v>
      </c>
      <c r="BM27" s="59">
        <f t="shared" si="26"/>
        <v>10</v>
      </c>
      <c r="BN27" s="59">
        <f t="shared" si="26"/>
        <v>10</v>
      </c>
      <c r="BO27" s="59">
        <f t="shared" si="26"/>
        <v>5</v>
      </c>
      <c r="BP27" s="59">
        <f t="shared" si="26"/>
        <v>0</v>
      </c>
      <c r="BQ27" s="59">
        <f t="shared" si="26"/>
        <v>5</v>
      </c>
      <c r="BR27" s="59">
        <f t="shared" si="26"/>
        <v>10</v>
      </c>
      <c r="BS27" s="59">
        <f t="shared" si="26"/>
        <v>10</v>
      </c>
      <c r="BT27" s="59">
        <f t="shared" si="26"/>
        <v>0</v>
      </c>
      <c r="BU27" s="59">
        <f t="shared" si="26"/>
        <v>0</v>
      </c>
    </row>
    <row r="28" s="1" customFormat="1" ht="30" customHeight="1" spans="1:73">
      <c r="A28" s="11" t="s">
        <v>26</v>
      </c>
      <c r="B28" s="36"/>
      <c r="C28" s="35" t="s">
        <v>17</v>
      </c>
      <c r="D28" s="31">
        <v>4</v>
      </c>
      <c r="E28" s="31">
        <v>4</v>
      </c>
      <c r="F28" s="31">
        <v>4</v>
      </c>
      <c r="G28" s="31">
        <v>4</v>
      </c>
      <c r="H28" s="31">
        <v>4</v>
      </c>
      <c r="I28" s="31">
        <v>4</v>
      </c>
      <c r="J28" s="31">
        <v>4</v>
      </c>
      <c r="K28" s="31">
        <v>4</v>
      </c>
      <c r="L28" s="31">
        <v>4</v>
      </c>
      <c r="M28" s="31">
        <v>4</v>
      </c>
      <c r="N28" s="31">
        <v>0</v>
      </c>
      <c r="O28" s="31">
        <v>4</v>
      </c>
      <c r="P28" s="31">
        <v>4</v>
      </c>
      <c r="Q28" s="31">
        <v>4</v>
      </c>
      <c r="R28" s="31">
        <v>4</v>
      </c>
      <c r="S28" s="31">
        <v>4</v>
      </c>
      <c r="T28" s="31">
        <v>4</v>
      </c>
      <c r="U28" s="31">
        <v>4</v>
      </c>
      <c r="V28" s="31">
        <v>4</v>
      </c>
      <c r="W28" s="31">
        <v>0</v>
      </c>
      <c r="X28" s="31">
        <v>0</v>
      </c>
      <c r="Y28" s="31">
        <v>4</v>
      </c>
      <c r="Z28" s="31">
        <v>4</v>
      </c>
      <c r="AA28" s="31">
        <v>4</v>
      </c>
      <c r="AB28" s="31">
        <v>4</v>
      </c>
      <c r="AC28" s="31">
        <v>4</v>
      </c>
      <c r="AD28" s="31">
        <v>2.5</v>
      </c>
      <c r="AE28" s="31">
        <v>4</v>
      </c>
      <c r="AF28" s="31">
        <v>4</v>
      </c>
      <c r="AG28" s="31">
        <v>4</v>
      </c>
      <c r="AH28" s="31"/>
      <c r="AI28" s="54"/>
      <c r="AJ28" s="55"/>
      <c r="AK28" s="55"/>
      <c r="AL28" s="55"/>
      <c r="AM28" s="55"/>
      <c r="AO28" s="59" t="str">
        <f t="shared" si="3"/>
        <v>下午</v>
      </c>
      <c r="AP28" s="59">
        <f t="shared" si="4"/>
        <v>235</v>
      </c>
      <c r="AQ28" s="59">
        <f t="shared" ref="AQ28:BU28" si="27">IF(SUM(E28:E30)&gt;=10.5,10,IF(SUM(E28:E30)&gt;=8.5,5,0))</f>
        <v>10</v>
      </c>
      <c r="AR28" s="59">
        <f t="shared" si="27"/>
        <v>10</v>
      </c>
      <c r="AS28" s="59">
        <f t="shared" si="27"/>
        <v>10</v>
      </c>
      <c r="AT28" s="59">
        <f t="shared" si="27"/>
        <v>5</v>
      </c>
      <c r="AU28" s="59">
        <f t="shared" si="27"/>
        <v>10</v>
      </c>
      <c r="AV28" s="59">
        <f t="shared" si="27"/>
        <v>10</v>
      </c>
      <c r="AW28" s="59">
        <f t="shared" si="27"/>
        <v>10</v>
      </c>
      <c r="AX28" s="59">
        <f t="shared" si="27"/>
        <v>10</v>
      </c>
      <c r="AY28" s="59">
        <f t="shared" si="27"/>
        <v>10</v>
      </c>
      <c r="AZ28" s="59">
        <f t="shared" si="27"/>
        <v>0</v>
      </c>
      <c r="BA28" s="59">
        <f t="shared" si="27"/>
        <v>5</v>
      </c>
      <c r="BB28" s="59">
        <f t="shared" si="27"/>
        <v>10</v>
      </c>
      <c r="BC28" s="59">
        <f t="shared" si="27"/>
        <v>10</v>
      </c>
      <c r="BD28" s="59">
        <f t="shared" si="27"/>
        <v>10</v>
      </c>
      <c r="BE28" s="59">
        <f t="shared" si="27"/>
        <v>10</v>
      </c>
      <c r="BF28" s="59">
        <f t="shared" si="27"/>
        <v>10</v>
      </c>
      <c r="BG28" s="59">
        <f t="shared" si="27"/>
        <v>10</v>
      </c>
      <c r="BH28" s="59">
        <f t="shared" si="27"/>
        <v>5</v>
      </c>
      <c r="BI28" s="59">
        <f t="shared" si="27"/>
        <v>0</v>
      </c>
      <c r="BJ28" s="59">
        <f t="shared" si="27"/>
        <v>0</v>
      </c>
      <c r="BK28" s="59">
        <f t="shared" si="27"/>
        <v>10</v>
      </c>
      <c r="BL28" s="59">
        <f t="shared" si="27"/>
        <v>10</v>
      </c>
      <c r="BM28" s="59">
        <f t="shared" si="27"/>
        <v>10</v>
      </c>
      <c r="BN28" s="59">
        <f t="shared" si="27"/>
        <v>10</v>
      </c>
      <c r="BO28" s="59">
        <f t="shared" si="27"/>
        <v>5</v>
      </c>
      <c r="BP28" s="59">
        <f t="shared" si="27"/>
        <v>10</v>
      </c>
      <c r="BQ28" s="59">
        <f t="shared" si="27"/>
        <v>5</v>
      </c>
      <c r="BR28" s="59">
        <f t="shared" si="27"/>
        <v>10</v>
      </c>
      <c r="BS28" s="59">
        <f t="shared" si="27"/>
        <v>10</v>
      </c>
      <c r="BT28" s="59">
        <f t="shared" si="27"/>
        <v>0</v>
      </c>
      <c r="BU28" s="59">
        <f t="shared" si="27"/>
        <v>0</v>
      </c>
    </row>
    <row r="29" s="1" customFormat="1" ht="30" customHeight="1" spans="1:73">
      <c r="A29" s="11" t="s">
        <v>26</v>
      </c>
      <c r="B29" s="37"/>
      <c r="C29" s="38" t="s">
        <v>9</v>
      </c>
      <c r="D29" s="33">
        <v>5</v>
      </c>
      <c r="E29" s="33">
        <v>5</v>
      </c>
      <c r="F29" s="33">
        <v>5</v>
      </c>
      <c r="G29" s="33">
        <v>5</v>
      </c>
      <c r="H29" s="33">
        <v>0.5</v>
      </c>
      <c r="I29" s="33">
        <v>5</v>
      </c>
      <c r="J29" s="33">
        <v>5</v>
      </c>
      <c r="K29" s="33">
        <v>5</v>
      </c>
      <c r="L29" s="33">
        <v>5</v>
      </c>
      <c r="M29" s="33">
        <v>5</v>
      </c>
      <c r="N29" s="33">
        <v>0</v>
      </c>
      <c r="O29" s="33">
        <v>0.5</v>
      </c>
      <c r="P29" s="33">
        <v>5</v>
      </c>
      <c r="Q29" s="33">
        <v>5</v>
      </c>
      <c r="R29" s="33">
        <v>5</v>
      </c>
      <c r="S29" s="33">
        <v>5</v>
      </c>
      <c r="T29" s="33">
        <v>5</v>
      </c>
      <c r="U29" s="33">
        <v>6</v>
      </c>
      <c r="V29" s="33">
        <v>0.5</v>
      </c>
      <c r="W29" s="33">
        <v>0</v>
      </c>
      <c r="X29" s="33">
        <v>0</v>
      </c>
      <c r="Y29" s="33">
        <v>5</v>
      </c>
      <c r="Z29" s="33">
        <v>5</v>
      </c>
      <c r="AA29" s="33">
        <v>6</v>
      </c>
      <c r="AB29" s="33">
        <v>6</v>
      </c>
      <c r="AC29" s="33">
        <v>0.5</v>
      </c>
      <c r="AD29" s="33">
        <v>5</v>
      </c>
      <c r="AE29" s="33">
        <v>0.5</v>
      </c>
      <c r="AF29" s="33">
        <v>5</v>
      </c>
      <c r="AG29" s="33">
        <v>5</v>
      </c>
      <c r="AH29" s="33"/>
      <c r="AI29" s="56"/>
      <c r="AJ29" s="57"/>
      <c r="AK29" s="57"/>
      <c r="AL29" s="57"/>
      <c r="AM29" s="57"/>
      <c r="AO29" s="59" t="str">
        <f t="shared" si="3"/>
        <v>加班</v>
      </c>
      <c r="AP29" s="59">
        <f t="shared" si="4"/>
        <v>235</v>
      </c>
      <c r="AQ29" s="59">
        <f t="shared" ref="AQ29:BU29" si="28">IF(SUM(E29:E31)&gt;=10.5,10,IF(SUM(E29:E31)&gt;=8.5,5,0))</f>
        <v>10</v>
      </c>
      <c r="AR29" s="59">
        <f t="shared" si="28"/>
        <v>10</v>
      </c>
      <c r="AS29" s="59">
        <f t="shared" si="28"/>
        <v>10</v>
      </c>
      <c r="AT29" s="59">
        <f t="shared" si="28"/>
        <v>5</v>
      </c>
      <c r="AU29" s="59">
        <f t="shared" si="28"/>
        <v>10</v>
      </c>
      <c r="AV29" s="59">
        <f t="shared" si="28"/>
        <v>10</v>
      </c>
      <c r="AW29" s="59">
        <f t="shared" si="28"/>
        <v>10</v>
      </c>
      <c r="AX29" s="59">
        <f t="shared" si="28"/>
        <v>10</v>
      </c>
      <c r="AY29" s="59">
        <f t="shared" si="28"/>
        <v>10</v>
      </c>
      <c r="AZ29" s="59">
        <f t="shared" si="28"/>
        <v>0</v>
      </c>
      <c r="BA29" s="59">
        <f t="shared" si="28"/>
        <v>5</v>
      </c>
      <c r="BB29" s="59">
        <f t="shared" si="28"/>
        <v>10</v>
      </c>
      <c r="BC29" s="59">
        <f t="shared" si="28"/>
        <v>10</v>
      </c>
      <c r="BD29" s="59">
        <f t="shared" si="28"/>
        <v>10</v>
      </c>
      <c r="BE29" s="59">
        <f t="shared" si="28"/>
        <v>10</v>
      </c>
      <c r="BF29" s="59">
        <f t="shared" si="28"/>
        <v>10</v>
      </c>
      <c r="BG29" s="59">
        <f t="shared" si="28"/>
        <v>10</v>
      </c>
      <c r="BH29" s="59">
        <f t="shared" si="28"/>
        <v>5</v>
      </c>
      <c r="BI29" s="59">
        <f t="shared" si="28"/>
        <v>0</v>
      </c>
      <c r="BJ29" s="59">
        <f t="shared" si="28"/>
        <v>0</v>
      </c>
      <c r="BK29" s="59">
        <f t="shared" si="28"/>
        <v>10</v>
      </c>
      <c r="BL29" s="59">
        <f t="shared" si="28"/>
        <v>10</v>
      </c>
      <c r="BM29" s="59">
        <f t="shared" si="28"/>
        <v>10</v>
      </c>
      <c r="BN29" s="59">
        <f t="shared" si="28"/>
        <v>10</v>
      </c>
      <c r="BO29" s="59">
        <f t="shared" si="28"/>
        <v>5</v>
      </c>
      <c r="BP29" s="59">
        <f t="shared" si="28"/>
        <v>10</v>
      </c>
      <c r="BQ29" s="59">
        <f t="shared" si="28"/>
        <v>5</v>
      </c>
      <c r="BR29" s="59">
        <f t="shared" si="28"/>
        <v>10</v>
      </c>
      <c r="BS29" s="59">
        <f t="shared" si="28"/>
        <v>10</v>
      </c>
      <c r="BT29" s="59">
        <f t="shared" si="28"/>
        <v>0</v>
      </c>
      <c r="BU29" s="59">
        <f t="shared" si="28"/>
        <v>0</v>
      </c>
    </row>
    <row r="30" s="1" customFormat="1" ht="30" customHeight="1" spans="1:73">
      <c r="A30" s="11" t="s">
        <v>28</v>
      </c>
      <c r="B30" s="34" t="s">
        <v>29</v>
      </c>
      <c r="C30" s="35" t="s">
        <v>16</v>
      </c>
      <c r="D30" s="31">
        <v>4</v>
      </c>
      <c r="E30" s="31">
        <v>4</v>
      </c>
      <c r="F30" s="31">
        <v>4</v>
      </c>
      <c r="G30" s="31">
        <v>4</v>
      </c>
      <c r="H30" s="31">
        <v>4</v>
      </c>
      <c r="I30" s="31">
        <v>4</v>
      </c>
      <c r="J30" s="31">
        <v>4</v>
      </c>
      <c r="K30" s="31">
        <v>4</v>
      </c>
      <c r="L30" s="31">
        <v>4</v>
      </c>
      <c r="M30" s="31">
        <v>4</v>
      </c>
      <c r="N30" s="31">
        <v>4</v>
      </c>
      <c r="O30" s="31">
        <v>4</v>
      </c>
      <c r="P30" s="31">
        <v>4</v>
      </c>
      <c r="Q30" s="31">
        <v>4</v>
      </c>
      <c r="R30" s="31">
        <v>4</v>
      </c>
      <c r="S30" s="31">
        <v>4</v>
      </c>
      <c r="T30" s="31">
        <v>4</v>
      </c>
      <c r="U30" s="31">
        <v>4</v>
      </c>
      <c r="V30" s="31">
        <v>4</v>
      </c>
      <c r="W30" s="31">
        <v>4</v>
      </c>
      <c r="X30" s="31">
        <v>4</v>
      </c>
      <c r="Y30" s="31">
        <v>4</v>
      </c>
      <c r="Z30" s="31">
        <v>4</v>
      </c>
      <c r="AA30" s="31">
        <v>4</v>
      </c>
      <c r="AB30" s="31">
        <v>4</v>
      </c>
      <c r="AC30" s="31">
        <v>4</v>
      </c>
      <c r="AD30" s="31">
        <v>4</v>
      </c>
      <c r="AE30" s="31">
        <v>4</v>
      </c>
      <c r="AF30" s="31">
        <v>4</v>
      </c>
      <c r="AG30" s="31">
        <v>4</v>
      </c>
      <c r="AH30" s="31"/>
      <c r="AI30" s="52"/>
      <c r="AJ30" s="53">
        <f>SUM(D30:F31,I30:M31,P30:T31,W30:AA31,AD30:AH31)/8</f>
        <v>22</v>
      </c>
      <c r="AK30" s="53">
        <f>SUM(D32:F32,I32:M32,P32:T32,W32:AA32,AD32:AH32)/8</f>
        <v>14.125</v>
      </c>
      <c r="AL30" s="53">
        <f>SUM(G30:H32,N30:O32,U30:V32,AB30:AC32)/8</f>
        <v>12.1875</v>
      </c>
      <c r="AM30" s="53">
        <f>SUM(D30:AH32)/8+(AI30)/8</f>
        <v>48.3125</v>
      </c>
      <c r="AO30" s="59" t="str">
        <f t="shared" si="3"/>
        <v>上午</v>
      </c>
      <c r="AP30" s="59">
        <f t="shared" si="4"/>
        <v>285</v>
      </c>
      <c r="AQ30" s="59">
        <f t="shared" ref="AQ30:BU30" si="29">IF(SUM(E30:E32)&gt;=10.5,10,IF(SUM(E30:E32)&gt;=8.5,5,0))</f>
        <v>10</v>
      </c>
      <c r="AR30" s="59">
        <f t="shared" si="29"/>
        <v>10</v>
      </c>
      <c r="AS30" s="59">
        <f t="shared" si="29"/>
        <v>10</v>
      </c>
      <c r="AT30" s="59">
        <f t="shared" si="29"/>
        <v>10</v>
      </c>
      <c r="AU30" s="59">
        <f t="shared" si="29"/>
        <v>10</v>
      </c>
      <c r="AV30" s="59">
        <f t="shared" si="29"/>
        <v>10</v>
      </c>
      <c r="AW30" s="59">
        <f t="shared" si="29"/>
        <v>10</v>
      </c>
      <c r="AX30" s="59">
        <f t="shared" si="29"/>
        <v>10</v>
      </c>
      <c r="AY30" s="59">
        <f t="shared" si="29"/>
        <v>10</v>
      </c>
      <c r="AZ30" s="59">
        <f t="shared" si="29"/>
        <v>10</v>
      </c>
      <c r="BA30" s="59">
        <f t="shared" si="29"/>
        <v>5</v>
      </c>
      <c r="BB30" s="59">
        <f t="shared" si="29"/>
        <v>10</v>
      </c>
      <c r="BC30" s="59">
        <f t="shared" si="29"/>
        <v>10</v>
      </c>
      <c r="BD30" s="59">
        <f t="shared" si="29"/>
        <v>10</v>
      </c>
      <c r="BE30" s="59">
        <f t="shared" si="29"/>
        <v>10</v>
      </c>
      <c r="BF30" s="59">
        <f t="shared" si="29"/>
        <v>10</v>
      </c>
      <c r="BG30" s="59">
        <f t="shared" si="29"/>
        <v>10</v>
      </c>
      <c r="BH30" s="59">
        <f t="shared" si="29"/>
        <v>10</v>
      </c>
      <c r="BI30" s="59">
        <f t="shared" si="29"/>
        <v>10</v>
      </c>
      <c r="BJ30" s="59">
        <f t="shared" si="29"/>
        <v>10</v>
      </c>
      <c r="BK30" s="59">
        <f t="shared" si="29"/>
        <v>10</v>
      </c>
      <c r="BL30" s="59">
        <f t="shared" si="29"/>
        <v>10</v>
      </c>
      <c r="BM30" s="59">
        <f t="shared" si="29"/>
        <v>10</v>
      </c>
      <c r="BN30" s="59">
        <f t="shared" si="29"/>
        <v>10</v>
      </c>
      <c r="BO30" s="59">
        <f t="shared" si="29"/>
        <v>10</v>
      </c>
      <c r="BP30" s="59">
        <f t="shared" si="29"/>
        <v>10</v>
      </c>
      <c r="BQ30" s="59">
        <f t="shared" si="29"/>
        <v>10</v>
      </c>
      <c r="BR30" s="59">
        <f t="shared" si="29"/>
        <v>10</v>
      </c>
      <c r="BS30" s="59">
        <f t="shared" si="29"/>
        <v>10</v>
      </c>
      <c r="BT30" s="59">
        <f t="shared" si="29"/>
        <v>0</v>
      </c>
      <c r="BU30" s="59">
        <f t="shared" si="29"/>
        <v>0</v>
      </c>
    </row>
    <row r="31" s="1" customFormat="1" ht="30" customHeight="1" spans="1:73">
      <c r="A31" s="11" t="s">
        <v>28</v>
      </c>
      <c r="B31" s="36"/>
      <c r="C31" s="35" t="s">
        <v>17</v>
      </c>
      <c r="D31" s="31">
        <v>4</v>
      </c>
      <c r="E31" s="31">
        <v>4</v>
      </c>
      <c r="F31" s="31">
        <v>4</v>
      </c>
      <c r="G31" s="31">
        <v>4</v>
      </c>
      <c r="H31" s="31">
        <v>4</v>
      </c>
      <c r="I31" s="31">
        <v>4</v>
      </c>
      <c r="J31" s="31">
        <v>4</v>
      </c>
      <c r="K31" s="31">
        <v>4</v>
      </c>
      <c r="L31" s="31">
        <v>4</v>
      </c>
      <c r="M31" s="31">
        <v>4</v>
      </c>
      <c r="N31" s="31">
        <v>4</v>
      </c>
      <c r="O31" s="31">
        <v>4</v>
      </c>
      <c r="P31" s="31">
        <v>4</v>
      </c>
      <c r="Q31" s="31">
        <v>4</v>
      </c>
      <c r="R31" s="31">
        <v>4</v>
      </c>
      <c r="S31" s="31">
        <v>4</v>
      </c>
      <c r="T31" s="31">
        <v>4</v>
      </c>
      <c r="U31" s="31">
        <v>4</v>
      </c>
      <c r="V31" s="31">
        <v>4</v>
      </c>
      <c r="W31" s="31">
        <v>4</v>
      </c>
      <c r="X31" s="31">
        <v>4</v>
      </c>
      <c r="Y31" s="31">
        <v>4</v>
      </c>
      <c r="Z31" s="31">
        <v>4</v>
      </c>
      <c r="AA31" s="31">
        <v>4</v>
      </c>
      <c r="AB31" s="31">
        <v>4</v>
      </c>
      <c r="AC31" s="31">
        <v>4</v>
      </c>
      <c r="AD31" s="31">
        <v>4</v>
      </c>
      <c r="AE31" s="31">
        <v>4</v>
      </c>
      <c r="AF31" s="31">
        <v>4</v>
      </c>
      <c r="AG31" s="31">
        <v>4</v>
      </c>
      <c r="AH31" s="31"/>
      <c r="AI31" s="54"/>
      <c r="AJ31" s="55"/>
      <c r="AK31" s="55"/>
      <c r="AL31" s="55"/>
      <c r="AM31" s="55"/>
      <c r="AO31" s="59" t="str">
        <f t="shared" si="3"/>
        <v>下午</v>
      </c>
      <c r="AP31" s="59">
        <f t="shared" si="4"/>
        <v>285</v>
      </c>
      <c r="AQ31" s="59">
        <f t="shared" ref="AQ31:BU31" si="30">IF(SUM(E31:E33)&gt;=10.5,10,IF(SUM(E31:E33)&gt;=8.5,5,0))</f>
        <v>10</v>
      </c>
      <c r="AR31" s="59">
        <f t="shared" si="30"/>
        <v>10</v>
      </c>
      <c r="AS31" s="59">
        <f t="shared" si="30"/>
        <v>10</v>
      </c>
      <c r="AT31" s="59">
        <f t="shared" si="30"/>
        <v>10</v>
      </c>
      <c r="AU31" s="59">
        <f t="shared" si="30"/>
        <v>10</v>
      </c>
      <c r="AV31" s="59">
        <f t="shared" si="30"/>
        <v>10</v>
      </c>
      <c r="AW31" s="59">
        <f t="shared" si="30"/>
        <v>10</v>
      </c>
      <c r="AX31" s="59">
        <f t="shared" si="30"/>
        <v>10</v>
      </c>
      <c r="AY31" s="59">
        <f t="shared" si="30"/>
        <v>10</v>
      </c>
      <c r="AZ31" s="59">
        <f t="shared" si="30"/>
        <v>10</v>
      </c>
      <c r="BA31" s="59">
        <f t="shared" si="30"/>
        <v>5</v>
      </c>
      <c r="BB31" s="59">
        <f t="shared" si="30"/>
        <v>10</v>
      </c>
      <c r="BC31" s="59">
        <f t="shared" si="30"/>
        <v>10</v>
      </c>
      <c r="BD31" s="59">
        <f t="shared" si="30"/>
        <v>10</v>
      </c>
      <c r="BE31" s="59">
        <f t="shared" si="30"/>
        <v>10</v>
      </c>
      <c r="BF31" s="59">
        <f t="shared" si="30"/>
        <v>10</v>
      </c>
      <c r="BG31" s="59">
        <f t="shared" si="30"/>
        <v>10</v>
      </c>
      <c r="BH31" s="59">
        <f t="shared" si="30"/>
        <v>10</v>
      </c>
      <c r="BI31" s="59">
        <f t="shared" si="30"/>
        <v>10</v>
      </c>
      <c r="BJ31" s="59">
        <f t="shared" si="30"/>
        <v>10</v>
      </c>
      <c r="BK31" s="59">
        <f t="shared" si="30"/>
        <v>10</v>
      </c>
      <c r="BL31" s="59">
        <f t="shared" si="30"/>
        <v>10</v>
      </c>
      <c r="BM31" s="59">
        <f t="shared" si="30"/>
        <v>10</v>
      </c>
      <c r="BN31" s="59">
        <f t="shared" si="30"/>
        <v>10</v>
      </c>
      <c r="BO31" s="59">
        <f t="shared" si="30"/>
        <v>10</v>
      </c>
      <c r="BP31" s="59">
        <f t="shared" si="30"/>
        <v>10</v>
      </c>
      <c r="BQ31" s="59">
        <f t="shared" si="30"/>
        <v>10</v>
      </c>
      <c r="BR31" s="59">
        <f t="shared" si="30"/>
        <v>10</v>
      </c>
      <c r="BS31" s="59">
        <f t="shared" si="30"/>
        <v>10</v>
      </c>
      <c r="BT31" s="59">
        <f t="shared" si="30"/>
        <v>0</v>
      </c>
      <c r="BU31" s="59">
        <f t="shared" si="30"/>
        <v>0</v>
      </c>
    </row>
    <row r="32" s="1" customFormat="1" ht="30" customHeight="1" spans="1:73">
      <c r="A32" s="11" t="s">
        <v>28</v>
      </c>
      <c r="B32" s="37"/>
      <c r="C32" s="38" t="s">
        <v>9</v>
      </c>
      <c r="D32" s="33">
        <v>5</v>
      </c>
      <c r="E32" s="33">
        <v>5</v>
      </c>
      <c r="F32" s="33">
        <v>5</v>
      </c>
      <c r="G32" s="33">
        <v>5</v>
      </c>
      <c r="H32" s="33">
        <v>3</v>
      </c>
      <c r="I32" s="33">
        <v>5</v>
      </c>
      <c r="J32" s="33">
        <v>5</v>
      </c>
      <c r="K32" s="33">
        <v>5</v>
      </c>
      <c r="L32" s="33">
        <v>5</v>
      </c>
      <c r="M32" s="33">
        <v>5</v>
      </c>
      <c r="N32" s="33">
        <v>5</v>
      </c>
      <c r="O32" s="33">
        <v>0.5</v>
      </c>
      <c r="P32" s="33">
        <v>5</v>
      </c>
      <c r="Q32" s="33">
        <v>5</v>
      </c>
      <c r="R32" s="33">
        <v>5</v>
      </c>
      <c r="S32" s="33">
        <v>5</v>
      </c>
      <c r="T32" s="33">
        <v>5</v>
      </c>
      <c r="U32" s="33">
        <v>6</v>
      </c>
      <c r="V32" s="33">
        <v>3</v>
      </c>
      <c r="W32" s="33">
        <v>6</v>
      </c>
      <c r="X32" s="33">
        <v>5</v>
      </c>
      <c r="Y32" s="33">
        <v>5</v>
      </c>
      <c r="Z32" s="33">
        <v>6</v>
      </c>
      <c r="AA32" s="33">
        <v>6</v>
      </c>
      <c r="AB32" s="33">
        <v>6</v>
      </c>
      <c r="AC32" s="33">
        <v>5</v>
      </c>
      <c r="AD32" s="33">
        <v>5</v>
      </c>
      <c r="AE32" s="33">
        <v>5</v>
      </c>
      <c r="AF32" s="33">
        <v>5</v>
      </c>
      <c r="AG32" s="33">
        <v>5</v>
      </c>
      <c r="AH32" s="33"/>
      <c r="AI32" s="56"/>
      <c r="AJ32" s="57"/>
      <c r="AK32" s="57"/>
      <c r="AL32" s="57"/>
      <c r="AM32" s="57"/>
      <c r="AO32" s="59" t="str">
        <f t="shared" si="3"/>
        <v>加班</v>
      </c>
      <c r="AP32" s="59">
        <f t="shared" si="4"/>
        <v>285</v>
      </c>
      <c r="AQ32" s="59">
        <f t="shared" ref="AQ32:BU32" si="31">IF(SUM(E32:E34)&gt;=10.5,10,IF(SUM(E32:E34)&gt;=8.5,5,0))</f>
        <v>10</v>
      </c>
      <c r="AR32" s="59">
        <f t="shared" si="31"/>
        <v>10</v>
      </c>
      <c r="AS32" s="59">
        <f t="shared" si="31"/>
        <v>10</v>
      </c>
      <c r="AT32" s="59">
        <f t="shared" si="31"/>
        <v>10</v>
      </c>
      <c r="AU32" s="59">
        <f t="shared" si="31"/>
        <v>10</v>
      </c>
      <c r="AV32" s="59">
        <f t="shared" si="31"/>
        <v>10</v>
      </c>
      <c r="AW32" s="59">
        <f t="shared" si="31"/>
        <v>10</v>
      </c>
      <c r="AX32" s="59">
        <f t="shared" si="31"/>
        <v>10</v>
      </c>
      <c r="AY32" s="59">
        <f t="shared" si="31"/>
        <v>10</v>
      </c>
      <c r="AZ32" s="59">
        <f t="shared" si="31"/>
        <v>10</v>
      </c>
      <c r="BA32" s="59">
        <f t="shared" si="31"/>
        <v>5</v>
      </c>
      <c r="BB32" s="59">
        <f t="shared" si="31"/>
        <v>10</v>
      </c>
      <c r="BC32" s="59">
        <f t="shared" si="31"/>
        <v>10</v>
      </c>
      <c r="BD32" s="59">
        <f t="shared" si="31"/>
        <v>10</v>
      </c>
      <c r="BE32" s="59">
        <f t="shared" si="31"/>
        <v>10</v>
      </c>
      <c r="BF32" s="59">
        <f t="shared" si="31"/>
        <v>10</v>
      </c>
      <c r="BG32" s="59">
        <f t="shared" si="31"/>
        <v>10</v>
      </c>
      <c r="BH32" s="59">
        <f t="shared" si="31"/>
        <v>10</v>
      </c>
      <c r="BI32" s="59">
        <f t="shared" si="31"/>
        <v>10</v>
      </c>
      <c r="BJ32" s="59">
        <f t="shared" si="31"/>
        <v>10</v>
      </c>
      <c r="BK32" s="59">
        <f t="shared" si="31"/>
        <v>10</v>
      </c>
      <c r="BL32" s="59">
        <f t="shared" si="31"/>
        <v>10</v>
      </c>
      <c r="BM32" s="59">
        <f t="shared" si="31"/>
        <v>10</v>
      </c>
      <c r="BN32" s="59">
        <f t="shared" si="31"/>
        <v>10</v>
      </c>
      <c r="BO32" s="59">
        <f t="shared" si="31"/>
        <v>10</v>
      </c>
      <c r="BP32" s="59">
        <f t="shared" si="31"/>
        <v>10</v>
      </c>
      <c r="BQ32" s="59">
        <f t="shared" si="31"/>
        <v>10</v>
      </c>
      <c r="BR32" s="59">
        <f t="shared" si="31"/>
        <v>10</v>
      </c>
      <c r="BS32" s="59">
        <f t="shared" si="31"/>
        <v>10</v>
      </c>
      <c r="BT32" s="59">
        <f t="shared" si="31"/>
        <v>0</v>
      </c>
      <c r="BU32" s="59">
        <f t="shared" si="31"/>
        <v>0</v>
      </c>
    </row>
    <row r="33" s="1" customFormat="1" ht="30" customHeight="1" spans="1:73">
      <c r="A33" s="39" t="s">
        <v>30</v>
      </c>
      <c r="B33" s="34" t="s">
        <v>31</v>
      </c>
      <c r="C33" s="35" t="s">
        <v>16</v>
      </c>
      <c r="D33" s="31">
        <v>4</v>
      </c>
      <c r="E33" s="31">
        <v>4</v>
      </c>
      <c r="F33" s="31">
        <v>4</v>
      </c>
      <c r="G33" s="31">
        <v>4</v>
      </c>
      <c r="H33" s="31">
        <v>4</v>
      </c>
      <c r="I33" s="31">
        <v>4</v>
      </c>
      <c r="J33" s="31">
        <v>4</v>
      </c>
      <c r="K33" s="31">
        <v>4</v>
      </c>
      <c r="L33" s="31">
        <v>4</v>
      </c>
      <c r="M33" s="31">
        <v>4</v>
      </c>
      <c r="N33" s="31">
        <v>4</v>
      </c>
      <c r="O33" s="31">
        <v>4</v>
      </c>
      <c r="P33" s="31">
        <v>4</v>
      </c>
      <c r="Q33" s="31">
        <v>4</v>
      </c>
      <c r="R33" s="31">
        <v>4</v>
      </c>
      <c r="S33" s="31">
        <v>4</v>
      </c>
      <c r="T33" s="31">
        <v>4</v>
      </c>
      <c r="U33" s="31">
        <v>4</v>
      </c>
      <c r="V33" s="31">
        <v>4</v>
      </c>
      <c r="W33" s="31">
        <v>4</v>
      </c>
      <c r="X33" s="31">
        <v>4</v>
      </c>
      <c r="Y33" s="31">
        <v>4</v>
      </c>
      <c r="Z33" s="31">
        <v>4</v>
      </c>
      <c r="AA33" s="31">
        <v>4</v>
      </c>
      <c r="AB33" s="31">
        <v>4</v>
      </c>
      <c r="AC33" s="31">
        <v>4</v>
      </c>
      <c r="AD33" s="31">
        <v>4</v>
      </c>
      <c r="AE33" s="31">
        <v>4</v>
      </c>
      <c r="AF33" s="31">
        <v>4</v>
      </c>
      <c r="AG33" s="31">
        <v>4</v>
      </c>
      <c r="AH33" s="31"/>
      <c r="AI33" s="52"/>
      <c r="AJ33" s="53">
        <f>SUM(D33:F34,I33:M34,P33:T34,W33:AA34,AD33:AH34)/8</f>
        <v>22</v>
      </c>
      <c r="AK33" s="53">
        <f>SUM(D35:F35,I35:M35,P35:T35,W35:AA35,AD35:AH35)/8</f>
        <v>14.125</v>
      </c>
      <c r="AL33" s="53">
        <f>SUM(G33:H35,N33:O35,U33:V35,AB33:AC35)/8</f>
        <v>12.1875</v>
      </c>
      <c r="AM33" s="53">
        <f>SUM(D33:AH35)/8+(AI33)/8</f>
        <v>48.3125</v>
      </c>
      <c r="AO33" s="59" t="str">
        <f t="shared" si="3"/>
        <v>上午</v>
      </c>
      <c r="AP33" s="59">
        <f t="shared" si="4"/>
        <v>285</v>
      </c>
      <c r="AQ33" s="59">
        <f t="shared" ref="AQ33:BU33" si="32">IF(SUM(E33:E35)&gt;=10.5,10,IF(SUM(E33:E35)&gt;=8.5,5,0))</f>
        <v>10</v>
      </c>
      <c r="AR33" s="59">
        <f t="shared" si="32"/>
        <v>10</v>
      </c>
      <c r="AS33" s="59">
        <f t="shared" si="32"/>
        <v>10</v>
      </c>
      <c r="AT33" s="59">
        <f t="shared" si="32"/>
        <v>10</v>
      </c>
      <c r="AU33" s="59">
        <f t="shared" si="32"/>
        <v>10</v>
      </c>
      <c r="AV33" s="59">
        <f t="shared" si="32"/>
        <v>10</v>
      </c>
      <c r="AW33" s="59">
        <f t="shared" si="32"/>
        <v>10</v>
      </c>
      <c r="AX33" s="59">
        <f t="shared" si="32"/>
        <v>10</v>
      </c>
      <c r="AY33" s="59">
        <f t="shared" si="32"/>
        <v>10</v>
      </c>
      <c r="AZ33" s="59">
        <f t="shared" si="32"/>
        <v>10</v>
      </c>
      <c r="BA33" s="59">
        <f t="shared" si="32"/>
        <v>5</v>
      </c>
      <c r="BB33" s="59">
        <f t="shared" si="32"/>
        <v>10</v>
      </c>
      <c r="BC33" s="59">
        <f t="shared" si="32"/>
        <v>10</v>
      </c>
      <c r="BD33" s="59">
        <f t="shared" si="32"/>
        <v>10</v>
      </c>
      <c r="BE33" s="59">
        <f t="shared" si="32"/>
        <v>10</v>
      </c>
      <c r="BF33" s="59">
        <f t="shared" si="32"/>
        <v>10</v>
      </c>
      <c r="BG33" s="59">
        <f t="shared" si="32"/>
        <v>10</v>
      </c>
      <c r="BH33" s="59">
        <f t="shared" si="32"/>
        <v>10</v>
      </c>
      <c r="BI33" s="59">
        <f t="shared" si="32"/>
        <v>10</v>
      </c>
      <c r="BJ33" s="59">
        <f t="shared" si="32"/>
        <v>10</v>
      </c>
      <c r="BK33" s="59">
        <f t="shared" si="32"/>
        <v>10</v>
      </c>
      <c r="BL33" s="59">
        <f t="shared" si="32"/>
        <v>10</v>
      </c>
      <c r="BM33" s="59">
        <f t="shared" si="32"/>
        <v>10</v>
      </c>
      <c r="BN33" s="59">
        <f t="shared" si="32"/>
        <v>10</v>
      </c>
      <c r="BO33" s="59">
        <f t="shared" si="32"/>
        <v>10</v>
      </c>
      <c r="BP33" s="59">
        <f t="shared" si="32"/>
        <v>10</v>
      </c>
      <c r="BQ33" s="59">
        <f t="shared" si="32"/>
        <v>10</v>
      </c>
      <c r="BR33" s="59">
        <f t="shared" si="32"/>
        <v>10</v>
      </c>
      <c r="BS33" s="59">
        <f t="shared" si="32"/>
        <v>10</v>
      </c>
      <c r="BT33" s="59">
        <f t="shared" si="32"/>
        <v>0</v>
      </c>
      <c r="BU33" s="59">
        <f t="shared" si="32"/>
        <v>0</v>
      </c>
    </row>
    <row r="34" s="1" customFormat="1" ht="30" customHeight="1" spans="1:73">
      <c r="A34" s="39" t="s">
        <v>30</v>
      </c>
      <c r="B34" s="36"/>
      <c r="C34" s="35" t="s">
        <v>17</v>
      </c>
      <c r="D34" s="31">
        <v>4</v>
      </c>
      <c r="E34" s="31">
        <v>4</v>
      </c>
      <c r="F34" s="31">
        <v>4</v>
      </c>
      <c r="G34" s="31">
        <v>4</v>
      </c>
      <c r="H34" s="31">
        <v>4</v>
      </c>
      <c r="I34" s="31">
        <v>4</v>
      </c>
      <c r="J34" s="31">
        <v>4</v>
      </c>
      <c r="K34" s="31">
        <v>4</v>
      </c>
      <c r="L34" s="31">
        <v>4</v>
      </c>
      <c r="M34" s="31">
        <v>4</v>
      </c>
      <c r="N34" s="31">
        <v>4</v>
      </c>
      <c r="O34" s="31">
        <v>4</v>
      </c>
      <c r="P34" s="31">
        <v>4</v>
      </c>
      <c r="Q34" s="31">
        <v>4</v>
      </c>
      <c r="R34" s="31">
        <v>4</v>
      </c>
      <c r="S34" s="31">
        <v>4</v>
      </c>
      <c r="T34" s="31">
        <v>4</v>
      </c>
      <c r="U34" s="31">
        <v>4</v>
      </c>
      <c r="V34" s="31">
        <v>4</v>
      </c>
      <c r="W34" s="31">
        <v>4</v>
      </c>
      <c r="X34" s="31">
        <v>4</v>
      </c>
      <c r="Y34" s="31">
        <v>4</v>
      </c>
      <c r="Z34" s="31">
        <v>4</v>
      </c>
      <c r="AA34" s="31">
        <v>4</v>
      </c>
      <c r="AB34" s="31">
        <v>4</v>
      </c>
      <c r="AC34" s="31">
        <v>4</v>
      </c>
      <c r="AD34" s="31">
        <v>4</v>
      </c>
      <c r="AE34" s="31">
        <v>4</v>
      </c>
      <c r="AF34" s="31">
        <v>4</v>
      </c>
      <c r="AG34" s="31">
        <v>4</v>
      </c>
      <c r="AH34" s="31"/>
      <c r="AI34" s="54"/>
      <c r="AJ34" s="55"/>
      <c r="AK34" s="55"/>
      <c r="AL34" s="55"/>
      <c r="AM34" s="55"/>
      <c r="AO34" s="59" t="str">
        <f t="shared" si="3"/>
        <v>下午</v>
      </c>
      <c r="AP34" s="59">
        <f t="shared" si="4"/>
        <v>270</v>
      </c>
      <c r="AQ34" s="59">
        <f t="shared" ref="AQ34:BU34" si="33">IF(SUM(E34:E36)&gt;=10.5,10,IF(SUM(E34:E36)&gt;=8.5,5,0))</f>
        <v>5</v>
      </c>
      <c r="AR34" s="59">
        <f t="shared" si="33"/>
        <v>10</v>
      </c>
      <c r="AS34" s="59">
        <f t="shared" si="33"/>
        <v>10</v>
      </c>
      <c r="AT34" s="59">
        <f t="shared" si="33"/>
        <v>10</v>
      </c>
      <c r="AU34" s="59">
        <f t="shared" si="33"/>
        <v>5</v>
      </c>
      <c r="AV34" s="59">
        <f t="shared" si="33"/>
        <v>10</v>
      </c>
      <c r="AW34" s="59">
        <f t="shared" si="33"/>
        <v>10</v>
      </c>
      <c r="AX34" s="59">
        <f t="shared" si="33"/>
        <v>10</v>
      </c>
      <c r="AY34" s="59">
        <f t="shared" si="33"/>
        <v>10</v>
      </c>
      <c r="AZ34" s="59">
        <f t="shared" si="33"/>
        <v>10</v>
      </c>
      <c r="BA34" s="59">
        <f t="shared" si="33"/>
        <v>5</v>
      </c>
      <c r="BB34" s="59">
        <f t="shared" si="33"/>
        <v>10</v>
      </c>
      <c r="BC34" s="59">
        <f t="shared" si="33"/>
        <v>10</v>
      </c>
      <c r="BD34" s="59">
        <f t="shared" si="33"/>
        <v>10</v>
      </c>
      <c r="BE34" s="59">
        <f t="shared" si="33"/>
        <v>10</v>
      </c>
      <c r="BF34" s="59">
        <f t="shared" si="33"/>
        <v>10</v>
      </c>
      <c r="BG34" s="59">
        <f t="shared" si="33"/>
        <v>10</v>
      </c>
      <c r="BH34" s="59">
        <f t="shared" si="33"/>
        <v>10</v>
      </c>
      <c r="BI34" s="59">
        <f t="shared" si="33"/>
        <v>10</v>
      </c>
      <c r="BJ34" s="59">
        <f t="shared" si="33"/>
        <v>10</v>
      </c>
      <c r="BK34" s="59">
        <f t="shared" si="33"/>
        <v>5</v>
      </c>
      <c r="BL34" s="59">
        <f t="shared" si="33"/>
        <v>10</v>
      </c>
      <c r="BM34" s="59">
        <f t="shared" si="33"/>
        <v>10</v>
      </c>
      <c r="BN34" s="59">
        <f t="shared" si="33"/>
        <v>10</v>
      </c>
      <c r="BO34" s="59">
        <f t="shared" si="33"/>
        <v>10</v>
      </c>
      <c r="BP34" s="59">
        <f t="shared" si="33"/>
        <v>10</v>
      </c>
      <c r="BQ34" s="59">
        <f t="shared" si="33"/>
        <v>10</v>
      </c>
      <c r="BR34" s="59">
        <f t="shared" si="33"/>
        <v>10</v>
      </c>
      <c r="BS34" s="59">
        <f t="shared" si="33"/>
        <v>10</v>
      </c>
      <c r="BT34" s="59">
        <f t="shared" si="33"/>
        <v>0</v>
      </c>
      <c r="BU34" s="59">
        <f t="shared" si="33"/>
        <v>0</v>
      </c>
    </row>
    <row r="35" s="1" customFormat="1" ht="30" customHeight="1" spans="1:73">
      <c r="A35" s="39" t="s">
        <v>30</v>
      </c>
      <c r="B35" s="37"/>
      <c r="C35" s="38" t="s">
        <v>9</v>
      </c>
      <c r="D35" s="33">
        <v>5</v>
      </c>
      <c r="E35" s="33">
        <v>5</v>
      </c>
      <c r="F35" s="33">
        <v>5</v>
      </c>
      <c r="G35" s="33">
        <v>5</v>
      </c>
      <c r="H35" s="33">
        <v>3</v>
      </c>
      <c r="I35" s="33">
        <v>5</v>
      </c>
      <c r="J35" s="33">
        <v>5</v>
      </c>
      <c r="K35" s="33">
        <v>5</v>
      </c>
      <c r="L35" s="33">
        <v>5</v>
      </c>
      <c r="M35" s="33">
        <v>5</v>
      </c>
      <c r="N35" s="33">
        <v>5</v>
      </c>
      <c r="O35" s="33">
        <v>0.5</v>
      </c>
      <c r="P35" s="33">
        <v>5</v>
      </c>
      <c r="Q35" s="33">
        <v>5</v>
      </c>
      <c r="R35" s="33">
        <v>5</v>
      </c>
      <c r="S35" s="33">
        <v>5</v>
      </c>
      <c r="T35" s="33">
        <v>5</v>
      </c>
      <c r="U35" s="33">
        <v>6</v>
      </c>
      <c r="V35" s="33">
        <v>3</v>
      </c>
      <c r="W35" s="33">
        <v>6</v>
      </c>
      <c r="X35" s="33">
        <v>5</v>
      </c>
      <c r="Y35" s="33">
        <v>5</v>
      </c>
      <c r="Z35" s="33">
        <v>6</v>
      </c>
      <c r="AA35" s="33">
        <v>6</v>
      </c>
      <c r="AB35" s="33">
        <v>6</v>
      </c>
      <c r="AC35" s="33">
        <v>5</v>
      </c>
      <c r="AD35" s="33">
        <v>5</v>
      </c>
      <c r="AE35" s="33">
        <v>5</v>
      </c>
      <c r="AF35" s="33">
        <v>5</v>
      </c>
      <c r="AG35" s="33">
        <v>5</v>
      </c>
      <c r="AH35" s="33"/>
      <c r="AI35" s="56"/>
      <c r="AJ35" s="57"/>
      <c r="AK35" s="57"/>
      <c r="AL35" s="57"/>
      <c r="AM35" s="57"/>
      <c r="AO35" s="59" t="str">
        <f t="shared" si="3"/>
        <v>加班</v>
      </c>
      <c r="AP35" s="59">
        <f t="shared" si="4"/>
        <v>260</v>
      </c>
      <c r="AQ35" s="59">
        <f t="shared" ref="AQ35:BU35" si="34">IF(SUM(E35:E37)&gt;=10.5,10,IF(SUM(E35:E37)&gt;=8.5,5,0))</f>
        <v>5</v>
      </c>
      <c r="AR35" s="59">
        <f t="shared" si="34"/>
        <v>10</v>
      </c>
      <c r="AS35" s="59">
        <f t="shared" si="34"/>
        <v>10</v>
      </c>
      <c r="AT35" s="59">
        <f t="shared" si="34"/>
        <v>10</v>
      </c>
      <c r="AU35" s="59">
        <f t="shared" si="34"/>
        <v>5</v>
      </c>
      <c r="AV35" s="59">
        <f t="shared" si="34"/>
        <v>10</v>
      </c>
      <c r="AW35" s="59">
        <f t="shared" si="34"/>
        <v>10</v>
      </c>
      <c r="AX35" s="59">
        <f t="shared" si="34"/>
        <v>10</v>
      </c>
      <c r="AY35" s="59">
        <f t="shared" si="34"/>
        <v>10</v>
      </c>
      <c r="AZ35" s="59">
        <f t="shared" si="34"/>
        <v>10</v>
      </c>
      <c r="BA35" s="59">
        <f t="shared" si="34"/>
        <v>5</v>
      </c>
      <c r="BB35" s="59">
        <f t="shared" si="34"/>
        <v>10</v>
      </c>
      <c r="BC35" s="59">
        <f t="shared" si="34"/>
        <v>10</v>
      </c>
      <c r="BD35" s="59">
        <f t="shared" si="34"/>
        <v>10</v>
      </c>
      <c r="BE35" s="59">
        <f t="shared" si="34"/>
        <v>10</v>
      </c>
      <c r="BF35" s="59">
        <f t="shared" si="34"/>
        <v>10</v>
      </c>
      <c r="BG35" s="59">
        <f t="shared" si="34"/>
        <v>10</v>
      </c>
      <c r="BH35" s="59">
        <f t="shared" si="34"/>
        <v>10</v>
      </c>
      <c r="BI35" s="59">
        <f t="shared" si="34"/>
        <v>10</v>
      </c>
      <c r="BJ35" s="59">
        <f t="shared" si="34"/>
        <v>10</v>
      </c>
      <c r="BK35" s="59">
        <f t="shared" si="34"/>
        <v>0</v>
      </c>
      <c r="BL35" s="59">
        <f t="shared" si="34"/>
        <v>10</v>
      </c>
      <c r="BM35" s="59">
        <f t="shared" si="34"/>
        <v>10</v>
      </c>
      <c r="BN35" s="59">
        <f t="shared" si="34"/>
        <v>10</v>
      </c>
      <c r="BO35" s="59">
        <f t="shared" si="34"/>
        <v>10</v>
      </c>
      <c r="BP35" s="59">
        <f t="shared" si="34"/>
        <v>10</v>
      </c>
      <c r="BQ35" s="59">
        <f t="shared" si="34"/>
        <v>10</v>
      </c>
      <c r="BR35" s="59">
        <f t="shared" si="34"/>
        <v>10</v>
      </c>
      <c r="BS35" s="59">
        <f t="shared" si="34"/>
        <v>5</v>
      </c>
      <c r="BT35" s="59">
        <f t="shared" si="34"/>
        <v>0</v>
      </c>
      <c r="BU35" s="59">
        <f t="shared" si="34"/>
        <v>0</v>
      </c>
    </row>
    <row r="36" s="1" customFormat="1" ht="30" customHeight="1" spans="1:73">
      <c r="A36" s="11" t="s">
        <v>32</v>
      </c>
      <c r="B36" s="24" t="s">
        <v>33</v>
      </c>
      <c r="C36" s="30" t="s">
        <v>16</v>
      </c>
      <c r="D36" s="31">
        <v>4</v>
      </c>
      <c r="E36" s="31">
        <v>0</v>
      </c>
      <c r="F36" s="31">
        <v>4</v>
      </c>
      <c r="G36" s="31">
        <v>4</v>
      </c>
      <c r="H36" s="31">
        <v>4</v>
      </c>
      <c r="I36" s="31">
        <v>0</v>
      </c>
      <c r="J36" s="31">
        <v>4</v>
      </c>
      <c r="K36" s="31">
        <v>4</v>
      </c>
      <c r="L36" s="31">
        <v>4</v>
      </c>
      <c r="M36" s="31">
        <v>4</v>
      </c>
      <c r="N36" s="31">
        <v>4</v>
      </c>
      <c r="O36" s="31">
        <v>4</v>
      </c>
      <c r="P36" s="31">
        <v>4</v>
      </c>
      <c r="Q36" s="31">
        <v>4</v>
      </c>
      <c r="R36" s="31">
        <v>4</v>
      </c>
      <c r="S36" s="31">
        <v>4</v>
      </c>
      <c r="T36" s="31">
        <v>4</v>
      </c>
      <c r="U36" s="31">
        <v>4</v>
      </c>
      <c r="V36" s="31">
        <v>4</v>
      </c>
      <c r="W36" s="31">
        <v>4</v>
      </c>
      <c r="X36" s="31">
        <v>4</v>
      </c>
      <c r="Y36" s="31">
        <v>0</v>
      </c>
      <c r="Z36" s="31">
        <v>4</v>
      </c>
      <c r="AA36" s="31">
        <v>4</v>
      </c>
      <c r="AB36" s="31">
        <v>4</v>
      </c>
      <c r="AC36" s="31">
        <v>4</v>
      </c>
      <c r="AD36" s="31">
        <v>4</v>
      </c>
      <c r="AE36" s="31">
        <v>4</v>
      </c>
      <c r="AF36" s="31">
        <v>4</v>
      </c>
      <c r="AG36" s="31">
        <v>4</v>
      </c>
      <c r="AH36" s="31"/>
      <c r="AI36" s="52"/>
      <c r="AJ36" s="53">
        <f>SUM(D36:F37,I36:M37,P36:T37,W36:AA37,AD36:AH37)/8</f>
        <v>19</v>
      </c>
      <c r="AK36" s="53">
        <f>SUM(D38:F38,I38:M38,P38:T38,W38:AA38,AD38:AH38)/8</f>
        <v>12.25</v>
      </c>
      <c r="AL36" s="53">
        <f>SUM(G36:H38,N36:O38,U36:V38,AB36:AC38)/8</f>
        <v>12.1875</v>
      </c>
      <c r="AM36" s="53">
        <f>SUM(D36:AH38)/8+(AI36)/8</f>
        <v>43.4375</v>
      </c>
      <c r="AO36" s="59" t="str">
        <f t="shared" si="3"/>
        <v>上午</v>
      </c>
      <c r="AP36" s="59">
        <f t="shared" si="4"/>
        <v>255</v>
      </c>
      <c r="AQ36" s="59">
        <f t="shared" ref="AQ36:BU36" si="35">IF(SUM(E36:E38)&gt;=10.5,10,IF(SUM(E36:E38)&gt;=8.5,5,0))</f>
        <v>5</v>
      </c>
      <c r="AR36" s="59">
        <f t="shared" si="35"/>
        <v>10</v>
      </c>
      <c r="AS36" s="59">
        <f t="shared" si="35"/>
        <v>10</v>
      </c>
      <c r="AT36" s="59">
        <f t="shared" si="35"/>
        <v>10</v>
      </c>
      <c r="AU36" s="59">
        <f t="shared" si="35"/>
        <v>5</v>
      </c>
      <c r="AV36" s="59">
        <f t="shared" si="35"/>
        <v>10</v>
      </c>
      <c r="AW36" s="59">
        <f t="shared" si="35"/>
        <v>10</v>
      </c>
      <c r="AX36" s="59">
        <f t="shared" si="35"/>
        <v>10</v>
      </c>
      <c r="AY36" s="59">
        <f t="shared" si="35"/>
        <v>10</v>
      </c>
      <c r="AZ36" s="59">
        <f t="shared" si="35"/>
        <v>10</v>
      </c>
      <c r="BA36" s="59">
        <f t="shared" si="35"/>
        <v>5</v>
      </c>
      <c r="BB36" s="59">
        <f t="shared" si="35"/>
        <v>10</v>
      </c>
      <c r="BC36" s="59">
        <f t="shared" si="35"/>
        <v>10</v>
      </c>
      <c r="BD36" s="59">
        <f t="shared" si="35"/>
        <v>10</v>
      </c>
      <c r="BE36" s="59">
        <f t="shared" si="35"/>
        <v>10</v>
      </c>
      <c r="BF36" s="59">
        <f t="shared" si="35"/>
        <v>10</v>
      </c>
      <c r="BG36" s="59">
        <f t="shared" si="35"/>
        <v>10</v>
      </c>
      <c r="BH36" s="59">
        <f t="shared" si="35"/>
        <v>10</v>
      </c>
      <c r="BI36" s="59">
        <f t="shared" si="35"/>
        <v>10</v>
      </c>
      <c r="BJ36" s="59">
        <f t="shared" si="35"/>
        <v>10</v>
      </c>
      <c r="BK36" s="59">
        <f t="shared" si="35"/>
        <v>0</v>
      </c>
      <c r="BL36" s="59">
        <f t="shared" si="35"/>
        <v>10</v>
      </c>
      <c r="BM36" s="59">
        <f t="shared" si="35"/>
        <v>10</v>
      </c>
      <c r="BN36" s="59">
        <f t="shared" si="35"/>
        <v>10</v>
      </c>
      <c r="BO36" s="59">
        <f t="shared" si="35"/>
        <v>10</v>
      </c>
      <c r="BP36" s="59">
        <f t="shared" si="35"/>
        <v>10</v>
      </c>
      <c r="BQ36" s="59">
        <f t="shared" si="35"/>
        <v>10</v>
      </c>
      <c r="BR36" s="59">
        <f t="shared" si="35"/>
        <v>10</v>
      </c>
      <c r="BS36" s="59">
        <f t="shared" si="35"/>
        <v>0</v>
      </c>
      <c r="BT36" s="59">
        <f t="shared" si="35"/>
        <v>0</v>
      </c>
      <c r="BU36" s="59">
        <f t="shared" si="35"/>
        <v>0</v>
      </c>
    </row>
    <row r="37" s="1" customFormat="1" ht="30" customHeight="1" spans="1:73">
      <c r="A37" s="11" t="s">
        <v>32</v>
      </c>
      <c r="B37" s="32"/>
      <c r="C37" s="30" t="s">
        <v>17</v>
      </c>
      <c r="D37" s="31">
        <v>0</v>
      </c>
      <c r="E37" s="31">
        <v>4</v>
      </c>
      <c r="F37" s="31">
        <v>4</v>
      </c>
      <c r="G37" s="31">
        <v>4</v>
      </c>
      <c r="H37" s="31">
        <v>4</v>
      </c>
      <c r="I37" s="31">
        <v>4</v>
      </c>
      <c r="J37" s="31">
        <v>4</v>
      </c>
      <c r="K37" s="31">
        <v>4</v>
      </c>
      <c r="L37" s="31">
        <v>4</v>
      </c>
      <c r="M37" s="31">
        <v>4</v>
      </c>
      <c r="N37" s="31">
        <v>4</v>
      </c>
      <c r="O37" s="31">
        <v>4</v>
      </c>
      <c r="P37" s="31">
        <v>4</v>
      </c>
      <c r="Q37" s="31">
        <v>4</v>
      </c>
      <c r="R37" s="31">
        <v>4</v>
      </c>
      <c r="S37" s="31">
        <v>4</v>
      </c>
      <c r="T37" s="31">
        <v>4</v>
      </c>
      <c r="U37" s="31">
        <v>4</v>
      </c>
      <c r="V37" s="31">
        <v>4</v>
      </c>
      <c r="W37" s="31">
        <v>4</v>
      </c>
      <c r="X37" s="31">
        <v>4</v>
      </c>
      <c r="Y37" s="31">
        <v>0</v>
      </c>
      <c r="Z37" s="31">
        <v>4</v>
      </c>
      <c r="AA37" s="31">
        <v>4</v>
      </c>
      <c r="AB37" s="31">
        <v>4</v>
      </c>
      <c r="AC37" s="31">
        <v>4</v>
      </c>
      <c r="AD37" s="31">
        <v>4</v>
      </c>
      <c r="AE37" s="31">
        <v>4</v>
      </c>
      <c r="AF37" s="31">
        <v>4</v>
      </c>
      <c r="AG37" s="31">
        <v>0</v>
      </c>
      <c r="AH37" s="31"/>
      <c r="AI37" s="54"/>
      <c r="AJ37" s="55"/>
      <c r="AK37" s="55"/>
      <c r="AL37" s="55"/>
      <c r="AM37" s="55"/>
      <c r="AO37" s="59" t="str">
        <f t="shared" si="3"/>
        <v>下午</v>
      </c>
      <c r="AP37" s="59">
        <f t="shared" si="4"/>
        <v>265</v>
      </c>
      <c r="AQ37" s="59">
        <f t="shared" ref="AQ37:BU37" si="36">IF(SUM(E37:E39)&gt;=10.5,10,IF(SUM(E37:E39)&gt;=8.5,5,0))</f>
        <v>10</v>
      </c>
      <c r="AR37" s="59">
        <f t="shared" si="36"/>
        <v>10</v>
      </c>
      <c r="AS37" s="59">
        <f t="shared" si="36"/>
        <v>10</v>
      </c>
      <c r="AT37" s="59">
        <f t="shared" si="36"/>
        <v>10</v>
      </c>
      <c r="AU37" s="59">
        <f t="shared" si="36"/>
        <v>10</v>
      </c>
      <c r="AV37" s="59">
        <f t="shared" si="36"/>
        <v>10</v>
      </c>
      <c r="AW37" s="59">
        <f t="shared" si="36"/>
        <v>10</v>
      </c>
      <c r="AX37" s="59">
        <f t="shared" si="36"/>
        <v>10</v>
      </c>
      <c r="AY37" s="59">
        <f t="shared" si="36"/>
        <v>10</v>
      </c>
      <c r="AZ37" s="59">
        <f t="shared" si="36"/>
        <v>10</v>
      </c>
      <c r="BA37" s="59">
        <f t="shared" si="36"/>
        <v>5</v>
      </c>
      <c r="BB37" s="59">
        <f t="shared" si="36"/>
        <v>10</v>
      </c>
      <c r="BC37" s="59">
        <f t="shared" si="36"/>
        <v>10</v>
      </c>
      <c r="BD37" s="59">
        <f t="shared" si="36"/>
        <v>10</v>
      </c>
      <c r="BE37" s="59">
        <f t="shared" si="36"/>
        <v>10</v>
      </c>
      <c r="BF37" s="59">
        <f t="shared" si="36"/>
        <v>10</v>
      </c>
      <c r="BG37" s="59">
        <f t="shared" si="36"/>
        <v>10</v>
      </c>
      <c r="BH37" s="59">
        <f t="shared" si="36"/>
        <v>10</v>
      </c>
      <c r="BI37" s="59">
        <f t="shared" si="36"/>
        <v>10</v>
      </c>
      <c r="BJ37" s="59">
        <f t="shared" si="36"/>
        <v>10</v>
      </c>
      <c r="BK37" s="59">
        <f t="shared" si="36"/>
        <v>0</v>
      </c>
      <c r="BL37" s="59">
        <f t="shared" si="36"/>
        <v>10</v>
      </c>
      <c r="BM37" s="59">
        <f t="shared" si="36"/>
        <v>10</v>
      </c>
      <c r="BN37" s="59">
        <f t="shared" si="36"/>
        <v>10</v>
      </c>
      <c r="BO37" s="59">
        <f t="shared" si="36"/>
        <v>10</v>
      </c>
      <c r="BP37" s="59">
        <f t="shared" si="36"/>
        <v>10</v>
      </c>
      <c r="BQ37" s="59">
        <f t="shared" si="36"/>
        <v>10</v>
      </c>
      <c r="BR37" s="59">
        <f t="shared" si="36"/>
        <v>10</v>
      </c>
      <c r="BS37" s="59">
        <f t="shared" si="36"/>
        <v>0</v>
      </c>
      <c r="BT37" s="59">
        <f t="shared" si="36"/>
        <v>0</v>
      </c>
      <c r="BU37" s="59">
        <f t="shared" si="36"/>
        <v>0</v>
      </c>
    </row>
    <row r="38" s="1" customFormat="1" ht="30" customHeight="1" spans="1:73">
      <c r="A38" s="11" t="s">
        <v>32</v>
      </c>
      <c r="B38" s="27"/>
      <c r="C38" s="33" t="s">
        <v>9</v>
      </c>
      <c r="D38" s="33">
        <v>0</v>
      </c>
      <c r="E38" s="33">
        <v>5</v>
      </c>
      <c r="F38" s="33">
        <v>5</v>
      </c>
      <c r="G38" s="33">
        <v>5</v>
      </c>
      <c r="H38" s="33">
        <v>3</v>
      </c>
      <c r="I38" s="33">
        <v>5</v>
      </c>
      <c r="J38" s="33">
        <v>5</v>
      </c>
      <c r="K38" s="33">
        <v>5</v>
      </c>
      <c r="L38" s="33">
        <v>5</v>
      </c>
      <c r="M38" s="33">
        <v>5</v>
      </c>
      <c r="N38" s="33">
        <v>5</v>
      </c>
      <c r="O38" s="33">
        <v>0.5</v>
      </c>
      <c r="P38" s="33">
        <v>5</v>
      </c>
      <c r="Q38" s="33">
        <v>5</v>
      </c>
      <c r="R38" s="33">
        <v>5</v>
      </c>
      <c r="S38" s="33">
        <v>5</v>
      </c>
      <c r="T38" s="33">
        <v>5</v>
      </c>
      <c r="U38" s="33">
        <v>6</v>
      </c>
      <c r="V38" s="33">
        <v>3</v>
      </c>
      <c r="W38" s="33">
        <v>6</v>
      </c>
      <c r="X38" s="33">
        <v>5</v>
      </c>
      <c r="Y38" s="33">
        <v>0</v>
      </c>
      <c r="Z38" s="33">
        <v>6</v>
      </c>
      <c r="AA38" s="33">
        <v>6</v>
      </c>
      <c r="AB38" s="33">
        <v>6</v>
      </c>
      <c r="AC38" s="33">
        <v>5</v>
      </c>
      <c r="AD38" s="33">
        <v>5</v>
      </c>
      <c r="AE38" s="33">
        <v>5</v>
      </c>
      <c r="AF38" s="33">
        <v>5</v>
      </c>
      <c r="AG38" s="33">
        <v>0</v>
      </c>
      <c r="AH38" s="33"/>
      <c r="AI38" s="56"/>
      <c r="AJ38" s="57"/>
      <c r="AK38" s="57"/>
      <c r="AL38" s="57"/>
      <c r="AM38" s="57"/>
      <c r="AO38" s="59" t="str">
        <f t="shared" si="3"/>
        <v>加班</v>
      </c>
      <c r="AP38" s="59">
        <f t="shared" si="4"/>
        <v>265</v>
      </c>
      <c r="AQ38" s="59">
        <f t="shared" ref="AQ38:BU38" si="37">IF(SUM(E38:E40)&gt;=10.5,10,IF(SUM(E38:E40)&gt;=8.5,5,0))</f>
        <v>10</v>
      </c>
      <c r="AR38" s="59">
        <f t="shared" si="37"/>
        <v>10</v>
      </c>
      <c r="AS38" s="59">
        <f t="shared" si="37"/>
        <v>10</v>
      </c>
      <c r="AT38" s="59">
        <f t="shared" si="37"/>
        <v>10</v>
      </c>
      <c r="AU38" s="59">
        <f t="shared" si="37"/>
        <v>10</v>
      </c>
      <c r="AV38" s="59">
        <f t="shared" si="37"/>
        <v>10</v>
      </c>
      <c r="AW38" s="59">
        <f t="shared" si="37"/>
        <v>10</v>
      </c>
      <c r="AX38" s="59">
        <f t="shared" si="37"/>
        <v>10</v>
      </c>
      <c r="AY38" s="59">
        <f t="shared" si="37"/>
        <v>10</v>
      </c>
      <c r="AZ38" s="59">
        <f t="shared" si="37"/>
        <v>10</v>
      </c>
      <c r="BA38" s="59">
        <f t="shared" si="37"/>
        <v>5</v>
      </c>
      <c r="BB38" s="59">
        <f t="shared" si="37"/>
        <v>10</v>
      </c>
      <c r="BC38" s="59">
        <f t="shared" si="37"/>
        <v>10</v>
      </c>
      <c r="BD38" s="59">
        <f t="shared" si="37"/>
        <v>10</v>
      </c>
      <c r="BE38" s="59">
        <f t="shared" si="37"/>
        <v>10</v>
      </c>
      <c r="BF38" s="59">
        <f t="shared" si="37"/>
        <v>10</v>
      </c>
      <c r="BG38" s="59">
        <f t="shared" si="37"/>
        <v>10</v>
      </c>
      <c r="BH38" s="59">
        <f t="shared" si="37"/>
        <v>10</v>
      </c>
      <c r="BI38" s="59">
        <f t="shared" si="37"/>
        <v>10</v>
      </c>
      <c r="BJ38" s="59">
        <f t="shared" si="37"/>
        <v>10</v>
      </c>
      <c r="BK38" s="59">
        <f t="shared" si="37"/>
        <v>0</v>
      </c>
      <c r="BL38" s="59">
        <f t="shared" si="37"/>
        <v>10</v>
      </c>
      <c r="BM38" s="59">
        <f t="shared" si="37"/>
        <v>10</v>
      </c>
      <c r="BN38" s="59">
        <f t="shared" si="37"/>
        <v>10</v>
      </c>
      <c r="BO38" s="59">
        <f t="shared" si="37"/>
        <v>10</v>
      </c>
      <c r="BP38" s="59">
        <f t="shared" si="37"/>
        <v>10</v>
      </c>
      <c r="BQ38" s="59">
        <f t="shared" si="37"/>
        <v>10</v>
      </c>
      <c r="BR38" s="59">
        <f t="shared" si="37"/>
        <v>10</v>
      </c>
      <c r="BS38" s="59">
        <f t="shared" si="37"/>
        <v>0</v>
      </c>
      <c r="BT38" s="59">
        <f t="shared" si="37"/>
        <v>0</v>
      </c>
      <c r="BU38" s="59">
        <f t="shared" si="37"/>
        <v>0</v>
      </c>
    </row>
    <row r="39" s="1" customFormat="1" ht="30" customHeight="1" spans="1:73">
      <c r="A39" s="11" t="s">
        <v>34</v>
      </c>
      <c r="B39" s="24" t="s">
        <v>35</v>
      </c>
      <c r="C39" s="30" t="s">
        <v>16</v>
      </c>
      <c r="D39" s="31">
        <v>4</v>
      </c>
      <c r="E39" s="31">
        <v>4</v>
      </c>
      <c r="F39" s="31">
        <v>4</v>
      </c>
      <c r="G39" s="31">
        <v>4</v>
      </c>
      <c r="H39" s="31">
        <v>4</v>
      </c>
      <c r="I39" s="31">
        <v>4</v>
      </c>
      <c r="J39" s="31">
        <v>4</v>
      </c>
      <c r="K39" s="31">
        <v>4</v>
      </c>
      <c r="L39" s="31">
        <v>4</v>
      </c>
      <c r="M39" s="31">
        <v>4</v>
      </c>
      <c r="N39" s="31">
        <v>4</v>
      </c>
      <c r="O39" s="31">
        <v>4</v>
      </c>
      <c r="P39" s="31">
        <v>4</v>
      </c>
      <c r="Q39" s="31">
        <v>4</v>
      </c>
      <c r="R39" s="31">
        <v>4</v>
      </c>
      <c r="S39" s="31">
        <v>4</v>
      </c>
      <c r="T39" s="31">
        <v>4</v>
      </c>
      <c r="U39" s="31">
        <v>4</v>
      </c>
      <c r="V39" s="31">
        <v>4</v>
      </c>
      <c r="W39" s="31">
        <v>4</v>
      </c>
      <c r="X39" s="31">
        <v>4</v>
      </c>
      <c r="Y39" s="31">
        <v>4</v>
      </c>
      <c r="Z39" s="31">
        <v>4</v>
      </c>
      <c r="AA39" s="31">
        <v>4</v>
      </c>
      <c r="AB39" s="31">
        <v>4</v>
      </c>
      <c r="AC39" s="31">
        <v>4</v>
      </c>
      <c r="AD39" s="31">
        <v>4</v>
      </c>
      <c r="AE39" s="31">
        <v>4</v>
      </c>
      <c r="AF39" s="31">
        <v>4</v>
      </c>
      <c r="AG39" s="31">
        <v>4</v>
      </c>
      <c r="AH39" s="31"/>
      <c r="AI39" s="52"/>
      <c r="AJ39" s="53">
        <f>SUM(D39:F40,I39:M40,P39:T40,W39:AA40,AD39:AH40)/8</f>
        <v>22</v>
      </c>
      <c r="AK39" s="53">
        <f>SUM(D41:F41,I41:M41,P41:T41,W41:AA41,AD41:AH41)/8</f>
        <v>13.5625</v>
      </c>
      <c r="AL39" s="53">
        <f>SUM(G39:H41,N39:O41,U39:V41,AB39:AC41)/8</f>
        <v>12.1875</v>
      </c>
      <c r="AM39" s="53">
        <f>SUM(D39:AH41)/8+(AI39)/8</f>
        <v>47.75</v>
      </c>
      <c r="AO39" s="59" t="str">
        <f t="shared" si="3"/>
        <v>上午</v>
      </c>
      <c r="AP39" s="59">
        <f t="shared" si="4"/>
        <v>280</v>
      </c>
      <c r="AQ39" s="59">
        <f t="shared" ref="AQ39:BU39" si="38">IF(SUM(E39:E41)&gt;=10.5,10,IF(SUM(E39:E41)&gt;=8.5,5,0))</f>
        <v>10</v>
      </c>
      <c r="AR39" s="59">
        <f t="shared" si="38"/>
        <v>10</v>
      </c>
      <c r="AS39" s="59">
        <f t="shared" si="38"/>
        <v>10</v>
      </c>
      <c r="AT39" s="59">
        <f t="shared" si="38"/>
        <v>10</v>
      </c>
      <c r="AU39" s="59">
        <f t="shared" si="38"/>
        <v>10</v>
      </c>
      <c r="AV39" s="59">
        <f t="shared" si="38"/>
        <v>10</v>
      </c>
      <c r="AW39" s="59">
        <f t="shared" si="38"/>
        <v>10</v>
      </c>
      <c r="AX39" s="59">
        <f t="shared" si="38"/>
        <v>10</v>
      </c>
      <c r="AY39" s="59">
        <f t="shared" si="38"/>
        <v>10</v>
      </c>
      <c r="AZ39" s="59">
        <f t="shared" si="38"/>
        <v>10</v>
      </c>
      <c r="BA39" s="59">
        <f t="shared" si="38"/>
        <v>5</v>
      </c>
      <c r="BB39" s="59">
        <f t="shared" si="38"/>
        <v>10</v>
      </c>
      <c r="BC39" s="59">
        <f t="shared" si="38"/>
        <v>10</v>
      </c>
      <c r="BD39" s="59">
        <f t="shared" si="38"/>
        <v>10</v>
      </c>
      <c r="BE39" s="59">
        <f t="shared" si="38"/>
        <v>10</v>
      </c>
      <c r="BF39" s="59">
        <f t="shared" si="38"/>
        <v>10</v>
      </c>
      <c r="BG39" s="59">
        <f t="shared" si="38"/>
        <v>10</v>
      </c>
      <c r="BH39" s="59">
        <f t="shared" si="38"/>
        <v>10</v>
      </c>
      <c r="BI39" s="59">
        <f t="shared" si="38"/>
        <v>10</v>
      </c>
      <c r="BJ39" s="59">
        <f t="shared" si="38"/>
        <v>10</v>
      </c>
      <c r="BK39" s="59">
        <f t="shared" si="38"/>
        <v>10</v>
      </c>
      <c r="BL39" s="59">
        <f t="shared" si="38"/>
        <v>10</v>
      </c>
      <c r="BM39" s="59">
        <f t="shared" si="38"/>
        <v>10</v>
      </c>
      <c r="BN39" s="59">
        <f t="shared" si="38"/>
        <v>10</v>
      </c>
      <c r="BO39" s="59">
        <f t="shared" si="38"/>
        <v>10</v>
      </c>
      <c r="BP39" s="59">
        <f t="shared" si="38"/>
        <v>10</v>
      </c>
      <c r="BQ39" s="59">
        <f t="shared" si="38"/>
        <v>10</v>
      </c>
      <c r="BR39" s="59">
        <f t="shared" si="38"/>
        <v>10</v>
      </c>
      <c r="BS39" s="59">
        <f t="shared" si="38"/>
        <v>5</v>
      </c>
      <c r="BT39" s="59">
        <f t="shared" si="38"/>
        <v>0</v>
      </c>
      <c r="BU39" s="59">
        <f t="shared" si="38"/>
        <v>0</v>
      </c>
    </row>
    <row r="40" s="1" customFormat="1" ht="30" customHeight="1" spans="1:73">
      <c r="A40" s="11" t="s">
        <v>34</v>
      </c>
      <c r="B40" s="32"/>
      <c r="C40" s="30" t="s">
        <v>17</v>
      </c>
      <c r="D40" s="31">
        <v>4</v>
      </c>
      <c r="E40" s="31">
        <v>4</v>
      </c>
      <c r="F40" s="31">
        <v>4</v>
      </c>
      <c r="G40" s="31">
        <v>4</v>
      </c>
      <c r="H40" s="31">
        <v>4</v>
      </c>
      <c r="I40" s="31">
        <v>4</v>
      </c>
      <c r="J40" s="31">
        <v>4</v>
      </c>
      <c r="K40" s="31">
        <v>4</v>
      </c>
      <c r="L40" s="31">
        <v>4</v>
      </c>
      <c r="M40" s="31">
        <v>4</v>
      </c>
      <c r="N40" s="31">
        <v>4</v>
      </c>
      <c r="O40" s="31">
        <v>4</v>
      </c>
      <c r="P40" s="31">
        <v>4</v>
      </c>
      <c r="Q40" s="31">
        <v>4</v>
      </c>
      <c r="R40" s="31">
        <v>4</v>
      </c>
      <c r="S40" s="31">
        <v>4</v>
      </c>
      <c r="T40" s="31">
        <v>4</v>
      </c>
      <c r="U40" s="31">
        <v>4</v>
      </c>
      <c r="V40" s="31">
        <v>4</v>
      </c>
      <c r="W40" s="31">
        <v>4</v>
      </c>
      <c r="X40" s="31">
        <v>4</v>
      </c>
      <c r="Y40" s="31">
        <v>4</v>
      </c>
      <c r="Z40" s="31">
        <v>4</v>
      </c>
      <c r="AA40" s="31">
        <v>4</v>
      </c>
      <c r="AB40" s="31">
        <v>4</v>
      </c>
      <c r="AC40" s="31">
        <v>4</v>
      </c>
      <c r="AD40" s="31">
        <v>4</v>
      </c>
      <c r="AE40" s="31">
        <v>4</v>
      </c>
      <c r="AF40" s="31">
        <v>4</v>
      </c>
      <c r="AG40" s="31">
        <v>4</v>
      </c>
      <c r="AH40" s="31"/>
      <c r="AI40" s="54"/>
      <c r="AJ40" s="55"/>
      <c r="AK40" s="55"/>
      <c r="AL40" s="55"/>
      <c r="AM40" s="55"/>
      <c r="AO40" s="59" t="str">
        <f t="shared" si="3"/>
        <v>下午</v>
      </c>
      <c r="AP40" s="59">
        <f t="shared" si="4"/>
        <v>275</v>
      </c>
      <c r="AQ40" s="59">
        <f t="shared" ref="AQ40:BU40" si="39">IF(SUM(E40:E42)&gt;=10.5,10,IF(SUM(E40:E42)&gt;=8.5,5,0))</f>
        <v>10</v>
      </c>
      <c r="AR40" s="59">
        <f t="shared" si="39"/>
        <v>10</v>
      </c>
      <c r="AS40" s="59">
        <f t="shared" si="39"/>
        <v>10</v>
      </c>
      <c r="AT40" s="59">
        <f t="shared" si="39"/>
        <v>10</v>
      </c>
      <c r="AU40" s="59">
        <f t="shared" si="39"/>
        <v>10</v>
      </c>
      <c r="AV40" s="59">
        <f t="shared" si="39"/>
        <v>10</v>
      </c>
      <c r="AW40" s="59">
        <f t="shared" si="39"/>
        <v>10</v>
      </c>
      <c r="AX40" s="59">
        <f t="shared" si="39"/>
        <v>10</v>
      </c>
      <c r="AY40" s="59">
        <f t="shared" si="39"/>
        <v>5</v>
      </c>
      <c r="AZ40" s="59">
        <f t="shared" si="39"/>
        <v>10</v>
      </c>
      <c r="BA40" s="59">
        <f t="shared" si="39"/>
        <v>5</v>
      </c>
      <c r="BB40" s="59">
        <f t="shared" si="39"/>
        <v>10</v>
      </c>
      <c r="BC40" s="59">
        <f t="shared" si="39"/>
        <v>10</v>
      </c>
      <c r="BD40" s="59">
        <f t="shared" si="39"/>
        <v>10</v>
      </c>
      <c r="BE40" s="59">
        <f t="shared" si="39"/>
        <v>10</v>
      </c>
      <c r="BF40" s="59">
        <f t="shared" si="39"/>
        <v>10</v>
      </c>
      <c r="BG40" s="59">
        <f t="shared" si="39"/>
        <v>10</v>
      </c>
      <c r="BH40" s="59">
        <f t="shared" si="39"/>
        <v>10</v>
      </c>
      <c r="BI40" s="59">
        <f t="shared" si="39"/>
        <v>10</v>
      </c>
      <c r="BJ40" s="59">
        <f t="shared" si="39"/>
        <v>10</v>
      </c>
      <c r="BK40" s="59">
        <f t="shared" si="39"/>
        <v>10</v>
      </c>
      <c r="BL40" s="59">
        <f t="shared" si="39"/>
        <v>10</v>
      </c>
      <c r="BM40" s="59">
        <f t="shared" si="39"/>
        <v>10</v>
      </c>
      <c r="BN40" s="59">
        <f t="shared" si="39"/>
        <v>10</v>
      </c>
      <c r="BO40" s="59">
        <f t="shared" si="39"/>
        <v>10</v>
      </c>
      <c r="BP40" s="59">
        <f t="shared" si="39"/>
        <v>10</v>
      </c>
      <c r="BQ40" s="59">
        <f t="shared" si="39"/>
        <v>10</v>
      </c>
      <c r="BR40" s="59">
        <f t="shared" si="39"/>
        <v>10</v>
      </c>
      <c r="BS40" s="59">
        <f t="shared" si="39"/>
        <v>5</v>
      </c>
      <c r="BT40" s="59">
        <f t="shared" si="39"/>
        <v>0</v>
      </c>
      <c r="BU40" s="59">
        <f t="shared" si="39"/>
        <v>0</v>
      </c>
    </row>
    <row r="41" s="1" customFormat="1" ht="30" customHeight="1" spans="1:73">
      <c r="A41" s="11" t="s">
        <v>34</v>
      </c>
      <c r="B41" s="27"/>
      <c r="C41" s="33" t="s">
        <v>9</v>
      </c>
      <c r="D41" s="33">
        <v>5</v>
      </c>
      <c r="E41" s="33">
        <v>5</v>
      </c>
      <c r="F41" s="33">
        <v>5</v>
      </c>
      <c r="G41" s="33">
        <v>5</v>
      </c>
      <c r="H41" s="33">
        <v>3</v>
      </c>
      <c r="I41" s="33">
        <v>5</v>
      </c>
      <c r="J41" s="33">
        <v>5</v>
      </c>
      <c r="K41" s="33">
        <v>5</v>
      </c>
      <c r="L41" s="33">
        <v>5</v>
      </c>
      <c r="M41" s="33">
        <v>5</v>
      </c>
      <c r="N41" s="33">
        <v>5</v>
      </c>
      <c r="O41" s="33">
        <v>0.5</v>
      </c>
      <c r="P41" s="33">
        <v>5</v>
      </c>
      <c r="Q41" s="33">
        <v>5</v>
      </c>
      <c r="R41" s="33">
        <v>5</v>
      </c>
      <c r="S41" s="33">
        <v>5</v>
      </c>
      <c r="T41" s="33">
        <v>5</v>
      </c>
      <c r="U41" s="33">
        <v>6</v>
      </c>
      <c r="V41" s="33">
        <v>3</v>
      </c>
      <c r="W41" s="33">
        <v>6</v>
      </c>
      <c r="X41" s="33">
        <v>5</v>
      </c>
      <c r="Y41" s="33">
        <v>5</v>
      </c>
      <c r="Z41" s="33">
        <v>6</v>
      </c>
      <c r="AA41" s="33">
        <v>6</v>
      </c>
      <c r="AB41" s="33">
        <v>6</v>
      </c>
      <c r="AC41" s="33">
        <v>5</v>
      </c>
      <c r="AD41" s="33">
        <v>5</v>
      </c>
      <c r="AE41" s="33">
        <v>5</v>
      </c>
      <c r="AF41" s="33">
        <v>5</v>
      </c>
      <c r="AG41" s="33">
        <v>0.5</v>
      </c>
      <c r="AH41" s="33"/>
      <c r="AI41" s="56"/>
      <c r="AJ41" s="57"/>
      <c r="AK41" s="57"/>
      <c r="AL41" s="57"/>
      <c r="AM41" s="57"/>
      <c r="AO41" s="59" t="str">
        <f t="shared" si="3"/>
        <v>加班</v>
      </c>
      <c r="AP41" s="59">
        <f t="shared" si="4"/>
        <v>270</v>
      </c>
      <c r="AQ41" s="59">
        <f t="shared" ref="AQ41:BU41" si="40">IF(SUM(E41:E43)&gt;=10.5,10,IF(SUM(E41:E43)&gt;=8.5,5,0))</f>
        <v>10</v>
      </c>
      <c r="AR41" s="59">
        <f t="shared" si="40"/>
        <v>10</v>
      </c>
      <c r="AS41" s="59">
        <f t="shared" si="40"/>
        <v>10</v>
      </c>
      <c r="AT41" s="59">
        <f t="shared" si="40"/>
        <v>10</v>
      </c>
      <c r="AU41" s="59">
        <f t="shared" si="40"/>
        <v>10</v>
      </c>
      <c r="AV41" s="59">
        <f t="shared" si="40"/>
        <v>10</v>
      </c>
      <c r="AW41" s="59">
        <f t="shared" si="40"/>
        <v>10</v>
      </c>
      <c r="AX41" s="59">
        <f t="shared" si="40"/>
        <v>10</v>
      </c>
      <c r="AY41" s="59">
        <f t="shared" si="40"/>
        <v>0</v>
      </c>
      <c r="AZ41" s="59">
        <f t="shared" si="40"/>
        <v>10</v>
      </c>
      <c r="BA41" s="59">
        <f t="shared" si="40"/>
        <v>5</v>
      </c>
      <c r="BB41" s="59">
        <f t="shared" si="40"/>
        <v>10</v>
      </c>
      <c r="BC41" s="59">
        <f t="shared" si="40"/>
        <v>10</v>
      </c>
      <c r="BD41" s="59">
        <f t="shared" si="40"/>
        <v>10</v>
      </c>
      <c r="BE41" s="59">
        <f t="shared" si="40"/>
        <v>10</v>
      </c>
      <c r="BF41" s="59">
        <f t="shared" si="40"/>
        <v>10</v>
      </c>
      <c r="BG41" s="59">
        <f t="shared" si="40"/>
        <v>10</v>
      </c>
      <c r="BH41" s="59">
        <f t="shared" si="40"/>
        <v>10</v>
      </c>
      <c r="BI41" s="59">
        <f t="shared" si="40"/>
        <v>10</v>
      </c>
      <c r="BJ41" s="59">
        <f t="shared" si="40"/>
        <v>10</v>
      </c>
      <c r="BK41" s="59">
        <f t="shared" si="40"/>
        <v>10</v>
      </c>
      <c r="BL41" s="59">
        <f t="shared" si="40"/>
        <v>10</v>
      </c>
      <c r="BM41" s="59">
        <f t="shared" si="40"/>
        <v>10</v>
      </c>
      <c r="BN41" s="59">
        <f t="shared" si="40"/>
        <v>10</v>
      </c>
      <c r="BO41" s="59">
        <f t="shared" si="40"/>
        <v>10</v>
      </c>
      <c r="BP41" s="59">
        <f t="shared" si="40"/>
        <v>10</v>
      </c>
      <c r="BQ41" s="59">
        <f t="shared" si="40"/>
        <v>10</v>
      </c>
      <c r="BR41" s="59">
        <f t="shared" si="40"/>
        <v>10</v>
      </c>
      <c r="BS41" s="59">
        <f t="shared" si="40"/>
        <v>5</v>
      </c>
      <c r="BT41" s="59">
        <f t="shared" si="40"/>
        <v>0</v>
      </c>
      <c r="BU41" s="59">
        <f t="shared" si="40"/>
        <v>0</v>
      </c>
    </row>
    <row r="42" s="1" customFormat="1" ht="30" customHeight="1" spans="1:73">
      <c r="A42" s="11" t="s">
        <v>36</v>
      </c>
      <c r="B42" s="24" t="s">
        <v>37</v>
      </c>
      <c r="C42" s="30" t="s">
        <v>16</v>
      </c>
      <c r="D42" s="31">
        <v>4</v>
      </c>
      <c r="E42" s="31">
        <v>4</v>
      </c>
      <c r="F42" s="31">
        <v>4</v>
      </c>
      <c r="G42" s="31">
        <v>4</v>
      </c>
      <c r="H42" s="31">
        <v>4</v>
      </c>
      <c r="I42" s="31">
        <v>4</v>
      </c>
      <c r="J42" s="31">
        <v>4</v>
      </c>
      <c r="K42" s="31">
        <v>4</v>
      </c>
      <c r="L42" s="31">
        <v>4</v>
      </c>
      <c r="M42" s="31">
        <v>0</v>
      </c>
      <c r="N42" s="31">
        <v>4</v>
      </c>
      <c r="O42" s="31">
        <v>4</v>
      </c>
      <c r="P42" s="31">
        <v>4</v>
      </c>
      <c r="Q42" s="31">
        <v>4</v>
      </c>
      <c r="R42" s="31">
        <v>4</v>
      </c>
      <c r="S42" s="31">
        <v>4</v>
      </c>
      <c r="T42" s="31">
        <v>4</v>
      </c>
      <c r="U42" s="31">
        <v>4</v>
      </c>
      <c r="V42" s="31">
        <v>4</v>
      </c>
      <c r="W42" s="31">
        <v>4</v>
      </c>
      <c r="X42" s="31">
        <v>4</v>
      </c>
      <c r="Y42" s="31">
        <v>4</v>
      </c>
      <c r="Z42" s="31">
        <v>4</v>
      </c>
      <c r="AA42" s="31">
        <v>4</v>
      </c>
      <c r="AB42" s="31">
        <v>4</v>
      </c>
      <c r="AC42" s="31">
        <v>4</v>
      </c>
      <c r="AD42" s="31">
        <v>4</v>
      </c>
      <c r="AE42" s="31">
        <v>4</v>
      </c>
      <c r="AF42" s="31">
        <v>4</v>
      </c>
      <c r="AG42" s="31">
        <v>4</v>
      </c>
      <c r="AH42" s="31"/>
      <c r="AI42" s="52"/>
      <c r="AJ42" s="53">
        <f>SUM(D42:F43,I42:M43,P42:T43,W42:AA43,AD42:AH43)/8</f>
        <v>21</v>
      </c>
      <c r="AK42" s="53">
        <f>SUM(D44:F44,I44:M44,P44:T44,W44:AA44,AD44:AH44)/8</f>
        <v>12.5625</v>
      </c>
      <c r="AL42" s="53">
        <f>SUM(G42:H44,N42:O44,U42:V44,AB42:AC44)/8</f>
        <v>12.1875</v>
      </c>
      <c r="AM42" s="53">
        <f>SUM(D42:AH44)/8+(AI42)/8</f>
        <v>45.75</v>
      </c>
      <c r="AO42" s="59" t="str">
        <f t="shared" si="3"/>
        <v>上午</v>
      </c>
      <c r="AP42" s="59">
        <f t="shared" si="4"/>
        <v>270</v>
      </c>
      <c r="AQ42" s="59">
        <f t="shared" ref="AQ42:BU42" si="41">IF(SUM(E42:E44)&gt;=10.5,10,IF(SUM(E42:E44)&gt;=8.5,5,0))</f>
        <v>10</v>
      </c>
      <c r="AR42" s="59">
        <f t="shared" si="41"/>
        <v>10</v>
      </c>
      <c r="AS42" s="59">
        <f t="shared" si="41"/>
        <v>10</v>
      </c>
      <c r="AT42" s="59">
        <f t="shared" si="41"/>
        <v>10</v>
      </c>
      <c r="AU42" s="59">
        <f t="shared" si="41"/>
        <v>10</v>
      </c>
      <c r="AV42" s="59">
        <f t="shared" si="41"/>
        <v>10</v>
      </c>
      <c r="AW42" s="59">
        <f t="shared" si="41"/>
        <v>10</v>
      </c>
      <c r="AX42" s="59">
        <f t="shared" si="41"/>
        <v>10</v>
      </c>
      <c r="AY42" s="59">
        <f t="shared" si="41"/>
        <v>0</v>
      </c>
      <c r="AZ42" s="59">
        <f t="shared" si="41"/>
        <v>10</v>
      </c>
      <c r="BA42" s="59">
        <f t="shared" si="41"/>
        <v>5</v>
      </c>
      <c r="BB42" s="59">
        <f t="shared" si="41"/>
        <v>10</v>
      </c>
      <c r="BC42" s="59">
        <f t="shared" si="41"/>
        <v>10</v>
      </c>
      <c r="BD42" s="59">
        <f t="shared" si="41"/>
        <v>10</v>
      </c>
      <c r="BE42" s="59">
        <f t="shared" si="41"/>
        <v>10</v>
      </c>
      <c r="BF42" s="59">
        <f t="shared" si="41"/>
        <v>10</v>
      </c>
      <c r="BG42" s="59">
        <f t="shared" si="41"/>
        <v>10</v>
      </c>
      <c r="BH42" s="59">
        <f t="shared" si="41"/>
        <v>10</v>
      </c>
      <c r="BI42" s="59">
        <f t="shared" si="41"/>
        <v>5</v>
      </c>
      <c r="BJ42" s="59">
        <f t="shared" si="41"/>
        <v>10</v>
      </c>
      <c r="BK42" s="59">
        <f t="shared" si="41"/>
        <v>10</v>
      </c>
      <c r="BL42" s="59">
        <f t="shared" si="41"/>
        <v>10</v>
      </c>
      <c r="BM42" s="59">
        <f t="shared" si="41"/>
        <v>10</v>
      </c>
      <c r="BN42" s="59">
        <f t="shared" si="41"/>
        <v>10</v>
      </c>
      <c r="BO42" s="59">
        <f t="shared" si="41"/>
        <v>10</v>
      </c>
      <c r="BP42" s="59">
        <f t="shared" si="41"/>
        <v>10</v>
      </c>
      <c r="BQ42" s="59">
        <f t="shared" si="41"/>
        <v>10</v>
      </c>
      <c r="BR42" s="59">
        <f t="shared" si="41"/>
        <v>10</v>
      </c>
      <c r="BS42" s="59">
        <f t="shared" si="41"/>
        <v>10</v>
      </c>
      <c r="BT42" s="59">
        <f t="shared" si="41"/>
        <v>0</v>
      </c>
      <c r="BU42" s="59">
        <f t="shared" si="41"/>
        <v>0</v>
      </c>
    </row>
    <row r="43" s="1" customFormat="1" ht="30" customHeight="1" spans="1:73">
      <c r="A43" s="11" t="s">
        <v>36</v>
      </c>
      <c r="B43" s="32"/>
      <c r="C43" s="30" t="s">
        <v>17</v>
      </c>
      <c r="D43" s="31">
        <v>4</v>
      </c>
      <c r="E43" s="31">
        <v>4</v>
      </c>
      <c r="F43" s="31">
        <v>4</v>
      </c>
      <c r="G43" s="31">
        <v>4</v>
      </c>
      <c r="H43" s="31">
        <v>4</v>
      </c>
      <c r="I43" s="31">
        <v>4</v>
      </c>
      <c r="J43" s="31">
        <v>4</v>
      </c>
      <c r="K43" s="31">
        <v>4</v>
      </c>
      <c r="L43" s="31">
        <v>4</v>
      </c>
      <c r="M43" s="31">
        <v>0</v>
      </c>
      <c r="N43" s="31">
        <v>4</v>
      </c>
      <c r="O43" s="31">
        <v>4</v>
      </c>
      <c r="P43" s="31">
        <v>4</v>
      </c>
      <c r="Q43" s="31">
        <v>4</v>
      </c>
      <c r="R43" s="31">
        <v>4</v>
      </c>
      <c r="S43" s="31">
        <v>4</v>
      </c>
      <c r="T43" s="31">
        <v>4</v>
      </c>
      <c r="U43" s="31">
        <v>4</v>
      </c>
      <c r="V43" s="31">
        <v>4</v>
      </c>
      <c r="W43" s="31">
        <v>4</v>
      </c>
      <c r="X43" s="31">
        <v>4</v>
      </c>
      <c r="Y43" s="31">
        <v>4</v>
      </c>
      <c r="Z43" s="31">
        <v>4</v>
      </c>
      <c r="AA43" s="31">
        <v>4</v>
      </c>
      <c r="AB43" s="31">
        <v>4</v>
      </c>
      <c r="AC43" s="31">
        <v>4</v>
      </c>
      <c r="AD43" s="31">
        <v>4</v>
      </c>
      <c r="AE43" s="31">
        <v>4</v>
      </c>
      <c r="AF43" s="31">
        <v>4</v>
      </c>
      <c r="AG43" s="31">
        <v>4</v>
      </c>
      <c r="AH43" s="31"/>
      <c r="AI43" s="54"/>
      <c r="AJ43" s="55"/>
      <c r="AK43" s="55"/>
      <c r="AL43" s="55"/>
      <c r="AM43" s="55"/>
      <c r="AO43" s="59" t="str">
        <f t="shared" si="3"/>
        <v>下午</v>
      </c>
      <c r="AP43" s="59">
        <f t="shared" si="4"/>
        <v>270</v>
      </c>
      <c r="AQ43" s="59">
        <f t="shared" ref="AQ43:BU43" si="42">IF(SUM(E43:E45)&gt;=10.5,10,IF(SUM(E43:E45)&gt;=8.5,5,0))</f>
        <v>10</v>
      </c>
      <c r="AR43" s="59">
        <f t="shared" si="42"/>
        <v>10</v>
      </c>
      <c r="AS43" s="59">
        <f t="shared" si="42"/>
        <v>10</v>
      </c>
      <c r="AT43" s="59">
        <f t="shared" si="42"/>
        <v>10</v>
      </c>
      <c r="AU43" s="59">
        <f t="shared" si="42"/>
        <v>10</v>
      </c>
      <c r="AV43" s="59">
        <f t="shared" si="42"/>
        <v>10</v>
      </c>
      <c r="AW43" s="59">
        <f t="shared" si="42"/>
        <v>10</v>
      </c>
      <c r="AX43" s="59">
        <f t="shared" si="42"/>
        <v>10</v>
      </c>
      <c r="AY43" s="59">
        <f t="shared" si="42"/>
        <v>0</v>
      </c>
      <c r="AZ43" s="59">
        <f t="shared" si="42"/>
        <v>10</v>
      </c>
      <c r="BA43" s="59">
        <f t="shared" si="42"/>
        <v>5</v>
      </c>
      <c r="BB43" s="59">
        <f t="shared" si="42"/>
        <v>10</v>
      </c>
      <c r="BC43" s="59">
        <f t="shared" si="42"/>
        <v>10</v>
      </c>
      <c r="BD43" s="59">
        <f t="shared" si="42"/>
        <v>10</v>
      </c>
      <c r="BE43" s="59">
        <f t="shared" si="42"/>
        <v>10</v>
      </c>
      <c r="BF43" s="59">
        <f t="shared" si="42"/>
        <v>10</v>
      </c>
      <c r="BG43" s="59">
        <f t="shared" si="42"/>
        <v>10</v>
      </c>
      <c r="BH43" s="59">
        <f t="shared" si="42"/>
        <v>10</v>
      </c>
      <c r="BI43" s="59">
        <f t="shared" si="42"/>
        <v>5</v>
      </c>
      <c r="BJ43" s="59">
        <f t="shared" si="42"/>
        <v>10</v>
      </c>
      <c r="BK43" s="59">
        <f t="shared" si="42"/>
        <v>10</v>
      </c>
      <c r="BL43" s="59">
        <f t="shared" si="42"/>
        <v>10</v>
      </c>
      <c r="BM43" s="59">
        <f t="shared" si="42"/>
        <v>10</v>
      </c>
      <c r="BN43" s="59">
        <f t="shared" si="42"/>
        <v>10</v>
      </c>
      <c r="BO43" s="59">
        <f t="shared" si="42"/>
        <v>10</v>
      </c>
      <c r="BP43" s="59">
        <f t="shared" si="42"/>
        <v>10</v>
      </c>
      <c r="BQ43" s="59">
        <f t="shared" si="42"/>
        <v>10</v>
      </c>
      <c r="BR43" s="59">
        <f t="shared" si="42"/>
        <v>10</v>
      </c>
      <c r="BS43" s="59">
        <f t="shared" si="42"/>
        <v>10</v>
      </c>
      <c r="BT43" s="59">
        <f t="shared" si="42"/>
        <v>0</v>
      </c>
      <c r="BU43" s="59">
        <f t="shared" si="42"/>
        <v>0</v>
      </c>
    </row>
    <row r="44" s="1" customFormat="1" ht="30" customHeight="1" spans="1:73">
      <c r="A44" s="11" t="s">
        <v>36</v>
      </c>
      <c r="B44" s="27"/>
      <c r="C44" s="33" t="s">
        <v>9</v>
      </c>
      <c r="D44" s="33">
        <v>5</v>
      </c>
      <c r="E44" s="33">
        <v>5</v>
      </c>
      <c r="F44" s="33">
        <v>5</v>
      </c>
      <c r="G44" s="33">
        <v>5</v>
      </c>
      <c r="H44" s="33">
        <v>3</v>
      </c>
      <c r="I44" s="33">
        <v>5</v>
      </c>
      <c r="J44" s="33">
        <v>3</v>
      </c>
      <c r="K44" s="33">
        <v>5</v>
      </c>
      <c r="L44" s="33">
        <v>5</v>
      </c>
      <c r="M44" s="33">
        <v>0</v>
      </c>
      <c r="N44" s="33">
        <v>5</v>
      </c>
      <c r="O44" s="33">
        <v>0.5</v>
      </c>
      <c r="P44" s="33">
        <v>5</v>
      </c>
      <c r="Q44" s="33">
        <v>5</v>
      </c>
      <c r="R44" s="33">
        <v>5</v>
      </c>
      <c r="S44" s="33">
        <v>5</v>
      </c>
      <c r="T44" s="33">
        <v>5</v>
      </c>
      <c r="U44" s="33">
        <v>6</v>
      </c>
      <c r="V44" s="33">
        <v>3</v>
      </c>
      <c r="W44" s="33">
        <v>0.5</v>
      </c>
      <c r="X44" s="33">
        <v>5</v>
      </c>
      <c r="Y44" s="33">
        <v>5</v>
      </c>
      <c r="Z44" s="33">
        <v>6</v>
      </c>
      <c r="AA44" s="33">
        <v>6</v>
      </c>
      <c r="AB44" s="33">
        <v>6</v>
      </c>
      <c r="AC44" s="33">
        <v>5</v>
      </c>
      <c r="AD44" s="33">
        <v>5</v>
      </c>
      <c r="AE44" s="33">
        <v>5</v>
      </c>
      <c r="AF44" s="33">
        <v>5</v>
      </c>
      <c r="AG44" s="33">
        <v>5</v>
      </c>
      <c r="AH44" s="33"/>
      <c r="AI44" s="56"/>
      <c r="AJ44" s="57"/>
      <c r="AK44" s="57"/>
      <c r="AL44" s="57"/>
      <c r="AM44" s="57"/>
      <c r="AO44" s="59" t="str">
        <f t="shared" si="3"/>
        <v>加班</v>
      </c>
      <c r="AP44" s="59">
        <f t="shared" si="4"/>
        <v>270</v>
      </c>
      <c r="AQ44" s="59">
        <f t="shared" ref="AQ44:BU44" si="43">IF(SUM(E44:E46)&gt;=10.5,10,IF(SUM(E44:E46)&gt;=8.5,5,0))</f>
        <v>10</v>
      </c>
      <c r="AR44" s="59">
        <f t="shared" si="43"/>
        <v>10</v>
      </c>
      <c r="AS44" s="59">
        <f t="shared" si="43"/>
        <v>10</v>
      </c>
      <c r="AT44" s="59">
        <f t="shared" si="43"/>
        <v>10</v>
      </c>
      <c r="AU44" s="59">
        <f t="shared" si="43"/>
        <v>10</v>
      </c>
      <c r="AV44" s="59">
        <f t="shared" si="43"/>
        <v>10</v>
      </c>
      <c r="AW44" s="59">
        <f t="shared" si="43"/>
        <v>10</v>
      </c>
      <c r="AX44" s="59">
        <f t="shared" si="43"/>
        <v>10</v>
      </c>
      <c r="AY44" s="59">
        <f t="shared" si="43"/>
        <v>0</v>
      </c>
      <c r="AZ44" s="59">
        <f t="shared" si="43"/>
        <v>10</v>
      </c>
      <c r="BA44" s="59">
        <f t="shared" si="43"/>
        <v>5</v>
      </c>
      <c r="BB44" s="59">
        <f t="shared" si="43"/>
        <v>10</v>
      </c>
      <c r="BC44" s="59">
        <f t="shared" si="43"/>
        <v>10</v>
      </c>
      <c r="BD44" s="59">
        <f t="shared" si="43"/>
        <v>10</v>
      </c>
      <c r="BE44" s="59">
        <f t="shared" si="43"/>
        <v>10</v>
      </c>
      <c r="BF44" s="59">
        <f t="shared" si="43"/>
        <v>10</v>
      </c>
      <c r="BG44" s="59">
        <f t="shared" si="43"/>
        <v>10</v>
      </c>
      <c r="BH44" s="59">
        <f t="shared" si="43"/>
        <v>10</v>
      </c>
      <c r="BI44" s="59">
        <f t="shared" si="43"/>
        <v>5</v>
      </c>
      <c r="BJ44" s="59">
        <f t="shared" si="43"/>
        <v>10</v>
      </c>
      <c r="BK44" s="59">
        <f t="shared" si="43"/>
        <v>10</v>
      </c>
      <c r="BL44" s="59">
        <f t="shared" si="43"/>
        <v>10</v>
      </c>
      <c r="BM44" s="59">
        <f t="shared" si="43"/>
        <v>10</v>
      </c>
      <c r="BN44" s="59">
        <f t="shared" si="43"/>
        <v>10</v>
      </c>
      <c r="BO44" s="59">
        <f t="shared" si="43"/>
        <v>10</v>
      </c>
      <c r="BP44" s="59">
        <f t="shared" si="43"/>
        <v>10</v>
      </c>
      <c r="BQ44" s="59">
        <f t="shared" si="43"/>
        <v>10</v>
      </c>
      <c r="BR44" s="59">
        <f t="shared" si="43"/>
        <v>10</v>
      </c>
      <c r="BS44" s="59">
        <f t="shared" si="43"/>
        <v>10</v>
      </c>
      <c r="BT44" s="59">
        <f t="shared" si="43"/>
        <v>0</v>
      </c>
      <c r="BU44" s="59">
        <f t="shared" si="43"/>
        <v>0</v>
      </c>
    </row>
    <row r="45" s="1" customFormat="1" ht="30" customHeight="1" spans="1:73">
      <c r="A45" s="11" t="s">
        <v>38</v>
      </c>
      <c r="B45" s="24" t="s">
        <v>39</v>
      </c>
      <c r="C45" s="30" t="s">
        <v>16</v>
      </c>
      <c r="D45" s="31">
        <v>4</v>
      </c>
      <c r="E45" s="31">
        <v>4</v>
      </c>
      <c r="F45" s="31">
        <v>4</v>
      </c>
      <c r="G45" s="31">
        <v>4</v>
      </c>
      <c r="H45" s="31">
        <v>4</v>
      </c>
      <c r="I45" s="31">
        <v>4</v>
      </c>
      <c r="J45" s="31">
        <v>4</v>
      </c>
      <c r="K45" s="31">
        <v>4</v>
      </c>
      <c r="L45" s="31">
        <v>4</v>
      </c>
      <c r="M45" s="31">
        <v>4</v>
      </c>
      <c r="N45" s="31">
        <v>4</v>
      </c>
      <c r="O45" s="31">
        <v>4</v>
      </c>
      <c r="P45" s="31">
        <v>4</v>
      </c>
      <c r="Q45" s="31">
        <v>4</v>
      </c>
      <c r="R45" s="31">
        <v>4</v>
      </c>
      <c r="S45" s="31">
        <v>4</v>
      </c>
      <c r="T45" s="31">
        <v>4</v>
      </c>
      <c r="U45" s="31">
        <v>4</v>
      </c>
      <c r="V45" s="31">
        <v>4</v>
      </c>
      <c r="W45" s="31">
        <v>4</v>
      </c>
      <c r="X45" s="31">
        <v>4</v>
      </c>
      <c r="Y45" s="31">
        <v>4</v>
      </c>
      <c r="Z45" s="31">
        <v>4</v>
      </c>
      <c r="AA45" s="31">
        <v>4</v>
      </c>
      <c r="AB45" s="31">
        <v>4</v>
      </c>
      <c r="AC45" s="31">
        <v>4</v>
      </c>
      <c r="AD45" s="31">
        <v>4</v>
      </c>
      <c r="AE45" s="31">
        <v>4</v>
      </c>
      <c r="AF45" s="31">
        <v>4</v>
      </c>
      <c r="AG45" s="31">
        <v>4</v>
      </c>
      <c r="AH45" s="31"/>
      <c r="AI45" s="52"/>
      <c r="AJ45" s="53">
        <f>SUM(D45:F46,I45:M46,P45:T46,W45:AA46,AD45:AH46)/8</f>
        <v>22</v>
      </c>
      <c r="AK45" s="53">
        <f>SUM(D47:F47,I47:M47,P47:T47,W47:AA47,AD47:AH47)/8</f>
        <v>14.125</v>
      </c>
      <c r="AL45" s="53">
        <f>SUM(G45:H47,N45:O47,U45:V47,AB45:AC47)/8</f>
        <v>12.1875</v>
      </c>
      <c r="AM45" s="53">
        <f>SUM(D45:AH47)/8+(AI45)/8</f>
        <v>48.3125</v>
      </c>
      <c r="AO45" s="59" t="str">
        <f t="shared" si="3"/>
        <v>上午</v>
      </c>
      <c r="AP45" s="59">
        <f t="shared" si="4"/>
        <v>228</v>
      </c>
      <c r="AQ45" s="59">
        <f t="shared" ref="AQ45:BU45" si="44">IF(SUM(E45:E47)&gt;=10.5,8,IF(SUM(E45:E47)&gt;=8.5,4,0))</f>
        <v>8</v>
      </c>
      <c r="AR45" s="59">
        <f t="shared" si="44"/>
        <v>8</v>
      </c>
      <c r="AS45" s="59">
        <f t="shared" si="44"/>
        <v>8</v>
      </c>
      <c r="AT45" s="59">
        <f t="shared" si="44"/>
        <v>8</v>
      </c>
      <c r="AU45" s="59">
        <f t="shared" si="44"/>
        <v>8</v>
      </c>
      <c r="AV45" s="59">
        <f t="shared" si="44"/>
        <v>8</v>
      </c>
      <c r="AW45" s="59">
        <f t="shared" si="44"/>
        <v>8</v>
      </c>
      <c r="AX45" s="59">
        <f t="shared" si="44"/>
        <v>8</v>
      </c>
      <c r="AY45" s="59">
        <f t="shared" si="44"/>
        <v>8</v>
      </c>
      <c r="AZ45" s="59">
        <f t="shared" si="44"/>
        <v>8</v>
      </c>
      <c r="BA45" s="59">
        <f t="shared" si="44"/>
        <v>4</v>
      </c>
      <c r="BB45" s="59">
        <f t="shared" si="44"/>
        <v>8</v>
      </c>
      <c r="BC45" s="59">
        <f t="shared" si="44"/>
        <v>8</v>
      </c>
      <c r="BD45" s="59">
        <f t="shared" si="44"/>
        <v>8</v>
      </c>
      <c r="BE45" s="59">
        <f t="shared" si="44"/>
        <v>8</v>
      </c>
      <c r="BF45" s="59">
        <f t="shared" si="44"/>
        <v>8</v>
      </c>
      <c r="BG45" s="59">
        <f t="shared" si="44"/>
        <v>8</v>
      </c>
      <c r="BH45" s="59">
        <f t="shared" si="44"/>
        <v>8</v>
      </c>
      <c r="BI45" s="59">
        <f t="shared" si="44"/>
        <v>8</v>
      </c>
      <c r="BJ45" s="59">
        <f t="shared" si="44"/>
        <v>8</v>
      </c>
      <c r="BK45" s="59">
        <f t="shared" si="44"/>
        <v>8</v>
      </c>
      <c r="BL45" s="59">
        <f t="shared" si="44"/>
        <v>8</v>
      </c>
      <c r="BM45" s="59">
        <f t="shared" si="44"/>
        <v>8</v>
      </c>
      <c r="BN45" s="59">
        <f t="shared" si="44"/>
        <v>8</v>
      </c>
      <c r="BO45" s="59">
        <f t="shared" si="44"/>
        <v>8</v>
      </c>
      <c r="BP45" s="59">
        <f t="shared" si="44"/>
        <v>8</v>
      </c>
      <c r="BQ45" s="59">
        <f t="shared" si="44"/>
        <v>8</v>
      </c>
      <c r="BR45" s="59">
        <f t="shared" si="44"/>
        <v>8</v>
      </c>
      <c r="BS45" s="59">
        <f t="shared" si="44"/>
        <v>8</v>
      </c>
      <c r="BT45" s="59">
        <f t="shared" si="44"/>
        <v>0</v>
      </c>
      <c r="BU45" s="59">
        <f t="shared" si="44"/>
        <v>0</v>
      </c>
    </row>
    <row r="46" s="1" customFormat="1" ht="30" customHeight="1" spans="1:73">
      <c r="A46" s="11" t="s">
        <v>38</v>
      </c>
      <c r="B46" s="32"/>
      <c r="C46" s="30" t="s">
        <v>17</v>
      </c>
      <c r="D46" s="31">
        <v>4</v>
      </c>
      <c r="E46" s="31">
        <v>4</v>
      </c>
      <c r="F46" s="31">
        <v>4</v>
      </c>
      <c r="G46" s="31">
        <v>4</v>
      </c>
      <c r="H46" s="31">
        <v>4</v>
      </c>
      <c r="I46" s="31">
        <v>4</v>
      </c>
      <c r="J46" s="31">
        <v>4</v>
      </c>
      <c r="K46" s="31">
        <v>4</v>
      </c>
      <c r="L46" s="31">
        <v>4</v>
      </c>
      <c r="M46" s="31">
        <v>4</v>
      </c>
      <c r="N46" s="31">
        <v>4</v>
      </c>
      <c r="O46" s="31">
        <v>4</v>
      </c>
      <c r="P46" s="31">
        <v>4</v>
      </c>
      <c r="Q46" s="31">
        <v>4</v>
      </c>
      <c r="R46" s="31">
        <v>4</v>
      </c>
      <c r="S46" s="31">
        <v>4</v>
      </c>
      <c r="T46" s="31">
        <v>4</v>
      </c>
      <c r="U46" s="31">
        <v>4</v>
      </c>
      <c r="V46" s="31">
        <v>4</v>
      </c>
      <c r="W46" s="31">
        <v>4</v>
      </c>
      <c r="X46" s="31">
        <v>4</v>
      </c>
      <c r="Y46" s="31">
        <v>4</v>
      </c>
      <c r="Z46" s="31">
        <v>4</v>
      </c>
      <c r="AA46" s="31">
        <v>4</v>
      </c>
      <c r="AB46" s="31">
        <v>4</v>
      </c>
      <c r="AC46" s="31">
        <v>4</v>
      </c>
      <c r="AD46" s="31">
        <v>4</v>
      </c>
      <c r="AE46" s="31">
        <v>4</v>
      </c>
      <c r="AF46" s="31">
        <v>4</v>
      </c>
      <c r="AG46" s="31">
        <v>4</v>
      </c>
      <c r="AH46" s="31"/>
      <c r="AI46" s="54"/>
      <c r="AJ46" s="55"/>
      <c r="AK46" s="55"/>
      <c r="AL46" s="55"/>
      <c r="AM46" s="55"/>
      <c r="AO46" s="59" t="str">
        <f t="shared" si="3"/>
        <v>下午</v>
      </c>
      <c r="AP46" s="59">
        <f t="shared" si="4"/>
        <v>212</v>
      </c>
      <c r="AQ46" s="59">
        <f t="shared" ref="AQ46:BU46" si="45">IF(SUM(E46:E48)&gt;=10.5,8,IF(SUM(E46:E48)&gt;=8.5,4,0))</f>
        <v>8</v>
      </c>
      <c r="AR46" s="59">
        <f t="shared" si="45"/>
        <v>8</v>
      </c>
      <c r="AS46" s="59">
        <f t="shared" si="45"/>
        <v>8</v>
      </c>
      <c r="AT46" s="59">
        <f t="shared" si="45"/>
        <v>8</v>
      </c>
      <c r="AU46" s="59">
        <f t="shared" si="45"/>
        <v>8</v>
      </c>
      <c r="AV46" s="59">
        <f t="shared" si="45"/>
        <v>8</v>
      </c>
      <c r="AW46" s="59">
        <f t="shared" si="45"/>
        <v>8</v>
      </c>
      <c r="AX46" s="59">
        <f t="shared" si="45"/>
        <v>8</v>
      </c>
      <c r="AY46" s="59">
        <f t="shared" si="45"/>
        <v>8</v>
      </c>
      <c r="AZ46" s="59">
        <f t="shared" si="45"/>
        <v>8</v>
      </c>
      <c r="BA46" s="59">
        <f t="shared" si="45"/>
        <v>4</v>
      </c>
      <c r="BB46" s="59">
        <f t="shared" si="45"/>
        <v>8</v>
      </c>
      <c r="BC46" s="59">
        <f t="shared" si="45"/>
        <v>4</v>
      </c>
      <c r="BD46" s="59">
        <f t="shared" si="45"/>
        <v>4</v>
      </c>
      <c r="BE46" s="59">
        <f t="shared" si="45"/>
        <v>4</v>
      </c>
      <c r="BF46" s="59">
        <f t="shared" si="45"/>
        <v>4</v>
      </c>
      <c r="BG46" s="59">
        <f t="shared" si="45"/>
        <v>8</v>
      </c>
      <c r="BH46" s="59">
        <f t="shared" si="45"/>
        <v>8</v>
      </c>
      <c r="BI46" s="59">
        <f t="shared" si="45"/>
        <v>8</v>
      </c>
      <c r="BJ46" s="59">
        <f t="shared" si="45"/>
        <v>8</v>
      </c>
      <c r="BK46" s="59">
        <f t="shared" si="45"/>
        <v>8</v>
      </c>
      <c r="BL46" s="59">
        <f t="shared" si="45"/>
        <v>8</v>
      </c>
      <c r="BM46" s="59">
        <f t="shared" si="45"/>
        <v>8</v>
      </c>
      <c r="BN46" s="59">
        <f t="shared" si="45"/>
        <v>8</v>
      </c>
      <c r="BO46" s="59">
        <f t="shared" si="45"/>
        <v>8</v>
      </c>
      <c r="BP46" s="59">
        <f t="shared" si="45"/>
        <v>8</v>
      </c>
      <c r="BQ46" s="59">
        <f t="shared" si="45"/>
        <v>8</v>
      </c>
      <c r="BR46" s="59">
        <f t="shared" si="45"/>
        <v>8</v>
      </c>
      <c r="BS46" s="59">
        <f t="shared" si="45"/>
        <v>8</v>
      </c>
      <c r="BT46" s="59">
        <f t="shared" si="45"/>
        <v>0</v>
      </c>
      <c r="BU46" s="59">
        <f t="shared" si="45"/>
        <v>0</v>
      </c>
    </row>
    <row r="47" s="1" customFormat="1" ht="30" customHeight="1" spans="1:73">
      <c r="A47" s="11" t="s">
        <v>38</v>
      </c>
      <c r="B47" s="27"/>
      <c r="C47" s="33" t="s">
        <v>9</v>
      </c>
      <c r="D47" s="33">
        <v>5</v>
      </c>
      <c r="E47" s="33">
        <v>5</v>
      </c>
      <c r="F47" s="33">
        <v>5</v>
      </c>
      <c r="G47" s="33">
        <v>5</v>
      </c>
      <c r="H47" s="33">
        <v>3</v>
      </c>
      <c r="I47" s="33">
        <v>5</v>
      </c>
      <c r="J47" s="33">
        <v>5</v>
      </c>
      <c r="K47" s="33">
        <v>5</v>
      </c>
      <c r="L47" s="33">
        <v>5</v>
      </c>
      <c r="M47" s="33">
        <v>5</v>
      </c>
      <c r="N47" s="33">
        <v>5</v>
      </c>
      <c r="O47" s="33">
        <v>0.5</v>
      </c>
      <c r="P47" s="33">
        <v>5</v>
      </c>
      <c r="Q47" s="33">
        <v>5</v>
      </c>
      <c r="R47" s="33">
        <v>5</v>
      </c>
      <c r="S47" s="33">
        <v>5</v>
      </c>
      <c r="T47" s="33">
        <v>5</v>
      </c>
      <c r="U47" s="33">
        <v>6</v>
      </c>
      <c r="V47" s="33">
        <v>3</v>
      </c>
      <c r="W47" s="33">
        <v>6</v>
      </c>
      <c r="X47" s="33">
        <v>5</v>
      </c>
      <c r="Y47" s="33">
        <v>5</v>
      </c>
      <c r="Z47" s="33">
        <v>6</v>
      </c>
      <c r="AA47" s="33">
        <v>6</v>
      </c>
      <c r="AB47" s="33">
        <v>6</v>
      </c>
      <c r="AC47" s="33">
        <v>5</v>
      </c>
      <c r="AD47" s="33">
        <v>5</v>
      </c>
      <c r="AE47" s="33">
        <v>5</v>
      </c>
      <c r="AF47" s="33">
        <v>5</v>
      </c>
      <c r="AG47" s="33">
        <v>5</v>
      </c>
      <c r="AH47" s="33"/>
      <c r="AI47" s="56"/>
      <c r="AJ47" s="57"/>
      <c r="AK47" s="57"/>
      <c r="AL47" s="57"/>
      <c r="AM47" s="57"/>
      <c r="AO47" s="59" t="str">
        <f t="shared" si="3"/>
        <v>加班</v>
      </c>
      <c r="AP47" s="59">
        <f t="shared" si="4"/>
        <v>196</v>
      </c>
      <c r="AQ47" s="59">
        <f t="shared" ref="AQ47:BU47" si="46">IF(SUM(E47:E49)&gt;=10.5,8,IF(SUM(E47:E49)&gt;=8.5,4,0))</f>
        <v>8</v>
      </c>
      <c r="AR47" s="59">
        <f t="shared" si="46"/>
        <v>8</v>
      </c>
      <c r="AS47" s="59">
        <f t="shared" si="46"/>
        <v>8</v>
      </c>
      <c r="AT47" s="59">
        <f t="shared" si="46"/>
        <v>8</v>
      </c>
      <c r="AU47" s="59">
        <f t="shared" si="46"/>
        <v>8</v>
      </c>
      <c r="AV47" s="59">
        <f t="shared" si="46"/>
        <v>8</v>
      </c>
      <c r="AW47" s="59">
        <f t="shared" si="46"/>
        <v>8</v>
      </c>
      <c r="AX47" s="59">
        <f t="shared" si="46"/>
        <v>8</v>
      </c>
      <c r="AY47" s="59">
        <f t="shared" si="46"/>
        <v>8</v>
      </c>
      <c r="AZ47" s="59">
        <f t="shared" si="46"/>
        <v>8</v>
      </c>
      <c r="BA47" s="59">
        <f t="shared" si="46"/>
        <v>4</v>
      </c>
      <c r="BB47" s="59">
        <f t="shared" si="46"/>
        <v>8</v>
      </c>
      <c r="BC47" s="59">
        <f t="shared" si="46"/>
        <v>0</v>
      </c>
      <c r="BD47" s="59">
        <f t="shared" si="46"/>
        <v>0</v>
      </c>
      <c r="BE47" s="59">
        <f t="shared" si="46"/>
        <v>0</v>
      </c>
      <c r="BF47" s="59">
        <f t="shared" si="46"/>
        <v>0</v>
      </c>
      <c r="BG47" s="59">
        <f t="shared" si="46"/>
        <v>8</v>
      </c>
      <c r="BH47" s="59">
        <f t="shared" si="46"/>
        <v>8</v>
      </c>
      <c r="BI47" s="59">
        <f t="shared" si="46"/>
        <v>8</v>
      </c>
      <c r="BJ47" s="59">
        <f t="shared" si="46"/>
        <v>8</v>
      </c>
      <c r="BK47" s="59">
        <f t="shared" si="46"/>
        <v>8</v>
      </c>
      <c r="BL47" s="59">
        <f t="shared" si="46"/>
        <v>8</v>
      </c>
      <c r="BM47" s="59">
        <f t="shared" si="46"/>
        <v>8</v>
      </c>
      <c r="BN47" s="59">
        <f t="shared" si="46"/>
        <v>8</v>
      </c>
      <c r="BO47" s="59">
        <f t="shared" si="46"/>
        <v>8</v>
      </c>
      <c r="BP47" s="59">
        <f t="shared" si="46"/>
        <v>8</v>
      </c>
      <c r="BQ47" s="59">
        <f t="shared" si="46"/>
        <v>8</v>
      </c>
      <c r="BR47" s="59">
        <f t="shared" si="46"/>
        <v>8</v>
      </c>
      <c r="BS47" s="59">
        <f t="shared" si="46"/>
        <v>8</v>
      </c>
      <c r="BT47" s="59">
        <f t="shared" si="46"/>
        <v>0</v>
      </c>
      <c r="BU47" s="59">
        <f t="shared" si="46"/>
        <v>0</v>
      </c>
    </row>
    <row r="48" s="1" customFormat="1" ht="30" customHeight="1" spans="1:73">
      <c r="A48" s="11" t="s">
        <v>40</v>
      </c>
      <c r="B48" s="40" t="s">
        <v>41</v>
      </c>
      <c r="C48" s="30" t="s">
        <v>16</v>
      </c>
      <c r="D48" s="31">
        <v>4</v>
      </c>
      <c r="E48" s="31">
        <v>4</v>
      </c>
      <c r="F48" s="31">
        <v>4</v>
      </c>
      <c r="G48" s="31">
        <v>4</v>
      </c>
      <c r="H48" s="31">
        <v>4</v>
      </c>
      <c r="I48" s="31">
        <v>4</v>
      </c>
      <c r="J48" s="31">
        <v>4</v>
      </c>
      <c r="K48" s="31">
        <v>4</v>
      </c>
      <c r="L48" s="31">
        <v>4</v>
      </c>
      <c r="M48" s="31">
        <v>4</v>
      </c>
      <c r="N48" s="31">
        <v>4</v>
      </c>
      <c r="O48" s="31">
        <v>4</v>
      </c>
      <c r="P48" s="31">
        <v>4</v>
      </c>
      <c r="Q48" s="31">
        <v>0</v>
      </c>
      <c r="R48" s="31">
        <v>0</v>
      </c>
      <c r="S48" s="31">
        <v>0</v>
      </c>
      <c r="T48" s="31">
        <v>0</v>
      </c>
      <c r="U48" s="31">
        <v>4</v>
      </c>
      <c r="V48" s="31">
        <v>4</v>
      </c>
      <c r="W48" s="31">
        <v>4</v>
      </c>
      <c r="X48" s="31">
        <v>4</v>
      </c>
      <c r="Y48" s="31">
        <v>4</v>
      </c>
      <c r="Z48" s="31">
        <v>4</v>
      </c>
      <c r="AA48" s="31">
        <v>4</v>
      </c>
      <c r="AB48" s="31">
        <v>4</v>
      </c>
      <c r="AC48" s="31">
        <v>4</v>
      </c>
      <c r="AD48" s="31">
        <v>4</v>
      </c>
      <c r="AE48" s="31">
        <v>4</v>
      </c>
      <c r="AF48" s="31">
        <v>4</v>
      </c>
      <c r="AG48" s="31">
        <v>4</v>
      </c>
      <c r="AH48" s="31"/>
      <c r="AI48" s="52"/>
      <c r="AJ48" s="53">
        <f>SUM(D48:F49,I48:M49,P48:T49,W48:AA49,AD48:AH49)/8</f>
        <v>18</v>
      </c>
      <c r="AK48" s="53">
        <f>SUM(D50:F50,I50:M50,P50:T50,W50:AA50,AD50:AH50)/8</f>
        <v>11.625</v>
      </c>
      <c r="AL48" s="53">
        <f>SUM(G48:H50,N48:O50,U48:V50,AB48:AC50)/8</f>
        <v>12.1875</v>
      </c>
      <c r="AM48" s="53">
        <f>SUM(D48:AH50)/8+(AI48)/8</f>
        <v>41.8125</v>
      </c>
      <c r="AO48" s="59" t="str">
        <f t="shared" si="3"/>
        <v>上午</v>
      </c>
      <c r="AP48" s="59">
        <f t="shared" si="4"/>
        <v>196</v>
      </c>
      <c r="AQ48" s="59">
        <f t="shared" ref="AQ48:BU48" si="47">IF(SUM(E48:E50)&gt;=10.5,8,IF(SUM(E48:E50)&gt;=8.5,4,0))</f>
        <v>8</v>
      </c>
      <c r="AR48" s="59">
        <f t="shared" si="47"/>
        <v>8</v>
      </c>
      <c r="AS48" s="59">
        <f t="shared" si="47"/>
        <v>8</v>
      </c>
      <c r="AT48" s="59">
        <f t="shared" si="47"/>
        <v>8</v>
      </c>
      <c r="AU48" s="59">
        <f t="shared" si="47"/>
        <v>8</v>
      </c>
      <c r="AV48" s="59">
        <f t="shared" si="47"/>
        <v>8</v>
      </c>
      <c r="AW48" s="59">
        <f t="shared" si="47"/>
        <v>8</v>
      </c>
      <c r="AX48" s="59">
        <f t="shared" si="47"/>
        <v>8</v>
      </c>
      <c r="AY48" s="59">
        <f t="shared" si="47"/>
        <v>8</v>
      </c>
      <c r="AZ48" s="59">
        <f t="shared" si="47"/>
        <v>8</v>
      </c>
      <c r="BA48" s="59">
        <f t="shared" si="47"/>
        <v>4</v>
      </c>
      <c r="BB48" s="59">
        <f t="shared" si="47"/>
        <v>8</v>
      </c>
      <c r="BC48" s="59">
        <f t="shared" si="47"/>
        <v>0</v>
      </c>
      <c r="BD48" s="59">
        <f t="shared" si="47"/>
        <v>0</v>
      </c>
      <c r="BE48" s="59">
        <f t="shared" si="47"/>
        <v>0</v>
      </c>
      <c r="BF48" s="59">
        <f t="shared" si="47"/>
        <v>0</v>
      </c>
      <c r="BG48" s="59">
        <f t="shared" si="47"/>
        <v>8</v>
      </c>
      <c r="BH48" s="59">
        <f t="shared" si="47"/>
        <v>8</v>
      </c>
      <c r="BI48" s="59">
        <f t="shared" si="47"/>
        <v>8</v>
      </c>
      <c r="BJ48" s="59">
        <f t="shared" si="47"/>
        <v>8</v>
      </c>
      <c r="BK48" s="59">
        <f t="shared" si="47"/>
        <v>8</v>
      </c>
      <c r="BL48" s="59">
        <f t="shared" si="47"/>
        <v>8</v>
      </c>
      <c r="BM48" s="59">
        <f t="shared" si="47"/>
        <v>8</v>
      </c>
      <c r="BN48" s="59">
        <f t="shared" si="47"/>
        <v>8</v>
      </c>
      <c r="BO48" s="59">
        <f t="shared" si="47"/>
        <v>8</v>
      </c>
      <c r="BP48" s="59">
        <f t="shared" si="47"/>
        <v>8</v>
      </c>
      <c r="BQ48" s="59">
        <f t="shared" si="47"/>
        <v>8</v>
      </c>
      <c r="BR48" s="59">
        <f t="shared" si="47"/>
        <v>8</v>
      </c>
      <c r="BS48" s="59">
        <f t="shared" si="47"/>
        <v>8</v>
      </c>
      <c r="BT48" s="59">
        <f t="shared" si="47"/>
        <v>0</v>
      </c>
      <c r="BU48" s="59">
        <f t="shared" si="47"/>
        <v>0</v>
      </c>
    </row>
    <row r="49" s="1" customFormat="1" ht="30" customHeight="1" spans="1:73">
      <c r="A49" s="11" t="s">
        <v>40</v>
      </c>
      <c r="B49" s="32"/>
      <c r="C49" s="30" t="s">
        <v>17</v>
      </c>
      <c r="D49" s="31">
        <v>4</v>
      </c>
      <c r="E49" s="31">
        <v>4</v>
      </c>
      <c r="F49" s="31">
        <v>4</v>
      </c>
      <c r="G49" s="31">
        <v>4</v>
      </c>
      <c r="H49" s="31">
        <v>4</v>
      </c>
      <c r="I49" s="31">
        <v>4</v>
      </c>
      <c r="J49" s="31">
        <v>4</v>
      </c>
      <c r="K49" s="31">
        <v>4</v>
      </c>
      <c r="L49" s="31">
        <v>4</v>
      </c>
      <c r="M49" s="31">
        <v>4</v>
      </c>
      <c r="N49" s="31">
        <v>4</v>
      </c>
      <c r="O49" s="31">
        <v>4</v>
      </c>
      <c r="P49" s="31">
        <v>4</v>
      </c>
      <c r="Q49" s="31">
        <v>0</v>
      </c>
      <c r="R49" s="31">
        <v>0</v>
      </c>
      <c r="S49" s="31">
        <v>0</v>
      </c>
      <c r="T49" s="31">
        <v>0</v>
      </c>
      <c r="U49" s="31">
        <v>4</v>
      </c>
      <c r="V49" s="31">
        <v>4</v>
      </c>
      <c r="W49" s="31">
        <v>4</v>
      </c>
      <c r="X49" s="31">
        <v>4</v>
      </c>
      <c r="Y49" s="31">
        <v>4</v>
      </c>
      <c r="Z49" s="31">
        <v>4</v>
      </c>
      <c r="AA49" s="31">
        <v>4</v>
      </c>
      <c r="AB49" s="31">
        <v>4</v>
      </c>
      <c r="AC49" s="31">
        <v>4</v>
      </c>
      <c r="AD49" s="31">
        <v>4</v>
      </c>
      <c r="AE49" s="31">
        <v>4</v>
      </c>
      <c r="AF49" s="31">
        <v>4</v>
      </c>
      <c r="AG49" s="31">
        <v>4</v>
      </c>
      <c r="AH49" s="31"/>
      <c r="AI49" s="54"/>
      <c r="AJ49" s="55"/>
      <c r="AK49" s="55"/>
      <c r="AL49" s="55"/>
      <c r="AM49" s="55"/>
      <c r="AO49" s="59" t="str">
        <f t="shared" si="3"/>
        <v>下午</v>
      </c>
      <c r="AP49" s="59">
        <f t="shared" si="4"/>
        <v>188</v>
      </c>
      <c r="AQ49" s="59">
        <f t="shared" ref="AQ49:BU49" si="48">IF(SUM(E49:E51)&gt;=10.5,8,IF(SUM(E49:E51)&gt;=8.5,4,0))</f>
        <v>8</v>
      </c>
      <c r="AR49" s="59">
        <f t="shared" si="48"/>
        <v>8</v>
      </c>
      <c r="AS49" s="59">
        <f t="shared" si="48"/>
        <v>8</v>
      </c>
      <c r="AT49" s="59">
        <f t="shared" si="48"/>
        <v>8</v>
      </c>
      <c r="AU49" s="59">
        <f t="shared" si="48"/>
        <v>8</v>
      </c>
      <c r="AV49" s="59">
        <f t="shared" si="48"/>
        <v>8</v>
      </c>
      <c r="AW49" s="59">
        <f t="shared" si="48"/>
        <v>4</v>
      </c>
      <c r="AX49" s="59">
        <f t="shared" si="48"/>
        <v>8</v>
      </c>
      <c r="AY49" s="59">
        <f t="shared" si="48"/>
        <v>8</v>
      </c>
      <c r="AZ49" s="59">
        <f t="shared" si="48"/>
        <v>8</v>
      </c>
      <c r="BA49" s="59">
        <f t="shared" si="48"/>
        <v>4</v>
      </c>
      <c r="BB49" s="59">
        <f t="shared" si="48"/>
        <v>8</v>
      </c>
      <c r="BC49" s="59">
        <f t="shared" si="48"/>
        <v>0</v>
      </c>
      <c r="BD49" s="59">
        <f t="shared" si="48"/>
        <v>0</v>
      </c>
      <c r="BE49" s="59">
        <f t="shared" si="48"/>
        <v>0</v>
      </c>
      <c r="BF49" s="59">
        <f t="shared" si="48"/>
        <v>0</v>
      </c>
      <c r="BG49" s="59">
        <f t="shared" si="48"/>
        <v>8</v>
      </c>
      <c r="BH49" s="59">
        <f t="shared" si="48"/>
        <v>8</v>
      </c>
      <c r="BI49" s="59">
        <f t="shared" si="48"/>
        <v>8</v>
      </c>
      <c r="BJ49" s="59">
        <f t="shared" si="48"/>
        <v>8</v>
      </c>
      <c r="BK49" s="59">
        <f t="shared" si="48"/>
        <v>8</v>
      </c>
      <c r="BL49" s="59">
        <f t="shared" si="48"/>
        <v>8</v>
      </c>
      <c r="BM49" s="59">
        <f t="shared" si="48"/>
        <v>4</v>
      </c>
      <c r="BN49" s="59">
        <f t="shared" si="48"/>
        <v>8</v>
      </c>
      <c r="BO49" s="59">
        <f t="shared" si="48"/>
        <v>8</v>
      </c>
      <c r="BP49" s="59">
        <f t="shared" si="48"/>
        <v>8</v>
      </c>
      <c r="BQ49" s="59">
        <f t="shared" si="48"/>
        <v>8</v>
      </c>
      <c r="BR49" s="59">
        <f t="shared" si="48"/>
        <v>8</v>
      </c>
      <c r="BS49" s="59">
        <f t="shared" si="48"/>
        <v>8</v>
      </c>
      <c r="BT49" s="59">
        <f t="shared" si="48"/>
        <v>0</v>
      </c>
      <c r="BU49" s="59">
        <f t="shared" si="48"/>
        <v>0</v>
      </c>
    </row>
    <row r="50" s="1" customFormat="1" ht="30" customHeight="1" spans="1:73">
      <c r="A50" s="11" t="s">
        <v>40</v>
      </c>
      <c r="B50" s="27"/>
      <c r="C50" s="33" t="s">
        <v>9</v>
      </c>
      <c r="D50" s="33">
        <v>5</v>
      </c>
      <c r="E50" s="33">
        <v>5</v>
      </c>
      <c r="F50" s="33">
        <v>5</v>
      </c>
      <c r="G50" s="33">
        <v>5</v>
      </c>
      <c r="H50" s="33">
        <v>3</v>
      </c>
      <c r="I50" s="33">
        <v>5</v>
      </c>
      <c r="J50" s="33">
        <v>5</v>
      </c>
      <c r="K50" s="33">
        <v>5</v>
      </c>
      <c r="L50" s="33">
        <v>5</v>
      </c>
      <c r="M50" s="33">
        <v>5</v>
      </c>
      <c r="N50" s="33">
        <v>5</v>
      </c>
      <c r="O50" s="33">
        <v>0.5</v>
      </c>
      <c r="P50" s="33">
        <v>5</v>
      </c>
      <c r="Q50" s="33">
        <v>0</v>
      </c>
      <c r="R50" s="33">
        <v>0</v>
      </c>
      <c r="S50" s="33">
        <v>0</v>
      </c>
      <c r="T50" s="33">
        <v>0</v>
      </c>
      <c r="U50" s="33">
        <v>6</v>
      </c>
      <c r="V50" s="33">
        <v>3</v>
      </c>
      <c r="W50" s="33">
        <v>6</v>
      </c>
      <c r="X50" s="33">
        <v>5</v>
      </c>
      <c r="Y50" s="33">
        <v>5</v>
      </c>
      <c r="Z50" s="33">
        <v>6</v>
      </c>
      <c r="AA50" s="33">
        <v>6</v>
      </c>
      <c r="AB50" s="33">
        <v>6</v>
      </c>
      <c r="AC50" s="33">
        <v>5</v>
      </c>
      <c r="AD50" s="33">
        <v>5</v>
      </c>
      <c r="AE50" s="33">
        <v>5</v>
      </c>
      <c r="AF50" s="33">
        <v>5</v>
      </c>
      <c r="AG50" s="33">
        <v>5</v>
      </c>
      <c r="AH50" s="33"/>
      <c r="AI50" s="56"/>
      <c r="AJ50" s="57"/>
      <c r="AK50" s="57"/>
      <c r="AL50" s="57"/>
      <c r="AM50" s="57"/>
      <c r="AO50" s="59" t="str">
        <f t="shared" si="3"/>
        <v>加班</v>
      </c>
      <c r="AP50" s="59">
        <f t="shared" si="4"/>
        <v>180</v>
      </c>
      <c r="AQ50" s="59">
        <f t="shared" ref="AQ50:BU50" si="49">IF(SUM(E50:E52)&gt;=10.5,8,IF(SUM(E50:E52)&gt;=8.5,4,0))</f>
        <v>8</v>
      </c>
      <c r="AR50" s="59">
        <f t="shared" si="49"/>
        <v>8</v>
      </c>
      <c r="AS50" s="59">
        <f t="shared" si="49"/>
        <v>8</v>
      </c>
      <c r="AT50" s="59">
        <f t="shared" si="49"/>
        <v>8</v>
      </c>
      <c r="AU50" s="59">
        <f t="shared" si="49"/>
        <v>8</v>
      </c>
      <c r="AV50" s="59">
        <f t="shared" si="49"/>
        <v>8</v>
      </c>
      <c r="AW50" s="59">
        <f t="shared" si="49"/>
        <v>0</v>
      </c>
      <c r="AX50" s="59">
        <f t="shared" si="49"/>
        <v>8</v>
      </c>
      <c r="AY50" s="59">
        <f t="shared" si="49"/>
        <v>8</v>
      </c>
      <c r="AZ50" s="59">
        <f t="shared" si="49"/>
        <v>8</v>
      </c>
      <c r="BA50" s="59">
        <f t="shared" si="49"/>
        <v>4</v>
      </c>
      <c r="BB50" s="59">
        <f t="shared" si="49"/>
        <v>8</v>
      </c>
      <c r="BC50" s="59">
        <f t="shared" si="49"/>
        <v>0</v>
      </c>
      <c r="BD50" s="59">
        <f t="shared" si="49"/>
        <v>0</v>
      </c>
      <c r="BE50" s="59">
        <f t="shared" si="49"/>
        <v>0</v>
      </c>
      <c r="BF50" s="59">
        <f t="shared" si="49"/>
        <v>0</v>
      </c>
      <c r="BG50" s="59">
        <f t="shared" si="49"/>
        <v>8</v>
      </c>
      <c r="BH50" s="59">
        <f t="shared" si="49"/>
        <v>8</v>
      </c>
      <c r="BI50" s="59">
        <f t="shared" si="49"/>
        <v>8</v>
      </c>
      <c r="BJ50" s="59">
        <f t="shared" si="49"/>
        <v>8</v>
      </c>
      <c r="BK50" s="59">
        <f t="shared" si="49"/>
        <v>8</v>
      </c>
      <c r="BL50" s="59">
        <f t="shared" si="49"/>
        <v>8</v>
      </c>
      <c r="BM50" s="59">
        <f t="shared" si="49"/>
        <v>0</v>
      </c>
      <c r="BN50" s="59">
        <f t="shared" si="49"/>
        <v>8</v>
      </c>
      <c r="BO50" s="59">
        <f t="shared" si="49"/>
        <v>8</v>
      </c>
      <c r="BP50" s="59">
        <f t="shared" si="49"/>
        <v>8</v>
      </c>
      <c r="BQ50" s="59">
        <f t="shared" si="49"/>
        <v>8</v>
      </c>
      <c r="BR50" s="59">
        <f t="shared" si="49"/>
        <v>8</v>
      </c>
      <c r="BS50" s="59">
        <f t="shared" si="49"/>
        <v>8</v>
      </c>
      <c r="BT50" s="59">
        <f t="shared" si="49"/>
        <v>0</v>
      </c>
      <c r="BU50" s="59">
        <f t="shared" si="49"/>
        <v>0</v>
      </c>
    </row>
    <row r="51" s="1" customFormat="1" ht="30" customHeight="1" spans="1:73">
      <c r="A51" s="11" t="s">
        <v>42</v>
      </c>
      <c r="B51" s="40" t="s">
        <v>43</v>
      </c>
      <c r="C51" s="30" t="s">
        <v>16</v>
      </c>
      <c r="D51" s="31">
        <v>4</v>
      </c>
      <c r="E51" s="31">
        <v>4</v>
      </c>
      <c r="F51" s="31">
        <v>4</v>
      </c>
      <c r="G51" s="31">
        <v>4</v>
      </c>
      <c r="H51" s="31">
        <v>4</v>
      </c>
      <c r="I51" s="31">
        <v>4</v>
      </c>
      <c r="J51" s="31">
        <v>4</v>
      </c>
      <c r="K51" s="31">
        <v>0</v>
      </c>
      <c r="L51" s="31">
        <v>4</v>
      </c>
      <c r="M51" s="31">
        <v>4</v>
      </c>
      <c r="N51" s="31">
        <v>4</v>
      </c>
      <c r="O51" s="31">
        <v>4</v>
      </c>
      <c r="P51" s="31">
        <v>4</v>
      </c>
      <c r="Q51" s="31">
        <v>4</v>
      </c>
      <c r="R51" s="31">
        <v>4</v>
      </c>
      <c r="S51" s="31">
        <v>4</v>
      </c>
      <c r="T51" s="31">
        <v>4</v>
      </c>
      <c r="U51" s="31">
        <v>4</v>
      </c>
      <c r="V51" s="31">
        <v>4</v>
      </c>
      <c r="W51" s="31">
        <v>4</v>
      </c>
      <c r="X51" s="31">
        <v>4</v>
      </c>
      <c r="Y51" s="31">
        <v>4</v>
      </c>
      <c r="Z51" s="31">
        <v>4</v>
      </c>
      <c r="AA51" s="31">
        <v>0</v>
      </c>
      <c r="AB51" s="31">
        <v>4</v>
      </c>
      <c r="AC51" s="31">
        <v>4</v>
      </c>
      <c r="AD51" s="31">
        <v>4</v>
      </c>
      <c r="AE51" s="31">
        <v>4</v>
      </c>
      <c r="AF51" s="31">
        <v>4</v>
      </c>
      <c r="AG51" s="31">
        <v>4</v>
      </c>
      <c r="AH51" s="31"/>
      <c r="AI51" s="52"/>
      <c r="AJ51" s="53">
        <f>SUM(D51:F52,I51:M52,P51:T52,W51:AA52,AD51:AH52)/8</f>
        <v>20</v>
      </c>
      <c r="AK51" s="53">
        <f>SUM(D53:F53,I53:M53,P53:T53,W53:AA53,AD53:AH53)/8</f>
        <v>12.0625</v>
      </c>
      <c r="AL51" s="53">
        <f>SUM(G51:H53,N51:O53,U51:V53,AB51:AC53)/8</f>
        <v>11.625</v>
      </c>
      <c r="AM51" s="53">
        <f>SUM(D51:AH53)/8+(AI51)/8</f>
        <v>43.6875</v>
      </c>
      <c r="AO51" s="59" t="str">
        <f t="shared" si="3"/>
        <v>上午</v>
      </c>
      <c r="AP51" s="59">
        <f t="shared" si="4"/>
        <v>200</v>
      </c>
      <c r="AQ51" s="59">
        <f t="shared" ref="AQ51:BU51" si="50">IF(SUM(E51:E53)&gt;=10.5,8,IF(SUM(E51:E53)&gt;=8.5,4,0))</f>
        <v>8</v>
      </c>
      <c r="AR51" s="59">
        <f t="shared" si="50"/>
        <v>8</v>
      </c>
      <c r="AS51" s="59">
        <f t="shared" si="50"/>
        <v>8</v>
      </c>
      <c r="AT51" s="59">
        <f t="shared" si="50"/>
        <v>4</v>
      </c>
      <c r="AU51" s="59">
        <f t="shared" si="50"/>
        <v>4</v>
      </c>
      <c r="AV51" s="59">
        <f t="shared" si="50"/>
        <v>8</v>
      </c>
      <c r="AW51" s="59">
        <f t="shared" si="50"/>
        <v>0</v>
      </c>
      <c r="AX51" s="59">
        <f t="shared" si="50"/>
        <v>8</v>
      </c>
      <c r="AY51" s="59">
        <f t="shared" si="50"/>
        <v>8</v>
      </c>
      <c r="AZ51" s="59">
        <f t="shared" si="50"/>
        <v>8</v>
      </c>
      <c r="BA51" s="59">
        <f t="shared" si="50"/>
        <v>4</v>
      </c>
      <c r="BB51" s="59">
        <f t="shared" si="50"/>
        <v>8</v>
      </c>
      <c r="BC51" s="59">
        <f t="shared" si="50"/>
        <v>8</v>
      </c>
      <c r="BD51" s="59">
        <f t="shared" si="50"/>
        <v>8</v>
      </c>
      <c r="BE51" s="59">
        <f t="shared" si="50"/>
        <v>8</v>
      </c>
      <c r="BF51" s="59">
        <f t="shared" si="50"/>
        <v>8</v>
      </c>
      <c r="BG51" s="59">
        <f t="shared" si="50"/>
        <v>8</v>
      </c>
      <c r="BH51" s="59">
        <f t="shared" si="50"/>
        <v>4</v>
      </c>
      <c r="BI51" s="59">
        <f t="shared" si="50"/>
        <v>8</v>
      </c>
      <c r="BJ51" s="59">
        <f t="shared" si="50"/>
        <v>8</v>
      </c>
      <c r="BK51" s="59">
        <f t="shared" si="50"/>
        <v>8</v>
      </c>
      <c r="BL51" s="59">
        <f t="shared" si="50"/>
        <v>8</v>
      </c>
      <c r="BM51" s="59">
        <f t="shared" si="50"/>
        <v>0</v>
      </c>
      <c r="BN51" s="59">
        <f t="shared" si="50"/>
        <v>8</v>
      </c>
      <c r="BO51" s="59">
        <f t="shared" si="50"/>
        <v>8</v>
      </c>
      <c r="BP51" s="59">
        <f t="shared" si="50"/>
        <v>8</v>
      </c>
      <c r="BQ51" s="59">
        <f t="shared" si="50"/>
        <v>8</v>
      </c>
      <c r="BR51" s="59">
        <f t="shared" si="50"/>
        <v>8</v>
      </c>
      <c r="BS51" s="59">
        <f t="shared" si="50"/>
        <v>8</v>
      </c>
      <c r="BT51" s="59">
        <f t="shared" si="50"/>
        <v>0</v>
      </c>
      <c r="BU51" s="59">
        <f t="shared" si="50"/>
        <v>0</v>
      </c>
    </row>
    <row r="52" s="1" customFormat="1" ht="30" customHeight="1" spans="1:73">
      <c r="A52" s="11" t="s">
        <v>42</v>
      </c>
      <c r="B52" s="32"/>
      <c r="C52" s="30" t="s">
        <v>17</v>
      </c>
      <c r="D52" s="31">
        <v>4</v>
      </c>
      <c r="E52" s="31">
        <v>4</v>
      </c>
      <c r="F52" s="31">
        <v>4</v>
      </c>
      <c r="G52" s="31">
        <v>4</v>
      </c>
      <c r="H52" s="31">
        <v>4</v>
      </c>
      <c r="I52" s="31">
        <v>4</v>
      </c>
      <c r="J52" s="31">
        <v>4</v>
      </c>
      <c r="K52" s="31">
        <v>0</v>
      </c>
      <c r="L52" s="31">
        <v>4</v>
      </c>
      <c r="M52" s="31">
        <v>4</v>
      </c>
      <c r="N52" s="31">
        <v>4</v>
      </c>
      <c r="O52" s="31">
        <v>4</v>
      </c>
      <c r="P52" s="31">
        <v>4</v>
      </c>
      <c r="Q52" s="31">
        <v>4</v>
      </c>
      <c r="R52" s="31">
        <v>4</v>
      </c>
      <c r="S52" s="31">
        <v>4</v>
      </c>
      <c r="T52" s="31">
        <v>4</v>
      </c>
      <c r="U52" s="31">
        <v>4</v>
      </c>
      <c r="V52" s="31">
        <v>4</v>
      </c>
      <c r="W52" s="31">
        <v>4</v>
      </c>
      <c r="X52" s="31">
        <v>4</v>
      </c>
      <c r="Y52" s="31">
        <v>4</v>
      </c>
      <c r="Z52" s="31">
        <v>4</v>
      </c>
      <c r="AA52" s="31">
        <v>0</v>
      </c>
      <c r="AB52" s="31">
        <v>4</v>
      </c>
      <c r="AC52" s="31">
        <v>4</v>
      </c>
      <c r="AD52" s="31">
        <v>4</v>
      </c>
      <c r="AE52" s="31">
        <v>4</v>
      </c>
      <c r="AF52" s="31">
        <v>4</v>
      </c>
      <c r="AG52" s="31">
        <v>4</v>
      </c>
      <c r="AH52" s="31"/>
      <c r="AI52" s="54"/>
      <c r="AJ52" s="55"/>
      <c r="AK52" s="55"/>
      <c r="AL52" s="55"/>
      <c r="AM52" s="55"/>
      <c r="AO52" s="59" t="str">
        <f t="shared" si="3"/>
        <v>下午</v>
      </c>
      <c r="AP52" s="59">
        <f t="shared" si="4"/>
        <v>92</v>
      </c>
      <c r="AQ52" s="59">
        <f t="shared" ref="AQ52:BU52" si="51">IF(SUM(E52:E54)&gt;=10.5,8,IF(SUM(E52:E54)&gt;=8.5,4,0))</f>
        <v>4</v>
      </c>
      <c r="AR52" s="59">
        <f t="shared" si="51"/>
        <v>4</v>
      </c>
      <c r="AS52" s="59">
        <f t="shared" si="51"/>
        <v>4</v>
      </c>
      <c r="AT52" s="59">
        <f t="shared" si="51"/>
        <v>0</v>
      </c>
      <c r="AU52" s="59">
        <f t="shared" si="51"/>
        <v>0</v>
      </c>
      <c r="AV52" s="59">
        <f t="shared" si="51"/>
        <v>4</v>
      </c>
      <c r="AW52" s="59">
        <f t="shared" si="51"/>
        <v>0</v>
      </c>
      <c r="AX52" s="59">
        <f t="shared" si="51"/>
        <v>4</v>
      </c>
      <c r="AY52" s="59">
        <f t="shared" si="51"/>
        <v>4</v>
      </c>
      <c r="AZ52" s="59">
        <f t="shared" si="51"/>
        <v>4</v>
      </c>
      <c r="BA52" s="59">
        <f t="shared" si="51"/>
        <v>0</v>
      </c>
      <c r="BB52" s="59">
        <f t="shared" si="51"/>
        <v>4</v>
      </c>
      <c r="BC52" s="59">
        <f t="shared" si="51"/>
        <v>4</v>
      </c>
      <c r="BD52" s="59">
        <f t="shared" si="51"/>
        <v>4</v>
      </c>
      <c r="BE52" s="59">
        <f t="shared" si="51"/>
        <v>4</v>
      </c>
      <c r="BF52" s="59">
        <f t="shared" si="51"/>
        <v>4</v>
      </c>
      <c r="BG52" s="59">
        <f t="shared" si="51"/>
        <v>4</v>
      </c>
      <c r="BH52" s="59">
        <f t="shared" si="51"/>
        <v>0</v>
      </c>
      <c r="BI52" s="59">
        <f t="shared" si="51"/>
        <v>4</v>
      </c>
      <c r="BJ52" s="59">
        <f t="shared" si="51"/>
        <v>4</v>
      </c>
      <c r="BK52" s="59">
        <f t="shared" si="51"/>
        <v>4</v>
      </c>
      <c r="BL52" s="59">
        <f t="shared" si="51"/>
        <v>4</v>
      </c>
      <c r="BM52" s="59">
        <f t="shared" si="51"/>
        <v>0</v>
      </c>
      <c r="BN52" s="59">
        <f t="shared" si="51"/>
        <v>4</v>
      </c>
      <c r="BO52" s="59">
        <f t="shared" si="51"/>
        <v>4</v>
      </c>
      <c r="BP52" s="59">
        <f t="shared" si="51"/>
        <v>4</v>
      </c>
      <c r="BQ52" s="59">
        <f t="shared" si="51"/>
        <v>4</v>
      </c>
      <c r="BR52" s="59">
        <f t="shared" si="51"/>
        <v>4</v>
      </c>
      <c r="BS52" s="59">
        <f t="shared" si="51"/>
        <v>4</v>
      </c>
      <c r="BT52" s="59">
        <f t="shared" si="51"/>
        <v>0</v>
      </c>
      <c r="BU52" s="59">
        <f t="shared" si="51"/>
        <v>0</v>
      </c>
    </row>
    <row r="53" s="1" customFormat="1" ht="30" customHeight="1" spans="1:73">
      <c r="A53" s="11" t="s">
        <v>42</v>
      </c>
      <c r="B53" s="27"/>
      <c r="C53" s="33" t="s">
        <v>9</v>
      </c>
      <c r="D53" s="33">
        <v>5</v>
      </c>
      <c r="E53" s="33">
        <v>5</v>
      </c>
      <c r="F53" s="33">
        <v>5</v>
      </c>
      <c r="G53" s="33">
        <v>5</v>
      </c>
      <c r="H53" s="33">
        <v>2</v>
      </c>
      <c r="I53" s="33">
        <v>0.5</v>
      </c>
      <c r="J53" s="33">
        <v>5</v>
      </c>
      <c r="K53" s="33">
        <v>0</v>
      </c>
      <c r="L53" s="33">
        <v>5</v>
      </c>
      <c r="M53" s="33">
        <v>5</v>
      </c>
      <c r="N53" s="33">
        <v>5</v>
      </c>
      <c r="O53" s="33">
        <v>0.5</v>
      </c>
      <c r="P53" s="33">
        <v>5</v>
      </c>
      <c r="Q53" s="33">
        <v>5</v>
      </c>
      <c r="R53" s="33">
        <v>5</v>
      </c>
      <c r="S53" s="33">
        <v>5</v>
      </c>
      <c r="T53" s="33">
        <v>5</v>
      </c>
      <c r="U53" s="33">
        <v>5</v>
      </c>
      <c r="V53" s="33">
        <v>0.5</v>
      </c>
      <c r="W53" s="33">
        <v>6</v>
      </c>
      <c r="X53" s="33">
        <v>5</v>
      </c>
      <c r="Y53" s="33">
        <v>5</v>
      </c>
      <c r="Z53" s="33">
        <v>5</v>
      </c>
      <c r="AA53" s="33">
        <v>0</v>
      </c>
      <c r="AB53" s="33">
        <v>6</v>
      </c>
      <c r="AC53" s="33">
        <v>5</v>
      </c>
      <c r="AD53" s="33">
        <v>5</v>
      </c>
      <c r="AE53" s="33">
        <v>5</v>
      </c>
      <c r="AF53" s="33">
        <v>5</v>
      </c>
      <c r="AG53" s="33">
        <v>5</v>
      </c>
      <c r="AH53" s="33"/>
      <c r="AI53" s="56"/>
      <c r="AJ53" s="57"/>
      <c r="AK53" s="57"/>
      <c r="AL53" s="57"/>
      <c r="AM53" s="57"/>
      <c r="AO53" s="59" t="str">
        <f t="shared" si="3"/>
        <v>加班</v>
      </c>
      <c r="AP53" s="59">
        <f t="shared" si="4"/>
        <v>0</v>
      </c>
      <c r="AQ53" s="59">
        <f t="shared" ref="AQ53:BU53" si="52">IF(SUM(E53:E55)&gt;=10.5,8,IF(SUM(E53:E55)&gt;=8.5,4,0))</f>
        <v>0</v>
      </c>
      <c r="AR53" s="59">
        <f t="shared" si="52"/>
        <v>0</v>
      </c>
      <c r="AS53" s="59">
        <f t="shared" si="52"/>
        <v>0</v>
      </c>
      <c r="AT53" s="59">
        <f t="shared" si="52"/>
        <v>0</v>
      </c>
      <c r="AU53" s="59">
        <f t="shared" si="52"/>
        <v>0</v>
      </c>
      <c r="AV53" s="59">
        <f t="shared" si="52"/>
        <v>0</v>
      </c>
      <c r="AW53" s="59">
        <f t="shared" si="52"/>
        <v>0</v>
      </c>
      <c r="AX53" s="59">
        <f t="shared" si="52"/>
        <v>0</v>
      </c>
      <c r="AY53" s="59">
        <f t="shared" si="52"/>
        <v>0</v>
      </c>
      <c r="AZ53" s="59">
        <f t="shared" si="52"/>
        <v>0</v>
      </c>
      <c r="BA53" s="59">
        <f t="shared" si="52"/>
        <v>0</v>
      </c>
      <c r="BB53" s="59">
        <f t="shared" si="52"/>
        <v>0</v>
      </c>
      <c r="BC53" s="59">
        <f t="shared" si="52"/>
        <v>0</v>
      </c>
      <c r="BD53" s="59">
        <f t="shared" si="52"/>
        <v>0</v>
      </c>
      <c r="BE53" s="59">
        <f t="shared" si="52"/>
        <v>0</v>
      </c>
      <c r="BF53" s="59">
        <f t="shared" si="52"/>
        <v>0</v>
      </c>
      <c r="BG53" s="59">
        <f t="shared" si="52"/>
        <v>0</v>
      </c>
      <c r="BH53" s="59">
        <f t="shared" si="52"/>
        <v>0</v>
      </c>
      <c r="BI53" s="59">
        <f t="shared" si="52"/>
        <v>0</v>
      </c>
      <c r="BJ53" s="59">
        <f t="shared" si="52"/>
        <v>0</v>
      </c>
      <c r="BK53" s="59">
        <f t="shared" si="52"/>
        <v>0</v>
      </c>
      <c r="BL53" s="59">
        <f t="shared" si="52"/>
        <v>0</v>
      </c>
      <c r="BM53" s="59">
        <f t="shared" si="52"/>
        <v>0</v>
      </c>
      <c r="BN53" s="59">
        <f t="shared" si="52"/>
        <v>0</v>
      </c>
      <c r="BO53" s="59">
        <f t="shared" si="52"/>
        <v>0</v>
      </c>
      <c r="BP53" s="59">
        <f t="shared" si="52"/>
        <v>0</v>
      </c>
      <c r="BQ53" s="59">
        <f t="shared" si="52"/>
        <v>0</v>
      </c>
      <c r="BR53" s="59">
        <f t="shared" si="52"/>
        <v>0</v>
      </c>
      <c r="BS53" s="59">
        <f t="shared" si="52"/>
        <v>0</v>
      </c>
      <c r="BT53" s="59">
        <f t="shared" si="52"/>
        <v>0</v>
      </c>
      <c r="BU53" s="59">
        <f t="shared" si="52"/>
        <v>0</v>
      </c>
    </row>
    <row r="54" s="1" customFormat="1" ht="30" customHeight="1" spans="1:73">
      <c r="A54" s="11" t="s">
        <v>44</v>
      </c>
      <c r="B54" s="40" t="s">
        <v>45</v>
      </c>
      <c r="C54" s="30" t="s">
        <v>16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/>
      <c r="AI54" s="52"/>
      <c r="AJ54" s="53">
        <f>SUM(D54:F55,I54:M55,P54:T55,W54:AA55,AD54:AH55)/8</f>
        <v>0</v>
      </c>
      <c r="AK54" s="53">
        <f>SUM(D56:F56,I56:M56,P56:T56,W56:AA56,AD56:AH56)/8</f>
        <v>0</v>
      </c>
      <c r="AL54" s="53">
        <f>SUM(G54:H56,N54:O56,U54:V56,AB54:AC56)/8</f>
        <v>0</v>
      </c>
      <c r="AM54" s="53">
        <f>SUM(D54:AH56)/8+(AI54)/8</f>
        <v>0</v>
      </c>
      <c r="AO54" s="59" t="str">
        <f t="shared" si="3"/>
        <v>上午</v>
      </c>
      <c r="AP54" s="59">
        <f t="shared" si="4"/>
        <v>0</v>
      </c>
      <c r="AQ54" s="59">
        <f t="shared" ref="AQ54:BU54" si="53">IF(SUM(E54:E56)&gt;=10.5,8,IF(SUM(E54:E56)&gt;=8.5,4,0))</f>
        <v>0</v>
      </c>
      <c r="AR54" s="59">
        <f t="shared" si="53"/>
        <v>0</v>
      </c>
      <c r="AS54" s="59">
        <f t="shared" si="53"/>
        <v>0</v>
      </c>
      <c r="AT54" s="59">
        <f t="shared" si="53"/>
        <v>0</v>
      </c>
      <c r="AU54" s="59">
        <f t="shared" si="53"/>
        <v>0</v>
      </c>
      <c r="AV54" s="59">
        <f t="shared" si="53"/>
        <v>0</v>
      </c>
      <c r="AW54" s="59">
        <f t="shared" si="53"/>
        <v>0</v>
      </c>
      <c r="AX54" s="59">
        <f t="shared" si="53"/>
        <v>0</v>
      </c>
      <c r="AY54" s="59">
        <f t="shared" si="53"/>
        <v>0</v>
      </c>
      <c r="AZ54" s="59">
        <f t="shared" si="53"/>
        <v>0</v>
      </c>
      <c r="BA54" s="59">
        <f t="shared" si="53"/>
        <v>0</v>
      </c>
      <c r="BB54" s="59">
        <f t="shared" si="53"/>
        <v>0</v>
      </c>
      <c r="BC54" s="59">
        <f t="shared" si="53"/>
        <v>0</v>
      </c>
      <c r="BD54" s="59">
        <f t="shared" si="53"/>
        <v>0</v>
      </c>
      <c r="BE54" s="59">
        <f t="shared" si="53"/>
        <v>0</v>
      </c>
      <c r="BF54" s="59">
        <f t="shared" si="53"/>
        <v>0</v>
      </c>
      <c r="BG54" s="59">
        <f t="shared" si="53"/>
        <v>0</v>
      </c>
      <c r="BH54" s="59">
        <f t="shared" si="53"/>
        <v>0</v>
      </c>
      <c r="BI54" s="59">
        <f t="shared" si="53"/>
        <v>0</v>
      </c>
      <c r="BJ54" s="59">
        <f t="shared" si="53"/>
        <v>0</v>
      </c>
      <c r="BK54" s="59">
        <f t="shared" si="53"/>
        <v>0</v>
      </c>
      <c r="BL54" s="59">
        <f t="shared" si="53"/>
        <v>0</v>
      </c>
      <c r="BM54" s="59">
        <f t="shared" si="53"/>
        <v>0</v>
      </c>
      <c r="BN54" s="59">
        <f t="shared" si="53"/>
        <v>0</v>
      </c>
      <c r="BO54" s="59">
        <f t="shared" si="53"/>
        <v>0</v>
      </c>
      <c r="BP54" s="59">
        <f t="shared" si="53"/>
        <v>0</v>
      </c>
      <c r="BQ54" s="59">
        <f t="shared" si="53"/>
        <v>0</v>
      </c>
      <c r="BR54" s="59">
        <f t="shared" si="53"/>
        <v>0</v>
      </c>
      <c r="BS54" s="59">
        <f t="shared" si="53"/>
        <v>0</v>
      </c>
      <c r="BT54" s="59">
        <f t="shared" si="53"/>
        <v>0</v>
      </c>
      <c r="BU54" s="59">
        <f t="shared" si="53"/>
        <v>0</v>
      </c>
    </row>
    <row r="55" s="1" customFormat="1" ht="30" customHeight="1" spans="1:73">
      <c r="A55" s="11" t="s">
        <v>44</v>
      </c>
      <c r="B55" s="32"/>
      <c r="C55" s="30" t="s">
        <v>17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/>
      <c r="AI55" s="54"/>
      <c r="AJ55" s="55"/>
      <c r="AK55" s="55"/>
      <c r="AL55" s="55"/>
      <c r="AM55" s="55"/>
      <c r="AO55" s="59" t="str">
        <f t="shared" si="3"/>
        <v>下午</v>
      </c>
      <c r="AP55" s="59">
        <f t="shared" si="4"/>
        <v>240</v>
      </c>
      <c r="AQ55" s="59">
        <f t="shared" ref="AQ55:BU55" si="54">IF(SUM(E55:E92)&gt;=10.5,8,IF(SUM(E55:E92)&gt;=8.5,4,0))</f>
        <v>8</v>
      </c>
      <c r="AR55" s="59">
        <f t="shared" si="54"/>
        <v>8</v>
      </c>
      <c r="AS55" s="59">
        <f t="shared" si="54"/>
        <v>8</v>
      </c>
      <c r="AT55" s="59">
        <f t="shared" si="54"/>
        <v>8</v>
      </c>
      <c r="AU55" s="59">
        <f t="shared" si="54"/>
        <v>8</v>
      </c>
      <c r="AV55" s="59">
        <f t="shared" si="54"/>
        <v>8</v>
      </c>
      <c r="AW55" s="59">
        <f t="shared" si="54"/>
        <v>8</v>
      </c>
      <c r="AX55" s="59">
        <f t="shared" si="54"/>
        <v>8</v>
      </c>
      <c r="AY55" s="59">
        <f t="shared" si="54"/>
        <v>8</v>
      </c>
      <c r="AZ55" s="59">
        <f t="shared" si="54"/>
        <v>8</v>
      </c>
      <c r="BA55" s="59">
        <f t="shared" si="54"/>
        <v>8</v>
      </c>
      <c r="BB55" s="59">
        <f t="shared" si="54"/>
        <v>8</v>
      </c>
      <c r="BC55" s="59">
        <f t="shared" si="54"/>
        <v>8</v>
      </c>
      <c r="BD55" s="59">
        <f t="shared" si="54"/>
        <v>8</v>
      </c>
      <c r="BE55" s="59">
        <f t="shared" si="54"/>
        <v>8</v>
      </c>
      <c r="BF55" s="59">
        <f t="shared" si="54"/>
        <v>8</v>
      </c>
      <c r="BG55" s="59">
        <f t="shared" si="54"/>
        <v>8</v>
      </c>
      <c r="BH55" s="59">
        <f t="shared" si="54"/>
        <v>8</v>
      </c>
      <c r="BI55" s="59">
        <f t="shared" si="54"/>
        <v>8</v>
      </c>
      <c r="BJ55" s="59">
        <f t="shared" si="54"/>
        <v>8</v>
      </c>
      <c r="BK55" s="59">
        <f t="shared" si="54"/>
        <v>8</v>
      </c>
      <c r="BL55" s="59">
        <f t="shared" si="54"/>
        <v>8</v>
      </c>
      <c r="BM55" s="59">
        <f t="shared" si="54"/>
        <v>8</v>
      </c>
      <c r="BN55" s="59">
        <f t="shared" si="54"/>
        <v>8</v>
      </c>
      <c r="BO55" s="59">
        <f t="shared" si="54"/>
        <v>8</v>
      </c>
      <c r="BP55" s="59">
        <f t="shared" si="54"/>
        <v>8</v>
      </c>
      <c r="BQ55" s="59">
        <f t="shared" si="54"/>
        <v>8</v>
      </c>
      <c r="BR55" s="59">
        <f t="shared" si="54"/>
        <v>8</v>
      </c>
      <c r="BS55" s="59">
        <f t="shared" si="54"/>
        <v>8</v>
      </c>
      <c r="BT55" s="59">
        <f t="shared" si="54"/>
        <v>0</v>
      </c>
      <c r="BU55" s="59">
        <f t="shared" si="54"/>
        <v>8</v>
      </c>
    </row>
    <row r="56" s="1" customFormat="1" ht="30" customHeight="1" spans="1:73">
      <c r="A56" s="11" t="s">
        <v>44</v>
      </c>
      <c r="B56" s="27"/>
      <c r="C56" s="33" t="s">
        <v>9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/>
      <c r="AI56" s="56"/>
      <c r="AJ56" s="57"/>
      <c r="AK56" s="57"/>
      <c r="AL56" s="57"/>
      <c r="AM56" s="57"/>
      <c r="AO56" s="59" t="str">
        <f t="shared" si="3"/>
        <v>加班</v>
      </c>
      <c r="AP56" s="59">
        <f t="shared" si="4"/>
        <v>240</v>
      </c>
      <c r="AQ56" s="59">
        <f t="shared" ref="AQ56:BU56" si="55">IF(SUM(E56:E92)&gt;=10.5,8,IF(SUM(E56:E92)&gt;=8.5,4,0))</f>
        <v>8</v>
      </c>
      <c r="AR56" s="59">
        <f t="shared" si="55"/>
        <v>8</v>
      </c>
      <c r="AS56" s="59">
        <f t="shared" si="55"/>
        <v>8</v>
      </c>
      <c r="AT56" s="59">
        <f t="shared" si="55"/>
        <v>8</v>
      </c>
      <c r="AU56" s="59">
        <f t="shared" si="55"/>
        <v>8</v>
      </c>
      <c r="AV56" s="59">
        <f t="shared" si="55"/>
        <v>8</v>
      </c>
      <c r="AW56" s="59">
        <f t="shared" si="55"/>
        <v>8</v>
      </c>
      <c r="AX56" s="59">
        <f t="shared" si="55"/>
        <v>8</v>
      </c>
      <c r="AY56" s="59">
        <f t="shared" si="55"/>
        <v>8</v>
      </c>
      <c r="AZ56" s="59">
        <f t="shared" si="55"/>
        <v>8</v>
      </c>
      <c r="BA56" s="59">
        <f t="shared" si="55"/>
        <v>8</v>
      </c>
      <c r="BB56" s="59">
        <f t="shared" si="55"/>
        <v>8</v>
      </c>
      <c r="BC56" s="59">
        <f t="shared" si="55"/>
        <v>8</v>
      </c>
      <c r="BD56" s="59">
        <f t="shared" si="55"/>
        <v>8</v>
      </c>
      <c r="BE56" s="59">
        <f t="shared" si="55"/>
        <v>8</v>
      </c>
      <c r="BF56" s="59">
        <f t="shared" si="55"/>
        <v>8</v>
      </c>
      <c r="BG56" s="59">
        <f t="shared" si="55"/>
        <v>8</v>
      </c>
      <c r="BH56" s="59">
        <f t="shared" si="55"/>
        <v>8</v>
      </c>
      <c r="BI56" s="59">
        <f t="shared" si="55"/>
        <v>8</v>
      </c>
      <c r="BJ56" s="59">
        <f t="shared" si="55"/>
        <v>8</v>
      </c>
      <c r="BK56" s="59">
        <f t="shared" si="55"/>
        <v>8</v>
      </c>
      <c r="BL56" s="59">
        <f t="shared" si="55"/>
        <v>8</v>
      </c>
      <c r="BM56" s="59">
        <f t="shared" si="55"/>
        <v>8</v>
      </c>
      <c r="BN56" s="59">
        <f t="shared" si="55"/>
        <v>8</v>
      </c>
      <c r="BO56" s="59">
        <f t="shared" si="55"/>
        <v>8</v>
      </c>
      <c r="BP56" s="59">
        <f t="shared" si="55"/>
        <v>8</v>
      </c>
      <c r="BQ56" s="59">
        <f t="shared" si="55"/>
        <v>8</v>
      </c>
      <c r="BR56" s="59">
        <f t="shared" si="55"/>
        <v>8</v>
      </c>
      <c r="BS56" s="59">
        <f t="shared" si="55"/>
        <v>8</v>
      </c>
      <c r="BT56" s="59">
        <f t="shared" si="55"/>
        <v>0</v>
      </c>
      <c r="BU56" s="59">
        <f t="shared" si="55"/>
        <v>8</v>
      </c>
    </row>
    <row r="57" s="1" customFormat="1" ht="30" customHeight="1" spans="1:73">
      <c r="A57" s="11" t="s">
        <v>46</v>
      </c>
      <c r="B57" s="40" t="s">
        <v>47</v>
      </c>
      <c r="C57" s="30" t="s">
        <v>16</v>
      </c>
      <c r="D57" s="31">
        <v>4</v>
      </c>
      <c r="E57" s="31">
        <v>4</v>
      </c>
      <c r="F57" s="31">
        <v>4</v>
      </c>
      <c r="G57" s="31">
        <v>0</v>
      </c>
      <c r="H57" s="31">
        <v>4</v>
      </c>
      <c r="I57" s="31">
        <v>4</v>
      </c>
      <c r="J57" s="31">
        <v>4</v>
      </c>
      <c r="K57" s="31">
        <v>4</v>
      </c>
      <c r="L57" s="31">
        <v>4</v>
      </c>
      <c r="M57" s="31">
        <v>4</v>
      </c>
      <c r="N57" s="31">
        <v>4</v>
      </c>
      <c r="O57" s="31">
        <v>4</v>
      </c>
      <c r="P57" s="31">
        <v>4</v>
      </c>
      <c r="Q57" s="31">
        <v>4</v>
      </c>
      <c r="R57" s="31">
        <v>4</v>
      </c>
      <c r="S57" s="31">
        <v>4</v>
      </c>
      <c r="T57" s="31">
        <v>4</v>
      </c>
      <c r="U57" s="31">
        <v>4</v>
      </c>
      <c r="V57" s="31">
        <v>0</v>
      </c>
      <c r="W57" s="31">
        <v>4</v>
      </c>
      <c r="X57" s="31">
        <v>4</v>
      </c>
      <c r="Y57" s="31">
        <v>4</v>
      </c>
      <c r="Z57" s="31">
        <v>4</v>
      </c>
      <c r="AA57" s="31">
        <v>4</v>
      </c>
      <c r="AB57" s="31">
        <v>4</v>
      </c>
      <c r="AC57" s="31">
        <v>4</v>
      </c>
      <c r="AD57" s="31">
        <v>4</v>
      </c>
      <c r="AE57" s="31">
        <v>4</v>
      </c>
      <c r="AF57" s="31">
        <v>4</v>
      </c>
      <c r="AG57" s="31">
        <v>4</v>
      </c>
      <c r="AH57" s="31"/>
      <c r="AI57" s="52"/>
      <c r="AJ57" s="53">
        <f>SUM(D57:F58,I57:M58,P57:T58,W57:AA58,AD57:AH58)/8</f>
        <v>22</v>
      </c>
      <c r="AK57" s="53">
        <f>SUM(D59:F59,I59:M59,P59:T59,W59:AA59,AD59:AH59)/8</f>
        <v>14.125</v>
      </c>
      <c r="AL57" s="53">
        <f>SUM(G57:H59,N57:O59,U57:V59,AB57:AC59)/8</f>
        <v>8.8125</v>
      </c>
      <c r="AM57" s="53">
        <f>SUM(D57:AH59)/8+(AI57)/8</f>
        <v>44.9375</v>
      </c>
      <c r="AO57" s="59" t="str">
        <f t="shared" si="3"/>
        <v>上午</v>
      </c>
      <c r="AP57" s="59">
        <f t="shared" si="4"/>
        <v>212</v>
      </c>
      <c r="AQ57" s="59">
        <f t="shared" ref="AQ57:BU57" si="56">IF(SUM(E57:E59)&gt;=10.5,8,IF(SUM(E57:E59)&gt;=8.5,4,0))</f>
        <v>8</v>
      </c>
      <c r="AR57" s="59">
        <f t="shared" si="56"/>
        <v>8</v>
      </c>
      <c r="AS57" s="59">
        <f t="shared" si="56"/>
        <v>0</v>
      </c>
      <c r="AT57" s="59">
        <f t="shared" si="56"/>
        <v>8</v>
      </c>
      <c r="AU57" s="59">
        <f t="shared" si="56"/>
        <v>8</v>
      </c>
      <c r="AV57" s="59">
        <f t="shared" si="56"/>
        <v>8</v>
      </c>
      <c r="AW57" s="59">
        <f t="shared" si="56"/>
        <v>8</v>
      </c>
      <c r="AX57" s="59">
        <f t="shared" si="56"/>
        <v>8</v>
      </c>
      <c r="AY57" s="59">
        <f t="shared" si="56"/>
        <v>8</v>
      </c>
      <c r="AZ57" s="59">
        <f t="shared" si="56"/>
        <v>8</v>
      </c>
      <c r="BA57" s="59">
        <f t="shared" si="56"/>
        <v>4</v>
      </c>
      <c r="BB57" s="59">
        <f t="shared" si="56"/>
        <v>8</v>
      </c>
      <c r="BC57" s="59">
        <f t="shared" si="56"/>
        <v>8</v>
      </c>
      <c r="BD57" s="59">
        <f t="shared" si="56"/>
        <v>8</v>
      </c>
      <c r="BE57" s="59">
        <f t="shared" si="56"/>
        <v>8</v>
      </c>
      <c r="BF57" s="59">
        <f t="shared" si="56"/>
        <v>8</v>
      </c>
      <c r="BG57" s="59">
        <f t="shared" si="56"/>
        <v>8</v>
      </c>
      <c r="BH57" s="59">
        <f t="shared" si="56"/>
        <v>0</v>
      </c>
      <c r="BI57" s="59">
        <f t="shared" si="56"/>
        <v>8</v>
      </c>
      <c r="BJ57" s="59">
        <f t="shared" si="56"/>
        <v>8</v>
      </c>
      <c r="BK57" s="59">
        <f t="shared" si="56"/>
        <v>8</v>
      </c>
      <c r="BL57" s="59">
        <f t="shared" si="56"/>
        <v>8</v>
      </c>
      <c r="BM57" s="59">
        <f t="shared" si="56"/>
        <v>8</v>
      </c>
      <c r="BN57" s="59">
        <f t="shared" si="56"/>
        <v>8</v>
      </c>
      <c r="BO57" s="59">
        <f t="shared" si="56"/>
        <v>8</v>
      </c>
      <c r="BP57" s="59">
        <f t="shared" si="56"/>
        <v>8</v>
      </c>
      <c r="BQ57" s="59">
        <f t="shared" si="56"/>
        <v>8</v>
      </c>
      <c r="BR57" s="59">
        <f t="shared" si="56"/>
        <v>8</v>
      </c>
      <c r="BS57" s="59">
        <f t="shared" si="56"/>
        <v>8</v>
      </c>
      <c r="BT57" s="59">
        <f t="shared" si="56"/>
        <v>0</v>
      </c>
      <c r="BU57" s="59">
        <f t="shared" si="56"/>
        <v>0</v>
      </c>
    </row>
    <row r="58" s="1" customFormat="1" ht="30" customHeight="1" spans="1:73">
      <c r="A58" s="11" t="s">
        <v>46</v>
      </c>
      <c r="B58" s="32"/>
      <c r="C58" s="30" t="s">
        <v>17</v>
      </c>
      <c r="D58" s="31">
        <v>4</v>
      </c>
      <c r="E58" s="31">
        <v>4</v>
      </c>
      <c r="F58" s="31">
        <v>4</v>
      </c>
      <c r="G58" s="31">
        <v>0</v>
      </c>
      <c r="H58" s="31">
        <v>4</v>
      </c>
      <c r="I58" s="31">
        <v>4</v>
      </c>
      <c r="J58" s="31">
        <v>4</v>
      </c>
      <c r="K58" s="31">
        <v>4</v>
      </c>
      <c r="L58" s="31">
        <v>4</v>
      </c>
      <c r="M58" s="31">
        <v>4</v>
      </c>
      <c r="N58" s="31">
        <v>4</v>
      </c>
      <c r="O58" s="31">
        <v>4</v>
      </c>
      <c r="P58" s="31">
        <v>4</v>
      </c>
      <c r="Q58" s="31">
        <v>4</v>
      </c>
      <c r="R58" s="31">
        <v>4</v>
      </c>
      <c r="S58" s="31">
        <v>4</v>
      </c>
      <c r="T58" s="31">
        <v>4</v>
      </c>
      <c r="U58" s="31">
        <v>4</v>
      </c>
      <c r="V58" s="31">
        <v>0</v>
      </c>
      <c r="W58" s="31">
        <v>4</v>
      </c>
      <c r="X58" s="31">
        <v>4</v>
      </c>
      <c r="Y58" s="31">
        <v>4</v>
      </c>
      <c r="Z58" s="31">
        <v>4</v>
      </c>
      <c r="AA58" s="31">
        <v>4</v>
      </c>
      <c r="AB58" s="31">
        <v>4</v>
      </c>
      <c r="AC58" s="31">
        <v>4</v>
      </c>
      <c r="AD58" s="31">
        <v>4</v>
      </c>
      <c r="AE58" s="31">
        <v>4</v>
      </c>
      <c r="AF58" s="31">
        <v>4</v>
      </c>
      <c r="AG58" s="31">
        <v>4</v>
      </c>
      <c r="AH58" s="31"/>
      <c r="AI58" s="54"/>
      <c r="AJ58" s="55"/>
      <c r="AK58" s="55"/>
      <c r="AL58" s="55"/>
      <c r="AM58" s="55"/>
      <c r="AO58" s="59" t="str">
        <f t="shared" si="3"/>
        <v>下午</v>
      </c>
      <c r="AP58" s="59">
        <f t="shared" si="4"/>
        <v>240</v>
      </c>
      <c r="AQ58" s="59">
        <f t="shared" ref="AQ58:BU58" si="57">IF(SUM(E58:E92)&gt;=10.5,8,IF(SUM(E58:E92)&gt;=8.5,4,0))</f>
        <v>8</v>
      </c>
      <c r="AR58" s="59">
        <f t="shared" si="57"/>
        <v>8</v>
      </c>
      <c r="AS58" s="59">
        <f t="shared" si="57"/>
        <v>8</v>
      </c>
      <c r="AT58" s="59">
        <f t="shared" si="57"/>
        <v>8</v>
      </c>
      <c r="AU58" s="59">
        <f t="shared" si="57"/>
        <v>8</v>
      </c>
      <c r="AV58" s="59">
        <f t="shared" si="57"/>
        <v>8</v>
      </c>
      <c r="AW58" s="59">
        <f t="shared" si="57"/>
        <v>8</v>
      </c>
      <c r="AX58" s="59">
        <f t="shared" si="57"/>
        <v>8</v>
      </c>
      <c r="AY58" s="59">
        <f t="shared" si="57"/>
        <v>8</v>
      </c>
      <c r="AZ58" s="59">
        <f t="shared" si="57"/>
        <v>8</v>
      </c>
      <c r="BA58" s="59">
        <f t="shared" si="57"/>
        <v>8</v>
      </c>
      <c r="BB58" s="59">
        <f t="shared" si="57"/>
        <v>8</v>
      </c>
      <c r="BC58" s="59">
        <f t="shared" si="57"/>
        <v>8</v>
      </c>
      <c r="BD58" s="59">
        <f t="shared" si="57"/>
        <v>8</v>
      </c>
      <c r="BE58" s="59">
        <f t="shared" si="57"/>
        <v>8</v>
      </c>
      <c r="BF58" s="59">
        <f t="shared" si="57"/>
        <v>8</v>
      </c>
      <c r="BG58" s="59">
        <f t="shared" si="57"/>
        <v>8</v>
      </c>
      <c r="BH58" s="59">
        <f t="shared" si="57"/>
        <v>8</v>
      </c>
      <c r="BI58" s="59">
        <f t="shared" si="57"/>
        <v>8</v>
      </c>
      <c r="BJ58" s="59">
        <f t="shared" si="57"/>
        <v>8</v>
      </c>
      <c r="BK58" s="59">
        <f t="shared" si="57"/>
        <v>8</v>
      </c>
      <c r="BL58" s="59">
        <f t="shared" si="57"/>
        <v>8</v>
      </c>
      <c r="BM58" s="59">
        <f t="shared" si="57"/>
        <v>8</v>
      </c>
      <c r="BN58" s="59">
        <f t="shared" si="57"/>
        <v>8</v>
      </c>
      <c r="BO58" s="59">
        <f t="shared" si="57"/>
        <v>8</v>
      </c>
      <c r="BP58" s="59">
        <f t="shared" si="57"/>
        <v>8</v>
      </c>
      <c r="BQ58" s="59">
        <f t="shared" si="57"/>
        <v>8</v>
      </c>
      <c r="BR58" s="59">
        <f t="shared" si="57"/>
        <v>8</v>
      </c>
      <c r="BS58" s="59">
        <f t="shared" si="57"/>
        <v>8</v>
      </c>
      <c r="BT58" s="59">
        <f t="shared" si="57"/>
        <v>0</v>
      </c>
      <c r="BU58" s="59">
        <f t="shared" si="57"/>
        <v>8</v>
      </c>
    </row>
    <row r="59" s="1" customFormat="1" ht="30" customHeight="1" spans="1:73">
      <c r="A59" s="11" t="s">
        <v>46</v>
      </c>
      <c r="B59" s="27"/>
      <c r="C59" s="33" t="s">
        <v>9</v>
      </c>
      <c r="D59" s="33">
        <v>5</v>
      </c>
      <c r="E59" s="33">
        <v>5</v>
      </c>
      <c r="F59" s="33">
        <v>5</v>
      </c>
      <c r="G59" s="33">
        <v>0</v>
      </c>
      <c r="H59" s="33">
        <v>3</v>
      </c>
      <c r="I59" s="33">
        <v>5</v>
      </c>
      <c r="J59" s="33">
        <v>5</v>
      </c>
      <c r="K59" s="33">
        <v>5</v>
      </c>
      <c r="L59" s="33">
        <v>5</v>
      </c>
      <c r="M59" s="33">
        <v>5</v>
      </c>
      <c r="N59" s="33">
        <v>5</v>
      </c>
      <c r="O59" s="33">
        <v>0.5</v>
      </c>
      <c r="P59" s="33">
        <v>5</v>
      </c>
      <c r="Q59" s="33">
        <v>5</v>
      </c>
      <c r="R59" s="33">
        <v>5</v>
      </c>
      <c r="S59" s="33">
        <v>5</v>
      </c>
      <c r="T59" s="33">
        <v>5</v>
      </c>
      <c r="U59" s="33">
        <v>5</v>
      </c>
      <c r="V59" s="33">
        <v>0</v>
      </c>
      <c r="W59" s="33">
        <v>6</v>
      </c>
      <c r="X59" s="33">
        <v>5</v>
      </c>
      <c r="Y59" s="33">
        <v>5</v>
      </c>
      <c r="Z59" s="33">
        <v>6</v>
      </c>
      <c r="AA59" s="33">
        <v>6</v>
      </c>
      <c r="AB59" s="33">
        <v>4</v>
      </c>
      <c r="AC59" s="33">
        <v>5</v>
      </c>
      <c r="AD59" s="33">
        <v>5</v>
      </c>
      <c r="AE59" s="33">
        <v>5</v>
      </c>
      <c r="AF59" s="33">
        <v>5</v>
      </c>
      <c r="AG59" s="33">
        <v>5</v>
      </c>
      <c r="AH59" s="33"/>
      <c r="AI59" s="56"/>
      <c r="AJ59" s="57"/>
      <c r="AK59" s="57"/>
      <c r="AL59" s="57"/>
      <c r="AM59" s="57"/>
      <c r="AO59" s="59" t="str">
        <f t="shared" si="3"/>
        <v>加班</v>
      </c>
      <c r="AP59" s="59">
        <f t="shared" si="4"/>
        <v>240</v>
      </c>
      <c r="AQ59" s="59">
        <f t="shared" ref="AQ59:BU59" si="58">IF(SUM(E59:E92)&gt;=10.5,8,IF(SUM(E59:E92)&gt;=8.5,4,0))</f>
        <v>8</v>
      </c>
      <c r="AR59" s="59">
        <f t="shared" si="58"/>
        <v>8</v>
      </c>
      <c r="AS59" s="59">
        <f t="shared" si="58"/>
        <v>8</v>
      </c>
      <c r="AT59" s="59">
        <f t="shared" si="58"/>
        <v>8</v>
      </c>
      <c r="AU59" s="59">
        <f t="shared" si="58"/>
        <v>8</v>
      </c>
      <c r="AV59" s="59">
        <f t="shared" si="58"/>
        <v>8</v>
      </c>
      <c r="AW59" s="59">
        <f t="shared" si="58"/>
        <v>8</v>
      </c>
      <c r="AX59" s="59">
        <f t="shared" si="58"/>
        <v>8</v>
      </c>
      <c r="AY59" s="59">
        <f t="shared" si="58"/>
        <v>8</v>
      </c>
      <c r="AZ59" s="59">
        <f t="shared" si="58"/>
        <v>8</v>
      </c>
      <c r="BA59" s="59">
        <f t="shared" si="58"/>
        <v>8</v>
      </c>
      <c r="BB59" s="59">
        <f t="shared" si="58"/>
        <v>8</v>
      </c>
      <c r="BC59" s="59">
        <f t="shared" si="58"/>
        <v>8</v>
      </c>
      <c r="BD59" s="59">
        <f t="shared" si="58"/>
        <v>8</v>
      </c>
      <c r="BE59" s="59">
        <f t="shared" si="58"/>
        <v>8</v>
      </c>
      <c r="BF59" s="59">
        <f t="shared" si="58"/>
        <v>8</v>
      </c>
      <c r="BG59" s="59">
        <f t="shared" si="58"/>
        <v>8</v>
      </c>
      <c r="BH59" s="59">
        <f t="shared" si="58"/>
        <v>8</v>
      </c>
      <c r="BI59" s="59">
        <f t="shared" si="58"/>
        <v>8</v>
      </c>
      <c r="BJ59" s="59">
        <f t="shared" si="58"/>
        <v>8</v>
      </c>
      <c r="BK59" s="59">
        <f t="shared" si="58"/>
        <v>8</v>
      </c>
      <c r="BL59" s="59">
        <f t="shared" si="58"/>
        <v>8</v>
      </c>
      <c r="BM59" s="59">
        <f t="shared" si="58"/>
        <v>8</v>
      </c>
      <c r="BN59" s="59">
        <f t="shared" si="58"/>
        <v>8</v>
      </c>
      <c r="BO59" s="59">
        <f t="shared" si="58"/>
        <v>8</v>
      </c>
      <c r="BP59" s="59">
        <f t="shared" si="58"/>
        <v>8</v>
      </c>
      <c r="BQ59" s="59">
        <f t="shared" si="58"/>
        <v>8</v>
      </c>
      <c r="BR59" s="59">
        <f t="shared" si="58"/>
        <v>8</v>
      </c>
      <c r="BS59" s="59">
        <f t="shared" si="58"/>
        <v>8</v>
      </c>
      <c r="BT59" s="59">
        <f t="shared" si="58"/>
        <v>0</v>
      </c>
      <c r="BU59" s="59">
        <f t="shared" si="58"/>
        <v>8</v>
      </c>
    </row>
    <row r="60" s="1" customFormat="1" ht="30" customHeight="1" spans="1:73">
      <c r="A60" s="11" t="s">
        <v>48</v>
      </c>
      <c r="B60" s="40" t="s">
        <v>49</v>
      </c>
      <c r="C60" s="30" t="s">
        <v>16</v>
      </c>
      <c r="D60" s="31">
        <v>4</v>
      </c>
      <c r="E60" s="31">
        <v>4</v>
      </c>
      <c r="F60" s="31">
        <v>4</v>
      </c>
      <c r="G60" s="31">
        <v>4</v>
      </c>
      <c r="H60" s="31">
        <v>4</v>
      </c>
      <c r="I60" s="31">
        <v>4</v>
      </c>
      <c r="J60" s="31">
        <v>4</v>
      </c>
      <c r="K60" s="31">
        <v>4</v>
      </c>
      <c r="L60" s="31">
        <v>4</v>
      </c>
      <c r="M60" s="31">
        <v>4</v>
      </c>
      <c r="N60" s="31">
        <v>4</v>
      </c>
      <c r="O60" s="31">
        <v>4</v>
      </c>
      <c r="P60" s="31">
        <v>4</v>
      </c>
      <c r="Q60" s="31">
        <v>4</v>
      </c>
      <c r="R60" s="31">
        <v>4</v>
      </c>
      <c r="S60" s="31">
        <v>4</v>
      </c>
      <c r="T60" s="31">
        <v>4</v>
      </c>
      <c r="U60" s="31">
        <v>0</v>
      </c>
      <c r="V60" s="31">
        <v>4</v>
      </c>
      <c r="W60" s="31">
        <v>4</v>
      </c>
      <c r="X60" s="31">
        <v>4</v>
      </c>
      <c r="Y60" s="31">
        <v>4</v>
      </c>
      <c r="Z60" s="31">
        <v>4</v>
      </c>
      <c r="AA60" s="31">
        <v>4</v>
      </c>
      <c r="AB60" s="31">
        <v>4</v>
      </c>
      <c r="AC60" s="31">
        <v>4</v>
      </c>
      <c r="AD60" s="31">
        <v>4</v>
      </c>
      <c r="AE60" s="31">
        <v>4</v>
      </c>
      <c r="AF60" s="31">
        <v>4</v>
      </c>
      <c r="AG60" s="31">
        <v>4</v>
      </c>
      <c r="AH60" s="31"/>
      <c r="AI60" s="52"/>
      <c r="AJ60" s="53">
        <f>SUM(D60:F61,I60:M61,P60:T61,W60:AA61,AD60:AH61)/8</f>
        <v>22</v>
      </c>
      <c r="AK60" s="53">
        <f>SUM(D62:F62,I62:M62,P62:T62,W62:AA62,AD62:AH62)/8</f>
        <v>11.125</v>
      </c>
      <c r="AL60" s="53">
        <f>SUM(G60:H62,N60:O62,U60:V62,AB60:AC62)/8</f>
        <v>9.8125</v>
      </c>
      <c r="AM60" s="53">
        <f>SUM(D60:AH62)/8+(AI60)/8</f>
        <v>42.9375</v>
      </c>
      <c r="AO60" s="59" t="str">
        <f t="shared" si="3"/>
        <v>上午</v>
      </c>
      <c r="AP60" s="59">
        <f t="shared" si="4"/>
        <v>220</v>
      </c>
      <c r="AQ60" s="59">
        <f t="shared" ref="AQ60:BU60" si="59">IF(SUM(E60:E62)&gt;=10.5,8,IF(SUM(E60:E62)&gt;=8.5,4,0))</f>
        <v>8</v>
      </c>
      <c r="AR60" s="59">
        <f t="shared" si="59"/>
        <v>8</v>
      </c>
      <c r="AS60" s="59">
        <f t="shared" si="59"/>
        <v>8</v>
      </c>
      <c r="AT60" s="59">
        <f t="shared" si="59"/>
        <v>8</v>
      </c>
      <c r="AU60" s="59">
        <f t="shared" si="59"/>
        <v>8</v>
      </c>
      <c r="AV60" s="59">
        <f t="shared" si="59"/>
        <v>8</v>
      </c>
      <c r="AW60" s="59">
        <f t="shared" si="59"/>
        <v>8</v>
      </c>
      <c r="AX60" s="59">
        <f t="shared" si="59"/>
        <v>8</v>
      </c>
      <c r="AY60" s="59">
        <f t="shared" si="59"/>
        <v>8</v>
      </c>
      <c r="AZ60" s="59">
        <f t="shared" si="59"/>
        <v>8</v>
      </c>
      <c r="BA60" s="59">
        <f t="shared" si="59"/>
        <v>4</v>
      </c>
      <c r="BB60" s="59">
        <f t="shared" si="59"/>
        <v>8</v>
      </c>
      <c r="BC60" s="59">
        <f t="shared" si="59"/>
        <v>8</v>
      </c>
      <c r="BD60" s="59">
        <f t="shared" si="59"/>
        <v>8</v>
      </c>
      <c r="BE60" s="59">
        <f t="shared" si="59"/>
        <v>8</v>
      </c>
      <c r="BF60" s="59">
        <f t="shared" si="59"/>
        <v>8</v>
      </c>
      <c r="BG60" s="59">
        <f t="shared" si="59"/>
        <v>0</v>
      </c>
      <c r="BH60" s="59">
        <f t="shared" si="59"/>
        <v>8</v>
      </c>
      <c r="BI60" s="59">
        <f t="shared" si="59"/>
        <v>8</v>
      </c>
      <c r="BJ60" s="59">
        <f t="shared" si="59"/>
        <v>8</v>
      </c>
      <c r="BK60" s="59">
        <f t="shared" si="59"/>
        <v>8</v>
      </c>
      <c r="BL60" s="59">
        <f t="shared" si="59"/>
        <v>8</v>
      </c>
      <c r="BM60" s="59">
        <f t="shared" si="59"/>
        <v>8</v>
      </c>
      <c r="BN60" s="59">
        <f t="shared" si="59"/>
        <v>8</v>
      </c>
      <c r="BO60" s="59">
        <f t="shared" si="59"/>
        <v>8</v>
      </c>
      <c r="BP60" s="59">
        <f t="shared" si="59"/>
        <v>8</v>
      </c>
      <c r="BQ60" s="59">
        <f t="shared" si="59"/>
        <v>8</v>
      </c>
      <c r="BR60" s="59">
        <f t="shared" si="59"/>
        <v>8</v>
      </c>
      <c r="BS60" s="59">
        <f t="shared" si="59"/>
        <v>8</v>
      </c>
      <c r="BT60" s="59">
        <f t="shared" si="59"/>
        <v>0</v>
      </c>
      <c r="BU60" s="59">
        <f t="shared" si="59"/>
        <v>0</v>
      </c>
    </row>
    <row r="61" s="1" customFormat="1" ht="30" customHeight="1" spans="1:73">
      <c r="A61" s="11" t="s">
        <v>48</v>
      </c>
      <c r="B61" s="41"/>
      <c r="C61" s="30" t="s">
        <v>17</v>
      </c>
      <c r="D61" s="31"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1">
        <v>4</v>
      </c>
      <c r="Q61" s="31">
        <v>4</v>
      </c>
      <c r="R61" s="31">
        <v>4</v>
      </c>
      <c r="S61" s="31">
        <v>4</v>
      </c>
      <c r="T61" s="31">
        <v>4</v>
      </c>
      <c r="U61" s="31">
        <v>0</v>
      </c>
      <c r="V61" s="31">
        <v>4</v>
      </c>
      <c r="W61" s="31">
        <v>4</v>
      </c>
      <c r="X61" s="31">
        <v>4</v>
      </c>
      <c r="Y61" s="31">
        <v>4</v>
      </c>
      <c r="Z61" s="31">
        <v>4</v>
      </c>
      <c r="AA61" s="31">
        <v>4</v>
      </c>
      <c r="AB61" s="31">
        <v>4</v>
      </c>
      <c r="AC61" s="31">
        <v>4</v>
      </c>
      <c r="AD61" s="31">
        <v>4</v>
      </c>
      <c r="AE61" s="31">
        <v>4</v>
      </c>
      <c r="AF61" s="31">
        <v>4</v>
      </c>
      <c r="AG61" s="31">
        <v>4</v>
      </c>
      <c r="AH61" s="31"/>
      <c r="AI61" s="54"/>
      <c r="AJ61" s="55"/>
      <c r="AK61" s="55"/>
      <c r="AL61" s="55"/>
      <c r="AM61" s="55"/>
      <c r="AO61" s="59" t="str">
        <f t="shared" si="3"/>
        <v>下午</v>
      </c>
      <c r="AP61" s="59">
        <f t="shared" si="4"/>
        <v>8</v>
      </c>
      <c r="AQ61" s="59">
        <f t="shared" ref="AQ61:BU61" si="60">IF(SUM(E61:E63)&gt;=10.5,8,IF(SUM(E61:E63)&gt;=8.5,4,0))</f>
        <v>0</v>
      </c>
      <c r="AR61" s="59">
        <f t="shared" si="60"/>
        <v>0</v>
      </c>
      <c r="AS61" s="59">
        <f t="shared" si="60"/>
        <v>0</v>
      </c>
      <c r="AT61" s="59">
        <f t="shared" si="60"/>
        <v>0</v>
      </c>
      <c r="AU61" s="59">
        <f t="shared" si="60"/>
        <v>0</v>
      </c>
      <c r="AV61" s="59">
        <f t="shared" si="60"/>
        <v>0</v>
      </c>
      <c r="AW61" s="59">
        <f t="shared" si="60"/>
        <v>0</v>
      </c>
      <c r="AX61" s="59">
        <f t="shared" si="60"/>
        <v>0</v>
      </c>
      <c r="AY61" s="59">
        <f t="shared" si="60"/>
        <v>0</v>
      </c>
      <c r="AZ61" s="59">
        <f t="shared" si="60"/>
        <v>0</v>
      </c>
      <c r="BA61" s="59">
        <f t="shared" si="60"/>
        <v>0</v>
      </c>
      <c r="BB61" s="59">
        <f t="shared" si="60"/>
        <v>0</v>
      </c>
      <c r="BC61" s="59">
        <f t="shared" si="60"/>
        <v>0</v>
      </c>
      <c r="BD61" s="59">
        <f t="shared" si="60"/>
        <v>0</v>
      </c>
      <c r="BE61" s="59">
        <f t="shared" si="60"/>
        <v>0</v>
      </c>
      <c r="BF61" s="59">
        <f t="shared" si="60"/>
        <v>0</v>
      </c>
      <c r="BG61" s="59">
        <f t="shared" si="60"/>
        <v>0</v>
      </c>
      <c r="BH61" s="59">
        <f t="shared" si="60"/>
        <v>0</v>
      </c>
      <c r="BI61" s="59">
        <f t="shared" si="60"/>
        <v>0</v>
      </c>
      <c r="BJ61" s="59">
        <f t="shared" si="60"/>
        <v>0</v>
      </c>
      <c r="BK61" s="59">
        <f t="shared" si="60"/>
        <v>0</v>
      </c>
      <c r="BL61" s="59">
        <f t="shared" si="60"/>
        <v>0</v>
      </c>
      <c r="BM61" s="59">
        <f t="shared" si="60"/>
        <v>0</v>
      </c>
      <c r="BN61" s="59">
        <f t="shared" si="60"/>
        <v>0</v>
      </c>
      <c r="BO61" s="59">
        <f t="shared" si="60"/>
        <v>0</v>
      </c>
      <c r="BP61" s="59">
        <f t="shared" si="60"/>
        <v>0</v>
      </c>
      <c r="BQ61" s="59">
        <f t="shared" si="60"/>
        <v>0</v>
      </c>
      <c r="BR61" s="59">
        <f t="shared" si="60"/>
        <v>0</v>
      </c>
      <c r="BS61" s="59">
        <f t="shared" si="60"/>
        <v>8</v>
      </c>
      <c r="BT61" s="59">
        <f t="shared" si="60"/>
        <v>0</v>
      </c>
      <c r="BU61" s="59">
        <f t="shared" si="60"/>
        <v>0</v>
      </c>
    </row>
    <row r="62" s="1" customFormat="1" ht="30" customHeight="1" spans="1:73">
      <c r="A62" s="11" t="s">
        <v>48</v>
      </c>
      <c r="B62" s="42"/>
      <c r="C62" s="33" t="s">
        <v>9</v>
      </c>
      <c r="D62" s="33">
        <v>5</v>
      </c>
      <c r="E62" s="33">
        <v>4</v>
      </c>
      <c r="F62" s="33">
        <v>4</v>
      </c>
      <c r="G62" s="33">
        <v>4</v>
      </c>
      <c r="H62" s="33">
        <v>3</v>
      </c>
      <c r="I62" s="33">
        <v>4</v>
      </c>
      <c r="J62" s="33">
        <v>4</v>
      </c>
      <c r="K62" s="33">
        <v>4</v>
      </c>
      <c r="L62" s="33">
        <v>4</v>
      </c>
      <c r="M62" s="33">
        <v>4</v>
      </c>
      <c r="N62" s="33">
        <v>4</v>
      </c>
      <c r="O62" s="33">
        <v>0.5</v>
      </c>
      <c r="P62" s="33">
        <v>4</v>
      </c>
      <c r="Q62" s="33">
        <v>4</v>
      </c>
      <c r="R62" s="33">
        <v>4</v>
      </c>
      <c r="S62" s="33">
        <v>4</v>
      </c>
      <c r="T62" s="33">
        <v>4</v>
      </c>
      <c r="U62" s="33">
        <v>0</v>
      </c>
      <c r="V62" s="33">
        <v>3</v>
      </c>
      <c r="W62" s="33">
        <v>4</v>
      </c>
      <c r="X62" s="33">
        <v>4</v>
      </c>
      <c r="Y62" s="33">
        <v>4</v>
      </c>
      <c r="Z62" s="33">
        <v>4</v>
      </c>
      <c r="AA62" s="33">
        <v>4</v>
      </c>
      <c r="AB62" s="33">
        <v>4</v>
      </c>
      <c r="AC62" s="33">
        <v>4</v>
      </c>
      <c r="AD62" s="33">
        <v>4</v>
      </c>
      <c r="AE62" s="33">
        <v>4</v>
      </c>
      <c r="AF62" s="33">
        <v>4</v>
      </c>
      <c r="AG62" s="33">
        <v>4</v>
      </c>
      <c r="AH62" s="33"/>
      <c r="AI62" s="56"/>
      <c r="AJ62" s="57"/>
      <c r="AK62" s="57"/>
      <c r="AL62" s="57"/>
      <c r="AM62" s="57"/>
      <c r="AO62" s="59" t="str">
        <f t="shared" si="3"/>
        <v>加班</v>
      </c>
      <c r="AP62" s="59">
        <f t="shared" si="4"/>
        <v>8</v>
      </c>
      <c r="AQ62" s="59">
        <f t="shared" ref="AQ62:BU62" si="61">IF(SUM(E62:E64)&gt;=10.5,8,IF(SUM(E62:E64)&gt;=8.5,4,0))</f>
        <v>0</v>
      </c>
      <c r="AR62" s="59">
        <f t="shared" si="61"/>
        <v>0</v>
      </c>
      <c r="AS62" s="59">
        <f t="shared" si="61"/>
        <v>0</v>
      </c>
      <c r="AT62" s="59">
        <f t="shared" si="61"/>
        <v>0</v>
      </c>
      <c r="AU62" s="59">
        <f t="shared" si="61"/>
        <v>0</v>
      </c>
      <c r="AV62" s="59">
        <f t="shared" si="61"/>
        <v>0</v>
      </c>
      <c r="AW62" s="59">
        <f t="shared" si="61"/>
        <v>0</v>
      </c>
      <c r="AX62" s="59">
        <f t="shared" si="61"/>
        <v>0</v>
      </c>
      <c r="AY62" s="59">
        <f t="shared" si="61"/>
        <v>0</v>
      </c>
      <c r="AZ62" s="59">
        <f t="shared" si="61"/>
        <v>0</v>
      </c>
      <c r="BA62" s="59">
        <f t="shared" si="61"/>
        <v>0</v>
      </c>
      <c r="BB62" s="59">
        <f t="shared" si="61"/>
        <v>0</v>
      </c>
      <c r="BC62" s="59">
        <f t="shared" si="61"/>
        <v>0</v>
      </c>
      <c r="BD62" s="59">
        <f t="shared" si="61"/>
        <v>0</v>
      </c>
      <c r="BE62" s="59">
        <f t="shared" si="61"/>
        <v>0</v>
      </c>
      <c r="BF62" s="59">
        <f t="shared" si="61"/>
        <v>0</v>
      </c>
      <c r="BG62" s="59">
        <f t="shared" si="61"/>
        <v>0</v>
      </c>
      <c r="BH62" s="59">
        <f t="shared" si="61"/>
        <v>0</v>
      </c>
      <c r="BI62" s="59">
        <f t="shared" si="61"/>
        <v>0</v>
      </c>
      <c r="BJ62" s="59">
        <f t="shared" si="61"/>
        <v>0</v>
      </c>
      <c r="BK62" s="59">
        <f t="shared" si="61"/>
        <v>0</v>
      </c>
      <c r="BL62" s="59">
        <f t="shared" si="61"/>
        <v>0</v>
      </c>
      <c r="BM62" s="59">
        <f t="shared" si="61"/>
        <v>0</v>
      </c>
      <c r="BN62" s="59">
        <f t="shared" si="61"/>
        <v>0</v>
      </c>
      <c r="BO62" s="59">
        <f t="shared" si="61"/>
        <v>0</v>
      </c>
      <c r="BP62" s="59">
        <f t="shared" si="61"/>
        <v>0</v>
      </c>
      <c r="BQ62" s="59">
        <f t="shared" si="61"/>
        <v>0</v>
      </c>
      <c r="BR62" s="59">
        <f t="shared" si="61"/>
        <v>0</v>
      </c>
      <c r="BS62" s="59">
        <f t="shared" si="61"/>
        <v>8</v>
      </c>
      <c r="BT62" s="59">
        <f t="shared" si="61"/>
        <v>0</v>
      </c>
      <c r="BU62" s="59">
        <f t="shared" si="61"/>
        <v>0</v>
      </c>
    </row>
    <row r="63" s="1" customFormat="1" ht="30" customHeight="1" spans="1:73">
      <c r="A63" s="11" t="s">
        <v>50</v>
      </c>
      <c r="B63" s="40" t="s">
        <v>51</v>
      </c>
      <c r="C63" s="30" t="s">
        <v>16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>
        <v>4</v>
      </c>
      <c r="AH63" s="31"/>
      <c r="AI63" s="52">
        <v>7</v>
      </c>
      <c r="AJ63" s="53">
        <f>SUM(D63:F64,I63:M64,P63:T64,W63:AA64,AD63:AH64)/8</f>
        <v>1</v>
      </c>
      <c r="AK63" s="53">
        <f>SUM(D65:F65,I65:M65,P65:T65,W65:AA65,AD65:AH65)/8</f>
        <v>0.0625</v>
      </c>
      <c r="AL63" s="53">
        <f>SUM(G63:H65,N63:O65,U63:V65,AB63:AC65)/8</f>
        <v>0</v>
      </c>
      <c r="AM63" s="53">
        <f>SUM(D63:AH65)/8+(AI63)/8</f>
        <v>1.9375</v>
      </c>
      <c r="AO63" s="59" t="str">
        <f t="shared" si="3"/>
        <v>上午</v>
      </c>
      <c r="AP63" s="59">
        <f t="shared" si="4"/>
        <v>4</v>
      </c>
      <c r="AQ63" s="59">
        <f t="shared" ref="AQ63:BU63" si="62">IF(SUM(E63:E65)&gt;=10.5,8,IF(SUM(E63:E65)&gt;=8.5,4,0))</f>
        <v>0</v>
      </c>
      <c r="AR63" s="59">
        <f t="shared" si="62"/>
        <v>0</v>
      </c>
      <c r="AS63" s="59">
        <f t="shared" si="62"/>
        <v>0</v>
      </c>
      <c r="AT63" s="59">
        <f t="shared" si="62"/>
        <v>0</v>
      </c>
      <c r="AU63" s="59">
        <f t="shared" si="62"/>
        <v>0</v>
      </c>
      <c r="AV63" s="59">
        <f t="shared" si="62"/>
        <v>0</v>
      </c>
      <c r="AW63" s="59">
        <f t="shared" si="62"/>
        <v>0</v>
      </c>
      <c r="AX63" s="59">
        <f t="shared" si="62"/>
        <v>0</v>
      </c>
      <c r="AY63" s="59">
        <f t="shared" si="62"/>
        <v>0</v>
      </c>
      <c r="AZ63" s="59">
        <f t="shared" si="62"/>
        <v>0</v>
      </c>
      <c r="BA63" s="59">
        <f t="shared" si="62"/>
        <v>0</v>
      </c>
      <c r="BB63" s="59">
        <f t="shared" si="62"/>
        <v>0</v>
      </c>
      <c r="BC63" s="59">
        <f t="shared" si="62"/>
        <v>0</v>
      </c>
      <c r="BD63" s="59">
        <f t="shared" si="62"/>
        <v>0</v>
      </c>
      <c r="BE63" s="59">
        <f t="shared" si="62"/>
        <v>0</v>
      </c>
      <c r="BF63" s="59">
        <f t="shared" si="62"/>
        <v>0</v>
      </c>
      <c r="BG63" s="59">
        <f t="shared" si="62"/>
        <v>0</v>
      </c>
      <c r="BH63" s="59">
        <f t="shared" si="62"/>
        <v>0</v>
      </c>
      <c r="BI63" s="59">
        <f t="shared" si="62"/>
        <v>0</v>
      </c>
      <c r="BJ63" s="59">
        <f t="shared" si="62"/>
        <v>0</v>
      </c>
      <c r="BK63" s="59">
        <f t="shared" si="62"/>
        <v>0</v>
      </c>
      <c r="BL63" s="59">
        <f t="shared" si="62"/>
        <v>0</v>
      </c>
      <c r="BM63" s="59">
        <f t="shared" si="62"/>
        <v>0</v>
      </c>
      <c r="BN63" s="59">
        <f t="shared" si="62"/>
        <v>0</v>
      </c>
      <c r="BO63" s="59">
        <f t="shared" si="62"/>
        <v>0</v>
      </c>
      <c r="BP63" s="59">
        <f t="shared" si="62"/>
        <v>0</v>
      </c>
      <c r="BQ63" s="59">
        <f t="shared" si="62"/>
        <v>0</v>
      </c>
      <c r="BR63" s="59">
        <f t="shared" si="62"/>
        <v>0</v>
      </c>
      <c r="BS63" s="59">
        <f t="shared" si="62"/>
        <v>4</v>
      </c>
      <c r="BT63" s="59">
        <f t="shared" si="62"/>
        <v>0</v>
      </c>
      <c r="BU63" s="59">
        <f t="shared" si="62"/>
        <v>0</v>
      </c>
    </row>
    <row r="64" s="1" customFormat="1" ht="30" customHeight="1" spans="1:73">
      <c r="A64" s="11" t="s">
        <v>50</v>
      </c>
      <c r="B64" s="41"/>
      <c r="C64" s="30" t="s">
        <v>17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>
        <v>4</v>
      </c>
      <c r="AH64" s="31"/>
      <c r="AI64" s="54"/>
      <c r="AJ64" s="55"/>
      <c r="AK64" s="55"/>
      <c r="AL64" s="55"/>
      <c r="AM64" s="55"/>
      <c r="AO64" s="59" t="str">
        <f t="shared" si="3"/>
        <v>下午</v>
      </c>
      <c r="AP64" s="59">
        <f t="shared" si="4"/>
        <v>32</v>
      </c>
      <c r="AQ64" s="59">
        <f t="shared" ref="AQ64:BU64" si="63">IF(SUM(E64:E68)&gt;=10.5,8,IF(SUM(E64:E68)&gt;=8.5,4,0))</f>
        <v>0</v>
      </c>
      <c r="AR64" s="59">
        <f t="shared" si="63"/>
        <v>8</v>
      </c>
      <c r="AS64" s="59">
        <f t="shared" si="63"/>
        <v>8</v>
      </c>
      <c r="AT64" s="59">
        <f t="shared" si="63"/>
        <v>8</v>
      </c>
      <c r="AU64" s="59">
        <f t="shared" si="63"/>
        <v>0</v>
      </c>
      <c r="AV64" s="59">
        <f t="shared" si="63"/>
        <v>0</v>
      </c>
      <c r="AW64" s="59">
        <f t="shared" si="63"/>
        <v>8</v>
      </c>
      <c r="AX64" s="59">
        <f t="shared" si="63"/>
        <v>0</v>
      </c>
      <c r="AY64" s="59">
        <f t="shared" si="63"/>
        <v>0</v>
      </c>
      <c r="AZ64" s="59">
        <f t="shared" si="63"/>
        <v>0</v>
      </c>
      <c r="BA64" s="59">
        <f t="shared" si="63"/>
        <v>0</v>
      </c>
      <c r="BB64" s="59">
        <f t="shared" si="63"/>
        <v>0</v>
      </c>
      <c r="BC64" s="59">
        <f t="shared" si="63"/>
        <v>0</v>
      </c>
      <c r="BD64" s="59">
        <f t="shared" si="63"/>
        <v>0</v>
      </c>
      <c r="BE64" s="59">
        <f t="shared" si="63"/>
        <v>0</v>
      </c>
      <c r="BF64" s="59">
        <f t="shared" si="63"/>
        <v>0</v>
      </c>
      <c r="BG64" s="59">
        <f t="shared" si="63"/>
        <v>0</v>
      </c>
      <c r="BH64" s="59">
        <f t="shared" si="63"/>
        <v>0</v>
      </c>
      <c r="BI64" s="59">
        <f t="shared" si="63"/>
        <v>0</v>
      </c>
      <c r="BJ64" s="59">
        <f t="shared" si="63"/>
        <v>0</v>
      </c>
      <c r="BK64" s="59">
        <f t="shared" si="63"/>
        <v>0</v>
      </c>
      <c r="BL64" s="59">
        <f t="shared" si="63"/>
        <v>0</v>
      </c>
      <c r="BM64" s="59">
        <f t="shared" si="63"/>
        <v>0</v>
      </c>
      <c r="BN64" s="59">
        <f t="shared" si="63"/>
        <v>0</v>
      </c>
      <c r="BO64" s="59">
        <f t="shared" si="63"/>
        <v>0</v>
      </c>
      <c r="BP64" s="59">
        <f t="shared" si="63"/>
        <v>0</v>
      </c>
      <c r="BQ64" s="59">
        <f t="shared" si="63"/>
        <v>0</v>
      </c>
      <c r="BR64" s="59">
        <f t="shared" si="63"/>
        <v>0</v>
      </c>
      <c r="BS64" s="59">
        <f t="shared" si="63"/>
        <v>0</v>
      </c>
      <c r="BT64" s="59">
        <f t="shared" si="63"/>
        <v>0</v>
      </c>
      <c r="BU64" s="59">
        <f t="shared" si="63"/>
        <v>0</v>
      </c>
    </row>
    <row r="65" s="1" customFormat="1" ht="30" customHeight="1" spans="1:73">
      <c r="A65" s="11" t="s">
        <v>50</v>
      </c>
      <c r="B65" s="42"/>
      <c r="C65" s="33" t="s">
        <v>9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>
        <v>0.5</v>
      </c>
      <c r="AH65" s="33"/>
      <c r="AI65" s="56"/>
      <c r="AJ65" s="57"/>
      <c r="AK65" s="57"/>
      <c r="AL65" s="57"/>
      <c r="AM65" s="57"/>
      <c r="AO65" s="59" t="str">
        <f t="shared" si="3"/>
        <v>加班</v>
      </c>
      <c r="AP65" s="59">
        <f t="shared" si="4"/>
        <v>32</v>
      </c>
      <c r="AQ65" s="59">
        <f t="shared" ref="AQ65:BU65" si="64">IF(SUM(E65:E68)&gt;=10.5,8,IF(SUM(E65:E68)&gt;=8.5,4,0))</f>
        <v>0</v>
      </c>
      <c r="AR65" s="59">
        <f t="shared" si="64"/>
        <v>8</v>
      </c>
      <c r="AS65" s="59">
        <f t="shared" si="64"/>
        <v>8</v>
      </c>
      <c r="AT65" s="59">
        <f t="shared" si="64"/>
        <v>8</v>
      </c>
      <c r="AU65" s="59">
        <f t="shared" si="64"/>
        <v>0</v>
      </c>
      <c r="AV65" s="59">
        <f t="shared" si="64"/>
        <v>0</v>
      </c>
      <c r="AW65" s="59">
        <f t="shared" si="64"/>
        <v>8</v>
      </c>
      <c r="AX65" s="59">
        <f t="shared" si="64"/>
        <v>0</v>
      </c>
      <c r="AY65" s="59">
        <f t="shared" si="64"/>
        <v>0</v>
      </c>
      <c r="AZ65" s="59">
        <f t="shared" si="64"/>
        <v>0</v>
      </c>
      <c r="BA65" s="59">
        <f t="shared" si="64"/>
        <v>0</v>
      </c>
      <c r="BB65" s="59">
        <f t="shared" si="64"/>
        <v>0</v>
      </c>
      <c r="BC65" s="59">
        <f t="shared" si="64"/>
        <v>0</v>
      </c>
      <c r="BD65" s="59">
        <f t="shared" si="64"/>
        <v>0</v>
      </c>
      <c r="BE65" s="59">
        <f t="shared" si="64"/>
        <v>0</v>
      </c>
      <c r="BF65" s="59">
        <f t="shared" si="64"/>
        <v>0</v>
      </c>
      <c r="BG65" s="59">
        <f t="shared" si="64"/>
        <v>0</v>
      </c>
      <c r="BH65" s="59">
        <f t="shared" si="64"/>
        <v>0</v>
      </c>
      <c r="BI65" s="59">
        <f t="shared" si="64"/>
        <v>0</v>
      </c>
      <c r="BJ65" s="59">
        <f t="shared" si="64"/>
        <v>0</v>
      </c>
      <c r="BK65" s="59">
        <f t="shared" si="64"/>
        <v>0</v>
      </c>
      <c r="BL65" s="59">
        <f t="shared" si="64"/>
        <v>0</v>
      </c>
      <c r="BM65" s="59">
        <f t="shared" si="64"/>
        <v>0</v>
      </c>
      <c r="BN65" s="59">
        <f t="shared" si="64"/>
        <v>0</v>
      </c>
      <c r="BO65" s="59">
        <f t="shared" si="64"/>
        <v>0</v>
      </c>
      <c r="BP65" s="59">
        <f t="shared" si="64"/>
        <v>0</v>
      </c>
      <c r="BQ65" s="59">
        <f t="shared" si="64"/>
        <v>0</v>
      </c>
      <c r="BR65" s="59">
        <f t="shared" si="64"/>
        <v>0</v>
      </c>
      <c r="BS65" s="59">
        <f t="shared" si="64"/>
        <v>0</v>
      </c>
      <c r="BT65" s="59">
        <f t="shared" si="64"/>
        <v>0</v>
      </c>
      <c r="BU65" s="59">
        <f t="shared" si="64"/>
        <v>0</v>
      </c>
    </row>
    <row r="66" s="1" customFormat="1" ht="30" customHeight="1" spans="1:73">
      <c r="A66" s="11" t="s">
        <v>52</v>
      </c>
      <c r="B66" s="40" t="s">
        <v>53</v>
      </c>
      <c r="C66" s="30" t="s">
        <v>16</v>
      </c>
      <c r="D66" s="31">
        <v>4</v>
      </c>
      <c r="E66" s="31">
        <v>0</v>
      </c>
      <c r="F66" s="31">
        <v>4</v>
      </c>
      <c r="G66" s="31">
        <v>4</v>
      </c>
      <c r="H66" s="31">
        <v>4</v>
      </c>
      <c r="I66" s="31">
        <v>4</v>
      </c>
      <c r="J66" s="31">
        <v>0</v>
      </c>
      <c r="K66" s="31">
        <v>4</v>
      </c>
      <c r="L66" s="31" t="s">
        <v>54</v>
      </c>
      <c r="M66" s="31" t="s">
        <v>54</v>
      </c>
      <c r="N66" s="31" t="s">
        <v>54</v>
      </c>
      <c r="O66" s="31" t="s">
        <v>54</v>
      </c>
      <c r="P66" s="31" t="s">
        <v>55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52"/>
      <c r="AJ66" s="53">
        <f>SUM(D66:F67,I66:M67,P66:T67,W66:AA67,AD66:AH67)/8</f>
        <v>3.5</v>
      </c>
      <c r="AK66" s="53">
        <f>SUM(D68:F68,I68:M68,P68:T68,W68:AA68,AD68:AH68)/8</f>
        <v>1.875</v>
      </c>
      <c r="AL66" s="53">
        <f>SUM(G66:H68,N66:O68,U66:V68,AB66:AC68)/8</f>
        <v>3</v>
      </c>
      <c r="AM66" s="53">
        <f>SUM(D66:AH68)/8+(AI66)/8</f>
        <v>8.375</v>
      </c>
      <c r="AO66" s="59" t="str">
        <f t="shared" si="3"/>
        <v>上午</v>
      </c>
      <c r="AP66" s="59">
        <f t="shared" si="4"/>
        <v>32</v>
      </c>
      <c r="AQ66" s="59">
        <f t="shared" ref="AQ66:BU66" si="65">IF(SUM(E66:E68)&gt;=10.5,8,IF(SUM(E66:E68)&gt;=8.5,4,0))</f>
        <v>0</v>
      </c>
      <c r="AR66" s="59">
        <f t="shared" si="65"/>
        <v>8</v>
      </c>
      <c r="AS66" s="59">
        <f t="shared" si="65"/>
        <v>8</v>
      </c>
      <c r="AT66" s="59">
        <f t="shared" si="65"/>
        <v>8</v>
      </c>
      <c r="AU66" s="59">
        <f t="shared" si="65"/>
        <v>0</v>
      </c>
      <c r="AV66" s="59">
        <f t="shared" si="65"/>
        <v>0</v>
      </c>
      <c r="AW66" s="59">
        <f t="shared" si="65"/>
        <v>8</v>
      </c>
      <c r="AX66" s="59">
        <f t="shared" si="65"/>
        <v>0</v>
      </c>
      <c r="AY66" s="59">
        <f t="shared" si="65"/>
        <v>0</v>
      </c>
      <c r="AZ66" s="59">
        <f t="shared" si="65"/>
        <v>0</v>
      </c>
      <c r="BA66" s="59">
        <f t="shared" si="65"/>
        <v>0</v>
      </c>
      <c r="BB66" s="59">
        <f t="shared" si="65"/>
        <v>0</v>
      </c>
      <c r="BC66" s="59">
        <f t="shared" si="65"/>
        <v>0</v>
      </c>
      <c r="BD66" s="59">
        <f t="shared" si="65"/>
        <v>0</v>
      </c>
      <c r="BE66" s="59">
        <f t="shared" si="65"/>
        <v>0</v>
      </c>
      <c r="BF66" s="59">
        <f t="shared" si="65"/>
        <v>0</v>
      </c>
      <c r="BG66" s="59">
        <f t="shared" si="65"/>
        <v>0</v>
      </c>
      <c r="BH66" s="59">
        <f t="shared" si="65"/>
        <v>0</v>
      </c>
      <c r="BI66" s="59">
        <f t="shared" si="65"/>
        <v>0</v>
      </c>
      <c r="BJ66" s="59">
        <f t="shared" si="65"/>
        <v>0</v>
      </c>
      <c r="BK66" s="59">
        <f t="shared" si="65"/>
        <v>0</v>
      </c>
      <c r="BL66" s="59">
        <f t="shared" si="65"/>
        <v>0</v>
      </c>
      <c r="BM66" s="59">
        <f t="shared" si="65"/>
        <v>0</v>
      </c>
      <c r="BN66" s="59">
        <f t="shared" si="65"/>
        <v>0</v>
      </c>
      <c r="BO66" s="59">
        <f t="shared" si="65"/>
        <v>0</v>
      </c>
      <c r="BP66" s="59">
        <f t="shared" si="65"/>
        <v>0</v>
      </c>
      <c r="BQ66" s="59">
        <f t="shared" si="65"/>
        <v>0</v>
      </c>
      <c r="BR66" s="59">
        <f t="shared" si="65"/>
        <v>0</v>
      </c>
      <c r="BS66" s="59">
        <f t="shared" si="65"/>
        <v>0</v>
      </c>
      <c r="BT66" s="59">
        <f t="shared" si="65"/>
        <v>0</v>
      </c>
      <c r="BU66" s="59">
        <f t="shared" si="65"/>
        <v>0</v>
      </c>
    </row>
    <row r="67" s="1" customFormat="1" ht="30" customHeight="1" spans="1:73">
      <c r="A67" s="11" t="s">
        <v>52</v>
      </c>
      <c r="B67" s="32"/>
      <c r="C67" s="30" t="s">
        <v>17</v>
      </c>
      <c r="D67" s="31">
        <v>4</v>
      </c>
      <c r="E67" s="31">
        <v>0</v>
      </c>
      <c r="F67" s="31">
        <v>4</v>
      </c>
      <c r="G67" s="31">
        <v>4</v>
      </c>
      <c r="H67" s="31">
        <v>4</v>
      </c>
      <c r="I67" s="31">
        <v>0</v>
      </c>
      <c r="J67" s="31">
        <v>0</v>
      </c>
      <c r="K67" s="31">
        <v>4</v>
      </c>
      <c r="L67" s="31" t="s">
        <v>54</v>
      </c>
      <c r="M67" s="31" t="s">
        <v>54</v>
      </c>
      <c r="N67" s="31" t="s">
        <v>54</v>
      </c>
      <c r="O67" s="31" t="s">
        <v>54</v>
      </c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54"/>
      <c r="AJ67" s="55"/>
      <c r="AK67" s="55"/>
      <c r="AL67" s="55"/>
      <c r="AM67" s="55"/>
      <c r="AO67" s="59" t="str">
        <f t="shared" si="3"/>
        <v>下午</v>
      </c>
      <c r="AP67" s="59">
        <f t="shared" si="4"/>
        <v>12</v>
      </c>
      <c r="AQ67" s="59">
        <f t="shared" ref="AQ67:BU67" si="66">IF(SUM(E67:E68)&gt;=10.5,8,IF(SUM(E67:E68)&gt;=8.5,4,0))</f>
        <v>0</v>
      </c>
      <c r="AR67" s="59">
        <f t="shared" si="66"/>
        <v>4</v>
      </c>
      <c r="AS67" s="59">
        <f t="shared" si="66"/>
        <v>4</v>
      </c>
      <c r="AT67" s="59">
        <f t="shared" si="66"/>
        <v>0</v>
      </c>
      <c r="AU67" s="59">
        <f t="shared" si="66"/>
        <v>0</v>
      </c>
      <c r="AV67" s="59">
        <f t="shared" si="66"/>
        <v>0</v>
      </c>
      <c r="AW67" s="59">
        <f t="shared" si="66"/>
        <v>4</v>
      </c>
      <c r="AX67" s="59">
        <f t="shared" si="66"/>
        <v>0</v>
      </c>
      <c r="AY67" s="59">
        <f t="shared" si="66"/>
        <v>0</v>
      </c>
      <c r="AZ67" s="59">
        <f t="shared" si="66"/>
        <v>0</v>
      </c>
      <c r="BA67" s="59">
        <f t="shared" si="66"/>
        <v>0</v>
      </c>
      <c r="BB67" s="59">
        <f t="shared" si="66"/>
        <v>0</v>
      </c>
      <c r="BC67" s="59">
        <f t="shared" si="66"/>
        <v>0</v>
      </c>
      <c r="BD67" s="59">
        <f t="shared" si="66"/>
        <v>0</v>
      </c>
      <c r="BE67" s="59">
        <f t="shared" si="66"/>
        <v>0</v>
      </c>
      <c r="BF67" s="59">
        <f t="shared" si="66"/>
        <v>0</v>
      </c>
      <c r="BG67" s="59">
        <f t="shared" si="66"/>
        <v>0</v>
      </c>
      <c r="BH67" s="59">
        <f t="shared" si="66"/>
        <v>0</v>
      </c>
      <c r="BI67" s="59">
        <f t="shared" si="66"/>
        <v>0</v>
      </c>
      <c r="BJ67" s="59">
        <f t="shared" si="66"/>
        <v>0</v>
      </c>
      <c r="BK67" s="59">
        <f t="shared" si="66"/>
        <v>0</v>
      </c>
      <c r="BL67" s="59">
        <f t="shared" si="66"/>
        <v>0</v>
      </c>
      <c r="BM67" s="59">
        <f t="shared" si="66"/>
        <v>0</v>
      </c>
      <c r="BN67" s="59">
        <f t="shared" si="66"/>
        <v>0</v>
      </c>
      <c r="BO67" s="59">
        <f t="shared" si="66"/>
        <v>0</v>
      </c>
      <c r="BP67" s="59">
        <f t="shared" si="66"/>
        <v>0</v>
      </c>
      <c r="BQ67" s="59">
        <f t="shared" si="66"/>
        <v>0</v>
      </c>
      <c r="BR67" s="59">
        <f t="shared" si="66"/>
        <v>0</v>
      </c>
      <c r="BS67" s="59">
        <f t="shared" si="66"/>
        <v>0</v>
      </c>
      <c r="BT67" s="59">
        <f t="shared" si="66"/>
        <v>0</v>
      </c>
      <c r="BU67" s="59">
        <f t="shared" si="66"/>
        <v>0</v>
      </c>
    </row>
    <row r="68" s="1" customFormat="1" ht="30" customHeight="1" spans="1:73">
      <c r="A68" s="11" t="s">
        <v>52</v>
      </c>
      <c r="B68" s="27"/>
      <c r="C68" s="33" t="s">
        <v>9</v>
      </c>
      <c r="D68" s="33">
        <v>5</v>
      </c>
      <c r="E68" s="33">
        <v>0</v>
      </c>
      <c r="F68" s="33">
        <v>5</v>
      </c>
      <c r="G68" s="33">
        <v>5</v>
      </c>
      <c r="H68" s="33">
        <v>3</v>
      </c>
      <c r="I68" s="33">
        <v>0</v>
      </c>
      <c r="J68" s="33">
        <v>0</v>
      </c>
      <c r="K68" s="33">
        <v>5</v>
      </c>
      <c r="L68" s="33" t="s">
        <v>54</v>
      </c>
      <c r="M68" s="33" t="s">
        <v>54</v>
      </c>
      <c r="N68" s="33" t="s">
        <v>54</v>
      </c>
      <c r="O68" s="31" t="s">
        <v>54</v>
      </c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56"/>
      <c r="AJ68" s="57"/>
      <c r="AK68" s="57"/>
      <c r="AL68" s="57"/>
      <c r="AM68" s="57"/>
      <c r="AO68" s="59" t="str">
        <f t="shared" si="3"/>
        <v>加班</v>
      </c>
      <c r="AP68" s="59">
        <f t="shared" si="4"/>
        <v>0</v>
      </c>
      <c r="AQ68" s="59">
        <f t="shared" ref="AQ68:BU68" si="67">IF(SUM(E68:E68)&gt;=10.5,8,IF(SUM(E68:E68)&gt;=8.5,4,0))</f>
        <v>0</v>
      </c>
      <c r="AR68" s="59">
        <f t="shared" si="67"/>
        <v>0</v>
      </c>
      <c r="AS68" s="59">
        <f t="shared" si="67"/>
        <v>0</v>
      </c>
      <c r="AT68" s="59">
        <f t="shared" si="67"/>
        <v>0</v>
      </c>
      <c r="AU68" s="59">
        <f t="shared" si="67"/>
        <v>0</v>
      </c>
      <c r="AV68" s="59">
        <f t="shared" si="67"/>
        <v>0</v>
      </c>
      <c r="AW68" s="59">
        <f t="shared" si="67"/>
        <v>0</v>
      </c>
      <c r="AX68" s="59">
        <f t="shared" si="67"/>
        <v>0</v>
      </c>
      <c r="AY68" s="59">
        <f t="shared" si="67"/>
        <v>0</v>
      </c>
      <c r="AZ68" s="59">
        <f t="shared" si="67"/>
        <v>0</v>
      </c>
      <c r="BA68" s="59">
        <f t="shared" si="67"/>
        <v>0</v>
      </c>
      <c r="BB68" s="59">
        <f t="shared" si="67"/>
        <v>0</v>
      </c>
      <c r="BC68" s="59">
        <f t="shared" si="67"/>
        <v>0</v>
      </c>
      <c r="BD68" s="59">
        <f t="shared" si="67"/>
        <v>0</v>
      </c>
      <c r="BE68" s="59">
        <f t="shared" si="67"/>
        <v>0</v>
      </c>
      <c r="BF68" s="59">
        <f t="shared" si="67"/>
        <v>0</v>
      </c>
      <c r="BG68" s="59">
        <f t="shared" si="67"/>
        <v>0</v>
      </c>
      <c r="BH68" s="59">
        <f t="shared" si="67"/>
        <v>0</v>
      </c>
      <c r="BI68" s="59">
        <f t="shared" si="67"/>
        <v>0</v>
      </c>
      <c r="BJ68" s="59">
        <f t="shared" si="67"/>
        <v>0</v>
      </c>
      <c r="BK68" s="59">
        <f t="shared" si="67"/>
        <v>0</v>
      </c>
      <c r="BL68" s="59">
        <f t="shared" si="67"/>
        <v>0</v>
      </c>
      <c r="BM68" s="59">
        <f t="shared" si="67"/>
        <v>0</v>
      </c>
      <c r="BN68" s="59">
        <f t="shared" si="67"/>
        <v>0</v>
      </c>
      <c r="BO68" s="59">
        <f t="shared" si="67"/>
        <v>0</v>
      </c>
      <c r="BP68" s="59">
        <f t="shared" si="67"/>
        <v>0</v>
      </c>
      <c r="BQ68" s="59">
        <f t="shared" si="67"/>
        <v>0</v>
      </c>
      <c r="BR68" s="59">
        <f t="shared" si="67"/>
        <v>0</v>
      </c>
      <c r="BS68" s="59">
        <f t="shared" si="67"/>
        <v>0</v>
      </c>
      <c r="BT68" s="59">
        <f t="shared" si="67"/>
        <v>0</v>
      </c>
      <c r="BU68" s="59">
        <f t="shared" si="67"/>
        <v>0</v>
      </c>
    </row>
    <row r="69" s="5" customFormat="1" ht="24" customHeight="1" spans="1:73">
      <c r="A69" s="60"/>
      <c r="B69" s="61" t="s">
        <v>56</v>
      </c>
      <c r="C69" s="62"/>
      <c r="D69" s="63">
        <f t="shared" ref="D69:AI69" si="68">SUM(D6:D68)</f>
        <v>236.5</v>
      </c>
      <c r="E69" s="63">
        <f t="shared" si="68"/>
        <v>224.5</v>
      </c>
      <c r="F69" s="63">
        <f t="shared" si="68"/>
        <v>228.5</v>
      </c>
      <c r="G69" s="63">
        <f t="shared" si="68"/>
        <v>206.5</v>
      </c>
      <c r="H69" s="63">
        <f t="shared" si="68"/>
        <v>194.5</v>
      </c>
      <c r="I69" s="63">
        <f t="shared" si="68"/>
        <v>215.5</v>
      </c>
      <c r="J69" s="63">
        <f t="shared" si="68"/>
        <v>229</v>
      </c>
      <c r="K69" s="63">
        <f t="shared" si="68"/>
        <v>233</v>
      </c>
      <c r="L69" s="63">
        <f t="shared" si="68"/>
        <v>233</v>
      </c>
      <c r="M69" s="63">
        <f t="shared" si="68"/>
        <v>220</v>
      </c>
      <c r="N69" s="63">
        <f t="shared" si="68"/>
        <v>220</v>
      </c>
      <c r="O69" s="63">
        <f t="shared" si="68"/>
        <v>153</v>
      </c>
      <c r="P69" s="63">
        <f t="shared" si="68"/>
        <v>233</v>
      </c>
      <c r="Q69" s="63">
        <f t="shared" si="68"/>
        <v>220</v>
      </c>
      <c r="R69" s="63">
        <f t="shared" si="68"/>
        <v>220</v>
      </c>
      <c r="S69" s="63">
        <f t="shared" si="68"/>
        <v>220</v>
      </c>
      <c r="T69" s="63">
        <f t="shared" si="68"/>
        <v>207</v>
      </c>
      <c r="U69" s="63">
        <f t="shared" si="68"/>
        <v>233.5</v>
      </c>
      <c r="V69" s="63">
        <f t="shared" si="68"/>
        <v>182</v>
      </c>
      <c r="W69" s="63">
        <f t="shared" si="68"/>
        <v>228.5</v>
      </c>
      <c r="X69" s="63">
        <f t="shared" si="68"/>
        <v>220</v>
      </c>
      <c r="Y69" s="63">
        <f t="shared" si="68"/>
        <v>206.5</v>
      </c>
      <c r="Z69" s="63">
        <f t="shared" si="68"/>
        <v>234</v>
      </c>
      <c r="AA69" s="63">
        <f t="shared" si="68"/>
        <v>215</v>
      </c>
      <c r="AB69" s="63">
        <f t="shared" si="68"/>
        <v>234</v>
      </c>
      <c r="AC69" s="63">
        <f t="shared" si="68"/>
        <v>215.5</v>
      </c>
      <c r="AD69" s="63">
        <f t="shared" si="68"/>
        <v>214.5</v>
      </c>
      <c r="AE69" s="63">
        <f t="shared" si="68"/>
        <v>210.5</v>
      </c>
      <c r="AF69" s="63">
        <f t="shared" si="68"/>
        <v>219</v>
      </c>
      <c r="AG69" s="63">
        <f t="shared" si="68"/>
        <v>210.5</v>
      </c>
      <c r="AH69" s="63">
        <f t="shared" si="68"/>
        <v>0</v>
      </c>
      <c r="AI69" s="63">
        <f t="shared" si="68"/>
        <v>7</v>
      </c>
      <c r="AJ69" s="71">
        <f>SUM(D69:AH69)</f>
        <v>6517.5</v>
      </c>
      <c r="AK69" s="71"/>
      <c r="AL69" s="71"/>
      <c r="AM69" s="7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="6" customFormat="1" ht="24" customHeight="1" spans="1:73">
      <c r="A70" s="64"/>
      <c r="B70" s="65" t="s">
        <v>57</v>
      </c>
      <c r="C70" s="66"/>
      <c r="D70" s="67">
        <v>19</v>
      </c>
      <c r="E70" s="67">
        <v>18</v>
      </c>
      <c r="F70" s="67">
        <v>18</v>
      </c>
      <c r="G70" s="67">
        <v>17</v>
      </c>
      <c r="H70" s="67">
        <v>18</v>
      </c>
      <c r="I70" s="67">
        <v>18</v>
      </c>
      <c r="J70" s="67">
        <v>18</v>
      </c>
      <c r="K70" s="67">
        <v>18</v>
      </c>
      <c r="L70" s="67">
        <v>18</v>
      </c>
      <c r="M70" s="67">
        <v>17</v>
      </c>
      <c r="N70" s="67">
        <v>17</v>
      </c>
      <c r="O70" s="67">
        <v>18</v>
      </c>
      <c r="P70" s="67">
        <v>18</v>
      </c>
      <c r="Q70" s="67">
        <v>17</v>
      </c>
      <c r="R70" s="67">
        <v>17</v>
      </c>
      <c r="S70" s="67">
        <v>17</v>
      </c>
      <c r="T70" s="67">
        <v>16</v>
      </c>
      <c r="U70" s="67">
        <v>17</v>
      </c>
      <c r="V70" s="67">
        <v>17</v>
      </c>
      <c r="W70" s="67">
        <v>17</v>
      </c>
      <c r="X70" s="67">
        <v>17</v>
      </c>
      <c r="Y70" s="67">
        <v>16</v>
      </c>
      <c r="Z70" s="67">
        <v>17</v>
      </c>
      <c r="AA70" s="67">
        <v>16</v>
      </c>
      <c r="AB70" s="67">
        <v>17</v>
      </c>
      <c r="AC70" s="67">
        <v>17</v>
      </c>
      <c r="AD70" s="67">
        <v>17</v>
      </c>
      <c r="AE70" s="67">
        <v>17</v>
      </c>
      <c r="AF70" s="67">
        <v>17</v>
      </c>
      <c r="AG70" s="67">
        <v>17</v>
      </c>
      <c r="AH70" s="67"/>
      <c r="AI70" s="67"/>
      <c r="AJ70" s="72"/>
      <c r="AK70" s="72"/>
      <c r="AL70" s="72"/>
      <c r="AM70" s="72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="2" customFormat="1" ht="19.5" customHeight="1" spans="1:73">
      <c r="A71" s="7"/>
      <c r="B71" s="68" t="s">
        <v>58</v>
      </c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="2" customFormat="1" ht="19.5" customHeight="1" spans="1:7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10"/>
      <c r="AK72" s="10"/>
      <c r="AL72" s="10"/>
      <c r="AM72" s="1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="2" customFormat="1" ht="19.5" customHeight="1" spans="1: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10"/>
      <c r="AK73" s="10"/>
      <c r="AL73" s="10"/>
      <c r="AM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="2" customFormat="1" ht="19.5" customHeight="1" spans="1:73">
      <c r="A74" s="9" t="s">
        <v>59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10"/>
      <c r="AK74" s="10"/>
      <c r="AL74" s="10"/>
      <c r="AM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="2" customFormat="1" spans="1:7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10"/>
      <c r="AK75" s="10"/>
      <c r="AL75" s="10"/>
      <c r="AM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="2" customFormat="1" spans="1:73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10"/>
      <c r="AK76" s="10"/>
      <c r="AL76" s="10"/>
      <c r="AM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="2" customFormat="1" spans="1:73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10"/>
      <c r="AK77" s="10"/>
      <c r="AL77" s="10"/>
      <c r="AM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="2" customFormat="1" spans="1:73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10"/>
      <c r="AK78" s="10"/>
      <c r="AL78" s="10"/>
      <c r="AM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="2" customFormat="1" spans="1:73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10"/>
      <c r="AK79" s="10"/>
      <c r="AL79" s="10"/>
      <c r="AM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="2" customFormat="1" spans="1:73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10"/>
      <c r="AK80" s="10"/>
      <c r="AL80" s="10"/>
      <c r="AM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="2" customFormat="1" spans="1:73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10"/>
      <c r="AK81" s="10"/>
      <c r="AL81" s="10"/>
      <c r="AM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="2" customFormat="1" spans="1:73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10"/>
      <c r="AK82" s="10"/>
      <c r="AL82" s="10"/>
      <c r="AM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="2" customFormat="1" spans="1:73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10"/>
      <c r="AK83" s="10"/>
      <c r="AL83" s="10"/>
      <c r="AM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="2" customFormat="1" spans="1:73">
      <c r="A84" s="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10"/>
      <c r="AK84" s="10"/>
      <c r="AL84" s="10"/>
      <c r="AM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="2" customFormat="1" spans="1:73">
      <c r="A85" s="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10"/>
      <c r="AK85" s="10"/>
      <c r="AL85" s="10"/>
      <c r="AM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="2" customFormat="1" spans="1:73">
      <c r="A86" s="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10"/>
      <c r="AK86" s="10"/>
      <c r="AL86" s="10"/>
      <c r="AM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="2" customFormat="1" spans="1:73">
      <c r="A87" s="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10"/>
      <c r="AK87" s="10"/>
      <c r="AL87" s="10"/>
      <c r="AM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="2" customFormat="1" spans="1:73">
      <c r="A88" s="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10"/>
      <c r="AK88" s="10"/>
      <c r="AL88" s="10"/>
      <c r="AM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="2" customFormat="1" spans="1:73">
      <c r="A89" s="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10"/>
      <c r="AK89" s="10"/>
      <c r="AL89" s="10"/>
      <c r="AM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="2" customFormat="1" spans="1:73">
      <c r="A90" s="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10"/>
      <c r="AK90" s="10"/>
      <c r="AL90" s="10"/>
      <c r="AM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="2" customFormat="1" spans="1:73">
      <c r="A91" s="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10"/>
      <c r="AK91" s="10"/>
      <c r="AL91" s="10"/>
      <c r="AM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="2" customFormat="1" spans="1:73">
      <c r="A92" s="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10"/>
      <c r="AK92" s="10"/>
      <c r="AL92" s="10"/>
      <c r="AM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="2" customFormat="1" spans="1:73">
      <c r="A93" s="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10"/>
      <c r="AK93" s="10"/>
      <c r="AL93" s="10"/>
      <c r="AM93" s="10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</row>
    <row r="94" s="2" customFormat="1" spans="1:73">
      <c r="A94" s="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10"/>
      <c r="AK94" s="10"/>
      <c r="AL94" s="10"/>
      <c r="AM94" s="10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</row>
    <row r="95" s="2" customFormat="1" spans="1:73">
      <c r="A95" s="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10"/>
      <c r="AK95" s="10"/>
      <c r="AL95" s="10"/>
      <c r="AM95" s="10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</row>
    <row r="96" s="2" customFormat="1" spans="1:73">
      <c r="A96" s="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0"/>
      <c r="AK96" s="10"/>
      <c r="AL96" s="10"/>
      <c r="AM96" s="10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</row>
    <row r="97" s="2" customFormat="1" spans="1:73">
      <c r="A97" s="7">
        <v>2210046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0"/>
      <c r="AK97" s="10"/>
      <c r="AL97" s="10"/>
      <c r="AM97" s="10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</row>
    <row r="98" s="2" customFormat="1" spans="1:73">
      <c r="A98" s="7">
        <v>2210046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10"/>
      <c r="AK98" s="10"/>
      <c r="AL98" s="10"/>
      <c r="AM98" s="10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</row>
    <row r="99" s="2" customFormat="1" spans="1:73">
      <c r="A99" s="7">
        <v>2210046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10"/>
      <c r="AK99" s="10"/>
      <c r="AL99" s="10"/>
      <c r="AM99" s="10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</row>
    <row r="100" s="2" customFormat="1" spans="1:73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10"/>
      <c r="AK100" s="10"/>
      <c r="AL100" s="10"/>
      <c r="AM100" s="10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</row>
    <row r="101" s="2" customFormat="1" spans="1:73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10"/>
      <c r="AK101" s="10"/>
      <c r="AL101" s="10"/>
      <c r="AM101" s="10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</row>
    <row r="102" s="2" customFormat="1" spans="1:73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10"/>
      <c r="AK102" s="10"/>
      <c r="AL102" s="10"/>
      <c r="AM102" s="10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</row>
    <row r="103" s="2" customFormat="1" spans="1:73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10"/>
      <c r="AK103" s="10"/>
      <c r="AL103" s="10"/>
      <c r="AM103" s="10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</row>
    <row r="104" s="2" customFormat="1" spans="1:73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10"/>
      <c r="AK104" s="10"/>
      <c r="AL104" s="10"/>
      <c r="AM104" s="10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</row>
    <row r="105" s="2" customFormat="1" spans="1:73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0"/>
      <c r="AK105" s="10"/>
      <c r="AL105" s="10"/>
      <c r="AM105" s="10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</row>
    <row r="106" s="2" customFormat="1" spans="1:73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0"/>
      <c r="AK106" s="10"/>
      <c r="AL106" s="10"/>
      <c r="AM106" s="10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</row>
    <row r="107" s="2" customFormat="1" spans="1:73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10"/>
      <c r="AK107" s="10"/>
      <c r="AL107" s="10"/>
      <c r="AM107" s="10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</row>
    <row r="108" s="2" customFormat="1" spans="1:73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10"/>
      <c r="AK108" s="10"/>
      <c r="AL108" s="10"/>
      <c r="AM108" s="10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</row>
    <row r="109" s="2" customFormat="1" spans="1:73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10"/>
      <c r="AK109" s="10"/>
      <c r="AL109" s="10"/>
      <c r="AM109" s="10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</row>
    <row r="110" s="2" customFormat="1" spans="1:73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10"/>
      <c r="AK110" s="10"/>
      <c r="AL110" s="10"/>
      <c r="AM110" s="10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</row>
    <row r="111" s="2" customFormat="1" spans="1:73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0"/>
      <c r="AK111" s="10"/>
      <c r="AL111" s="10"/>
      <c r="AM111" s="10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</row>
    <row r="112" s="2" customFormat="1" spans="1:73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10"/>
      <c r="AK112" s="10"/>
      <c r="AL112" s="10"/>
      <c r="AM112" s="10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</row>
    <row r="113" s="2" customFormat="1" spans="1:73">
      <c r="A113" s="7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10"/>
      <c r="AK113" s="10"/>
      <c r="AL113" s="10"/>
      <c r="AM113" s="10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</row>
    <row r="114" s="2" customFormat="1" spans="1:73">
      <c r="A114" s="7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10"/>
      <c r="AK114" s="10"/>
      <c r="AL114" s="10"/>
      <c r="AM114" s="10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</row>
    <row r="115" s="2" customFormat="1" spans="1:73">
      <c r="A115" s="7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10"/>
      <c r="AK115" s="10"/>
      <c r="AL115" s="10"/>
      <c r="AM115" s="10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</row>
    <row r="116" s="2" customFormat="1" spans="1:73">
      <c r="A116" s="7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10"/>
      <c r="AK116" s="10"/>
      <c r="AL116" s="10"/>
      <c r="AM116" s="10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</row>
    <row r="117" s="2" customFormat="1" spans="1:73">
      <c r="A117" s="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10"/>
      <c r="AK117" s="10"/>
      <c r="AL117" s="10"/>
      <c r="AM117" s="10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</row>
    <row r="118" s="2" customFormat="1" spans="1:73">
      <c r="A118" s="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10"/>
      <c r="AK118" s="10"/>
      <c r="AL118" s="10"/>
      <c r="AM118" s="10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</row>
    <row r="119" s="2" customFormat="1" spans="1:73">
      <c r="A119" s="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10"/>
      <c r="AK119" s="10"/>
      <c r="AL119" s="10"/>
      <c r="AM119" s="10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</row>
    <row r="120" s="2" customFormat="1" spans="1:73">
      <c r="A120" s="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10"/>
      <c r="AK120" s="10"/>
      <c r="AL120" s="10"/>
      <c r="AM120" s="10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</row>
    <row r="121" s="2" customFormat="1" spans="1:73">
      <c r="A121" s="7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10"/>
      <c r="AK121" s="10"/>
      <c r="AL121" s="10"/>
      <c r="AM121" s="10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</row>
    <row r="122" s="2" customFormat="1" spans="1:73">
      <c r="A122" s="7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  <c r="AK122" s="10"/>
      <c r="AL122" s="10"/>
      <c r="AM122" s="10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</row>
    <row r="123" s="2" customFormat="1" spans="1:73">
      <c r="A123" s="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10"/>
      <c r="AK123" s="10"/>
      <c r="AL123" s="10"/>
      <c r="AM123" s="10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</row>
    <row r="124" s="2" customFormat="1" spans="1:73">
      <c r="A124" s="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10"/>
      <c r="AK124" s="10"/>
      <c r="AL124" s="10"/>
      <c r="AM124" s="10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</row>
    <row r="125" s="2" customFormat="1" spans="1:73">
      <c r="A125" s="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10"/>
      <c r="AK125" s="10"/>
      <c r="AL125" s="10"/>
      <c r="AM125" s="10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</row>
    <row r="126" s="2" customFormat="1" spans="1:73">
      <c r="A126" s="7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10"/>
      <c r="AK126" s="10"/>
      <c r="AL126" s="10"/>
      <c r="AM126" s="10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</row>
    <row r="127" s="2" customFormat="1" spans="1:73">
      <c r="A127" s="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10"/>
      <c r="AK127" s="10"/>
      <c r="AL127" s="10"/>
      <c r="AM127" s="10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</row>
    <row r="128" s="2" customFormat="1" spans="1:73">
      <c r="A128" s="7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10"/>
      <c r="AK128" s="10"/>
      <c r="AL128" s="10"/>
      <c r="AM128" s="10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</row>
    <row r="129" s="2" customFormat="1" spans="1:73">
      <c r="A129" s="7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10"/>
      <c r="AK129" s="10"/>
      <c r="AL129" s="10"/>
      <c r="AM129" s="10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</row>
    <row r="130" s="2" customFormat="1" spans="1:73">
      <c r="A130" s="7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  <c r="AK130" s="10"/>
      <c r="AL130" s="10"/>
      <c r="AM130" s="10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</row>
    <row r="131" s="2" customFormat="1" spans="1:73">
      <c r="A131" s="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0"/>
      <c r="AL131" s="10"/>
      <c r="AM131" s="10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</row>
    <row r="132" s="2" customFormat="1" spans="1:73">
      <c r="A132" s="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10"/>
      <c r="AK132" s="10"/>
      <c r="AL132" s="10"/>
      <c r="AM132" s="10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</row>
    <row r="133" s="2" customFormat="1" spans="1:73">
      <c r="A133" s="7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10"/>
      <c r="AK133" s="10"/>
      <c r="AL133" s="10"/>
      <c r="AM133" s="10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</row>
    <row r="134" s="2" customFormat="1" spans="1:73">
      <c r="A134" s="7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10"/>
      <c r="AK134" s="10"/>
      <c r="AL134" s="10"/>
      <c r="AM134" s="10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</row>
    <row r="135" s="2" customFormat="1" spans="1:73">
      <c r="A135" s="7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10"/>
      <c r="AK135" s="10"/>
      <c r="AL135" s="10"/>
      <c r="AM135" s="10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</row>
    <row r="136" s="2" customFormat="1" spans="1:73">
      <c r="A136" s="7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10"/>
      <c r="AK136" s="10"/>
      <c r="AL136" s="10"/>
      <c r="AM136" s="10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</row>
    <row r="137" s="2" customFormat="1" spans="1:73">
      <c r="A137" s="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10"/>
      <c r="AK137" s="10"/>
      <c r="AL137" s="10"/>
      <c r="AM137" s="10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</row>
    <row r="138" s="2" customFormat="1" spans="1:73">
      <c r="A138" s="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10"/>
      <c r="AK138" s="10"/>
      <c r="AL138" s="10"/>
      <c r="AM138" s="10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</row>
    <row r="139" s="2" customFormat="1" spans="1:73">
      <c r="A139" s="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10"/>
      <c r="AK139" s="10"/>
      <c r="AL139" s="10"/>
      <c r="AM139" s="10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</row>
    <row r="140" s="2" customFormat="1" spans="1:73">
      <c r="A140" s="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10"/>
      <c r="AK140" s="10"/>
      <c r="AL140" s="10"/>
      <c r="AM140" s="10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</row>
    <row r="141" s="2" customFormat="1" spans="1:73">
      <c r="A141" s="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10"/>
      <c r="AK141" s="10"/>
      <c r="AL141" s="10"/>
      <c r="AM141" s="10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</row>
    <row r="142" s="2" customFormat="1" spans="1:73">
      <c r="A142" s="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10"/>
      <c r="AK142" s="10"/>
      <c r="AL142" s="10"/>
      <c r="AM142" s="10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</row>
    <row r="143" s="2" customFormat="1" spans="1:73">
      <c r="A143" s="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10"/>
      <c r="AK143" s="10"/>
      <c r="AL143" s="10"/>
      <c r="AM143" s="10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</row>
    <row r="144" s="2" customFormat="1" spans="1:73">
      <c r="A144" s="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10"/>
      <c r="AK144" s="10"/>
      <c r="AL144" s="10"/>
      <c r="AM144" s="10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</row>
    <row r="145" s="2" customFormat="1" spans="1:73">
      <c r="A145" s="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10"/>
      <c r="AK145" s="10"/>
      <c r="AL145" s="10"/>
      <c r="AM145" s="10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</row>
    <row r="146" s="2" customFormat="1" spans="1:73">
      <c r="A146" s="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10"/>
      <c r="AK146" s="10"/>
      <c r="AL146" s="10"/>
      <c r="AM146" s="10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</row>
    <row r="147" s="2" customFormat="1" spans="1:73">
      <c r="A147" s="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10"/>
      <c r="AK147" s="10"/>
      <c r="AL147" s="10"/>
      <c r="AM147" s="10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</row>
    <row r="148" s="2" customFormat="1" spans="1:73">
      <c r="A148" s="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10"/>
      <c r="AK148" s="10"/>
      <c r="AL148" s="10"/>
      <c r="AM148" s="10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</row>
    <row r="149" s="2" customFormat="1" spans="1:73">
      <c r="A149" s="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10"/>
      <c r="AK149" s="10"/>
      <c r="AL149" s="10"/>
      <c r="AM149" s="10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</row>
    <row r="150" s="2" customFormat="1" spans="1:73">
      <c r="A150" s="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10"/>
      <c r="AK150" s="10"/>
      <c r="AL150" s="10"/>
      <c r="AM150" s="10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</row>
    <row r="151" s="2" customFormat="1" spans="1:73">
      <c r="A151" s="7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10"/>
      <c r="AK151" s="10"/>
      <c r="AL151" s="10"/>
      <c r="AM151" s="10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</row>
    <row r="152" s="2" customFormat="1" spans="1:73">
      <c r="A152" s="7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10"/>
      <c r="AK152" s="10"/>
      <c r="AL152" s="10"/>
      <c r="AM152" s="10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</row>
    <row r="153" s="2" customFormat="1" spans="1:73">
      <c r="A153" s="7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10"/>
      <c r="AK153" s="10"/>
      <c r="AL153" s="10"/>
      <c r="AM153" s="10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</row>
    <row r="154" s="2" customFormat="1" spans="1:73">
      <c r="A154" s="7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10"/>
      <c r="AK154" s="10"/>
      <c r="AL154" s="10"/>
      <c r="AM154" s="10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</row>
    <row r="155" s="2" customFormat="1" spans="1:73">
      <c r="A155" s="7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10"/>
      <c r="AK155" s="10"/>
      <c r="AL155" s="10"/>
      <c r="AM155" s="10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</row>
    <row r="156" s="2" customFormat="1" spans="1:73">
      <c r="A156" s="7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10"/>
      <c r="AK156" s="10"/>
      <c r="AL156" s="10"/>
      <c r="AM156" s="10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</row>
    <row r="157" s="2" customFormat="1" spans="1:73">
      <c r="A157" s="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10"/>
      <c r="AK157" s="10"/>
      <c r="AL157" s="10"/>
      <c r="AM157" s="10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</row>
    <row r="158" s="2" customFormat="1" spans="1:73">
      <c r="A158" s="7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10"/>
      <c r="AK158" s="10"/>
      <c r="AL158" s="10"/>
      <c r="AM158" s="10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</row>
    <row r="159" s="2" customFormat="1" spans="1:73">
      <c r="A159" s="7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10"/>
      <c r="AK159" s="10"/>
      <c r="AL159" s="10"/>
      <c r="AM159" s="10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</row>
    <row r="160" s="2" customFormat="1" spans="1:73">
      <c r="A160" s="7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10"/>
      <c r="AK160" s="10"/>
      <c r="AL160" s="10"/>
      <c r="AM160" s="10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</row>
    <row r="161" s="2" customFormat="1" spans="1:73">
      <c r="A161" s="7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10"/>
      <c r="AK161" s="10"/>
      <c r="AL161" s="10"/>
      <c r="AM161" s="10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</row>
    <row r="162" s="2" customFormat="1" spans="1:73">
      <c r="A162" s="7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10"/>
      <c r="AK162" s="10"/>
      <c r="AL162" s="10"/>
      <c r="AM162" s="10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</row>
    <row r="163" s="2" customFormat="1" spans="1:73">
      <c r="A163" s="7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10"/>
      <c r="AK163" s="10"/>
      <c r="AL163" s="10"/>
      <c r="AM163" s="10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</row>
    <row r="164" s="2" customFormat="1" spans="1:73">
      <c r="A164" s="7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  <c r="AK164" s="10"/>
      <c r="AL164" s="10"/>
      <c r="AM164" s="10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</row>
    <row r="165" s="2" customFormat="1" spans="1:73">
      <c r="A165" s="7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10"/>
      <c r="AK165" s="10"/>
      <c r="AL165" s="10"/>
      <c r="AM165" s="10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</row>
    <row r="166" s="2" customFormat="1" spans="1:73">
      <c r="A166" s="7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10"/>
      <c r="AK166" s="10"/>
      <c r="AL166" s="10"/>
      <c r="AM166" s="10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</row>
    <row r="167" s="2" customFormat="1" spans="1:73">
      <c r="A167" s="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10"/>
      <c r="AK167" s="10"/>
      <c r="AL167" s="10"/>
      <c r="AM167" s="10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</row>
    <row r="168" s="2" customFormat="1" spans="1:73">
      <c r="A168" s="7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10"/>
      <c r="AK168" s="10"/>
      <c r="AL168" s="10"/>
      <c r="AM168" s="10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</row>
    <row r="169" s="2" customFormat="1" spans="1:73">
      <c r="A169" s="7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10"/>
      <c r="AK169" s="10"/>
      <c r="AL169" s="10"/>
      <c r="AM169" s="10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</row>
    <row r="170" s="2" customFormat="1" spans="1:73">
      <c r="A170" s="7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10"/>
      <c r="AK170" s="10"/>
      <c r="AL170" s="10"/>
      <c r="AM170" s="10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</row>
    <row r="171" s="2" customFormat="1" spans="1:73">
      <c r="A171" s="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10"/>
      <c r="AK171" s="10"/>
      <c r="AL171" s="10"/>
      <c r="AM171" s="10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</row>
    <row r="172" s="2" customFormat="1" spans="1:73">
      <c r="A172" s="7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10"/>
      <c r="AK172" s="10"/>
      <c r="AL172" s="10"/>
      <c r="AM172" s="10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</row>
    <row r="173" s="2" customFormat="1" spans="1:73">
      <c r="A173" s="7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10"/>
      <c r="AK173" s="10"/>
      <c r="AL173" s="10"/>
      <c r="AM173" s="10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</row>
    <row r="174" s="2" customFormat="1" spans="1:73">
      <c r="A174" s="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10"/>
      <c r="AK174" s="10"/>
      <c r="AL174" s="10"/>
      <c r="AM174" s="10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</row>
    <row r="175" s="2" customFormat="1" spans="1:73">
      <c r="A175" s="7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10"/>
      <c r="AK175" s="10"/>
      <c r="AL175" s="10"/>
      <c r="AM175" s="10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</row>
    <row r="176" s="2" customFormat="1" spans="1:73">
      <c r="A176" s="7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10"/>
      <c r="AK176" s="10"/>
      <c r="AL176" s="10"/>
      <c r="AM176" s="10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</row>
    <row r="177" s="2" customFormat="1" spans="1:73">
      <c r="A177" s="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10"/>
      <c r="AK177" s="10"/>
      <c r="AL177" s="10"/>
      <c r="AM177" s="10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</row>
    <row r="178" s="2" customFormat="1" spans="1:73">
      <c r="A178" s="7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10"/>
      <c r="AK178" s="10"/>
      <c r="AL178" s="10"/>
      <c r="AM178" s="10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</row>
    <row r="179" s="2" customFormat="1" spans="1:73">
      <c r="A179" s="7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10"/>
      <c r="AK179" s="10"/>
      <c r="AL179" s="10"/>
      <c r="AM179" s="10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</row>
    <row r="180" s="2" customFormat="1" spans="1:73">
      <c r="A180" s="7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10"/>
      <c r="AK180" s="10"/>
      <c r="AL180" s="10"/>
      <c r="AM180" s="10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</row>
    <row r="181" s="2" customFormat="1" spans="1:73">
      <c r="A181" s="7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10"/>
      <c r="AK181" s="10"/>
      <c r="AL181" s="10"/>
      <c r="AM181" s="10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</row>
    <row r="182" s="2" customFormat="1" spans="1:73">
      <c r="A182" s="7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10"/>
      <c r="AK182" s="10"/>
      <c r="AL182" s="10"/>
      <c r="AM182" s="10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</row>
    <row r="183" s="2" customFormat="1" spans="1:73">
      <c r="A183" s="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10"/>
      <c r="AK183" s="10"/>
      <c r="AL183" s="10"/>
      <c r="AM183" s="10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</row>
    <row r="184" s="2" customFormat="1" spans="1:73">
      <c r="A184" s="7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10"/>
      <c r="AK184" s="10"/>
      <c r="AL184" s="10"/>
      <c r="AM184" s="10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</row>
    <row r="185" s="2" customFormat="1" spans="1:73">
      <c r="A185" s="7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  <c r="AK185" s="10"/>
      <c r="AL185" s="10"/>
      <c r="AM185" s="10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</row>
    <row r="186" s="2" customFormat="1" spans="1:73">
      <c r="A186" s="7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10"/>
      <c r="AK186" s="10"/>
      <c r="AL186" s="10"/>
      <c r="AM186" s="10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</row>
    <row r="187" s="2" customFormat="1" spans="1:73">
      <c r="A187" s="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10"/>
      <c r="AK187" s="10"/>
      <c r="AL187" s="10"/>
      <c r="AM187" s="10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</row>
    <row r="188" s="2" customFormat="1" spans="1:73">
      <c r="A188" s="7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10"/>
      <c r="AK188" s="10"/>
      <c r="AL188" s="10"/>
      <c r="AM188" s="10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</row>
    <row r="189" s="2" customFormat="1" spans="1:73">
      <c r="A189" s="7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10"/>
      <c r="AK189" s="10"/>
      <c r="AL189" s="10"/>
      <c r="AM189" s="10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</row>
    <row r="190" s="2" customFormat="1" spans="1:73">
      <c r="A190" s="7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10"/>
      <c r="AK190" s="10"/>
      <c r="AL190" s="10"/>
      <c r="AM190" s="10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</row>
    <row r="191" s="2" customFormat="1" spans="1:73">
      <c r="A191" s="7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10"/>
      <c r="AK191" s="10"/>
      <c r="AL191" s="10"/>
      <c r="AM191" s="10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</row>
    <row r="192" s="2" customFormat="1" spans="1:73">
      <c r="A192" s="7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10"/>
      <c r="AK192" s="10"/>
      <c r="AL192" s="10"/>
      <c r="AM192" s="10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</row>
    <row r="193" s="2" customFormat="1" spans="1:73">
      <c r="A193" s="7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10"/>
      <c r="AK193" s="10"/>
      <c r="AL193" s="10"/>
      <c r="AM193" s="10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</row>
    <row r="194" s="2" customFormat="1" spans="1:73">
      <c r="A194" s="7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10"/>
      <c r="AK194" s="10"/>
      <c r="AL194" s="10"/>
      <c r="AM194" s="10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</row>
    <row r="195" s="2" customFormat="1" spans="1:73">
      <c r="A195" s="7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10"/>
      <c r="AK195" s="10"/>
      <c r="AL195" s="10"/>
      <c r="AM195" s="10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</row>
    <row r="196" s="2" customFormat="1" spans="1:73">
      <c r="A196" s="7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10"/>
      <c r="AK196" s="10"/>
      <c r="AL196" s="10"/>
      <c r="AM196" s="10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</row>
    <row r="197" s="2" customFormat="1" spans="1:73">
      <c r="A197" s="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10"/>
      <c r="AK197" s="10"/>
      <c r="AL197" s="10"/>
      <c r="AM197" s="10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</row>
    <row r="198" s="2" customFormat="1" spans="1:73">
      <c r="A198" s="7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10"/>
      <c r="AK198" s="10"/>
      <c r="AL198" s="10"/>
      <c r="AM198" s="10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</row>
    <row r="199" s="2" customFormat="1" spans="1:73">
      <c r="A199" s="7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10"/>
      <c r="AK199" s="10"/>
      <c r="AL199" s="10"/>
      <c r="AM199" s="10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</row>
    <row r="200" s="2" customFormat="1" spans="1:73">
      <c r="A200" s="7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10"/>
      <c r="AK200" s="10"/>
      <c r="AL200" s="10"/>
      <c r="AM200" s="10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</row>
    <row r="201" s="2" customFormat="1" spans="1:73">
      <c r="A201" s="7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10"/>
      <c r="AK201" s="10"/>
      <c r="AL201" s="10"/>
      <c r="AM201" s="10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</row>
    <row r="202" s="2" customFormat="1" spans="1:73">
      <c r="A202" s="7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10"/>
      <c r="AK202" s="10"/>
      <c r="AL202" s="10"/>
      <c r="AM202" s="10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</row>
    <row r="203" s="2" customFormat="1" spans="1:73">
      <c r="A203" s="7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10"/>
      <c r="AK203" s="10"/>
      <c r="AL203" s="10"/>
      <c r="AM203" s="10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</row>
    <row r="204" s="2" customFormat="1" spans="1:73">
      <c r="A204" s="7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10"/>
      <c r="AK204" s="10"/>
      <c r="AL204" s="10"/>
      <c r="AM204" s="10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</row>
    <row r="205" s="2" customFormat="1" spans="1:73">
      <c r="A205" s="7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10"/>
      <c r="AK205" s="10"/>
      <c r="AL205" s="10"/>
      <c r="AM205" s="10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</row>
    <row r="206" s="2" customFormat="1" spans="1:73">
      <c r="A206" s="7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10"/>
      <c r="AK206" s="10"/>
      <c r="AL206" s="10"/>
      <c r="AM206" s="10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</row>
    <row r="207" s="2" customFormat="1" spans="1:73">
      <c r="A207" s="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10"/>
      <c r="AK207" s="10"/>
      <c r="AL207" s="10"/>
      <c r="AM207" s="10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</row>
    <row r="208" s="2" customFormat="1" spans="1:73">
      <c r="A208" s="7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10"/>
      <c r="AK208" s="10"/>
      <c r="AL208" s="10"/>
      <c r="AM208" s="10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</row>
    <row r="209" s="2" customFormat="1" spans="1:73">
      <c r="A209" s="7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10"/>
      <c r="AK209" s="10"/>
      <c r="AL209" s="10"/>
      <c r="AM209" s="10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</row>
    <row r="210" s="2" customFormat="1" spans="1:73">
      <c r="A210" s="7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10"/>
      <c r="AK210" s="10"/>
      <c r="AL210" s="10"/>
      <c r="AM210" s="10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</row>
    <row r="211" s="2" customFormat="1" spans="1:73">
      <c r="A211" s="7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10"/>
      <c r="AK211" s="10"/>
      <c r="AL211" s="10"/>
      <c r="AM211" s="10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</row>
    <row r="212" s="2" customFormat="1" spans="1:73">
      <c r="A212" s="7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10"/>
      <c r="AK212" s="10"/>
      <c r="AL212" s="10"/>
      <c r="AM212" s="10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</row>
    <row r="213" s="2" customFormat="1" spans="1:73">
      <c r="A213" s="7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10"/>
      <c r="AK213" s="10"/>
      <c r="AL213" s="10"/>
      <c r="AM213" s="10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</row>
    <row r="214" s="2" customFormat="1" spans="1:73">
      <c r="A214" s="7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10"/>
      <c r="AK214" s="10"/>
      <c r="AL214" s="10"/>
      <c r="AM214" s="10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</row>
    <row r="215" s="2" customFormat="1" spans="1:73">
      <c r="A215" s="7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10"/>
      <c r="AK215" s="10"/>
      <c r="AL215" s="10"/>
      <c r="AM215" s="10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</row>
    <row r="216" s="2" customFormat="1" spans="1:73">
      <c r="A216" s="7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10"/>
      <c r="AK216" s="10"/>
      <c r="AL216" s="10"/>
      <c r="AM216" s="10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</row>
    <row r="217" s="2" customFormat="1" spans="1:73">
      <c r="A217" s="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10"/>
      <c r="AK217" s="10"/>
      <c r="AL217" s="10"/>
      <c r="AM217" s="10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</row>
    <row r="218" s="2" customFormat="1" spans="1:73">
      <c r="A218" s="7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10"/>
      <c r="AK218" s="10"/>
      <c r="AL218" s="10"/>
      <c r="AM218" s="10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</row>
    <row r="219" s="2" customFormat="1" spans="1:73">
      <c r="A219" s="7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10"/>
      <c r="AK219" s="10"/>
      <c r="AL219" s="10"/>
      <c r="AM219" s="10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</row>
    <row r="220" s="2" customFormat="1" spans="1:73">
      <c r="A220" s="7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10"/>
      <c r="AK220" s="10"/>
      <c r="AL220" s="10"/>
      <c r="AM220" s="10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</row>
    <row r="221" s="2" customFormat="1" spans="1:73">
      <c r="A221" s="7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10"/>
      <c r="AK221" s="10"/>
      <c r="AL221" s="10"/>
      <c r="AM221" s="10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</row>
    <row r="222" s="2" customFormat="1" spans="1:73">
      <c r="A222" s="7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10"/>
      <c r="AK222" s="10"/>
      <c r="AL222" s="10"/>
      <c r="AM222" s="10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</row>
    <row r="223" s="2" customFormat="1" spans="1:73">
      <c r="A223" s="7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10"/>
      <c r="AK223" s="10"/>
      <c r="AL223" s="10"/>
      <c r="AM223" s="10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</row>
    <row r="224" s="2" customFormat="1" spans="1:73">
      <c r="A224" s="7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10"/>
      <c r="AK224" s="10"/>
      <c r="AL224" s="10"/>
      <c r="AM224" s="10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</row>
    <row r="225" s="2" customFormat="1" spans="1:73">
      <c r="A225" s="7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10"/>
      <c r="AK225" s="10"/>
      <c r="AL225" s="10"/>
      <c r="AM225" s="10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</row>
    <row r="226" s="2" customFormat="1" spans="1:73">
      <c r="A226" s="7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10"/>
      <c r="AK226" s="10"/>
      <c r="AL226" s="10"/>
      <c r="AM226" s="10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</row>
    <row r="227" s="2" customFormat="1" spans="1:73">
      <c r="A227" s="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10"/>
      <c r="AK227" s="10"/>
      <c r="AL227" s="10"/>
      <c r="AM227" s="10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</row>
    <row r="228" s="2" customFormat="1" spans="1:73">
      <c r="A228" s="7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10"/>
      <c r="AK228" s="10"/>
      <c r="AL228" s="10"/>
      <c r="AM228" s="10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</row>
    <row r="229" s="2" customFormat="1" spans="1:73">
      <c r="A229" s="7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10"/>
      <c r="AK229" s="10"/>
      <c r="AL229" s="10"/>
      <c r="AM229" s="10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</row>
    <row r="230" s="2" customFormat="1" spans="1:73">
      <c r="A230" s="7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10"/>
      <c r="AK230" s="10"/>
      <c r="AL230" s="10"/>
      <c r="AM230" s="10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</row>
    <row r="231" s="2" customFormat="1" spans="1:73">
      <c r="A231" s="7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10"/>
      <c r="AK231" s="10"/>
      <c r="AL231" s="10"/>
      <c r="AM231" s="10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</row>
    <row r="232" s="2" customFormat="1" spans="1:73">
      <c r="A232" s="7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10"/>
      <c r="AK232" s="10"/>
      <c r="AL232" s="10"/>
      <c r="AM232" s="10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</row>
    <row r="233" s="2" customFormat="1" spans="1:73">
      <c r="A233" s="7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10"/>
      <c r="AK233" s="10"/>
      <c r="AL233" s="10"/>
      <c r="AM233" s="10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</row>
    <row r="234" s="2" customFormat="1" spans="1:73">
      <c r="A234" s="7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10"/>
      <c r="AK234" s="10"/>
      <c r="AL234" s="10"/>
      <c r="AM234" s="10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</row>
    <row r="235" s="2" customFormat="1" spans="1:73">
      <c r="A235" s="7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10"/>
      <c r="AK235" s="10"/>
      <c r="AL235" s="10"/>
      <c r="AM235" s="10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</row>
    <row r="236" s="2" customFormat="1" spans="1:73">
      <c r="A236" s="7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10"/>
      <c r="AK236" s="10"/>
      <c r="AL236" s="10"/>
      <c r="AM236" s="10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</row>
    <row r="237" s="2" customFormat="1" spans="1:73">
      <c r="A237" s="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10"/>
      <c r="AK237" s="10"/>
      <c r="AL237" s="10"/>
      <c r="AM237" s="10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</row>
    <row r="238" s="2" customFormat="1" spans="1:73">
      <c r="A238" s="7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10"/>
      <c r="AK238" s="10"/>
      <c r="AL238" s="10"/>
      <c r="AM238" s="10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</row>
    <row r="239" s="2" customFormat="1" spans="1:73">
      <c r="A239" s="7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10"/>
      <c r="AK239" s="10"/>
      <c r="AL239" s="10"/>
      <c r="AM239" s="10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</row>
    <row r="240" s="2" customFormat="1" spans="1:73">
      <c r="A240" s="7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10"/>
      <c r="AK240" s="10"/>
      <c r="AL240" s="10"/>
      <c r="AM240" s="10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</row>
    <row r="241" s="2" customFormat="1" spans="1:73">
      <c r="A241" s="7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10"/>
      <c r="AK241" s="10"/>
      <c r="AL241" s="10"/>
      <c r="AM241" s="10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</row>
    <row r="242" s="2" customFormat="1" spans="1:73">
      <c r="A242" s="7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10"/>
      <c r="AK242" s="10"/>
      <c r="AL242" s="10"/>
      <c r="AM242" s="10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</row>
    <row r="243" s="2" customFormat="1" spans="1:73">
      <c r="A243" s="7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10"/>
      <c r="AK243" s="10"/>
      <c r="AL243" s="10"/>
      <c r="AM243" s="10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</row>
    <row r="244" s="2" customFormat="1" spans="1:73">
      <c r="A244" s="7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10"/>
      <c r="AK244" s="10"/>
      <c r="AL244" s="10"/>
      <c r="AM244" s="10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</row>
    <row r="245" s="2" customFormat="1" spans="1:73">
      <c r="A245" s="7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10"/>
      <c r="AK245" s="10"/>
      <c r="AL245" s="10"/>
      <c r="AM245" s="10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</row>
    <row r="246" s="2" customFormat="1" spans="1:73">
      <c r="A246" s="7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10"/>
      <c r="AK246" s="10"/>
      <c r="AL246" s="10"/>
      <c r="AM246" s="10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</row>
    <row r="247" s="2" customFormat="1" spans="1:73">
      <c r="A247" s="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10"/>
      <c r="AK247" s="10"/>
      <c r="AL247" s="10"/>
      <c r="AM247" s="10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</row>
    <row r="248" s="2" customFormat="1" spans="1:73">
      <c r="A248" s="7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10"/>
      <c r="AK248" s="10"/>
      <c r="AL248" s="10"/>
      <c r="AM248" s="10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</row>
    <row r="249" s="2" customFormat="1" spans="1:73">
      <c r="A249" s="7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10"/>
      <c r="AK249" s="10"/>
      <c r="AL249" s="10"/>
      <c r="AM249" s="10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</row>
    <row r="250" s="2" customFormat="1" spans="1:73">
      <c r="A250" s="7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10"/>
      <c r="AK250" s="10"/>
      <c r="AL250" s="10"/>
      <c r="AM250" s="10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</row>
    <row r="251" s="2" customFormat="1" spans="1:73">
      <c r="A251" s="7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10"/>
      <c r="AK251" s="10"/>
      <c r="AL251" s="10"/>
      <c r="AM251" s="10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</row>
    <row r="252" s="2" customFormat="1" spans="1:73">
      <c r="A252" s="7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10"/>
      <c r="AK252" s="10"/>
      <c r="AL252" s="10"/>
      <c r="AM252" s="10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</row>
    <row r="253" s="2" customFormat="1" spans="1:73">
      <c r="A253" s="7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10"/>
      <c r="AK253" s="10"/>
      <c r="AL253" s="10"/>
      <c r="AM253" s="10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</row>
    <row r="254" s="2" customFormat="1" spans="1:73">
      <c r="A254" s="7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10"/>
      <c r="AK254" s="10"/>
      <c r="AL254" s="10"/>
      <c r="AM254" s="10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</row>
    <row r="255" s="2" customFormat="1" spans="1:73">
      <c r="A255" s="7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10"/>
      <c r="AK255" s="10"/>
      <c r="AL255" s="10"/>
      <c r="AM255" s="10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</row>
    <row r="256" s="2" customFormat="1" spans="1:73">
      <c r="A256" s="7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10"/>
      <c r="AK256" s="10"/>
      <c r="AL256" s="10"/>
      <c r="AM256" s="10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</row>
    <row r="257" s="2" customFormat="1" spans="1:73">
      <c r="A257" s="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10"/>
      <c r="AK257" s="10"/>
      <c r="AL257" s="10"/>
      <c r="AM257" s="10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</row>
    <row r="258" s="2" customFormat="1" spans="1:73">
      <c r="A258" s="7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10"/>
      <c r="AK258" s="10"/>
      <c r="AL258" s="10"/>
      <c r="AM258" s="10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</row>
    <row r="259" s="2" customFormat="1" spans="1:73">
      <c r="A259" s="7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10"/>
      <c r="AK259" s="10"/>
      <c r="AL259" s="10"/>
      <c r="AM259" s="10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</row>
    <row r="260" s="2" customFormat="1" spans="1:73">
      <c r="A260" s="7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10"/>
      <c r="AK260" s="10"/>
      <c r="AL260" s="10"/>
      <c r="AM260" s="10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</row>
    <row r="261" s="2" customFormat="1" spans="1:73">
      <c r="A261" s="7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10"/>
      <c r="AK261" s="10"/>
      <c r="AL261" s="10"/>
      <c r="AM261" s="10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</row>
    <row r="262" s="2" customFormat="1" spans="1:73">
      <c r="A262" s="7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10"/>
      <c r="AK262" s="10"/>
      <c r="AL262" s="10"/>
      <c r="AM262" s="10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</row>
    <row r="263" s="2" customFormat="1" spans="1:73">
      <c r="A263" s="7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10"/>
      <c r="AK263" s="10"/>
      <c r="AL263" s="10"/>
      <c r="AM263" s="10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</row>
    <row r="264" s="2" customFormat="1" spans="1:73">
      <c r="A264" s="7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10"/>
      <c r="AK264" s="10"/>
      <c r="AL264" s="10"/>
      <c r="AM264" s="10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</row>
    <row r="265" s="2" customFormat="1" spans="1:73">
      <c r="A265" s="7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10"/>
      <c r="AK265" s="10"/>
      <c r="AL265" s="10"/>
      <c r="AM265" s="10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</row>
    <row r="266" s="2" customFormat="1" spans="1:73">
      <c r="A266" s="7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10"/>
      <c r="AK266" s="10"/>
      <c r="AL266" s="10"/>
      <c r="AM266" s="10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</row>
    <row r="267" s="2" customFormat="1" spans="1:73">
      <c r="A267" s="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10"/>
      <c r="AK267" s="10"/>
      <c r="AL267" s="10"/>
      <c r="AM267" s="10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</row>
    <row r="268" s="2" customFormat="1" spans="1:73">
      <c r="A268" s="7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10"/>
      <c r="AK268" s="10"/>
      <c r="AL268" s="10"/>
      <c r="AM268" s="10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</row>
    <row r="269" s="2" customFormat="1" spans="1:73">
      <c r="A269" s="7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10"/>
      <c r="AK269" s="10"/>
      <c r="AL269" s="10"/>
      <c r="AM269" s="10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</row>
    <row r="270" s="2" customFormat="1" spans="1:73">
      <c r="A270" s="7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10"/>
      <c r="AK270" s="10"/>
      <c r="AL270" s="10"/>
      <c r="AM270" s="10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</row>
    <row r="271" s="2" customFormat="1" spans="1:73">
      <c r="A271" s="7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10"/>
      <c r="AK271" s="10"/>
      <c r="AL271" s="10"/>
      <c r="AM271" s="10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</row>
    <row r="272" s="2" customFormat="1" spans="1:73">
      <c r="A272" s="7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10"/>
      <c r="AK272" s="10"/>
      <c r="AL272" s="10"/>
      <c r="AM272" s="10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</row>
    <row r="273" s="2" customFormat="1" spans="1:73">
      <c r="A273" s="7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10"/>
      <c r="AK273" s="10"/>
      <c r="AL273" s="10"/>
      <c r="AM273" s="10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</row>
    <row r="274" s="2" customFormat="1" spans="1:73">
      <c r="A274" s="7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10"/>
      <c r="AK274" s="10"/>
      <c r="AL274" s="10"/>
      <c r="AM274" s="10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</row>
    <row r="275" s="2" customFormat="1" spans="1:73">
      <c r="A275" s="7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10"/>
      <c r="AK275" s="10"/>
      <c r="AL275" s="10"/>
      <c r="AM275" s="10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</row>
    <row r="276" s="2" customFormat="1" spans="1:73">
      <c r="A276" s="7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10"/>
      <c r="AK276" s="10"/>
      <c r="AL276" s="10"/>
      <c r="AM276" s="10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</row>
    <row r="277" s="2" customFormat="1" spans="1:73">
      <c r="A277" s="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10"/>
      <c r="AK277" s="10"/>
      <c r="AL277" s="10"/>
      <c r="AM277" s="10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</row>
    <row r="278" s="2" customFormat="1" spans="1:73">
      <c r="A278" s="7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10"/>
      <c r="AK278" s="10"/>
      <c r="AL278" s="10"/>
      <c r="AM278" s="10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</row>
    <row r="279" s="2" customFormat="1" spans="1:73">
      <c r="A279" s="7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10"/>
      <c r="AK279" s="10"/>
      <c r="AL279" s="10"/>
      <c r="AM279" s="10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</row>
    <row r="280" s="2" customFormat="1" spans="1:73">
      <c r="A280" s="7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10"/>
      <c r="AK280" s="10"/>
      <c r="AL280" s="10"/>
      <c r="AM280" s="10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</row>
    <row r="281" s="2" customFormat="1" spans="1:73">
      <c r="A281" s="7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10"/>
      <c r="AK281" s="10"/>
      <c r="AL281" s="10"/>
      <c r="AM281" s="10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</row>
    <row r="282" s="2" customFormat="1" spans="1:73">
      <c r="A282" s="7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10"/>
      <c r="AK282" s="10"/>
      <c r="AL282" s="10"/>
      <c r="AM282" s="10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</row>
    <row r="283" s="2" customFormat="1" spans="1:73">
      <c r="A283" s="7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10"/>
      <c r="AK283" s="10"/>
      <c r="AL283" s="10"/>
      <c r="AM283" s="10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</row>
    <row r="284" s="2" customFormat="1" spans="1:73">
      <c r="A284" s="7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10"/>
      <c r="AK284" s="10"/>
      <c r="AL284" s="10"/>
      <c r="AM284" s="10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</row>
    <row r="285" s="2" customFormat="1" spans="1:73">
      <c r="A285" s="7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10"/>
      <c r="AK285" s="10"/>
      <c r="AL285" s="10"/>
      <c r="AM285" s="10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</row>
    <row r="286" s="2" customFormat="1" spans="1:73">
      <c r="A286" s="7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10"/>
      <c r="AK286" s="10"/>
      <c r="AL286" s="10"/>
      <c r="AM286" s="10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</row>
    <row r="287" s="2" customFormat="1" spans="1:73">
      <c r="A287" s="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10"/>
      <c r="AK287" s="10"/>
      <c r="AL287" s="10"/>
      <c r="AM287" s="10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</row>
    <row r="288" s="2" customFormat="1" spans="1:73">
      <c r="A288" s="7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10"/>
      <c r="AK288" s="10"/>
      <c r="AL288" s="10"/>
      <c r="AM288" s="10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</row>
    <row r="289" s="2" customFormat="1" spans="1:73">
      <c r="A289" s="7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10"/>
      <c r="AK289" s="10"/>
      <c r="AL289" s="10"/>
      <c r="AM289" s="10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</row>
    <row r="290" s="2" customFormat="1" spans="1:73">
      <c r="A290" s="7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10"/>
      <c r="AK290" s="10"/>
      <c r="AL290" s="10"/>
      <c r="AM290" s="10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</row>
    <row r="291" s="2" customFormat="1" spans="1:73">
      <c r="A291" s="7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10"/>
      <c r="AK291" s="10"/>
      <c r="AL291" s="10"/>
      <c r="AM291" s="10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</row>
    <row r="292" s="2" customFormat="1" spans="1:73">
      <c r="A292" s="7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10"/>
      <c r="AK292" s="10"/>
      <c r="AL292" s="10"/>
      <c r="AM292" s="10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</row>
    <row r="293" s="2" customFormat="1" spans="1:73">
      <c r="A293" s="7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10"/>
      <c r="AK293" s="10"/>
      <c r="AL293" s="10"/>
      <c r="AM293" s="10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</row>
    <row r="294" s="2" customFormat="1" spans="1:73">
      <c r="A294" s="7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10"/>
      <c r="AK294" s="10"/>
      <c r="AL294" s="10"/>
      <c r="AM294" s="10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</row>
    <row r="295" s="2" customFormat="1" spans="1:73">
      <c r="A295" s="7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10"/>
      <c r="AK295" s="10"/>
      <c r="AL295" s="10"/>
      <c r="AM295" s="10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</row>
    <row r="296" s="2" customFormat="1" spans="1:73">
      <c r="A296" s="7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10"/>
      <c r="AK296" s="10"/>
      <c r="AL296" s="10"/>
      <c r="AM296" s="10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</row>
    <row r="297" s="2" customFormat="1" spans="1:73">
      <c r="A297" s="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10"/>
      <c r="AK297" s="10"/>
      <c r="AL297" s="10"/>
      <c r="AM297" s="10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</row>
    <row r="298" s="2" customFormat="1" spans="1:73">
      <c r="A298" s="7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10"/>
      <c r="AK298" s="10"/>
      <c r="AL298" s="10"/>
      <c r="AM298" s="10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</row>
    <row r="299" s="2" customFormat="1" spans="1:73">
      <c r="A299" s="7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10"/>
      <c r="AK299" s="10"/>
      <c r="AL299" s="10"/>
      <c r="AM299" s="10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</row>
    <row r="300" s="2" customFormat="1" spans="1:73">
      <c r="A300" s="7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10"/>
      <c r="AK300" s="10"/>
      <c r="AL300" s="10"/>
      <c r="AM300" s="10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</row>
    <row r="301" s="2" customFormat="1" spans="1:73">
      <c r="A301" s="7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10"/>
      <c r="AK301" s="10"/>
      <c r="AL301" s="10"/>
      <c r="AM301" s="10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</row>
    <row r="302" s="2" customFormat="1" spans="1:73">
      <c r="A302" s="7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10"/>
      <c r="AK302" s="10"/>
      <c r="AL302" s="10"/>
      <c r="AM302" s="10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</row>
    <row r="303" s="2" customFormat="1" spans="1:73">
      <c r="A303" s="7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10"/>
      <c r="AK303" s="10"/>
      <c r="AL303" s="10"/>
      <c r="AM303" s="10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</row>
    <row r="304" s="2" customFormat="1" spans="1:73">
      <c r="A304" s="7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10"/>
      <c r="AK304" s="10"/>
      <c r="AL304" s="10"/>
      <c r="AM304" s="10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</row>
    <row r="305" s="2" customFormat="1" spans="1:73">
      <c r="A305" s="7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10"/>
      <c r="AK305" s="10"/>
      <c r="AL305" s="10"/>
      <c r="AM305" s="10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</row>
    <row r="306" s="2" customFormat="1" spans="1:73">
      <c r="A306" s="7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10"/>
      <c r="AK306" s="10"/>
      <c r="AL306" s="10"/>
      <c r="AM306" s="10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</row>
    <row r="307" s="2" customFormat="1" spans="1:73">
      <c r="A307" s="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10"/>
      <c r="AK307" s="10"/>
      <c r="AL307" s="10"/>
      <c r="AM307" s="10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</row>
    <row r="308" s="2" customFormat="1" spans="1:73">
      <c r="A308" s="7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10"/>
      <c r="AK308" s="10"/>
      <c r="AL308" s="10"/>
      <c r="AM308" s="10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</row>
    <row r="309" s="2" customFormat="1" spans="1:73">
      <c r="A309" s="7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10"/>
      <c r="AK309" s="10"/>
      <c r="AL309" s="10"/>
      <c r="AM309" s="10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</row>
    <row r="310" s="2" customFormat="1" spans="1:73">
      <c r="A310" s="7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10"/>
      <c r="AK310" s="10"/>
      <c r="AL310" s="10"/>
      <c r="AM310" s="10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</row>
    <row r="311" s="2" customFormat="1" spans="1:73">
      <c r="A311" s="7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10"/>
      <c r="AK311" s="10"/>
      <c r="AL311" s="10"/>
      <c r="AM311" s="10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</row>
    <row r="312" s="2" customFormat="1" spans="1:73">
      <c r="A312" s="7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10"/>
      <c r="AK312" s="10"/>
      <c r="AL312" s="10"/>
      <c r="AM312" s="10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</row>
    <row r="313" s="2" customFormat="1" spans="1:73">
      <c r="A313" s="7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10"/>
      <c r="AK313" s="10"/>
      <c r="AL313" s="10"/>
      <c r="AM313" s="10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</row>
    <row r="314" s="2" customFormat="1" spans="1:73">
      <c r="A314" s="7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10"/>
      <c r="AK314" s="10"/>
      <c r="AL314" s="10"/>
      <c r="AM314" s="10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</row>
    <row r="315" s="2" customFormat="1" spans="1:73">
      <c r="A315" s="7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10"/>
      <c r="AK315" s="10"/>
      <c r="AL315" s="10"/>
      <c r="AM315" s="10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</row>
    <row r="316" s="2" customFormat="1" spans="1:73">
      <c r="A316" s="7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10"/>
      <c r="AK316" s="10"/>
      <c r="AL316" s="10"/>
      <c r="AM316" s="10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</row>
    <row r="317" s="2" customFormat="1" spans="1:73">
      <c r="A317" s="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10"/>
      <c r="AK317" s="10"/>
      <c r="AL317" s="10"/>
      <c r="AM317" s="10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</row>
    <row r="318" s="2" customFormat="1" spans="1:73">
      <c r="A318" s="7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10"/>
      <c r="AK318" s="10"/>
      <c r="AL318" s="10"/>
      <c r="AM318" s="10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</row>
    <row r="319" s="2" customFormat="1" spans="1:73">
      <c r="A319" s="7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10"/>
      <c r="AK319" s="10"/>
      <c r="AL319" s="10"/>
      <c r="AM319" s="10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</row>
    <row r="320" s="2" customFormat="1" spans="1:73">
      <c r="A320" s="7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10"/>
      <c r="AK320" s="10"/>
      <c r="AL320" s="10"/>
      <c r="AM320" s="10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</row>
    <row r="321" s="2" customFormat="1" spans="1:73">
      <c r="A321" s="7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10"/>
      <c r="AK321" s="10"/>
      <c r="AL321" s="10"/>
      <c r="AM321" s="10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</row>
    <row r="322" s="2" customFormat="1" spans="1:73">
      <c r="A322" s="7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10"/>
      <c r="AK322" s="10"/>
      <c r="AL322" s="10"/>
      <c r="AM322" s="10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</row>
    <row r="323" s="2" customFormat="1" spans="1:73">
      <c r="A323" s="7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10"/>
      <c r="AK323" s="10"/>
      <c r="AL323" s="10"/>
      <c r="AM323" s="10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</row>
    <row r="324" s="2" customFormat="1" spans="1:73">
      <c r="A324" s="7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10"/>
      <c r="AK324" s="10"/>
      <c r="AL324" s="10"/>
      <c r="AM324" s="10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</row>
    <row r="325" s="2" customFormat="1" spans="1:73">
      <c r="A325" s="7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10"/>
      <c r="AK325" s="10"/>
      <c r="AL325" s="10"/>
      <c r="AM325" s="10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</row>
    <row r="326" s="2" customFormat="1" spans="1:73">
      <c r="A326" s="7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10"/>
      <c r="AK326" s="10"/>
      <c r="AL326" s="10"/>
      <c r="AM326" s="10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</row>
    <row r="327" s="2" customFormat="1" spans="1:73">
      <c r="A327" s="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10"/>
      <c r="AK327" s="10"/>
      <c r="AL327" s="10"/>
      <c r="AM327" s="10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</row>
    <row r="328" s="2" customFormat="1" spans="1:73">
      <c r="A328" s="7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10"/>
      <c r="AK328" s="10"/>
      <c r="AL328" s="10"/>
      <c r="AM328" s="10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</row>
    <row r="329" s="2" customFormat="1" spans="1:73">
      <c r="A329" s="7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10"/>
      <c r="AK329" s="10"/>
      <c r="AL329" s="10"/>
      <c r="AM329" s="10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</row>
    <row r="330" s="2" customFormat="1" spans="1:73">
      <c r="A330" s="7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10"/>
      <c r="AK330" s="10"/>
      <c r="AL330" s="10"/>
      <c r="AM330" s="10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</row>
    <row r="331" s="2" customFormat="1" spans="1:73">
      <c r="A331" s="7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10"/>
      <c r="AK331" s="10"/>
      <c r="AL331" s="10"/>
      <c r="AM331" s="10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</row>
    <row r="332" s="2" customFormat="1" spans="1:73">
      <c r="A332" s="7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10"/>
      <c r="AK332" s="10"/>
      <c r="AL332" s="10"/>
      <c r="AM332" s="10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</row>
    <row r="333" s="2" customFormat="1" spans="1:73">
      <c r="A333" s="7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10"/>
      <c r="AK333" s="10"/>
      <c r="AL333" s="10"/>
      <c r="AM333" s="10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</row>
    <row r="334" s="2" customFormat="1" spans="1:73">
      <c r="A334" s="7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10"/>
      <c r="AK334" s="10"/>
      <c r="AL334" s="10"/>
      <c r="AM334" s="10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</row>
    <row r="335" s="2" customFormat="1" spans="1:73">
      <c r="A335" s="7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10"/>
      <c r="AK335" s="10"/>
      <c r="AL335" s="10"/>
      <c r="AM335" s="10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</row>
    <row r="336" s="2" customFormat="1" spans="1:73">
      <c r="A336" s="7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10"/>
      <c r="AK336" s="10"/>
      <c r="AL336" s="10"/>
      <c r="AM336" s="10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</row>
    <row r="337" s="2" customFormat="1" spans="1:73">
      <c r="A337" s="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10"/>
      <c r="AK337" s="10"/>
      <c r="AL337" s="10"/>
      <c r="AM337" s="10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</row>
    <row r="338" s="2" customFormat="1" spans="1:73">
      <c r="A338" s="7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10"/>
      <c r="AK338" s="10"/>
      <c r="AL338" s="10"/>
      <c r="AM338" s="10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</row>
    <row r="339" s="2" customFormat="1" spans="1:73">
      <c r="A339" s="7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10"/>
      <c r="AK339" s="10"/>
      <c r="AL339" s="10"/>
      <c r="AM339" s="10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</row>
    <row r="340" s="2" customFormat="1" spans="1:73">
      <c r="A340" s="7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10"/>
      <c r="AK340" s="10"/>
      <c r="AL340" s="10"/>
      <c r="AM340" s="10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</row>
    <row r="341" s="2" customFormat="1" spans="1:73">
      <c r="A341" s="7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10"/>
      <c r="AK341" s="10"/>
      <c r="AL341" s="10"/>
      <c r="AM341" s="10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</row>
    <row r="342" s="2" customFormat="1" spans="1:73">
      <c r="A342" s="7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10"/>
      <c r="AK342" s="10"/>
      <c r="AL342" s="10"/>
      <c r="AM342" s="10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</row>
    <row r="343" s="2" customFormat="1" spans="1:73">
      <c r="A343" s="7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10"/>
      <c r="AK343" s="10"/>
      <c r="AL343" s="10"/>
      <c r="AM343" s="10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</row>
    <row r="344" s="2" customFormat="1" spans="1:73">
      <c r="A344" s="7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10"/>
      <c r="AK344" s="10"/>
      <c r="AL344" s="10"/>
      <c r="AM344" s="10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</row>
    <row r="345" s="2" customFormat="1" spans="1:73">
      <c r="A345" s="7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10"/>
      <c r="AK345" s="10"/>
      <c r="AL345" s="10"/>
      <c r="AM345" s="10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</row>
    <row r="346" s="2" customFormat="1" spans="1:73">
      <c r="A346" s="7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10"/>
      <c r="AK346" s="10"/>
      <c r="AL346" s="10"/>
      <c r="AM346" s="10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</row>
    <row r="347" s="2" customFormat="1" spans="1:73">
      <c r="A347" s="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10"/>
      <c r="AK347" s="10"/>
      <c r="AL347" s="10"/>
      <c r="AM347" s="10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</row>
    <row r="348" s="2" customFormat="1" spans="1:73">
      <c r="A348" s="7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10"/>
      <c r="AK348" s="10"/>
      <c r="AL348" s="10"/>
      <c r="AM348" s="10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</row>
    <row r="349" s="2" customFormat="1" spans="1:73">
      <c r="A349" s="7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10"/>
      <c r="AK349" s="10"/>
      <c r="AL349" s="10"/>
      <c r="AM349" s="10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</row>
    <row r="350" s="2" customFormat="1" spans="1:73">
      <c r="A350" s="7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10"/>
      <c r="AK350" s="10"/>
      <c r="AL350" s="10"/>
      <c r="AM350" s="10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</row>
    <row r="351" s="2" customFormat="1" spans="1:73">
      <c r="A351" s="7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10"/>
      <c r="AK351" s="10"/>
      <c r="AL351" s="10"/>
      <c r="AM351" s="10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</row>
    <row r="352" s="2" customFormat="1" spans="1:73">
      <c r="A352" s="7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10"/>
      <c r="AK352" s="10"/>
      <c r="AL352" s="10"/>
      <c r="AM352" s="10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</row>
    <row r="353" s="2" customFormat="1" spans="1:73">
      <c r="A353" s="7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10"/>
      <c r="AK353" s="10"/>
      <c r="AL353" s="10"/>
      <c r="AM353" s="10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</row>
    <row r="354" s="2" customFormat="1" spans="1:73">
      <c r="A354" s="7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10"/>
      <c r="AK354" s="10"/>
      <c r="AL354" s="10"/>
      <c r="AM354" s="10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</row>
    <row r="355" s="2" customFormat="1" spans="1:73">
      <c r="A355" s="7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10"/>
      <c r="AK355" s="10"/>
      <c r="AL355" s="10"/>
      <c r="AM355" s="10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</row>
    <row r="356" s="2" customFormat="1" spans="1:73">
      <c r="A356" s="7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10"/>
      <c r="AK356" s="10"/>
      <c r="AL356" s="10"/>
      <c r="AM356" s="10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</row>
    <row r="357" s="2" customFormat="1" spans="1:73">
      <c r="A357" s="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10"/>
      <c r="AK357" s="10"/>
      <c r="AL357" s="10"/>
      <c r="AM357" s="10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</row>
    <row r="358" s="2" customFormat="1" spans="1:73">
      <c r="A358" s="7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10"/>
      <c r="AK358" s="10"/>
      <c r="AL358" s="10"/>
      <c r="AM358" s="10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</row>
    <row r="359" s="2" customFormat="1" spans="1:73">
      <c r="A359" s="7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10"/>
      <c r="AK359" s="10"/>
      <c r="AL359" s="10"/>
      <c r="AM359" s="10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</row>
    <row r="360" s="2" customFormat="1" spans="1:73">
      <c r="A360" s="7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10"/>
      <c r="AK360" s="10"/>
      <c r="AL360" s="10"/>
      <c r="AM360" s="10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</row>
    <row r="361" s="2" customFormat="1" spans="1:73">
      <c r="A361" s="7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10"/>
      <c r="AK361" s="10"/>
      <c r="AL361" s="10"/>
      <c r="AM361" s="10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</row>
    <row r="362" s="2" customFormat="1" spans="1:73">
      <c r="A362" s="7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10"/>
      <c r="AK362" s="10"/>
      <c r="AL362" s="10"/>
      <c r="AM362" s="10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</row>
    <row r="363" s="2" customFormat="1" spans="1:73">
      <c r="A363" s="7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10"/>
      <c r="AK363" s="10"/>
      <c r="AL363" s="10"/>
      <c r="AM363" s="10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</row>
    <row r="364" s="2" customFormat="1" spans="1:73">
      <c r="A364" s="7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10"/>
      <c r="AK364" s="10"/>
      <c r="AL364" s="10"/>
      <c r="AM364" s="10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</row>
    <row r="365" s="2" customFormat="1" spans="1:73">
      <c r="A365" s="7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10"/>
      <c r="AK365" s="10"/>
      <c r="AL365" s="10"/>
      <c r="AM365" s="10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</row>
    <row r="366" s="2" customFormat="1" spans="1:73">
      <c r="A366" s="7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10"/>
      <c r="AK366" s="10"/>
      <c r="AL366" s="10"/>
      <c r="AM366" s="10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</row>
    <row r="367" s="2" customFormat="1" spans="1:73">
      <c r="A367" s="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10"/>
      <c r="AK367" s="10"/>
      <c r="AL367" s="10"/>
      <c r="AM367" s="10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</row>
    <row r="368" s="2" customFormat="1" spans="1:73">
      <c r="A368" s="7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10"/>
      <c r="AK368" s="10"/>
      <c r="AL368" s="10"/>
      <c r="AM368" s="10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</row>
    <row r="369" s="2" customFormat="1" spans="1:73">
      <c r="A369" s="7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10"/>
      <c r="AK369" s="10"/>
      <c r="AL369" s="10"/>
      <c r="AM369" s="10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</row>
    <row r="370" s="2" customFormat="1" spans="1:73">
      <c r="A370" s="7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10"/>
      <c r="AK370" s="10"/>
      <c r="AL370" s="10"/>
      <c r="AM370" s="10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</row>
    <row r="371" s="2" customFormat="1" spans="1:73">
      <c r="A371" s="7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10"/>
      <c r="AK371" s="10"/>
      <c r="AL371" s="10"/>
      <c r="AM371" s="10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</row>
    <row r="372" s="2" customFormat="1" spans="1:73">
      <c r="A372" s="7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10"/>
      <c r="AK372" s="10"/>
      <c r="AL372" s="10"/>
      <c r="AM372" s="10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</row>
    <row r="373" s="2" customFormat="1" spans="1:73">
      <c r="A373" s="7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10"/>
      <c r="AK373" s="10"/>
      <c r="AL373" s="10"/>
      <c r="AM373" s="10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</row>
    <row r="374" s="2" customFormat="1" spans="1:73">
      <c r="A374" s="7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10"/>
      <c r="AK374" s="10"/>
      <c r="AL374" s="10"/>
      <c r="AM374" s="10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</row>
    <row r="375" s="2" customFormat="1" spans="1:73">
      <c r="A375" s="7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10"/>
      <c r="AK375" s="10"/>
      <c r="AL375" s="10"/>
      <c r="AM375" s="10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</row>
    <row r="376" s="2" customFormat="1" spans="1:73">
      <c r="A376" s="7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10"/>
      <c r="AK376" s="10"/>
      <c r="AL376" s="10"/>
      <c r="AM376" s="10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</row>
    <row r="377" s="2" customFormat="1" spans="1:73">
      <c r="A377" s="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10"/>
      <c r="AK377" s="10"/>
      <c r="AL377" s="10"/>
      <c r="AM377" s="10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</row>
    <row r="378" s="2" customFormat="1" spans="1:73">
      <c r="A378" s="7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10"/>
      <c r="AK378" s="10"/>
      <c r="AL378" s="10"/>
      <c r="AM378" s="10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</row>
    <row r="379" s="2" customFormat="1" spans="1:73">
      <c r="A379" s="7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10"/>
      <c r="AK379" s="10"/>
      <c r="AL379" s="10"/>
      <c r="AM379" s="10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</row>
    <row r="380" s="2" customFormat="1" spans="1:73">
      <c r="A380" s="7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10"/>
      <c r="AK380" s="10"/>
      <c r="AL380" s="10"/>
      <c r="AM380" s="10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</row>
    <row r="381" s="2" customFormat="1" spans="1:73">
      <c r="A381" s="7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10"/>
      <c r="AK381" s="10"/>
      <c r="AL381" s="10"/>
      <c r="AM381" s="10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</row>
    <row r="382" s="2" customFormat="1" spans="1:73">
      <c r="A382" s="7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10"/>
      <c r="AK382" s="10"/>
      <c r="AL382" s="10"/>
      <c r="AM382" s="10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</row>
    <row r="383" s="2" customFormat="1" spans="1:73">
      <c r="A383" s="7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10"/>
      <c r="AK383" s="10"/>
      <c r="AL383" s="10"/>
      <c r="AM383" s="10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</row>
    <row r="384" s="2" customFormat="1" spans="1:73">
      <c r="A384" s="7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10"/>
      <c r="AK384" s="10"/>
      <c r="AL384" s="10"/>
      <c r="AM384" s="10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</row>
    <row r="385" s="2" customFormat="1" spans="1:73">
      <c r="A385" s="7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10"/>
      <c r="AK385" s="10"/>
      <c r="AL385" s="10"/>
      <c r="AM385" s="10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</row>
    <row r="386" s="2" customFormat="1" spans="1:73">
      <c r="A386" s="7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10"/>
      <c r="AK386" s="10"/>
      <c r="AL386" s="10"/>
      <c r="AM386" s="10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</row>
    <row r="387" s="2" customFormat="1" spans="1:73">
      <c r="A387" s="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10"/>
      <c r="AK387" s="10"/>
      <c r="AL387" s="10"/>
      <c r="AM387" s="10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</row>
    <row r="388" s="2" customFormat="1" spans="1:73">
      <c r="A388" s="7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10"/>
      <c r="AK388" s="10"/>
      <c r="AL388" s="10"/>
      <c r="AM388" s="10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</row>
    <row r="389" s="2" customFormat="1" spans="1:73">
      <c r="A389" s="7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10"/>
      <c r="AK389" s="10"/>
      <c r="AL389" s="10"/>
      <c r="AM389" s="10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</row>
    <row r="390" s="2" customFormat="1" spans="1:73">
      <c r="A390" s="7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10"/>
      <c r="AK390" s="10"/>
      <c r="AL390" s="10"/>
      <c r="AM390" s="10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</row>
    <row r="391" s="2" customFormat="1" spans="1:73">
      <c r="A391" s="7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10"/>
      <c r="AK391" s="10"/>
      <c r="AL391" s="10"/>
      <c r="AM391" s="10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</row>
    <row r="392" s="2" customFormat="1" spans="1:73">
      <c r="A392" s="7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10"/>
      <c r="AK392" s="10"/>
      <c r="AL392" s="10"/>
      <c r="AM392" s="10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</row>
    <row r="393" s="2" customFormat="1" spans="1:73">
      <c r="A393" s="7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10"/>
      <c r="AK393" s="10"/>
      <c r="AL393" s="10"/>
      <c r="AM393" s="10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</row>
    <row r="394" s="2" customFormat="1" spans="1:73">
      <c r="A394" s="7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10"/>
      <c r="AK394" s="10"/>
      <c r="AL394" s="10"/>
      <c r="AM394" s="10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</row>
    <row r="395" s="2" customFormat="1" spans="1:73">
      <c r="A395" s="7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10"/>
      <c r="AK395" s="10"/>
      <c r="AL395" s="10"/>
      <c r="AM395" s="10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</row>
    <row r="396" s="2" customFormat="1" spans="1:73">
      <c r="A396" s="7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10"/>
      <c r="AK396" s="10"/>
      <c r="AL396" s="10"/>
      <c r="AM396" s="10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</row>
    <row r="397" s="2" customFormat="1" spans="1:73">
      <c r="A397" s="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10"/>
      <c r="AK397" s="10"/>
      <c r="AL397" s="10"/>
      <c r="AM397" s="10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</row>
    <row r="398" s="2" customFormat="1" spans="1:73">
      <c r="A398" s="7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10"/>
      <c r="AK398" s="10"/>
      <c r="AL398" s="10"/>
      <c r="AM398" s="10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</row>
    <row r="399" s="2" customFormat="1" spans="1:73">
      <c r="A399" s="7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10"/>
      <c r="AK399" s="10"/>
      <c r="AL399" s="10"/>
      <c r="AM399" s="10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</row>
    <row r="400" s="2" customFormat="1" spans="1:73">
      <c r="A400" s="7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10"/>
      <c r="AK400" s="10"/>
      <c r="AL400" s="10"/>
      <c r="AM400" s="10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</row>
    <row r="401" s="2" customFormat="1" spans="1:73">
      <c r="A401" s="7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10"/>
      <c r="AK401" s="10"/>
      <c r="AL401" s="10"/>
      <c r="AM401" s="10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</row>
    <row r="402" s="2" customFormat="1" spans="1:73">
      <c r="A402" s="7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10"/>
      <c r="AK402" s="10"/>
      <c r="AL402" s="10"/>
      <c r="AM402" s="10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</row>
    <row r="403" s="2" customFormat="1" spans="1:73">
      <c r="A403" s="7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10"/>
      <c r="AK403" s="10"/>
      <c r="AL403" s="10"/>
      <c r="AM403" s="10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</row>
    <row r="404" s="2" customFormat="1" spans="1:73">
      <c r="A404" s="7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10"/>
      <c r="AK404" s="10"/>
      <c r="AL404" s="10"/>
      <c r="AM404" s="10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</row>
    <row r="405" s="2" customFormat="1" spans="1:73">
      <c r="A405" s="7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10"/>
      <c r="AK405" s="10"/>
      <c r="AL405" s="10"/>
      <c r="AM405" s="10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</row>
    <row r="406" s="2" customFormat="1" spans="1:73">
      <c r="A406" s="7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10"/>
      <c r="AK406" s="10"/>
      <c r="AL406" s="10"/>
      <c r="AM406" s="10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</row>
    <row r="407" s="2" customFormat="1" spans="1:73">
      <c r="A407" s="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10"/>
      <c r="AK407" s="10"/>
      <c r="AL407" s="10"/>
      <c r="AM407" s="10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</row>
    <row r="408" s="2" customFormat="1" spans="1:73">
      <c r="A408" s="7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10"/>
      <c r="AK408" s="10"/>
      <c r="AL408" s="10"/>
      <c r="AM408" s="10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</row>
    <row r="409" s="2" customFormat="1" spans="1:73">
      <c r="A409" s="7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10"/>
      <c r="AK409" s="10"/>
      <c r="AL409" s="10"/>
      <c r="AM409" s="10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</row>
    <row r="410" s="2" customFormat="1" spans="1:73">
      <c r="A410" s="7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10"/>
      <c r="AK410" s="10"/>
      <c r="AL410" s="10"/>
      <c r="AM410" s="10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</row>
    <row r="411" s="2" customFormat="1" spans="1:73">
      <c r="A411" s="7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10"/>
      <c r="AK411" s="10"/>
      <c r="AL411" s="10"/>
      <c r="AM411" s="10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</row>
    <row r="412" s="2" customFormat="1" spans="1:73">
      <c r="A412" s="7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10"/>
      <c r="AK412" s="10"/>
      <c r="AL412" s="10"/>
      <c r="AM412" s="10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</row>
    <row r="413" s="2" customFormat="1" spans="1:73">
      <c r="A413" s="7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10"/>
      <c r="AK413" s="10"/>
      <c r="AL413" s="10"/>
      <c r="AM413" s="10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</row>
    <row r="414" s="2" customFormat="1" spans="1:73">
      <c r="A414" s="7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10"/>
      <c r="AK414" s="10"/>
      <c r="AL414" s="10"/>
      <c r="AM414" s="10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</row>
    <row r="415" s="2" customFormat="1" spans="1:73">
      <c r="A415" s="7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10"/>
      <c r="AK415" s="10"/>
      <c r="AL415" s="10"/>
      <c r="AM415" s="10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</row>
    <row r="416" s="2" customFormat="1" spans="1:73">
      <c r="A416" s="7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10"/>
      <c r="AK416" s="10"/>
      <c r="AL416" s="10"/>
      <c r="AM416" s="10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</row>
    <row r="417" s="2" customFormat="1" spans="1:73">
      <c r="A417" s="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10"/>
      <c r="AK417" s="10"/>
      <c r="AL417" s="10"/>
      <c r="AM417" s="10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</row>
    <row r="418" s="2" customFormat="1" spans="1:73">
      <c r="A418" s="7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10"/>
      <c r="AK418" s="10"/>
      <c r="AL418" s="10"/>
      <c r="AM418" s="10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</row>
    <row r="419" s="2" customFormat="1" spans="1:73">
      <c r="A419" s="7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10"/>
      <c r="AK419" s="10"/>
      <c r="AL419" s="10"/>
      <c r="AM419" s="10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</row>
    <row r="420" s="2" customFormat="1" spans="1:73">
      <c r="A420" s="7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10"/>
      <c r="AK420" s="10"/>
      <c r="AL420" s="10"/>
      <c r="AM420" s="10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</row>
    <row r="421" s="2" customFormat="1" spans="1:73">
      <c r="A421" s="7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10"/>
      <c r="AK421" s="10"/>
      <c r="AL421" s="10"/>
      <c r="AM421" s="10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</row>
    <row r="422" s="2" customFormat="1" spans="1:73">
      <c r="A422" s="7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10"/>
      <c r="AK422" s="10"/>
      <c r="AL422" s="10"/>
      <c r="AM422" s="10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</row>
    <row r="423" s="2" customFormat="1" spans="1:73">
      <c r="A423" s="7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10"/>
      <c r="AK423" s="10"/>
      <c r="AL423" s="10"/>
      <c r="AM423" s="10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</row>
    <row r="424" s="2" customFormat="1" spans="1:73">
      <c r="A424" s="7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10"/>
      <c r="AK424" s="10"/>
      <c r="AL424" s="10"/>
      <c r="AM424" s="10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</row>
    <row r="425" s="2" customFormat="1" spans="1:73">
      <c r="A425" s="7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10"/>
      <c r="AK425" s="10"/>
      <c r="AL425" s="10"/>
      <c r="AM425" s="10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</row>
    <row r="426" s="2" customFormat="1" spans="1:73">
      <c r="A426" s="7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10"/>
      <c r="AK426" s="10"/>
      <c r="AL426" s="10"/>
      <c r="AM426" s="10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</row>
    <row r="427" s="2" customFormat="1" spans="1:73">
      <c r="A427" s="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10"/>
      <c r="AK427" s="10"/>
      <c r="AL427" s="10"/>
      <c r="AM427" s="10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</row>
    <row r="428" s="2" customFormat="1" spans="1:73">
      <c r="A428" s="7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10"/>
      <c r="AK428" s="10"/>
      <c r="AL428" s="10"/>
      <c r="AM428" s="10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</row>
    <row r="429" s="2" customFormat="1" spans="1:73">
      <c r="A429" s="7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10"/>
      <c r="AK429" s="10"/>
      <c r="AL429" s="10"/>
      <c r="AM429" s="10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</row>
    <row r="430" s="2" customFormat="1" spans="1:73">
      <c r="A430" s="7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10"/>
      <c r="AK430" s="10"/>
      <c r="AL430" s="10"/>
      <c r="AM430" s="10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</row>
    <row r="431" s="2" customFormat="1" spans="1:73">
      <c r="A431" s="7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10"/>
      <c r="AK431" s="10"/>
      <c r="AL431" s="10"/>
      <c r="AM431" s="10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</row>
    <row r="432" s="2" customFormat="1" spans="1:73">
      <c r="A432" s="7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10"/>
      <c r="AK432" s="10"/>
      <c r="AL432" s="10"/>
      <c r="AM432" s="10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</row>
    <row r="433" s="2" customFormat="1" spans="1:73">
      <c r="A433" s="7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10"/>
      <c r="AK433" s="10"/>
      <c r="AL433" s="10"/>
      <c r="AM433" s="10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</row>
    <row r="434" s="2" customFormat="1" spans="1:73">
      <c r="A434" s="7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10"/>
      <c r="AK434" s="10"/>
      <c r="AL434" s="10"/>
      <c r="AM434" s="10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</row>
    <row r="435" s="2" customFormat="1" spans="1:73">
      <c r="A435" s="7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10"/>
      <c r="AK435" s="10"/>
      <c r="AL435" s="10"/>
      <c r="AM435" s="10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</row>
    <row r="436" s="2" customFormat="1" spans="1:73">
      <c r="A436" s="7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10"/>
      <c r="AK436" s="10"/>
      <c r="AL436" s="10"/>
      <c r="AM436" s="10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</row>
    <row r="437" s="2" customFormat="1" spans="1:73">
      <c r="A437" s="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10"/>
      <c r="AK437" s="10"/>
      <c r="AL437" s="10"/>
      <c r="AM437" s="10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</row>
    <row r="438" s="2" customFormat="1" spans="1:73">
      <c r="A438" s="7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10"/>
      <c r="AK438" s="10"/>
      <c r="AL438" s="10"/>
      <c r="AM438" s="10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</row>
    <row r="439" s="2" customFormat="1" spans="1:73">
      <c r="A439" s="7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10"/>
      <c r="AK439" s="10"/>
      <c r="AL439" s="10"/>
      <c r="AM439" s="10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</row>
    <row r="440" s="2" customFormat="1" spans="1:73">
      <c r="A440" s="7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10"/>
      <c r="AK440" s="10"/>
      <c r="AL440" s="10"/>
      <c r="AM440" s="10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</row>
    <row r="441" s="2" customFormat="1" spans="1:73">
      <c r="A441" s="7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10"/>
      <c r="AK441" s="10"/>
      <c r="AL441" s="10"/>
      <c r="AM441" s="10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</row>
    <row r="442" s="2" customFormat="1" spans="1:73">
      <c r="A442" s="7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10"/>
      <c r="AK442" s="10"/>
      <c r="AL442" s="10"/>
      <c r="AM442" s="10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</row>
    <row r="443" s="2" customFormat="1" spans="1:73">
      <c r="A443" s="7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10"/>
      <c r="AK443" s="10"/>
      <c r="AL443" s="10"/>
      <c r="AM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="2" customFormat="1" spans="1:73">
      <c r="A444" s="7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10"/>
      <c r="AK444" s="10"/>
      <c r="AL444" s="10"/>
      <c r="AM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="2" customFormat="1" spans="1:73">
      <c r="A445" s="7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10"/>
      <c r="AK445" s="10"/>
      <c r="AL445" s="10"/>
      <c r="AM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="2" customFormat="1" spans="1:73">
      <c r="A446" s="7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10"/>
      <c r="AK446" s="10"/>
      <c r="AL446" s="10"/>
      <c r="AM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="2" customFormat="1" spans="1:73">
      <c r="A447" s="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10"/>
      <c r="AK447" s="10"/>
      <c r="AL447" s="10"/>
      <c r="AM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="2" customFormat="1" spans="1:73">
      <c r="A448" s="7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10"/>
      <c r="AK448" s="10"/>
      <c r="AL448" s="10"/>
      <c r="AM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="2" customFormat="1" spans="1:73">
      <c r="A449" s="7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10"/>
      <c r="AK449" s="10"/>
      <c r="AL449" s="10"/>
      <c r="AM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="2" customFormat="1" spans="1:73">
      <c r="A450" s="7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10"/>
      <c r="AK450" s="10"/>
      <c r="AL450" s="10"/>
      <c r="AM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="2" customFormat="1" spans="1:73">
      <c r="A451" s="7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10"/>
      <c r="AK451" s="10"/>
      <c r="AL451" s="10"/>
      <c r="AM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="2" customFormat="1" spans="1:73">
      <c r="A452" s="7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10"/>
      <c r="AK452" s="10"/>
      <c r="AL452" s="10"/>
      <c r="AM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="2" customFormat="1" spans="1:73">
      <c r="A453" s="7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10"/>
      <c r="AK453" s="10"/>
      <c r="AL453" s="10"/>
      <c r="AM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="2" customFormat="1" spans="1:73">
      <c r="A454" s="7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10"/>
      <c r="AK454" s="10"/>
      <c r="AL454" s="10"/>
      <c r="AM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="2" customFormat="1" spans="1:73">
      <c r="A455" s="7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10"/>
      <c r="AK455" s="10"/>
      <c r="AL455" s="10"/>
      <c r="AM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="2" customFormat="1" spans="1:73">
      <c r="A456" s="7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10"/>
      <c r="AK456" s="10"/>
      <c r="AL456" s="10"/>
      <c r="AM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="2" customFormat="1" spans="1:73">
      <c r="A457" s="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10"/>
      <c r="AK457" s="10"/>
      <c r="AL457" s="10"/>
      <c r="AM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="2" customFormat="1" spans="1:73">
      <c r="A458" s="7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10"/>
      <c r="AK458" s="10"/>
      <c r="AL458" s="10"/>
      <c r="AM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="2" customFormat="1" spans="1:73">
      <c r="A459" s="7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10"/>
      <c r="AK459" s="10"/>
      <c r="AL459" s="10"/>
      <c r="AM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="2" customFormat="1" spans="1:73">
      <c r="A460" s="7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10"/>
      <c r="AK460" s="10"/>
      <c r="AL460" s="10"/>
      <c r="AM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="2" customFormat="1" spans="1:73">
      <c r="A461" s="7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10"/>
      <c r="AK461" s="10"/>
      <c r="AL461" s="10"/>
      <c r="AM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="2" customFormat="1" spans="1:73">
      <c r="A462" s="7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10"/>
      <c r="AK462" s="10"/>
      <c r="AL462" s="10"/>
      <c r="AM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="2" customFormat="1" spans="1:73">
      <c r="A463" s="7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10"/>
      <c r="AK463" s="10"/>
      <c r="AL463" s="10"/>
      <c r="AM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="2" customFormat="1" spans="1:73">
      <c r="A464" s="7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10"/>
      <c r="AK464" s="10"/>
      <c r="AL464" s="10"/>
      <c r="AM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="2" customFormat="1" spans="1:73">
      <c r="A465" s="7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10"/>
      <c r="AK465" s="10"/>
      <c r="AL465" s="10"/>
      <c r="AM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="2" customFormat="1" spans="1:73">
      <c r="A466" s="7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10"/>
      <c r="AK466" s="10"/>
      <c r="AL466" s="10"/>
      <c r="AM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="2" customFormat="1" spans="1:73">
      <c r="A467" s="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10"/>
      <c r="AK467" s="10"/>
      <c r="AL467" s="10"/>
      <c r="AM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="2" customFormat="1" spans="1:73">
      <c r="A468" s="7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10"/>
      <c r="AK468" s="10"/>
      <c r="AL468" s="10"/>
      <c r="AM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="2" customFormat="1" spans="1:73">
      <c r="A469" s="7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10"/>
      <c r="AK469" s="10"/>
      <c r="AL469" s="10"/>
      <c r="AM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="2" customFormat="1" spans="1:73">
      <c r="A470" s="7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10"/>
      <c r="AK470" s="10"/>
      <c r="AL470" s="10"/>
      <c r="AM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="2" customFormat="1" spans="1:73">
      <c r="A471" s="7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10"/>
      <c r="AK471" s="10"/>
      <c r="AL471" s="10"/>
      <c r="AM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="2" customFormat="1" spans="1:73">
      <c r="A472" s="7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10"/>
      <c r="AK472" s="10"/>
      <c r="AL472" s="10"/>
      <c r="AM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="2" customFormat="1" spans="1:73">
      <c r="A473" s="7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10"/>
      <c r="AK473" s="10"/>
      <c r="AL473" s="10"/>
      <c r="AM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="2" customFormat="1" spans="1:73">
      <c r="A474" s="7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10"/>
      <c r="AK474" s="10"/>
      <c r="AL474" s="10"/>
      <c r="AM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="2" customFormat="1" spans="1:73">
      <c r="A475" s="7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10"/>
      <c r="AK475" s="10"/>
      <c r="AL475" s="10"/>
      <c r="AM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="2" customFormat="1" spans="1:73">
      <c r="A476" s="7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10"/>
      <c r="AK476" s="10"/>
      <c r="AL476" s="10"/>
      <c r="AM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="2" customFormat="1" spans="1:73">
      <c r="A477" s="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10"/>
      <c r="AK477" s="10"/>
      <c r="AL477" s="10"/>
      <c r="AM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="2" customFormat="1" spans="1:73">
      <c r="A478" s="7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10"/>
      <c r="AK478" s="10"/>
      <c r="AL478" s="10"/>
      <c r="AM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="2" customFormat="1" spans="1:73">
      <c r="A479" s="7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10"/>
      <c r="AK479" s="10"/>
      <c r="AL479" s="10"/>
      <c r="AM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="2" customFormat="1" spans="1:73">
      <c r="A480" s="7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10"/>
      <c r="AK480" s="10"/>
      <c r="AL480" s="10"/>
      <c r="AM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="2" customFormat="1" spans="1:73">
      <c r="A481" s="7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10"/>
      <c r="AK481" s="10"/>
      <c r="AL481" s="10"/>
      <c r="AM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="2" customFormat="1" spans="1:73">
      <c r="A482" s="7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10"/>
      <c r="AK482" s="10"/>
      <c r="AL482" s="10"/>
      <c r="AM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="2" customFormat="1" spans="1:73">
      <c r="A483" s="7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10"/>
      <c r="AK483" s="10"/>
      <c r="AL483" s="10"/>
      <c r="AM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="2" customFormat="1" spans="1:73">
      <c r="A484" s="7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10"/>
      <c r="AK484" s="10"/>
      <c r="AL484" s="10"/>
      <c r="AM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="2" customFormat="1" spans="1:73">
      <c r="A485" s="7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10"/>
      <c r="AK485" s="10"/>
      <c r="AL485" s="10"/>
      <c r="AM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="2" customFormat="1" spans="1:73">
      <c r="A486" s="7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10"/>
      <c r="AK486" s="10"/>
      <c r="AL486" s="10"/>
      <c r="AM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="2" customFormat="1" spans="1:73">
      <c r="A487" s="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10"/>
      <c r="AK487" s="10"/>
      <c r="AL487" s="10"/>
      <c r="AM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="2" customFormat="1" spans="1:73">
      <c r="A488" s="7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10"/>
      <c r="AK488" s="10"/>
      <c r="AL488" s="10"/>
      <c r="AM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="2" customFormat="1" spans="1:73">
      <c r="A489" s="7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10"/>
      <c r="AK489" s="10"/>
      <c r="AL489" s="10"/>
      <c r="AM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="2" customFormat="1" spans="1:73">
      <c r="A490" s="7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10"/>
      <c r="AK490" s="10"/>
      <c r="AL490" s="10"/>
      <c r="AM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="2" customFormat="1" spans="1:73">
      <c r="A491" s="7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10"/>
      <c r="AK491" s="10"/>
      <c r="AL491" s="10"/>
      <c r="AM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="2" customFormat="1" spans="1:73">
      <c r="A492" s="7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10"/>
      <c r="AK492" s="10"/>
      <c r="AL492" s="10"/>
      <c r="AM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="2" customFormat="1" spans="1:73">
      <c r="A493" s="7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10"/>
      <c r="AK493" s="10"/>
      <c r="AL493" s="10"/>
      <c r="AM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="2" customFormat="1" spans="1:73">
      <c r="A494" s="7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10"/>
      <c r="AK494" s="10"/>
      <c r="AL494" s="10"/>
      <c r="AM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="2" customFormat="1" spans="1:73">
      <c r="A495" s="7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10"/>
      <c r="AK495" s="10"/>
      <c r="AL495" s="10"/>
      <c r="AM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="2" customFormat="1" spans="1:73">
      <c r="A496" s="7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10"/>
      <c r="AK496" s="10"/>
      <c r="AL496" s="10"/>
      <c r="AM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="2" customFormat="1" spans="1:73">
      <c r="A497" s="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10"/>
      <c r="AK497" s="10"/>
      <c r="AL497" s="10"/>
      <c r="AM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="2" customFormat="1" spans="1:73">
      <c r="A498" s="7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10"/>
      <c r="AK498" s="10"/>
      <c r="AL498" s="10"/>
      <c r="AM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="2" customFormat="1" spans="1:73">
      <c r="A499" s="7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10"/>
      <c r="AK499" s="10"/>
      <c r="AL499" s="10"/>
      <c r="AM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="2" customFormat="1" spans="1:73">
      <c r="A500" s="7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10"/>
      <c r="AK500" s="10"/>
      <c r="AL500" s="10"/>
      <c r="AM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="2" customFormat="1" spans="1:73">
      <c r="A501" s="7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10"/>
      <c r="AK501" s="10"/>
      <c r="AL501" s="10"/>
      <c r="AM501" s="10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="2" customFormat="1" spans="1:73">
      <c r="A502" s="7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10"/>
      <c r="AK502" s="10"/>
      <c r="AL502" s="10"/>
      <c r="AM502" s="10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="2" customFormat="1" spans="1:73">
      <c r="A503" s="7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10"/>
      <c r="AK503" s="10"/>
      <c r="AL503" s="10"/>
      <c r="AM503" s="10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="2" customFormat="1" spans="1:73">
      <c r="A504" s="7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10"/>
      <c r="AK504" s="10"/>
      <c r="AL504" s="10"/>
      <c r="AM504" s="10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="2" customFormat="1" spans="1:73">
      <c r="A505" s="7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10"/>
      <c r="AK505" s="10"/>
      <c r="AL505" s="10"/>
      <c r="AM505" s="10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="2" customFormat="1" spans="1:73">
      <c r="A506" s="7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10"/>
      <c r="AK506" s="10"/>
      <c r="AL506" s="10"/>
      <c r="AM506" s="10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="2" customFormat="1" spans="1:73">
      <c r="A507" s="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10"/>
      <c r="AK507" s="10"/>
      <c r="AL507" s="10"/>
      <c r="AM507" s="10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="2" customFormat="1" spans="1:73">
      <c r="A508" s="7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10"/>
      <c r="AK508" s="10"/>
      <c r="AL508" s="10"/>
      <c r="AM508" s="10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="2" customFormat="1" spans="1:73">
      <c r="A509" s="7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10"/>
      <c r="AK509" s="10"/>
      <c r="AL509" s="10"/>
      <c r="AM509" s="10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="2" customFormat="1" spans="1:73">
      <c r="A510" s="7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10"/>
      <c r="AK510" s="10"/>
      <c r="AL510" s="10"/>
      <c r="AM510" s="10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="2" customFormat="1" spans="1:73">
      <c r="A511" s="7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10"/>
      <c r="AK511" s="10"/>
      <c r="AL511" s="10"/>
      <c r="AM511" s="10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="2" customFormat="1" spans="1:73">
      <c r="A512" s="7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10"/>
      <c r="AK512" s="10"/>
      <c r="AL512" s="10"/>
      <c r="AM512" s="10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="2" customFormat="1" spans="1:73">
      <c r="A513" s="7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10"/>
      <c r="AK513" s="10"/>
      <c r="AL513" s="10"/>
      <c r="AM513" s="10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="2" customFormat="1" spans="1:73">
      <c r="A514" s="7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10"/>
      <c r="AK514" s="10"/>
      <c r="AL514" s="10"/>
      <c r="AM514" s="10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="2" customFormat="1" spans="1:73">
      <c r="A515" s="7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10"/>
      <c r="AK515" s="10"/>
      <c r="AL515" s="10"/>
      <c r="AM515" s="10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="2" customFormat="1" spans="1:73">
      <c r="A516" s="7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10"/>
      <c r="AK516" s="10"/>
      <c r="AL516" s="10"/>
      <c r="AM516" s="10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="2" customFormat="1" spans="1:73">
      <c r="A517" s="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10"/>
      <c r="AK517" s="10"/>
      <c r="AL517" s="10"/>
      <c r="AM517" s="10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="2" customFormat="1" spans="1:73">
      <c r="A518" s="7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10"/>
      <c r="AK518" s="10"/>
      <c r="AL518" s="10"/>
      <c r="AM518" s="10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="2" customFormat="1" spans="1:73">
      <c r="A519" s="7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10"/>
      <c r="AK519" s="10"/>
      <c r="AL519" s="10"/>
      <c r="AM519" s="10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="2" customFormat="1" spans="1:73">
      <c r="A520" s="7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10"/>
      <c r="AK520" s="10"/>
      <c r="AL520" s="10"/>
      <c r="AM520" s="10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="2" customFormat="1" spans="1:73">
      <c r="A521" s="7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10"/>
      <c r="AK521" s="10"/>
      <c r="AL521" s="10"/>
      <c r="AM521" s="10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="2" customFormat="1" spans="1:73">
      <c r="A522" s="7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10"/>
      <c r="AK522" s="10"/>
      <c r="AL522" s="10"/>
      <c r="AM522" s="10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="2" customFormat="1" spans="1:73">
      <c r="A523" s="7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10"/>
      <c r="AK523" s="10"/>
      <c r="AL523" s="10"/>
      <c r="AM523" s="10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="2" customFormat="1" spans="1:73">
      <c r="A524" s="7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10"/>
      <c r="AK524" s="10"/>
      <c r="AL524" s="10"/>
      <c r="AM524" s="10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="2" customFormat="1" spans="1:73">
      <c r="A525" s="7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10"/>
      <c r="AK525" s="10"/>
      <c r="AL525" s="10"/>
      <c r="AM525" s="10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="2" customFormat="1" spans="1:73">
      <c r="A526" s="7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10"/>
      <c r="AK526" s="10"/>
      <c r="AL526" s="10"/>
      <c r="AM526" s="10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="2" customFormat="1" spans="1:73">
      <c r="A527" s="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10"/>
      <c r="AK527" s="10"/>
      <c r="AL527" s="10"/>
      <c r="AM527" s="10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="2" customFormat="1" spans="1:73">
      <c r="A528" s="7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10"/>
      <c r="AK528" s="10"/>
      <c r="AL528" s="10"/>
      <c r="AM528" s="10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="2" customFormat="1" spans="1:73">
      <c r="A529" s="7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10"/>
      <c r="AK529" s="10"/>
      <c r="AL529" s="10"/>
      <c r="AM529" s="10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="2" customFormat="1" spans="1:73">
      <c r="A530" s="7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10"/>
      <c r="AK530" s="10"/>
      <c r="AL530" s="10"/>
      <c r="AM530" s="10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="2" customFormat="1" spans="1:73">
      <c r="A531" s="7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10"/>
      <c r="AK531" s="10"/>
      <c r="AL531" s="10"/>
      <c r="AM531" s="10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="2" customFormat="1" spans="1:73">
      <c r="A532" s="7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10"/>
      <c r="AK532" s="10"/>
      <c r="AL532" s="10"/>
      <c r="AM532" s="10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="2" customFormat="1" spans="1:73">
      <c r="A533" s="7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10"/>
      <c r="AK533" s="10"/>
      <c r="AL533" s="10"/>
      <c r="AM533" s="10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="2" customFormat="1" spans="1:73">
      <c r="A534" s="7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10"/>
      <c r="AK534" s="10"/>
      <c r="AL534" s="10"/>
      <c r="AM534" s="10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="2" customFormat="1" spans="1:73">
      <c r="A535" s="7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10"/>
      <c r="AK535" s="10"/>
      <c r="AL535" s="10"/>
      <c r="AM535" s="10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="2" customFormat="1" spans="1:73">
      <c r="A536" s="7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10"/>
      <c r="AK536" s="10"/>
      <c r="AL536" s="10"/>
      <c r="AM536" s="10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="2" customFormat="1" spans="1:73">
      <c r="A537" s="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10"/>
      <c r="AK537" s="10"/>
      <c r="AL537" s="10"/>
      <c r="AM537" s="10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="2" customFormat="1" spans="1:73">
      <c r="A538" s="7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10"/>
      <c r="AK538" s="10"/>
      <c r="AL538" s="10"/>
      <c r="AM538" s="10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="2" customFormat="1" spans="1:73">
      <c r="A539" s="7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10"/>
      <c r="AK539" s="10"/>
      <c r="AL539" s="10"/>
      <c r="AM539" s="10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="2" customFormat="1" spans="1:73">
      <c r="A540" s="7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10"/>
      <c r="AK540" s="10"/>
      <c r="AL540" s="10"/>
      <c r="AM540" s="10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="2" customFormat="1" spans="1:73">
      <c r="A541" s="7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10"/>
      <c r="AK541" s="10"/>
      <c r="AL541" s="10"/>
      <c r="AM541" s="10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="2" customFormat="1" spans="1:73">
      <c r="A542" s="7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10"/>
      <c r="AK542" s="10"/>
      <c r="AL542" s="10"/>
      <c r="AM542" s="10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="2" customFormat="1" spans="1:73">
      <c r="A543" s="7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10"/>
      <c r="AK543" s="10"/>
      <c r="AL543" s="10"/>
      <c r="AM543" s="10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="2" customFormat="1" spans="1:73">
      <c r="A544" s="7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10"/>
      <c r="AK544" s="10"/>
      <c r="AL544" s="10"/>
      <c r="AM544" s="10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="2" customFormat="1" spans="1:73">
      <c r="A545" s="7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10"/>
      <c r="AK545" s="10"/>
      <c r="AL545" s="10"/>
      <c r="AM545" s="10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="2" customFormat="1" spans="1:73">
      <c r="A546" s="7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10"/>
      <c r="AK546" s="10"/>
      <c r="AL546" s="10"/>
      <c r="AM546" s="10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="2" customFormat="1" spans="1:73">
      <c r="A547" s="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10"/>
      <c r="AK547" s="10"/>
      <c r="AL547" s="10"/>
      <c r="AM547" s="10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="2" customFormat="1" spans="1:73">
      <c r="A548" s="7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10"/>
      <c r="AK548" s="10"/>
      <c r="AL548" s="10"/>
      <c r="AM548" s="10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="2" customFormat="1" spans="1:73">
      <c r="A549" s="7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10"/>
      <c r="AK549" s="10"/>
      <c r="AL549" s="10"/>
      <c r="AM549" s="10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="2" customFormat="1" spans="1:73">
      <c r="A550" s="7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10"/>
      <c r="AK550" s="10"/>
      <c r="AL550" s="10"/>
      <c r="AM550" s="10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="2" customFormat="1" spans="1:73">
      <c r="A551" s="7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10"/>
      <c r="AK551" s="10"/>
      <c r="AL551" s="10"/>
      <c r="AM551" s="10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="2" customFormat="1" spans="1:73">
      <c r="A552" s="7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10"/>
      <c r="AK552" s="10"/>
      <c r="AL552" s="10"/>
      <c r="AM552" s="10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="2" customFormat="1" spans="1:73">
      <c r="A553" s="7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10"/>
      <c r="AK553" s="10"/>
      <c r="AL553" s="10"/>
      <c r="AM553" s="10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="2" customFormat="1" spans="1:73">
      <c r="A554" s="7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10"/>
      <c r="AK554" s="10"/>
      <c r="AL554" s="10"/>
      <c r="AM554" s="10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="2" customFormat="1" spans="1:73">
      <c r="A555" s="7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10"/>
      <c r="AK555" s="10"/>
      <c r="AL555" s="10"/>
      <c r="AM555" s="10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="2" customFormat="1" spans="1:73">
      <c r="A556" s="7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10"/>
      <c r="AK556" s="10"/>
      <c r="AL556" s="10"/>
      <c r="AM556" s="10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="2" customFormat="1" spans="1:73">
      <c r="A557" s="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10"/>
      <c r="AK557" s="10"/>
      <c r="AL557" s="10"/>
      <c r="AM557" s="10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="2" customFormat="1" spans="1:73">
      <c r="A558" s="7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10"/>
      <c r="AK558" s="10"/>
      <c r="AL558" s="10"/>
      <c r="AM558" s="10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="2" customFormat="1" spans="1:73">
      <c r="A559" s="7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10"/>
      <c r="AK559" s="10"/>
      <c r="AL559" s="10"/>
      <c r="AM559" s="10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="2" customFormat="1" spans="1:73">
      <c r="A560" s="7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10"/>
      <c r="AK560" s="10"/>
      <c r="AL560" s="10"/>
      <c r="AM560" s="10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="2" customFormat="1" spans="1:73">
      <c r="A561" s="7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10"/>
      <c r="AK561" s="10"/>
      <c r="AL561" s="10"/>
      <c r="AM561" s="10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="2" customFormat="1" spans="1:73">
      <c r="A562" s="7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10"/>
      <c r="AK562" s="10"/>
      <c r="AL562" s="10"/>
      <c r="AM562" s="10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="2" customFormat="1" spans="1:73">
      <c r="A563" s="7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10"/>
      <c r="AK563" s="10"/>
      <c r="AL563" s="10"/>
      <c r="AM563" s="10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="2" customFormat="1" spans="1:73">
      <c r="A564" s="7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10"/>
      <c r="AK564" s="10"/>
      <c r="AL564" s="10"/>
      <c r="AM564" s="10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="2" customFormat="1" spans="1:73">
      <c r="A565" s="7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10"/>
      <c r="AK565" s="10"/>
      <c r="AL565" s="10"/>
      <c r="AM565" s="10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="2" customFormat="1" spans="1:73">
      <c r="A566" s="7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10"/>
      <c r="AK566" s="10"/>
      <c r="AL566" s="10"/>
      <c r="AM566" s="10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="2" customFormat="1" spans="1:73">
      <c r="A567" s="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10"/>
      <c r="AK567" s="10"/>
      <c r="AL567" s="10"/>
      <c r="AM567" s="10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="2" customFormat="1" spans="1:73">
      <c r="A568" s="7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10"/>
      <c r="AK568" s="10"/>
      <c r="AL568" s="10"/>
      <c r="AM568" s="10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="2" customFormat="1" spans="1:73">
      <c r="A569" s="7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10"/>
      <c r="AK569" s="10"/>
      <c r="AL569" s="10"/>
      <c r="AM569" s="10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="2" customFormat="1" spans="1:73">
      <c r="A570" s="7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10"/>
      <c r="AK570" s="10"/>
      <c r="AL570" s="10"/>
      <c r="AM570" s="10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="2" customFormat="1" spans="1:73">
      <c r="A571" s="7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10"/>
      <c r="AK571" s="10"/>
      <c r="AL571" s="10"/>
      <c r="AM571" s="10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="2" customFormat="1" spans="1:73">
      <c r="A572" s="7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10"/>
      <c r="AK572" s="10"/>
      <c r="AL572" s="10"/>
      <c r="AM572" s="10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="2" customFormat="1" spans="1:73">
      <c r="A573" s="7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10"/>
      <c r="AK573" s="10"/>
      <c r="AL573" s="10"/>
      <c r="AM573" s="10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="2" customFormat="1" spans="1:73">
      <c r="A574" s="7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10"/>
      <c r="AK574" s="10"/>
      <c r="AL574" s="10"/>
      <c r="AM574" s="10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="2" customFormat="1" spans="1:73">
      <c r="A575" s="7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10"/>
      <c r="AK575" s="10"/>
      <c r="AL575" s="10"/>
      <c r="AM575" s="10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="2" customFormat="1" spans="1:73">
      <c r="A576" s="7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10"/>
      <c r="AK576" s="10"/>
      <c r="AL576" s="10"/>
      <c r="AM576" s="10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="2" customFormat="1" spans="1:73">
      <c r="A577" s="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10"/>
      <c r="AK577" s="10"/>
      <c r="AL577" s="10"/>
      <c r="AM577" s="10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="2" customFormat="1" spans="1:73">
      <c r="A578" s="7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10"/>
      <c r="AK578" s="10"/>
      <c r="AL578" s="10"/>
      <c r="AM578" s="10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="2" customFormat="1" spans="1:73">
      <c r="A579" s="7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10"/>
      <c r="AK579" s="10"/>
      <c r="AL579" s="10"/>
      <c r="AM579" s="10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="2" customFormat="1" spans="1:73">
      <c r="A580" s="7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10"/>
      <c r="AK580" s="10"/>
      <c r="AL580" s="10"/>
      <c r="AM580" s="10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="2" customFormat="1" spans="1:73">
      <c r="A581" s="7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10"/>
      <c r="AK581" s="10"/>
      <c r="AL581" s="10"/>
      <c r="AM581" s="10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="2" customFormat="1" spans="1:73">
      <c r="A582" s="7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10"/>
      <c r="AK582" s="10"/>
      <c r="AL582" s="10"/>
      <c r="AM582" s="10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="2" customFormat="1" spans="1:73">
      <c r="A583" s="7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10"/>
      <c r="AK583" s="10"/>
      <c r="AL583" s="10"/>
      <c r="AM583" s="10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="2" customFormat="1" spans="1:73">
      <c r="A584" s="7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10"/>
      <c r="AK584" s="10"/>
      <c r="AL584" s="10"/>
      <c r="AM584" s="10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="2" customFormat="1" spans="1:73">
      <c r="A585" s="7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10"/>
      <c r="AK585" s="10"/>
      <c r="AL585" s="10"/>
      <c r="AM585" s="10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="2" customFormat="1" spans="1:73">
      <c r="A586" s="7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10"/>
      <c r="AK586" s="10"/>
      <c r="AL586" s="10"/>
      <c r="AM586" s="10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="2" customFormat="1" spans="1:73">
      <c r="A587" s="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10"/>
      <c r="AK587" s="10"/>
      <c r="AL587" s="10"/>
      <c r="AM587" s="10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="2" customFormat="1" spans="1:73">
      <c r="A588" s="7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10"/>
      <c r="AK588" s="10"/>
      <c r="AL588" s="10"/>
      <c r="AM588" s="10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="2" customFormat="1" spans="1:73">
      <c r="A589" s="7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10"/>
      <c r="AK589" s="10"/>
      <c r="AL589" s="10"/>
      <c r="AM589" s="10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="2" customFormat="1" spans="1:73">
      <c r="A590" s="7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10"/>
      <c r="AK590" s="10"/>
      <c r="AL590" s="10"/>
      <c r="AM590" s="10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="2" customFormat="1" spans="1:73">
      <c r="A591" s="7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10"/>
      <c r="AK591" s="10"/>
      <c r="AL591" s="10"/>
      <c r="AM591" s="10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="2" customFormat="1" spans="1:73">
      <c r="A592" s="7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10"/>
      <c r="AK592" s="10"/>
      <c r="AL592" s="10"/>
      <c r="AM592" s="10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="2" customFormat="1" spans="1:73">
      <c r="A593" s="7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10"/>
      <c r="AK593" s="10"/>
      <c r="AL593" s="10"/>
      <c r="AM593" s="10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="2" customFormat="1" spans="1:73">
      <c r="A594" s="7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10"/>
      <c r="AK594" s="10"/>
      <c r="AL594" s="10"/>
      <c r="AM594" s="10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="2" customFormat="1" spans="1:73">
      <c r="A595" s="7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10"/>
      <c r="AK595" s="10"/>
      <c r="AL595" s="10"/>
      <c r="AM595" s="10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="2" customFormat="1" spans="1:73">
      <c r="A596" s="7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10"/>
      <c r="AK596" s="10"/>
      <c r="AL596" s="10"/>
      <c r="AM596" s="10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="2" customFormat="1" spans="1:73">
      <c r="A597" s="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10"/>
      <c r="AK597" s="10"/>
      <c r="AL597" s="10"/>
      <c r="AM597" s="10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="2" customFormat="1" spans="1:73">
      <c r="A598" s="7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10"/>
      <c r="AK598" s="10"/>
      <c r="AL598" s="10"/>
      <c r="AM598" s="10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="2" customFormat="1" spans="1:73">
      <c r="A599" s="7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10"/>
      <c r="AK599" s="10"/>
      <c r="AL599" s="10"/>
      <c r="AM599" s="10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="2" customFormat="1" spans="1:73">
      <c r="A600" s="7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10"/>
      <c r="AK600" s="10"/>
      <c r="AL600" s="10"/>
      <c r="AM600" s="10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="2" customFormat="1" spans="1:73">
      <c r="A601" s="7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10"/>
      <c r="AK601" s="10"/>
      <c r="AL601" s="10"/>
      <c r="AM601" s="10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="2" customFormat="1" spans="1:73">
      <c r="A602" s="7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10"/>
      <c r="AK602" s="10"/>
      <c r="AL602" s="10"/>
      <c r="AM602" s="10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="2" customFormat="1" spans="1:73">
      <c r="A603" s="7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10"/>
      <c r="AK603" s="10"/>
      <c r="AL603" s="10"/>
      <c r="AM603" s="10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="2" customFormat="1" spans="1:73">
      <c r="A604" s="7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10"/>
      <c r="AK604" s="10"/>
      <c r="AL604" s="10"/>
      <c r="AM604" s="10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="2" customFormat="1" spans="1:73">
      <c r="A605" s="7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10"/>
      <c r="AK605" s="10"/>
      <c r="AL605" s="10"/>
      <c r="AM605" s="10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="2" customFormat="1" spans="1:73">
      <c r="A606" s="7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10"/>
      <c r="AK606" s="10"/>
      <c r="AL606" s="10"/>
      <c r="AM606" s="10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="2" customFormat="1" spans="1:73">
      <c r="A607" s="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10"/>
      <c r="AK607" s="10"/>
      <c r="AL607" s="10"/>
      <c r="AM607" s="10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="2" customFormat="1" spans="1:73">
      <c r="A608" s="7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10"/>
      <c r="AK608" s="10"/>
      <c r="AL608" s="10"/>
      <c r="AM608" s="10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="2" customFormat="1" spans="1:73">
      <c r="A609" s="7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10"/>
      <c r="AK609" s="10"/>
      <c r="AL609" s="10"/>
      <c r="AM609" s="10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="2" customFormat="1" spans="1:73">
      <c r="A610" s="7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10"/>
      <c r="AK610" s="10"/>
      <c r="AL610" s="10"/>
      <c r="AM610" s="10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="2" customFormat="1" spans="1:73">
      <c r="A611" s="7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10"/>
      <c r="AK611" s="10"/>
      <c r="AL611" s="10"/>
      <c r="AM611" s="10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="2" customFormat="1" spans="1:73">
      <c r="A612" s="7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10"/>
      <c r="AK612" s="10"/>
      <c r="AL612" s="10"/>
      <c r="AM612" s="10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="2" customFormat="1" spans="1:73">
      <c r="A613" s="7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10"/>
      <c r="AK613" s="10"/>
      <c r="AL613" s="10"/>
      <c r="AM613" s="10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="2" customFormat="1" spans="1:73">
      <c r="A614" s="7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10"/>
      <c r="AK614" s="10"/>
      <c r="AL614" s="10"/>
      <c r="AM614" s="10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="2" customFormat="1" spans="1:73">
      <c r="A615" s="7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10"/>
      <c r="AK615" s="10"/>
      <c r="AL615" s="10"/>
      <c r="AM615" s="10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="2" customFormat="1" spans="1:73">
      <c r="A616" s="7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10"/>
      <c r="AK616" s="10"/>
      <c r="AL616" s="10"/>
      <c r="AM616" s="10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="2" customFormat="1" spans="1:73">
      <c r="A617" s="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10"/>
      <c r="AK617" s="10"/>
      <c r="AL617" s="10"/>
      <c r="AM617" s="10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="2" customFormat="1" spans="1:73">
      <c r="A618" s="7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10"/>
      <c r="AK618" s="10"/>
      <c r="AL618" s="10"/>
      <c r="AM618" s="10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="2" customFormat="1" spans="1:73">
      <c r="A619" s="7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10"/>
      <c r="AK619" s="10"/>
      <c r="AL619" s="10"/>
      <c r="AM619" s="10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="2" customFormat="1" spans="1:73">
      <c r="A620" s="7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10"/>
      <c r="AK620" s="10"/>
      <c r="AL620" s="10"/>
      <c r="AM620" s="10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="2" customFormat="1" spans="1:73">
      <c r="A621" s="7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10"/>
      <c r="AK621" s="10"/>
      <c r="AL621" s="10"/>
      <c r="AM621" s="10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="2" customFormat="1" spans="1:73">
      <c r="A622" s="7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10"/>
      <c r="AK622" s="10"/>
      <c r="AL622" s="10"/>
      <c r="AM622" s="10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="2" customFormat="1" spans="1:73">
      <c r="A623" s="7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10"/>
      <c r="AK623" s="10"/>
      <c r="AL623" s="10"/>
      <c r="AM623" s="10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="2" customFormat="1" spans="1:73">
      <c r="A624" s="7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10"/>
      <c r="AK624" s="10"/>
      <c r="AL624" s="10"/>
      <c r="AM624" s="10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="2" customFormat="1" spans="1:73">
      <c r="A625" s="7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10"/>
      <c r="AK625" s="10"/>
      <c r="AL625" s="10"/>
      <c r="AM625" s="10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="2" customFormat="1" spans="1:73">
      <c r="A626" s="7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10"/>
      <c r="AK626" s="10"/>
      <c r="AL626" s="10"/>
      <c r="AM626" s="10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="2" customFormat="1" spans="1:73">
      <c r="A627" s="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10"/>
      <c r="AK627" s="10"/>
      <c r="AL627" s="10"/>
      <c r="AM627" s="10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="2" customFormat="1" spans="1:73">
      <c r="A628" s="7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10"/>
      <c r="AK628" s="10"/>
      <c r="AL628" s="10"/>
      <c r="AM628" s="10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="2" customFormat="1" spans="1:73">
      <c r="A629" s="7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10"/>
      <c r="AK629" s="10"/>
      <c r="AL629" s="10"/>
      <c r="AM629" s="10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="2" customFormat="1" spans="1:73">
      <c r="A630" s="7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10"/>
      <c r="AK630" s="10"/>
      <c r="AL630" s="10"/>
      <c r="AM630" s="10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="2" customFormat="1" spans="1:73">
      <c r="A631" s="7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10"/>
      <c r="AK631" s="10"/>
      <c r="AL631" s="10"/>
      <c r="AM631" s="10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="2" customFormat="1" spans="1:73">
      <c r="A632" s="7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10"/>
      <c r="AK632" s="10"/>
      <c r="AL632" s="10"/>
      <c r="AM632" s="10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="2" customFormat="1" spans="1:73">
      <c r="A633" s="7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10"/>
      <c r="AK633" s="10"/>
      <c r="AL633" s="10"/>
      <c r="AM633" s="10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="2" customFormat="1" spans="1:73">
      <c r="A634" s="7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10"/>
      <c r="AK634" s="10"/>
      <c r="AL634" s="10"/>
      <c r="AM634" s="10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="2" customFormat="1" spans="1:73">
      <c r="A635" s="7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10"/>
      <c r="AK635" s="10"/>
      <c r="AL635" s="10"/>
      <c r="AM635" s="10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="2" customFormat="1" spans="1:73">
      <c r="A636" s="7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10"/>
      <c r="AK636" s="10"/>
      <c r="AL636" s="10"/>
      <c r="AM636" s="10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="2" customFormat="1" spans="1:73">
      <c r="A637" s="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10"/>
      <c r="AK637" s="10"/>
      <c r="AL637" s="10"/>
      <c r="AM637" s="10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="2" customFormat="1" spans="1:73">
      <c r="A638" s="7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10"/>
      <c r="AK638" s="10"/>
      <c r="AL638" s="10"/>
      <c r="AM638" s="10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="2" customFormat="1" spans="1:73">
      <c r="A639" s="7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10"/>
      <c r="AK639" s="10"/>
      <c r="AL639" s="10"/>
      <c r="AM639" s="10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="2" customFormat="1" spans="1:73">
      <c r="A640" s="7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10"/>
      <c r="AK640" s="10"/>
      <c r="AL640" s="10"/>
      <c r="AM640" s="10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="2" customFormat="1" spans="1:73">
      <c r="A641" s="7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10"/>
      <c r="AK641" s="10"/>
      <c r="AL641" s="10"/>
      <c r="AM641" s="10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="2" customFormat="1" spans="1:73">
      <c r="A642" s="7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10"/>
      <c r="AK642" s="10"/>
      <c r="AL642" s="10"/>
      <c r="AM642" s="10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="2" customFormat="1" spans="1:73">
      <c r="A643" s="7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10"/>
      <c r="AK643" s="10"/>
      <c r="AL643" s="10"/>
      <c r="AM643" s="10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="2" customFormat="1" spans="1:73">
      <c r="A644" s="7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10"/>
      <c r="AK644" s="10"/>
      <c r="AL644" s="10"/>
      <c r="AM644" s="10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="2" customFormat="1" spans="1:73">
      <c r="A645" s="7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10"/>
      <c r="AK645" s="10"/>
      <c r="AL645" s="10"/>
      <c r="AM645" s="10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="2" customFormat="1" spans="1:73">
      <c r="A646" s="7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10"/>
      <c r="AK646" s="10"/>
      <c r="AL646" s="10"/>
      <c r="AM646" s="10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="2" customFormat="1" spans="1:73">
      <c r="A647" s="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10"/>
      <c r="AK647" s="10"/>
      <c r="AL647" s="10"/>
      <c r="AM647" s="10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="2" customFormat="1" spans="1:73">
      <c r="A648" s="7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10"/>
      <c r="AK648" s="10"/>
      <c r="AL648" s="10"/>
      <c r="AM648" s="10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="2" customFormat="1" spans="1:73">
      <c r="A649" s="7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10"/>
      <c r="AK649" s="10"/>
      <c r="AL649" s="10"/>
      <c r="AM649" s="10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="2" customFormat="1" spans="1:73">
      <c r="A650" s="7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10"/>
      <c r="AK650" s="10"/>
      <c r="AL650" s="10"/>
      <c r="AM650" s="10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="2" customFormat="1" spans="1:73">
      <c r="A651" s="7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10"/>
      <c r="AK651" s="10"/>
      <c r="AL651" s="10"/>
      <c r="AM651" s="10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="2" customFormat="1" spans="1:73">
      <c r="A652" s="7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10"/>
      <c r="AK652" s="10"/>
      <c r="AL652" s="10"/>
      <c r="AM652" s="10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="2" customFormat="1" spans="1:73">
      <c r="A653" s="7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10"/>
      <c r="AK653" s="10"/>
      <c r="AL653" s="10"/>
      <c r="AM653" s="10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="2" customFormat="1" spans="1:73">
      <c r="A654" s="7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10"/>
      <c r="AK654" s="10"/>
      <c r="AL654" s="10"/>
      <c r="AM654" s="10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="2" customFormat="1" spans="1:73">
      <c r="A655" s="7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10"/>
      <c r="AK655" s="10"/>
      <c r="AL655" s="10"/>
      <c r="AM655" s="10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="2" customFormat="1" spans="1:73">
      <c r="A656" s="7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10"/>
      <c r="AK656" s="10"/>
      <c r="AL656" s="10"/>
      <c r="AM656" s="10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="2" customFormat="1" spans="1:73">
      <c r="A657" s="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10"/>
      <c r="AK657" s="10"/>
      <c r="AL657" s="10"/>
      <c r="AM657" s="10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="2" customFormat="1" spans="1:73">
      <c r="A658" s="7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10"/>
      <c r="AK658" s="10"/>
      <c r="AL658" s="10"/>
      <c r="AM658" s="10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="2" customFormat="1" spans="1:73">
      <c r="A659" s="7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10"/>
      <c r="AK659" s="10"/>
      <c r="AL659" s="10"/>
      <c r="AM659" s="10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="2" customFormat="1" spans="1:73">
      <c r="A660" s="7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10"/>
      <c r="AK660" s="10"/>
      <c r="AL660" s="10"/>
      <c r="AM660" s="10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="2" customFormat="1" spans="1:73">
      <c r="A661" s="7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10"/>
      <c r="AK661" s="10"/>
      <c r="AL661" s="10"/>
      <c r="AM661" s="10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="2" customFormat="1" spans="1:73">
      <c r="A662" s="7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10"/>
      <c r="AK662" s="10"/>
      <c r="AL662" s="10"/>
      <c r="AM662" s="10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="2" customFormat="1" spans="1:73">
      <c r="A663" s="7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10"/>
      <c r="AK663" s="10"/>
      <c r="AL663" s="10"/>
      <c r="AM663" s="10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="2" customFormat="1" spans="1:73">
      <c r="A664" s="7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10"/>
      <c r="AK664" s="10"/>
      <c r="AL664" s="10"/>
      <c r="AM664" s="10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="2" customFormat="1" spans="1:73">
      <c r="A665" s="7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10"/>
      <c r="AK665" s="10"/>
      <c r="AL665" s="10"/>
      <c r="AM665" s="10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="2" customFormat="1" spans="1:73">
      <c r="A666" s="7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10"/>
      <c r="AK666" s="10"/>
      <c r="AL666" s="10"/>
      <c r="AM666" s="10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="2" customFormat="1" spans="1:73">
      <c r="A667" s="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10"/>
      <c r="AK667" s="10"/>
      <c r="AL667" s="10"/>
      <c r="AM667" s="10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="2" customFormat="1" spans="1:73">
      <c r="A668" s="7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10"/>
      <c r="AK668" s="10"/>
      <c r="AL668" s="10"/>
      <c r="AM668" s="10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="2" customFormat="1" spans="1:73">
      <c r="A669" s="7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10"/>
      <c r="AK669" s="10"/>
      <c r="AL669" s="10"/>
      <c r="AM669" s="10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="2" customFormat="1" spans="1:73">
      <c r="A670" s="7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10"/>
      <c r="AK670" s="10"/>
      <c r="AL670" s="10"/>
      <c r="AM670" s="10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="2" customFormat="1" spans="1:73">
      <c r="A671" s="7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10"/>
      <c r="AK671" s="10"/>
      <c r="AL671" s="10"/>
      <c r="AM671" s="10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="2" customFormat="1" spans="1:73">
      <c r="A672" s="7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10"/>
      <c r="AK672" s="10"/>
      <c r="AL672" s="10"/>
      <c r="AM672" s="10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="2" customFormat="1" spans="1:73">
      <c r="A673" s="7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10"/>
      <c r="AK673" s="10"/>
      <c r="AL673" s="10"/>
      <c r="AM673" s="10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="2" customFormat="1" spans="1:73">
      <c r="A674" s="7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10"/>
      <c r="AK674" s="10"/>
      <c r="AL674" s="10"/>
      <c r="AM674" s="10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="2" customFormat="1" spans="1:73">
      <c r="A675" s="7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10"/>
      <c r="AK675" s="10"/>
      <c r="AL675" s="10"/>
      <c r="AM675" s="10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="2" customFormat="1" spans="1:73">
      <c r="A676" s="7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10"/>
      <c r="AK676" s="10"/>
      <c r="AL676" s="10"/>
      <c r="AM676" s="10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="2" customFormat="1" spans="1:73">
      <c r="A677" s="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10"/>
      <c r="AK677" s="10"/>
      <c r="AL677" s="10"/>
      <c r="AM677" s="10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="2" customFormat="1" spans="1:73">
      <c r="A678" s="7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10"/>
      <c r="AK678" s="10"/>
      <c r="AL678" s="10"/>
      <c r="AM678" s="10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="2" customFormat="1" spans="1:73">
      <c r="A679" s="7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10"/>
      <c r="AK679" s="10"/>
      <c r="AL679" s="10"/>
      <c r="AM679" s="10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="2" customFormat="1" spans="1:73">
      <c r="A680" s="7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10"/>
      <c r="AK680" s="10"/>
      <c r="AL680" s="10"/>
      <c r="AM680" s="10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="2" customFormat="1" spans="1:73">
      <c r="A681" s="7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10"/>
      <c r="AK681" s="10"/>
      <c r="AL681" s="10"/>
      <c r="AM681" s="10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="2" customFormat="1" spans="1:73">
      <c r="A682" s="7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10"/>
      <c r="AK682" s="10"/>
      <c r="AL682" s="10"/>
      <c r="AM682" s="10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="2" customFormat="1" spans="1:73">
      <c r="A683" s="7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10"/>
      <c r="AK683" s="10"/>
      <c r="AL683" s="10"/>
      <c r="AM683" s="10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="2" customFormat="1" spans="1:73">
      <c r="A684" s="7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10"/>
      <c r="AK684" s="10"/>
      <c r="AL684" s="10"/>
      <c r="AM684" s="10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="2" customFormat="1" spans="1:73">
      <c r="A685" s="7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10"/>
      <c r="AK685" s="10"/>
      <c r="AL685" s="10"/>
      <c r="AM685" s="10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="2" customFormat="1" spans="1:73">
      <c r="A686" s="7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10"/>
      <c r="AK686" s="10"/>
      <c r="AL686" s="10"/>
      <c r="AM686" s="10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="2" customFormat="1" spans="1:73">
      <c r="A687" s="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10"/>
      <c r="AK687" s="10"/>
      <c r="AL687" s="10"/>
      <c r="AM687" s="10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="2" customFormat="1" spans="1:73">
      <c r="A688" s="7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10"/>
      <c r="AK688" s="10"/>
      <c r="AL688" s="10"/>
      <c r="AM688" s="10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="2" customFormat="1" spans="1:73">
      <c r="A689" s="7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10"/>
      <c r="AK689" s="10"/>
      <c r="AL689" s="10"/>
      <c r="AM689" s="10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="2" customFormat="1" spans="1:73">
      <c r="A690" s="7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10"/>
      <c r="AK690" s="10"/>
      <c r="AL690" s="10"/>
      <c r="AM690" s="10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="2" customFormat="1" spans="1:73">
      <c r="A691" s="7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10"/>
      <c r="AK691" s="10"/>
      <c r="AL691" s="10"/>
      <c r="AM691" s="10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="2" customFormat="1" spans="1:73">
      <c r="A692" s="7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10"/>
      <c r="AK692" s="10"/>
      <c r="AL692" s="10"/>
      <c r="AM692" s="10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="2" customFormat="1" spans="1:73">
      <c r="A693" s="7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10"/>
      <c r="AK693" s="10"/>
      <c r="AL693" s="10"/>
      <c r="AM693" s="10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="2" customFormat="1" spans="1:73">
      <c r="A694" s="7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10"/>
      <c r="AK694" s="10"/>
      <c r="AL694" s="10"/>
      <c r="AM694" s="10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="2" customFormat="1" spans="1:73">
      <c r="A695" s="7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10"/>
      <c r="AK695" s="10"/>
      <c r="AL695" s="10"/>
      <c r="AM695" s="10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="2" customFormat="1" spans="1:73">
      <c r="A696" s="7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10"/>
      <c r="AK696" s="10"/>
      <c r="AL696" s="10"/>
      <c r="AM696" s="10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="2" customFormat="1" spans="1:73">
      <c r="A697" s="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10"/>
      <c r="AK697" s="10"/>
      <c r="AL697" s="10"/>
      <c r="AM697" s="10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="2" customFormat="1" spans="1:73">
      <c r="A698" s="7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10"/>
      <c r="AK698" s="10"/>
      <c r="AL698" s="10"/>
      <c r="AM698" s="10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="2" customFormat="1" spans="1:73">
      <c r="A699" s="7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10"/>
      <c r="AK699" s="10"/>
      <c r="AL699" s="10"/>
      <c r="AM699" s="10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="2" customFormat="1" spans="1:73">
      <c r="A700" s="7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10"/>
      <c r="AK700" s="10"/>
      <c r="AL700" s="10"/>
      <c r="AM700" s="10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="2" customFormat="1" spans="1:73">
      <c r="A701" s="7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10"/>
      <c r="AK701" s="10"/>
      <c r="AL701" s="10"/>
      <c r="AM701" s="10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="2" customFormat="1" spans="1:73">
      <c r="A702" s="7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10"/>
      <c r="AK702" s="10"/>
      <c r="AL702" s="10"/>
      <c r="AM702" s="10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="2" customFormat="1" spans="1:73">
      <c r="A703" s="7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10"/>
      <c r="AK703" s="10"/>
      <c r="AL703" s="10"/>
      <c r="AM703" s="10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="2" customFormat="1" spans="1:73">
      <c r="A704" s="7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10"/>
      <c r="AK704" s="10"/>
      <c r="AL704" s="10"/>
      <c r="AM704" s="10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="2" customFormat="1" spans="1:73">
      <c r="A705" s="7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10"/>
      <c r="AK705" s="10"/>
      <c r="AL705" s="10"/>
      <c r="AM705" s="10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="2" customFormat="1" spans="1:73">
      <c r="A706" s="7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10"/>
      <c r="AK706" s="10"/>
      <c r="AL706" s="10"/>
      <c r="AM706" s="10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="2" customFormat="1" spans="1:73">
      <c r="A707" s="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10"/>
      <c r="AK707" s="10"/>
      <c r="AL707" s="10"/>
      <c r="AM707" s="10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="2" customFormat="1" spans="1:73">
      <c r="A708" s="7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10"/>
      <c r="AK708" s="10"/>
      <c r="AL708" s="10"/>
      <c r="AM708" s="10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="2" customFormat="1" spans="1:73">
      <c r="A709" s="7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10"/>
      <c r="AK709" s="10"/>
      <c r="AL709" s="10"/>
      <c r="AM709" s="10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="2" customFormat="1" spans="1:73">
      <c r="A710" s="7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10"/>
      <c r="AK710" s="10"/>
      <c r="AL710" s="10"/>
      <c r="AM710" s="10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="2" customFormat="1" spans="1:73">
      <c r="A711" s="7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10"/>
      <c r="AK711" s="10"/>
      <c r="AL711" s="10"/>
      <c r="AM711" s="10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="2" customFormat="1" spans="1:73">
      <c r="A712" s="7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10"/>
      <c r="AK712" s="10"/>
      <c r="AL712" s="10"/>
      <c r="AM712" s="10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="2" customFormat="1" spans="1:73">
      <c r="A713" s="7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10"/>
      <c r="AK713" s="10"/>
      <c r="AL713" s="10"/>
      <c r="AM713" s="10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="2" customFormat="1" spans="1:73">
      <c r="A714" s="7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10"/>
      <c r="AK714" s="10"/>
      <c r="AL714" s="10"/>
      <c r="AM714" s="10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="2" customFormat="1" spans="1:73">
      <c r="A715" s="7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10"/>
      <c r="AK715" s="10"/>
      <c r="AL715" s="10"/>
      <c r="AM715" s="10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="2" customFormat="1" spans="1:73">
      <c r="A716" s="7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10"/>
      <c r="AK716" s="10"/>
      <c r="AL716" s="10"/>
      <c r="AM716" s="10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="2" customFormat="1" spans="1:73">
      <c r="A717" s="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10"/>
      <c r="AK717" s="10"/>
      <c r="AL717" s="10"/>
      <c r="AM717" s="10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="2" customFormat="1" spans="1:73">
      <c r="A718" s="7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10"/>
      <c r="AK718" s="10"/>
      <c r="AL718" s="10"/>
      <c r="AM718" s="10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="2" customFormat="1" spans="1:73">
      <c r="A719" s="7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10"/>
      <c r="AK719" s="10"/>
      <c r="AL719" s="10"/>
      <c r="AM719" s="10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="2" customFormat="1" spans="1:73">
      <c r="A720" s="7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10"/>
      <c r="AK720" s="10"/>
      <c r="AL720" s="10"/>
      <c r="AM720" s="10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="2" customFormat="1" spans="1:73">
      <c r="A721" s="7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10"/>
      <c r="AK721" s="10"/>
      <c r="AL721" s="10"/>
      <c r="AM721" s="10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="2" customFormat="1" spans="1:73">
      <c r="A722" s="7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10"/>
      <c r="AK722" s="10"/>
      <c r="AL722" s="10"/>
      <c r="AM722" s="10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="2" customFormat="1" spans="1:73">
      <c r="A723" s="7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10"/>
      <c r="AK723" s="10"/>
      <c r="AL723" s="10"/>
      <c r="AM723" s="10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="2" customFormat="1" spans="1:73">
      <c r="A724" s="7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10"/>
      <c r="AK724" s="10"/>
      <c r="AL724" s="10"/>
      <c r="AM724" s="10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="2" customFormat="1" spans="1:73">
      <c r="A725" s="7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10"/>
      <c r="AK725" s="10"/>
      <c r="AL725" s="10"/>
      <c r="AM725" s="10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="2" customFormat="1" spans="1:73">
      <c r="A726" s="7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10"/>
      <c r="AK726" s="10"/>
      <c r="AL726" s="10"/>
      <c r="AM726" s="10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="2" customFormat="1" spans="1:73">
      <c r="A727" s="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10"/>
      <c r="AK727" s="10"/>
      <c r="AL727" s="10"/>
      <c r="AM727" s="10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="2" customFormat="1" spans="1:73">
      <c r="A728" s="7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10"/>
      <c r="AK728" s="10"/>
      <c r="AL728" s="10"/>
      <c r="AM728" s="10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="2" customFormat="1" spans="1:73">
      <c r="A729" s="7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10"/>
      <c r="AK729" s="10"/>
      <c r="AL729" s="10"/>
      <c r="AM729" s="10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="2" customFormat="1" spans="1:73">
      <c r="A730" s="7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10"/>
      <c r="AK730" s="10"/>
      <c r="AL730" s="10"/>
      <c r="AM730" s="10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="2" customFormat="1" spans="1:73">
      <c r="A731" s="7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10"/>
      <c r="AK731" s="10"/>
      <c r="AL731" s="10"/>
      <c r="AM731" s="10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="2" customFormat="1" spans="1:73">
      <c r="A732" s="7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10"/>
      <c r="AK732" s="10"/>
      <c r="AL732" s="10"/>
      <c r="AM732" s="10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="2" customFormat="1" spans="1:73">
      <c r="A733" s="7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10"/>
      <c r="AK733" s="10"/>
      <c r="AL733" s="10"/>
      <c r="AM733" s="10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="2" customFormat="1" spans="1:73">
      <c r="A734" s="7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10"/>
      <c r="AK734" s="10"/>
      <c r="AL734" s="10"/>
      <c r="AM734" s="10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="2" customFormat="1" spans="1:73">
      <c r="A735" s="7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10"/>
      <c r="AK735" s="10"/>
      <c r="AL735" s="10"/>
      <c r="AM735" s="10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="2" customFormat="1" spans="1:73">
      <c r="A736" s="7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10"/>
      <c r="AK736" s="10"/>
      <c r="AL736" s="10"/>
      <c r="AM736" s="10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="2" customFormat="1" spans="1:73">
      <c r="A737" s="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10"/>
      <c r="AK737" s="10"/>
      <c r="AL737" s="10"/>
      <c r="AM737" s="10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="2" customFormat="1" spans="1:73">
      <c r="A738" s="7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10"/>
      <c r="AK738" s="10"/>
      <c r="AL738" s="10"/>
      <c r="AM738" s="10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="2" customFormat="1" spans="1:73">
      <c r="A739" s="7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10"/>
      <c r="AK739" s="10"/>
      <c r="AL739" s="10"/>
      <c r="AM739" s="10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="2" customFormat="1" spans="1:73">
      <c r="A740" s="7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10"/>
      <c r="AK740" s="10"/>
      <c r="AL740" s="10"/>
      <c r="AM740" s="10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="2" customFormat="1" spans="1:73">
      <c r="A741" s="7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10"/>
      <c r="AK741" s="10"/>
      <c r="AL741" s="10"/>
      <c r="AM741" s="10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="2" customFormat="1" spans="1:73">
      <c r="A742" s="7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10"/>
      <c r="AK742" s="10"/>
      <c r="AL742" s="10"/>
      <c r="AM742" s="10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="2" customFormat="1" spans="1:73">
      <c r="A743" s="7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10"/>
      <c r="AK743" s="10"/>
      <c r="AL743" s="10"/>
      <c r="AM743" s="10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="2" customFormat="1" spans="1:73">
      <c r="A744" s="7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10"/>
      <c r="AK744" s="10"/>
      <c r="AL744" s="10"/>
      <c r="AM744" s="10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="2" customFormat="1" spans="1:73">
      <c r="A745" s="7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10"/>
      <c r="AK745" s="10"/>
      <c r="AL745" s="10"/>
      <c r="AM745" s="10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="2" customFormat="1" spans="1:73">
      <c r="A746" s="7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10"/>
      <c r="AK746" s="10"/>
      <c r="AL746" s="10"/>
      <c r="AM746" s="10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="2" customFormat="1" spans="1:73">
      <c r="A747" s="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10"/>
      <c r="AK747" s="10"/>
      <c r="AL747" s="10"/>
      <c r="AM747" s="10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="2" customFormat="1" spans="1:73">
      <c r="A748" s="7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10"/>
      <c r="AK748" s="10"/>
      <c r="AL748" s="10"/>
      <c r="AM748" s="10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="2" customFormat="1" spans="1:73">
      <c r="A749" s="7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10"/>
      <c r="AK749" s="10"/>
      <c r="AL749" s="10"/>
      <c r="AM749" s="10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="2" customFormat="1" spans="1:73">
      <c r="A750" s="7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10"/>
      <c r="AK750" s="10"/>
      <c r="AL750" s="10"/>
      <c r="AM750" s="10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="2" customFormat="1" spans="1:73">
      <c r="A751" s="7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10"/>
      <c r="AK751" s="10"/>
      <c r="AL751" s="10"/>
      <c r="AM751" s="10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="2" customFormat="1" spans="1:73">
      <c r="A752" s="7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10"/>
      <c r="AK752" s="10"/>
      <c r="AL752" s="10"/>
      <c r="AM752" s="10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="2" customFormat="1" spans="1:73">
      <c r="A753" s="7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10"/>
      <c r="AK753" s="10"/>
      <c r="AL753" s="10"/>
      <c r="AM753" s="10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="2" customFormat="1" spans="1:73">
      <c r="A754" s="7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10"/>
      <c r="AK754" s="10"/>
      <c r="AL754" s="10"/>
      <c r="AM754" s="10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="2" customFormat="1" spans="1:73">
      <c r="A755" s="7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10"/>
      <c r="AK755" s="10"/>
      <c r="AL755" s="10"/>
      <c r="AM755" s="10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="2" customFormat="1" spans="1:73">
      <c r="A756" s="7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10"/>
      <c r="AK756" s="10"/>
      <c r="AL756" s="10"/>
      <c r="AM756" s="10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="2" customFormat="1" spans="1:73">
      <c r="A757" s="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10"/>
      <c r="AK757" s="10"/>
      <c r="AL757" s="10"/>
      <c r="AM757" s="10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="2" customFormat="1" spans="1:73">
      <c r="A758" s="7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10"/>
      <c r="AK758" s="10"/>
      <c r="AL758" s="10"/>
      <c r="AM758" s="10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="2" customFormat="1" spans="1:73">
      <c r="A759" s="7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10"/>
      <c r="AK759" s="10"/>
      <c r="AL759" s="10"/>
      <c r="AM759" s="10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="2" customFormat="1" spans="1:73">
      <c r="A760" s="7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10"/>
      <c r="AK760" s="10"/>
      <c r="AL760" s="10"/>
      <c r="AM760" s="10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="2" customFormat="1" spans="1:73">
      <c r="A761" s="7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10"/>
      <c r="AK761" s="10"/>
      <c r="AL761" s="10"/>
      <c r="AM761" s="10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="2" customFormat="1" spans="1:73">
      <c r="A762" s="7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10"/>
      <c r="AK762" s="10"/>
      <c r="AL762" s="10"/>
      <c r="AM762" s="10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="2" customFormat="1" spans="1:73">
      <c r="A763" s="7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10"/>
      <c r="AK763" s="10"/>
      <c r="AL763" s="10"/>
      <c r="AM763" s="10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="2" customFormat="1" spans="1:73">
      <c r="A764" s="7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10"/>
      <c r="AK764" s="10"/>
      <c r="AL764" s="10"/>
      <c r="AM764" s="10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="2" customFormat="1" spans="1:73">
      <c r="A765" s="7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10"/>
      <c r="AK765" s="10"/>
      <c r="AL765" s="10"/>
      <c r="AM765" s="10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="2" customFormat="1" spans="1:73">
      <c r="A766" s="7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10"/>
      <c r="AK766" s="10"/>
      <c r="AL766" s="10"/>
      <c r="AM766" s="10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="2" customFormat="1" spans="1:73">
      <c r="A767" s="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10"/>
      <c r="AK767" s="10"/>
      <c r="AL767" s="10"/>
      <c r="AM767" s="10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="2" customFormat="1" spans="1:73">
      <c r="A768" s="7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10"/>
      <c r="AK768" s="10"/>
      <c r="AL768" s="10"/>
      <c r="AM768" s="10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="2" customFormat="1" spans="1:73">
      <c r="A769" s="7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10"/>
      <c r="AK769" s="10"/>
      <c r="AL769" s="10"/>
      <c r="AM769" s="10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="2" customFormat="1" spans="1:73">
      <c r="A770" s="7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10"/>
      <c r="AK770" s="10"/>
      <c r="AL770" s="10"/>
      <c r="AM770" s="10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="2" customFormat="1" spans="1:73">
      <c r="A771" s="7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10"/>
      <c r="AK771" s="10"/>
      <c r="AL771" s="10"/>
      <c r="AM771" s="10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="2" customFormat="1" spans="1:73">
      <c r="A772" s="7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10"/>
      <c r="AK772" s="10"/>
      <c r="AL772" s="10"/>
      <c r="AM772" s="10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="2" customFormat="1" spans="1:73">
      <c r="A773" s="7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10"/>
      <c r="AK773" s="10"/>
      <c r="AL773" s="10"/>
      <c r="AM773" s="10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="2" customFormat="1" spans="1:73">
      <c r="A774" s="7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10"/>
      <c r="AK774" s="10"/>
      <c r="AL774" s="10"/>
      <c r="AM774" s="10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="2" customFormat="1" spans="1:73">
      <c r="A775" s="7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10"/>
      <c r="AK775" s="10"/>
      <c r="AL775" s="10"/>
      <c r="AM775" s="10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="2" customFormat="1" spans="1:73">
      <c r="A776" s="7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10"/>
      <c r="AK776" s="10"/>
      <c r="AL776" s="10"/>
      <c r="AM776" s="10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="2" customFormat="1" spans="1:73">
      <c r="A777" s="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10"/>
      <c r="AK777" s="10"/>
      <c r="AL777" s="10"/>
      <c r="AM777" s="10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="2" customFormat="1" spans="1:73">
      <c r="A778" s="7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10"/>
      <c r="AK778" s="10"/>
      <c r="AL778" s="10"/>
      <c r="AM778" s="10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="2" customFormat="1" spans="1:73">
      <c r="A779" s="7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10"/>
      <c r="AK779" s="10"/>
      <c r="AL779" s="10"/>
      <c r="AM779" s="10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="2" customFormat="1" spans="1:73">
      <c r="A780" s="7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10"/>
      <c r="AK780" s="10"/>
      <c r="AL780" s="10"/>
      <c r="AM780" s="10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="2" customFormat="1" spans="1:73">
      <c r="A781" s="7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10"/>
      <c r="AK781" s="10"/>
      <c r="AL781" s="10"/>
      <c r="AM781" s="10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="2" customFormat="1" spans="1:73">
      <c r="A782" s="7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10"/>
      <c r="AK782" s="10"/>
      <c r="AL782" s="10"/>
      <c r="AM782" s="10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="2" customFormat="1" spans="1:73">
      <c r="A783" s="7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10"/>
      <c r="AK783" s="10"/>
      <c r="AL783" s="10"/>
      <c r="AM783" s="10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="2" customFormat="1" spans="1:73">
      <c r="A784" s="7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10"/>
      <c r="AK784" s="10"/>
      <c r="AL784" s="10"/>
      <c r="AM784" s="10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="2" customFormat="1" spans="1:73">
      <c r="A785" s="7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10"/>
      <c r="AK785" s="10"/>
      <c r="AL785" s="10"/>
      <c r="AM785" s="10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="2" customFormat="1" spans="1:73">
      <c r="A786" s="7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10"/>
      <c r="AK786" s="10"/>
      <c r="AL786" s="10"/>
      <c r="AM786" s="10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="2" customFormat="1" spans="1:73">
      <c r="A787" s="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10"/>
      <c r="AK787" s="10"/>
      <c r="AL787" s="10"/>
      <c r="AM787" s="10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="2" customFormat="1" spans="1:73">
      <c r="A788" s="7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10"/>
      <c r="AK788" s="10"/>
      <c r="AL788" s="10"/>
      <c r="AM788" s="10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="2" customFormat="1" spans="1:73">
      <c r="A789" s="7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10"/>
      <c r="AK789" s="10"/>
      <c r="AL789" s="10"/>
      <c r="AM789" s="10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="2" customFormat="1" spans="1:73">
      <c r="A790" s="7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10"/>
      <c r="AK790" s="10"/>
      <c r="AL790" s="10"/>
      <c r="AM790" s="10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="2" customFormat="1" spans="1:73">
      <c r="A791" s="7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10"/>
      <c r="AK791" s="10"/>
      <c r="AL791" s="10"/>
      <c r="AM791" s="10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="2" customFormat="1" spans="1:73">
      <c r="A792" s="7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10"/>
      <c r="AK792" s="10"/>
      <c r="AL792" s="10"/>
      <c r="AM792" s="10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="2" customFormat="1" spans="1:73">
      <c r="A793" s="7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10"/>
      <c r="AK793" s="10"/>
      <c r="AL793" s="10"/>
      <c r="AM793" s="10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="2" customFormat="1" spans="1:73">
      <c r="A794" s="7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10"/>
      <c r="AK794" s="10"/>
      <c r="AL794" s="10"/>
      <c r="AM794" s="10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="2" customFormat="1" spans="1:73">
      <c r="A795" s="7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10"/>
      <c r="AK795" s="10"/>
      <c r="AL795" s="10"/>
      <c r="AM795" s="10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="2" customFormat="1" spans="1:73">
      <c r="A796" s="7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10"/>
      <c r="AK796" s="10"/>
      <c r="AL796" s="10"/>
      <c r="AM796" s="10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="2" customFormat="1" spans="1:73">
      <c r="A797" s="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10"/>
      <c r="AK797" s="10"/>
      <c r="AL797" s="10"/>
      <c r="AM797" s="10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="2" customFormat="1" spans="1:73">
      <c r="A798" s="7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10"/>
      <c r="AK798" s="10"/>
      <c r="AL798" s="10"/>
      <c r="AM798" s="10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="2" customFormat="1" spans="1:73">
      <c r="A799" s="7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10"/>
      <c r="AK799" s="10"/>
      <c r="AL799" s="10"/>
      <c r="AM799" s="10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="2" customFormat="1" spans="1:73">
      <c r="A800" s="7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10"/>
      <c r="AK800" s="10"/>
      <c r="AL800" s="10"/>
      <c r="AM800" s="10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="2" customFormat="1" spans="1:73">
      <c r="A801" s="7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10"/>
      <c r="AK801" s="10"/>
      <c r="AL801" s="10"/>
      <c r="AM801" s="10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="2" customFormat="1" spans="1:73">
      <c r="A802" s="7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10"/>
      <c r="AK802" s="10"/>
      <c r="AL802" s="10"/>
      <c r="AM802" s="10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="2" customFormat="1" spans="1:73">
      <c r="A803" s="7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10"/>
      <c r="AK803" s="10"/>
      <c r="AL803" s="10"/>
      <c r="AM803" s="10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="2" customFormat="1" spans="1:73">
      <c r="A804" s="7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10"/>
      <c r="AK804" s="10"/>
      <c r="AL804" s="10"/>
      <c r="AM804" s="10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="2" customFormat="1" spans="1:73">
      <c r="A805" s="7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10"/>
      <c r="AK805" s="10"/>
      <c r="AL805" s="10"/>
      <c r="AM805" s="10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="2" customFormat="1" spans="1:73">
      <c r="A806" s="7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10"/>
      <c r="AK806" s="10"/>
      <c r="AL806" s="10"/>
      <c r="AM806" s="10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="2" customFormat="1" spans="1:73">
      <c r="A807" s="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10"/>
      <c r="AK807" s="10"/>
      <c r="AL807" s="10"/>
      <c r="AM807" s="10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="2" customFormat="1" spans="1:73">
      <c r="A808" s="7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10"/>
      <c r="AK808" s="10"/>
      <c r="AL808" s="10"/>
      <c r="AM808" s="10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="2" customFormat="1" spans="1:73">
      <c r="A809" s="7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10"/>
      <c r="AK809" s="10"/>
      <c r="AL809" s="10"/>
      <c r="AM809" s="10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="2" customFormat="1" spans="1:73">
      <c r="A810" s="7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10"/>
      <c r="AK810" s="10"/>
      <c r="AL810" s="10"/>
      <c r="AM810" s="10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="2" customFormat="1" spans="1:73">
      <c r="A811" s="7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10"/>
      <c r="AK811" s="10"/>
      <c r="AL811" s="10"/>
      <c r="AM811" s="10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="2" customFormat="1" spans="1:73">
      <c r="A812" s="7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10"/>
      <c r="AK812" s="10"/>
      <c r="AL812" s="10"/>
      <c r="AM812" s="10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="2" customFormat="1" spans="1:73">
      <c r="A813" s="7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10"/>
      <c r="AK813" s="10"/>
      <c r="AL813" s="10"/>
      <c r="AM813" s="10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="2" customFormat="1" spans="1:73">
      <c r="A814" s="7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10"/>
      <c r="AK814" s="10"/>
      <c r="AL814" s="10"/>
      <c r="AM814" s="10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="2" customFormat="1" spans="1:73">
      <c r="A815" s="7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10"/>
      <c r="AK815" s="10"/>
      <c r="AL815" s="10"/>
      <c r="AM815" s="10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="2" customFormat="1" spans="1:73">
      <c r="A816" s="7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10"/>
      <c r="AK816" s="10"/>
      <c r="AL816" s="10"/>
      <c r="AM816" s="10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="2" customFormat="1" spans="1:73">
      <c r="A817" s="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10"/>
      <c r="AK817" s="10"/>
      <c r="AL817" s="10"/>
      <c r="AM817" s="10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="2" customFormat="1" spans="1:73">
      <c r="A818" s="7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10"/>
      <c r="AK818" s="10"/>
      <c r="AL818" s="10"/>
      <c r="AM818" s="10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="2" customFormat="1" spans="1:73">
      <c r="A819" s="7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10"/>
      <c r="AK819" s="10"/>
      <c r="AL819" s="10"/>
      <c r="AM819" s="10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="2" customFormat="1" spans="1:73">
      <c r="A820" s="7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10"/>
      <c r="AK820" s="10"/>
      <c r="AL820" s="10"/>
      <c r="AM820" s="10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="2" customFormat="1" spans="1:73">
      <c r="A821" s="7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10"/>
      <c r="AK821" s="10"/>
      <c r="AL821" s="10"/>
      <c r="AM821" s="10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="2" customFormat="1" spans="1:73">
      <c r="A822" s="7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10"/>
      <c r="AK822" s="10"/>
      <c r="AL822" s="10"/>
      <c r="AM822" s="10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="2" customFormat="1" spans="1:73">
      <c r="A823" s="7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10"/>
      <c r="AK823" s="10"/>
      <c r="AL823" s="10"/>
      <c r="AM823" s="10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="2" customFormat="1" spans="1:73">
      <c r="A824" s="7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10"/>
      <c r="AK824" s="10"/>
      <c r="AL824" s="10"/>
      <c r="AM824" s="10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="2" customFormat="1" spans="1:73">
      <c r="A825" s="7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10"/>
      <c r="AK825" s="10"/>
      <c r="AL825" s="10"/>
      <c r="AM825" s="10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="2" customFormat="1" spans="1:73">
      <c r="A826" s="7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10"/>
      <c r="AK826" s="10"/>
      <c r="AL826" s="10"/>
      <c r="AM826" s="10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="2" customFormat="1" spans="1:73">
      <c r="A827" s="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10"/>
      <c r="AK827" s="10"/>
      <c r="AL827" s="10"/>
      <c r="AM827" s="10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="2" customFormat="1" spans="1:73">
      <c r="A828" s="7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10"/>
      <c r="AK828" s="10"/>
      <c r="AL828" s="10"/>
      <c r="AM828" s="10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="2" customFormat="1" spans="1:73">
      <c r="A829" s="7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10"/>
      <c r="AK829" s="10"/>
      <c r="AL829" s="10"/>
      <c r="AM829" s="10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="2" customFormat="1" spans="1:73">
      <c r="A830" s="7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10"/>
      <c r="AK830" s="10"/>
      <c r="AL830" s="10"/>
      <c r="AM830" s="10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="2" customFormat="1" spans="1:73">
      <c r="A831" s="7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10"/>
      <c r="AK831" s="10"/>
      <c r="AL831" s="10"/>
      <c r="AM831" s="10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="2" customFormat="1" spans="1:73">
      <c r="A832" s="7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10"/>
      <c r="AK832" s="10"/>
      <c r="AL832" s="10"/>
      <c r="AM832" s="10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="2" customFormat="1" spans="1:73">
      <c r="A833" s="7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10"/>
      <c r="AK833" s="10"/>
      <c r="AL833" s="10"/>
      <c r="AM833" s="10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="2" customFormat="1" spans="1:73">
      <c r="A834" s="7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10"/>
      <c r="AK834" s="10"/>
      <c r="AL834" s="10"/>
      <c r="AM834" s="10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="2" customFormat="1" spans="1:73">
      <c r="A835" s="7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10"/>
      <c r="AK835" s="10"/>
      <c r="AL835" s="10"/>
      <c r="AM835" s="10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="2" customFormat="1" spans="1:73">
      <c r="A836" s="7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10"/>
      <c r="AK836" s="10"/>
      <c r="AL836" s="10"/>
      <c r="AM836" s="10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="2" customFormat="1" spans="1:73">
      <c r="A837" s="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10"/>
      <c r="AK837" s="10"/>
      <c r="AL837" s="10"/>
      <c r="AM837" s="10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="2" customFormat="1" spans="1:73">
      <c r="A838" s="7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10"/>
      <c r="AK838" s="10"/>
      <c r="AL838" s="10"/>
      <c r="AM838" s="10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="2" customFormat="1" spans="1:73">
      <c r="A839" s="7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10"/>
      <c r="AK839" s="10"/>
      <c r="AL839" s="10"/>
      <c r="AM839" s="10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="2" customFormat="1" spans="1:73">
      <c r="A840" s="7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10"/>
      <c r="AK840" s="10"/>
      <c r="AL840" s="10"/>
      <c r="AM840" s="10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="2" customFormat="1" spans="1:73">
      <c r="A841" s="7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10"/>
      <c r="AK841" s="10"/>
      <c r="AL841" s="10"/>
      <c r="AM841" s="10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="2" customFormat="1" spans="1:73">
      <c r="A842" s="7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10"/>
      <c r="AK842" s="10"/>
      <c r="AL842" s="10"/>
      <c r="AM842" s="10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="2" customFormat="1" spans="1:73">
      <c r="A843" s="7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10"/>
      <c r="AK843" s="10"/>
      <c r="AL843" s="10"/>
      <c r="AM843" s="10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="2" customFormat="1" spans="1:73">
      <c r="A844" s="7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10"/>
      <c r="AK844" s="10"/>
      <c r="AL844" s="10"/>
      <c r="AM844" s="10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="2" customFormat="1" spans="1:73">
      <c r="A845" s="7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10"/>
      <c r="AK845" s="10"/>
      <c r="AL845" s="10"/>
      <c r="AM845" s="10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="2" customFormat="1" spans="1:73">
      <c r="A846" s="7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10"/>
      <c r="AK846" s="10"/>
      <c r="AL846" s="10"/>
      <c r="AM846" s="10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="2" customFormat="1" spans="1:73">
      <c r="A847" s="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10"/>
      <c r="AK847" s="10"/>
      <c r="AL847" s="10"/>
      <c r="AM847" s="10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</sheetData>
  <mergeCells count="137">
    <mergeCell ref="G1:AM1"/>
    <mergeCell ref="B71:AM7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B2:C3"/>
    <mergeCell ref="D2:X3"/>
    <mergeCell ref="Y2:AM3"/>
  </mergeCells>
  <conditionalFormatting sqref="D4:AH5">
    <cfRule type="expression" dxfId="0" priority="5">
      <formula>weeday(#REF!,2)&gt;5</formula>
    </cfRule>
    <cfRule type="expression" dxfId="0" priority="4">
      <formula>weeday(#REF!,2)&gt;5</formula>
    </cfRule>
    <cfRule type="expression" dxfId="0" priority="3">
      <formula>WEEKDAY(#REF!,2)&gt;5</formula>
    </cfRule>
  </conditionalFormatting>
  <conditionalFormatting sqref="D4:AH68">
    <cfRule type="expression" dxfId="0" priority="1">
      <formula>WEEKDAY(D$4,2)&gt;5</formula>
    </cfRule>
  </conditionalFormatting>
  <conditionalFormatting sqref="D6:I68">
    <cfRule type="expression" dxfId="0" priority="2">
      <formula>weeday(D$4,2)&gt;5</formula>
    </cfRule>
  </conditionalFormatting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298450</xdr:colOff>
                    <xdr:row>0</xdr:row>
                    <xdr:rowOff>0</xdr:rowOff>
                  </from>
                  <to>
                    <xdr:col>4</xdr:col>
                    <xdr:colOff>31750</xdr:colOff>
                    <xdr:row>1</xdr:row>
                    <xdr:rowOff>412750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yuhuideng</dc:creator>
  <cp:lastModifiedBy>爱吃鱼的猫</cp:lastModifiedBy>
  <dcterms:created xsi:type="dcterms:W3CDTF">2024-02-26T05:29:00Z</dcterms:created>
  <dcterms:modified xsi:type="dcterms:W3CDTF">2024-02-26T05:35:00Z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1881DCB066974C5A9A84740795689CE3_11</vt:lpwstr>
  </property>
  <property fmtid="{D5CDD505-2E9C-101B-9397-08002B2CF9AE}" pid="3" name="KSOProductBuildVer">
    <vt:lpwstr>2052-11.1.0.14036</vt:lpwstr>
  </property>
</Properties>
</file>