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ITT - Year 3\Computer Graphics\"/>
    </mc:Choice>
  </mc:AlternateContent>
  <bookViews>
    <workbookView xWindow="600" yWindow="120" windowWidth="14115" windowHeight="8670" activeTab="1"/>
  </bookViews>
  <sheets>
    <sheet name="Assignment generation" sheetId="1" r:id="rId1"/>
    <sheet name="Map of Assignment" sheetId="2" r:id="rId2"/>
    <sheet name="Sheet3" sheetId="3" r:id="rId3"/>
  </sheets>
  <calcPr calcId="162913" iterateDelta="1E-4"/>
</workbook>
</file>

<file path=xl/calcChain.xml><?xml version="1.0" encoding="utf-8"?>
<calcChain xmlns="http://schemas.openxmlformats.org/spreadsheetml/2006/main">
  <c r="L68" i="3" l="1"/>
  <c r="L69" i="3"/>
  <c r="L70" i="3"/>
  <c r="L71" i="3"/>
  <c r="L72" i="3"/>
  <c r="L73" i="3"/>
  <c r="L74" i="3"/>
  <c r="L67" i="3"/>
  <c r="K68" i="3"/>
  <c r="K69" i="3"/>
  <c r="K70" i="3"/>
  <c r="K71" i="3"/>
  <c r="K72" i="3"/>
  <c r="K73" i="3"/>
  <c r="K74" i="3"/>
  <c r="K67" i="3"/>
  <c r="L50" i="3" l="1"/>
  <c r="L51" i="3"/>
  <c r="L52" i="3"/>
  <c r="L53" i="3"/>
  <c r="L54" i="3"/>
  <c r="L55" i="3"/>
  <c r="L56" i="3"/>
  <c r="L49" i="3"/>
  <c r="K50" i="3"/>
  <c r="K51" i="3"/>
  <c r="K52" i="3"/>
  <c r="K53" i="3"/>
  <c r="K54" i="3"/>
  <c r="K55" i="3"/>
  <c r="K56" i="3"/>
  <c r="K49" i="3"/>
  <c r="C6" i="1" l="1"/>
  <c r="C7" i="1"/>
  <c r="E13" i="1" s="1"/>
  <c r="D7" i="1"/>
  <c r="C12" i="1" s="1"/>
  <c r="E7" i="1"/>
  <c r="E11" i="1" s="1"/>
  <c r="C8" i="1"/>
  <c r="D12" i="1" s="1"/>
  <c r="E12" i="1"/>
  <c r="C9" i="1"/>
  <c r="D9" i="1"/>
  <c r="E9" i="1"/>
  <c r="C13" i="1" s="1"/>
  <c r="D11" i="1" l="1"/>
  <c r="D13" i="1"/>
  <c r="C11" i="1"/>
</calcChain>
</file>

<file path=xl/sharedStrings.xml><?xml version="1.0" encoding="utf-8"?>
<sst xmlns="http://schemas.openxmlformats.org/spreadsheetml/2006/main" count="112" uniqueCount="105">
  <si>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</si>
  <si>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</si>
  <si>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</si>
  <si>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</si>
  <si>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</si>
  <si>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</si>
  <si>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</si>
  <si>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</si>
  <si>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</si>
  <si>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</si>
  <si>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</si>
  <si>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</si>
  <si>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</si>
  <si>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</si>
  <si>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</si>
  <si>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Vertices of cube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</si>
  <si>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</si>
  <si>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</si>
  <si>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</si>
  <si>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</si>
  <si>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</si>
  <si>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</si>
  <si>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</si>
  <si>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</si>
  <si>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</si>
  <si>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</si>
  <si>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</si>
  <si>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</si>
  <si>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</si>
  <si>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</si>
  <si>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</si>
  <si>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</si>
  <si>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</si>
  <si>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</si>
  <si>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</si>
  <si>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</si>
  <si>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</si>
  <si>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Super Matrix</t>
  </si>
  <si>
    <t>Projection By Hand</t>
  </si>
  <si>
    <t>Projection Matrix</t>
  </si>
  <si>
    <t>Super Mega Matrix</t>
  </si>
  <si>
    <t>image after rotation [0] -</t>
  </si>
  <si>
    <t>image after rotation [1] -</t>
  </si>
  <si>
    <t>image after rotation [2] -</t>
  </si>
  <si>
    <t>image after rotation [3] -</t>
  </si>
  <si>
    <t>image after rotation [4] -</t>
  </si>
  <si>
    <t>image after rotation [5] -</t>
  </si>
  <si>
    <t>image after rotation [6] -</t>
  </si>
  <si>
    <t>image after rotation [7] -</t>
  </si>
  <si>
    <t>image after scale [0] -</t>
  </si>
  <si>
    <t>image after scale [1] -</t>
  </si>
  <si>
    <t>image after scale [3] -</t>
  </si>
  <si>
    <t>image after scale [2] -</t>
  </si>
  <si>
    <t>image after scale [4] -</t>
  </si>
  <si>
    <t>image after scale [5] -</t>
  </si>
  <si>
    <t>image after scale [6] -</t>
  </si>
  <si>
    <t>image after scale [7] -</t>
  </si>
  <si>
    <t>image after translation [0] -</t>
  </si>
  <si>
    <t>image after translation [1] -</t>
  </si>
  <si>
    <t>image after translation [2] -</t>
  </si>
  <si>
    <t>image after translation [3] -</t>
  </si>
  <si>
    <t>image after translation [4] -</t>
  </si>
  <si>
    <t>image after translation [5] -</t>
  </si>
  <si>
    <t>image after translation [6] -</t>
  </si>
  <si>
    <t>image after translation [7] -</t>
  </si>
  <si>
    <t>image after Super Matrix [0] -</t>
  </si>
  <si>
    <t>image after Super Matrix [1] -</t>
  </si>
  <si>
    <t>image after Super Matrix [2] -</t>
  </si>
  <si>
    <t>image after Super Matrix [3] -</t>
  </si>
  <si>
    <t>image after Super Matrix [4] -</t>
  </si>
  <si>
    <t>image after Super Matrix [5] -</t>
  </si>
  <si>
    <t>image after Super Matrix [6] -</t>
  </si>
  <si>
    <t>image after Super Matrix [7] -</t>
  </si>
  <si>
    <t>image after Viewing Matrix [0] -</t>
  </si>
  <si>
    <t>image after Viewing Matrix [1] -</t>
  </si>
  <si>
    <t>image after Viewing Matrix [2] -</t>
  </si>
  <si>
    <t>image after Viewing Matrix [3] -</t>
  </si>
  <si>
    <t>image after Viewing Matrix [4] -</t>
  </si>
  <si>
    <t>image after Viewing Matrix [5] -</t>
  </si>
  <si>
    <t>image after Viewing Matrix [6] -</t>
  </si>
  <si>
    <t>image after Viewing Matrix [7] -</t>
  </si>
  <si>
    <t>image after Projection Matrix [0] -</t>
  </si>
  <si>
    <t>image after Projection Matrix [1] -</t>
  </si>
  <si>
    <t>image after Projection Matrix [2] -</t>
  </si>
  <si>
    <t>image after Projection Matrix [3] -</t>
  </si>
  <si>
    <t>image after Projection Matrix [4] -</t>
  </si>
  <si>
    <t>image after Projection Matrix [5] -</t>
  </si>
  <si>
    <t>image after Projection Matrix [6] -</t>
  </si>
  <si>
    <t>image after Projection Matrix [7] -</t>
  </si>
  <si>
    <t>image after Super Mega Matrix [0] -</t>
  </si>
  <si>
    <t>image after Super Mega Matrix [1] -</t>
  </si>
  <si>
    <t>image after Super Mega Matrix [2] -</t>
  </si>
  <si>
    <t>image after Super Mega Matrix [3] -</t>
  </si>
  <si>
    <t>image after Super Mega Matrix [4] -</t>
  </si>
  <si>
    <t>image after Super Mega Matrix [5] -</t>
  </si>
  <si>
    <t>image after Super Mega Matrix [6] -</t>
  </si>
  <si>
    <t>image after Super Mega Matrix [7] -</t>
  </si>
  <si>
    <t>Cube [0]</t>
  </si>
  <si>
    <t>Cube [1]</t>
  </si>
  <si>
    <t>Cube [2]</t>
  </si>
  <si>
    <t>Cube [3]</t>
  </si>
  <si>
    <t>Cube [4]</t>
  </si>
  <si>
    <t>Cube [5]</t>
  </si>
  <si>
    <t>Cube [6]</t>
  </si>
  <si>
    <t>Cube 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</si>
</sst>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Sheet3!$K$49:$K$56</c:f>
              <c:numCache>
                <c:formatCode>General</c:formatCode>
                <c:ptCount val="8"/>
                <c:pt idx="0">
                  <c:v>0.49867887040011949</c:v>
                </c:pt>
                <c:pt idx="1">
                  <c:v>0.33707228714121107</c:v>
                </c:pt>
                <c:pt idx="2">
                  <c:v>0.24649720542907774</c:v>
                </c:pt>
                <c:pt idx="3">
                  <c:v>0.41702954848047508</c:v>
                </c:pt>
                <c:pt idx="4">
                  <c:v>0.5557810189650314</c:v>
                </c:pt>
                <c:pt idx="5">
                  <c:v>0.38656897566654097</c:v>
                </c:pt>
                <c:pt idx="6">
                  <c:v>0.28838629255408105</c:v>
                </c:pt>
                <c:pt idx="7">
                  <c:v>0.46800299576056298</c:v>
                </c:pt>
              </c:numCache>
            </c:numRef>
          </c:xVal>
          <c:yVal>
            <c:numRef>
              <c:f>Sheet3!$L$49:$L$56</c:f>
              <c:numCache>
                <c:formatCode>General</c:formatCode>
                <c:ptCount val="8"/>
                <c:pt idx="0">
                  <c:v>0.28330995653911251</c:v>
                </c:pt>
                <c:pt idx="1">
                  <c:v>-0.29438969854236269</c:v>
                </c:pt>
                <c:pt idx="2">
                  <c:v>-0.29338681905876624</c:v>
                </c:pt>
                <c:pt idx="3">
                  <c:v>0.28624521831481314</c:v>
                </c:pt>
                <c:pt idx="4">
                  <c:v>0.35909042929462748</c:v>
                </c:pt>
                <c:pt idx="5">
                  <c:v>-0.25991295778187851</c:v>
                </c:pt>
                <c:pt idx="6">
                  <c:v>-0.25867899844982939</c:v>
                </c:pt>
                <c:pt idx="7">
                  <c:v>0.36254000506698808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B-4A27-A22C-EC9260003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78287"/>
        <c:axId val="2069374959"/>
      </c:scatterChart>
      <c:valAx>
        <c:axId val="206937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74959"/>
        <c:crosses val="autoZero"/>
        <c:crossBetween val="midCat"/>
      </c:valAx>
      <c:valAx>
        <c:axId val="20693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7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Sheet3!$K$67:$K$74</c:f>
              <c:numCache>
                <c:formatCode>General</c:formatCode>
                <c:ptCount val="8"/>
                <c:pt idx="0">
                  <c:v>-0.78179856583143992</c:v>
                </c:pt>
                <c:pt idx="1">
                  <c:v>-0.53064978098545201</c:v>
                </c:pt>
                <c:pt idx="2">
                  <c:v>-0.38812633263778479</c:v>
                </c:pt>
                <c:pt idx="3">
                  <c:v>-0.65388776895078426</c:v>
                </c:pt>
                <c:pt idx="4">
                  <c:v>-0.87409993986474788</c:v>
                </c:pt>
                <c:pt idx="5">
                  <c:v>-0.61095703384506672</c:v>
                </c:pt>
                <c:pt idx="6">
                  <c:v>-0.4558778102365737</c:v>
                </c:pt>
                <c:pt idx="7">
                  <c:v>-0.73617138404521765</c:v>
                </c:pt>
              </c:numCache>
            </c:numRef>
          </c:xVal>
          <c:yVal>
            <c:numRef>
              <c:f>Sheet3!$L$67:$L$74</c:f>
              <c:numCache>
                <c:formatCode>General</c:formatCode>
                <c:ptCount val="8"/>
                <c:pt idx="0">
                  <c:v>-0.71064999756805791</c:v>
                </c:pt>
                <c:pt idx="1">
                  <c:v>0.74152810875831232</c:v>
                </c:pt>
                <c:pt idx="2">
                  <c:v>0.73913147507863375</c:v>
                </c:pt>
                <c:pt idx="3">
                  <c:v>-0.7181160762119998</c:v>
                </c:pt>
                <c:pt idx="4">
                  <c:v>-0.90361057732725758</c:v>
                </c:pt>
                <c:pt idx="5">
                  <c:v>0.65725180206070677</c:v>
                </c:pt>
                <c:pt idx="6">
                  <c:v>0.6542671857312734</c:v>
                </c:pt>
                <c:pt idx="7">
                  <c:v>-0.91244402290815652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0-4D3C-AE94-6FCCD770E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60032"/>
        <c:axId val="1626956704"/>
      </c:scatterChart>
      <c:valAx>
        <c:axId val="16269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6704"/>
        <c:crosses val="autoZero"/>
        <c:crossBetween val="midCat"/>
      </c:valAx>
      <c:valAx>
        <c:axId val="16269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6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Sheet3!$K$49:$K$56</c:f>
              <c:numCache>
                <c:formatCode>General</c:formatCode>
                <c:ptCount val="8"/>
                <c:pt idx="0">
                  <c:v>0.49867887040011949</c:v>
                </c:pt>
                <c:pt idx="1">
                  <c:v>0.33707228714121107</c:v>
                </c:pt>
                <c:pt idx="2">
                  <c:v>0.24649720542907774</c:v>
                </c:pt>
                <c:pt idx="3">
                  <c:v>0.41702954848047508</c:v>
                </c:pt>
                <c:pt idx="4">
                  <c:v>0.5557810189650314</c:v>
                </c:pt>
                <c:pt idx="5">
                  <c:v>0.38656897566654097</c:v>
                </c:pt>
                <c:pt idx="6">
                  <c:v>0.28838629255408105</c:v>
                </c:pt>
                <c:pt idx="7">
                  <c:v>0.46800299576056298</c:v>
                </c:pt>
              </c:numCache>
            </c:numRef>
          </c:xVal>
          <c:yVal>
            <c:numRef>
              <c:f>Sheet3!$L$49:$L$56</c:f>
              <c:numCache>
                <c:formatCode>General</c:formatCode>
                <c:ptCount val="8"/>
                <c:pt idx="0">
                  <c:v>0.28330995653911251</c:v>
                </c:pt>
                <c:pt idx="1">
                  <c:v>-0.29438969854236269</c:v>
                </c:pt>
                <c:pt idx="2">
                  <c:v>-0.29338681905876624</c:v>
                </c:pt>
                <c:pt idx="3">
                  <c:v>0.28624521831481314</c:v>
                </c:pt>
                <c:pt idx="4">
                  <c:v>0.35909042929462748</c:v>
                </c:pt>
                <c:pt idx="5">
                  <c:v>-0.25991295778187851</c:v>
                </c:pt>
                <c:pt idx="6">
                  <c:v>-0.25867899844982939</c:v>
                </c:pt>
                <c:pt idx="7">
                  <c:v>0.36254000506698808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5-4E21-90EB-A6833E490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76127"/>
        <c:axId val="2081074047"/>
      </c:scatterChart>
      <c:valAx>
        <c:axId val="20810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74047"/>
        <c:crosses val="autoZero"/>
        <c:crossBetween val="midCat"/>
      </c:valAx>
      <c:valAx>
        <c:axId val="20810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7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Sheet3!$K$67:$K$74</c:f>
              <c:numCache>
                <c:formatCode>General</c:formatCode>
                <c:ptCount val="8"/>
                <c:pt idx="0">
                  <c:v>-0.78179856583143992</c:v>
                </c:pt>
                <c:pt idx="1">
                  <c:v>-0.53064978098545201</c:v>
                </c:pt>
                <c:pt idx="2">
                  <c:v>-0.38812633263778479</c:v>
                </c:pt>
                <c:pt idx="3">
                  <c:v>-0.65388776895078426</c:v>
                </c:pt>
                <c:pt idx="4">
                  <c:v>-0.87409993986474788</c:v>
                </c:pt>
                <c:pt idx="5">
                  <c:v>-0.61095703384506672</c:v>
                </c:pt>
                <c:pt idx="6">
                  <c:v>-0.4558778102365737</c:v>
                </c:pt>
                <c:pt idx="7">
                  <c:v>-0.73617138404521765</c:v>
                </c:pt>
              </c:numCache>
            </c:numRef>
          </c:xVal>
          <c:yVal>
            <c:numRef>
              <c:f>Sheet3!$L$67:$L$74</c:f>
              <c:numCache>
                <c:formatCode>General</c:formatCode>
                <c:ptCount val="8"/>
                <c:pt idx="0">
                  <c:v>-0.71064999756805791</c:v>
                </c:pt>
                <c:pt idx="1">
                  <c:v>0.74152810875831232</c:v>
                </c:pt>
                <c:pt idx="2">
                  <c:v>0.73913147507863375</c:v>
                </c:pt>
                <c:pt idx="3">
                  <c:v>-0.7181160762119998</c:v>
                </c:pt>
                <c:pt idx="4">
                  <c:v>-0.90361057732725758</c:v>
                </c:pt>
                <c:pt idx="5">
                  <c:v>0.65725180206070677</c:v>
                </c:pt>
                <c:pt idx="6">
                  <c:v>0.6542671857312734</c:v>
                </c:pt>
                <c:pt idx="7">
                  <c:v>-0.91244402290815652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3-4A0C-A701-F08FD50A5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60032"/>
        <c:axId val="1626956704"/>
      </c:scatterChart>
      <c:valAx>
        <c:axId val="16269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56704"/>
        <c:crosses val="autoZero"/>
        <c:crossBetween val="midCat"/>
      </c:valAx>
      <c:valAx>
        <c:axId val="16269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6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chart" Target="../charts/chart1.xml"/><Relationship Id="rId18" Type="http://schemas.openxmlformats.org/officeDocument/2006/relationships/image" Target="../media/image16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chart" Target="../charts/chart2.xml"/><Relationship Id="rId2" Type="http://schemas.openxmlformats.org/officeDocument/2006/relationships/image" Target="../media/image2.emf"/><Relationship Id="rId16" Type="http://schemas.openxmlformats.org/officeDocument/2006/relationships/image" Target="../media/image15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4.emf"/><Relationship Id="rId10" Type="http://schemas.openxmlformats.org/officeDocument/2006/relationships/image" Target="../media/image10.emf"/><Relationship Id="rId19" Type="http://schemas.openxmlformats.org/officeDocument/2006/relationships/image" Target="../media/image17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5.emf"/><Relationship Id="rId3" Type="http://schemas.openxmlformats.org/officeDocument/2006/relationships/image" Target="../media/image20.emf"/><Relationship Id="rId7" Type="http://schemas.openxmlformats.org/officeDocument/2006/relationships/image" Target="../media/image24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Relationship Id="rId6" Type="http://schemas.openxmlformats.org/officeDocument/2006/relationships/image" Target="../media/image23.emf"/><Relationship Id="rId11" Type="http://schemas.openxmlformats.org/officeDocument/2006/relationships/image" Target="../media/image28.emf"/><Relationship Id="rId5" Type="http://schemas.openxmlformats.org/officeDocument/2006/relationships/image" Target="../media/image22.emf"/><Relationship Id="rId10" Type="http://schemas.openxmlformats.org/officeDocument/2006/relationships/image" Target="../media/image27.emf"/><Relationship Id="rId4" Type="http://schemas.openxmlformats.org/officeDocument/2006/relationships/image" Target="../media/image21.emf"/><Relationship Id="rId9" Type="http://schemas.openxmlformats.org/officeDocument/2006/relationships/image" Target="../media/image2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510988</xdr:colOff>
          <xdr:row>2</xdr:row>
          <xdr:rowOff>78441</xdr:rowOff>
        </xdr:from>
        <xdr:to>
          <xdr:col>4</xdr:col>
          <xdr:colOff>1115545</xdr:colOff>
          <xdr:row>2</xdr:row>
          <xdr:rowOff>1373841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Sheet3!#REF!" spid="_x0000_s127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302188" y="402291"/>
              <a:ext cx="3109632" cy="1295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313765</xdr:colOff>
          <xdr:row>5</xdr:row>
          <xdr:rowOff>112059</xdr:rowOff>
        </xdr:from>
        <xdr:to>
          <xdr:col>4</xdr:col>
          <xdr:colOff>932890</xdr:colOff>
          <xdr:row>5</xdr:row>
          <xdr:rowOff>769284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Sheet3!$A$2:$D$5" spid="_x0000_s127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129118" y="2151530"/>
              <a:ext cx="3129243" cy="6572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212912</xdr:colOff>
          <xdr:row>11</xdr:row>
          <xdr:rowOff>44823</xdr:rowOff>
        </xdr:from>
        <xdr:to>
          <xdr:col>4</xdr:col>
          <xdr:colOff>832037</xdr:colOff>
          <xdr:row>11</xdr:row>
          <xdr:rowOff>702048</xdr:rowOff>
        </xdr:to>
        <xdr:pic>
          <xdr:nvPicPr>
            <xdr:cNvPr id="4" name="Picture 3"/>
            <xdr:cNvPicPr>
              <a:picLocks noChangeAspect="1" noChangeArrowheads="1"/>
              <a:extLst>
                <a:ext uri="{84589F7E-364E-4C9E-8A38-B11213B215E9}">
                  <a14:cameraTool cellRange="Sheet3!$A$8:$D$11" spid="_x0000_s127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028265" y="5266764"/>
              <a:ext cx="3129243" cy="6572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257736</xdr:colOff>
          <xdr:row>17</xdr:row>
          <xdr:rowOff>44824</xdr:rowOff>
        </xdr:from>
        <xdr:to>
          <xdr:col>4</xdr:col>
          <xdr:colOff>876861</xdr:colOff>
          <xdr:row>17</xdr:row>
          <xdr:rowOff>702049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heet3!$A$14:$D$17" spid="_x0000_s127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073089" y="8180295"/>
              <a:ext cx="3129243" cy="6572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538441</xdr:colOff>
          <xdr:row>8</xdr:row>
          <xdr:rowOff>42554</xdr:rowOff>
        </xdr:from>
        <xdr:to>
          <xdr:col>4</xdr:col>
          <xdr:colOff>560295</xdr:colOff>
          <xdr:row>8</xdr:row>
          <xdr:rowOff>1531310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Sheet3!$G$10:$I$17" spid="_x0000_s127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2353794" y="3370701"/>
              <a:ext cx="2531972" cy="148875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501312</xdr:colOff>
          <xdr:row>14</xdr:row>
          <xdr:rowOff>44824</xdr:rowOff>
        </xdr:from>
        <xdr:to>
          <xdr:col>4</xdr:col>
          <xdr:colOff>887660</xdr:colOff>
          <xdr:row>14</xdr:row>
          <xdr:rowOff>1466290</xdr:rowOff>
        </xdr:to>
        <xdr:pic>
          <xdr:nvPicPr>
            <xdr:cNvPr id="8" name="Picture 7"/>
            <xdr:cNvPicPr>
              <a:picLocks noChangeAspect="1" noChangeArrowheads="1"/>
              <a:extLst>
                <a:ext uri="{84589F7E-364E-4C9E-8A38-B11213B215E9}">
                  <a14:cameraTool cellRange="Sheet3!$G$20:$I$27" spid="_x0000_s128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2316665" y="6320118"/>
              <a:ext cx="2896466" cy="14214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445701</xdr:colOff>
          <xdr:row>20</xdr:row>
          <xdr:rowOff>44823</xdr:rowOff>
        </xdr:from>
        <xdr:to>
          <xdr:col>4</xdr:col>
          <xdr:colOff>786385</xdr:colOff>
          <xdr:row>20</xdr:row>
          <xdr:rowOff>1443879</xdr:rowOff>
        </xdr:to>
        <xdr:pic>
          <xdr:nvPicPr>
            <xdr:cNvPr id="9" name="Picture 8"/>
            <xdr:cNvPicPr>
              <a:picLocks noChangeAspect="1" noChangeArrowheads="1"/>
              <a:extLst>
                <a:ext uri="{84589F7E-364E-4C9E-8A38-B11213B215E9}">
                  <a14:cameraTool cellRange="Sheet3!$G$30:$I$37" spid="_x0000_s128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2261054" y="9200029"/>
              <a:ext cx="2850802" cy="139905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78442</xdr:colOff>
          <xdr:row>20</xdr:row>
          <xdr:rowOff>78441</xdr:rowOff>
        </xdr:from>
        <xdr:to>
          <xdr:col>8</xdr:col>
          <xdr:colOff>811866</xdr:colOff>
          <xdr:row>20</xdr:row>
          <xdr:rowOff>1343025</xdr:rowOff>
        </xdr:to>
        <xdr:pic>
          <xdr:nvPicPr>
            <xdr:cNvPr id="10" name="Picture 9"/>
            <xdr:cNvPicPr>
              <a:picLocks noChangeAspect="1" noChangeArrowheads="1"/>
              <a:extLst>
                <a:ext uri="{84589F7E-364E-4C9E-8A38-B11213B215E9}">
                  <a14:cameraTool cellRange="Sheet3!$G$40:$I$47" spid="_x0000_s1282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7676030" y="9233647"/>
              <a:ext cx="2571189" cy="126458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553912</xdr:colOff>
          <xdr:row>26</xdr:row>
          <xdr:rowOff>54347</xdr:rowOff>
        </xdr:from>
        <xdr:to>
          <xdr:col>4</xdr:col>
          <xdr:colOff>947116</xdr:colOff>
          <xdr:row>26</xdr:row>
          <xdr:rowOff>1479177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Sheet3!$G$49:$I$56" spid="_x0000_s1283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2369265" y="12716994"/>
              <a:ext cx="2903322" cy="142483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86125</xdr:colOff>
          <xdr:row>23</xdr:row>
          <xdr:rowOff>352425</xdr:rowOff>
        </xdr:from>
        <xdr:to>
          <xdr:col>4</xdr:col>
          <xdr:colOff>1205354</xdr:colOff>
          <xdr:row>23</xdr:row>
          <xdr:rowOff>1091455</xdr:rowOff>
        </xdr:to>
        <xdr:pic>
          <xdr:nvPicPr>
            <xdr:cNvPr id="12" name="Picture 11"/>
            <xdr:cNvPicPr>
              <a:picLocks noChangeAspect="1" noChangeArrowheads="1"/>
              <a:extLst>
                <a:ext uri="{84589F7E-364E-4C9E-8A38-B11213B215E9}">
                  <a14:cameraTool cellRange="Sheet3!$A$26:$D$29" spid="_x0000_s1284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5877325" y="11344275"/>
              <a:ext cx="3624304" cy="73903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54934</xdr:colOff>
          <xdr:row>11</xdr:row>
          <xdr:rowOff>63875</xdr:rowOff>
        </xdr:from>
        <xdr:to>
          <xdr:col>8</xdr:col>
          <xdr:colOff>830331</xdr:colOff>
          <xdr:row>11</xdr:row>
          <xdr:rowOff>638175</xdr:rowOff>
        </xdr:to>
        <xdr:pic>
          <xdr:nvPicPr>
            <xdr:cNvPr id="13" name="Picture 12"/>
            <xdr:cNvPicPr>
              <a:picLocks noChangeAspect="1" noChangeArrowheads="1"/>
              <a:extLst>
                <a:ext uri="{84589F7E-364E-4C9E-8A38-B11213B215E9}">
                  <a14:cameraTool cellRange="Sheet3!$A$20:$D$23" spid="_x0000_s1285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1627809" y="5321675"/>
              <a:ext cx="2613722" cy="5743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3</xdr:col>
      <xdr:colOff>74739</xdr:colOff>
      <xdr:row>32</xdr:row>
      <xdr:rowOff>447675</xdr:rowOff>
    </xdr:from>
    <xdr:to>
      <xdr:col>4</xdr:col>
      <xdr:colOff>1230186</xdr:colOff>
      <xdr:row>32</xdr:row>
      <xdr:rowOff>2305051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5939" y="17011650"/>
          <a:ext cx="3660522" cy="1857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19049</xdr:colOff>
      <xdr:row>29</xdr:row>
      <xdr:rowOff>288926</xdr:rowOff>
    </xdr:from>
    <xdr:to>
      <xdr:col>0</xdr:col>
      <xdr:colOff>4296832</xdr:colOff>
      <xdr:row>29</xdr:row>
      <xdr:rowOff>2855596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173658</xdr:colOff>
      <xdr:row>29</xdr:row>
      <xdr:rowOff>447676</xdr:rowOff>
    </xdr:from>
    <xdr:to>
      <xdr:col>4</xdr:col>
      <xdr:colOff>1245567</xdr:colOff>
      <xdr:row>29</xdr:row>
      <xdr:rowOff>1200150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4858" y="15049501"/>
          <a:ext cx="3576984" cy="75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103592</xdr:colOff>
      <xdr:row>32</xdr:row>
      <xdr:rowOff>552450</xdr:rowOff>
    </xdr:from>
    <xdr:to>
      <xdr:col>12</xdr:col>
      <xdr:colOff>925108</xdr:colOff>
      <xdr:row>32</xdr:row>
      <xdr:rowOff>2428876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7392" y="17116425"/>
          <a:ext cx="3698066" cy="1876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118855</xdr:colOff>
      <xdr:row>23</xdr:row>
      <xdr:rowOff>323851</xdr:rowOff>
    </xdr:from>
    <xdr:to>
      <xdr:col>12</xdr:col>
      <xdr:colOff>909845</xdr:colOff>
      <xdr:row>23</xdr:row>
      <xdr:rowOff>1095375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2655" y="11315701"/>
          <a:ext cx="3667540" cy="771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42332</xdr:colOff>
      <xdr:row>32</xdr:row>
      <xdr:rowOff>127000</xdr:rowOff>
    </xdr:from>
    <xdr:to>
      <xdr:col>0</xdr:col>
      <xdr:colOff>4310943</xdr:colOff>
      <xdr:row>32</xdr:row>
      <xdr:rowOff>2688167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4318000</xdr:colOff>
      <xdr:row>32</xdr:row>
      <xdr:rowOff>878417</xdr:rowOff>
    </xdr:from>
    <xdr:to>
      <xdr:col>1</xdr:col>
      <xdr:colOff>602192</xdr:colOff>
      <xdr:row>32</xdr:row>
      <xdr:rowOff>2157942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0" y="19134667"/>
          <a:ext cx="1237192" cy="127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4318000</xdr:colOff>
      <xdr:row>29</xdr:row>
      <xdr:rowOff>1016001</xdr:rowOff>
    </xdr:from>
    <xdr:to>
      <xdr:col>1</xdr:col>
      <xdr:colOff>602192</xdr:colOff>
      <xdr:row>29</xdr:row>
      <xdr:rowOff>2295526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0" y="15568084"/>
          <a:ext cx="1237192" cy="127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43</xdr:row>
      <xdr:rowOff>28575</xdr:rowOff>
    </xdr:from>
    <xdr:to>
      <xdr:col>20</xdr:col>
      <xdr:colOff>304800</xdr:colOff>
      <xdr:row>60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20</xdr:col>
      <xdr:colOff>304800</xdr:colOff>
      <xdr:row>77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C15" sqref="C15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</cols>
  <sheetData>
    <row r="1" spans="1:6" ht="12.75" customHeight="1" x14ac:dyDescent="0.2">
      <c r="A1" s="32" t="s">
        <v>21</v>
      </c>
      <c r="B1" s="32"/>
      <c r="C1" s="32"/>
      <c r="D1" s="32"/>
      <c r="E1" s="32"/>
      <c r="F1" s="32"/>
    </row>
    <row r="2" spans="1:6" ht="12.75" customHeight="1" x14ac:dyDescent="0.2">
      <c r="A2" s="33" t="s">
        <v>20</v>
      </c>
      <c r="B2" s="33"/>
      <c r="C2" s="33"/>
      <c r="D2" s="33"/>
      <c r="E2" s="33"/>
      <c r="F2" s="33"/>
    </row>
    <row r="3" spans="1:6" ht="12.75" customHeight="1" x14ac:dyDescent="0.2">
      <c r="A3" s="1" t="s">
        <v>27</v>
      </c>
    </row>
    <row r="4" spans="1:6" ht="12.75" customHeight="1" x14ac:dyDescent="0.2">
      <c r="B4" s="1" t="s">
        <v>24</v>
      </c>
      <c r="C4" s="2">
        <v>202376</v>
      </c>
    </row>
    <row r="6" spans="1:6" ht="12.75" customHeight="1" x14ac:dyDescent="0.2">
      <c r="A6" s="1" t="s">
        <v>18</v>
      </c>
      <c r="B6" s="1" t="s">
        <v>5</v>
      </c>
      <c r="C6" s="2">
        <f>MOD(C4,100)-50</f>
        <v>26</v>
      </c>
    </row>
    <row r="7" spans="1:6" ht="12.75" customHeight="1" x14ac:dyDescent="0.2">
      <c r="A7" s="1" t="s">
        <v>25</v>
      </c>
      <c r="B7" s="1" t="s">
        <v>26</v>
      </c>
      <c r="C7" s="2">
        <f>INT((C4/10000))-5</f>
        <v>15</v>
      </c>
      <c r="D7" s="2">
        <f>MOD(INT((C4/100)),10)-5</f>
        <v>-2</v>
      </c>
      <c r="E7" s="2">
        <f>MOD(INT((C4/100)),10)-5</f>
        <v>-2</v>
      </c>
    </row>
    <row r="8" spans="1:6" ht="12.75" customHeight="1" x14ac:dyDescent="0.2">
      <c r="A8" s="1" t="s">
        <v>8</v>
      </c>
      <c r="B8" s="1" t="s">
        <v>14</v>
      </c>
      <c r="C8" s="2">
        <f>INT((C4/10000))-5</f>
        <v>15</v>
      </c>
      <c r="D8" s="2">
        <v>2</v>
      </c>
      <c r="E8" s="2">
        <v>2</v>
      </c>
    </row>
    <row r="9" spans="1:6" ht="12.75" customHeight="1" x14ac:dyDescent="0.2">
      <c r="A9" s="1" t="s">
        <v>28</v>
      </c>
      <c r="B9" s="1" t="s">
        <v>2</v>
      </c>
      <c r="C9" s="2">
        <f>MOD(C4,10)-5</f>
        <v>1</v>
      </c>
      <c r="D9" s="2">
        <f>MOD(INT((C4/10)),10)-5</f>
        <v>2</v>
      </c>
      <c r="E9" s="2">
        <f>MOD(INT((C4/100)),10)-4</f>
        <v>-1</v>
      </c>
    </row>
    <row r="11" spans="1:6" ht="12.75" customHeight="1" x14ac:dyDescent="0.2">
      <c r="A11" s="3" t="s">
        <v>31</v>
      </c>
      <c r="B11" s="1" t="s">
        <v>6</v>
      </c>
      <c r="C11" s="2">
        <f>2+C7</f>
        <v>17</v>
      </c>
      <c r="D11" s="2">
        <f>3+D7</f>
        <v>1</v>
      </c>
      <c r="E11" s="2">
        <f>E7+50</f>
        <v>48</v>
      </c>
    </row>
    <row r="12" spans="1:6" ht="12.75" customHeight="1" x14ac:dyDescent="0.2">
      <c r="A12" s="3"/>
      <c r="B12" s="1" t="s">
        <v>9</v>
      </c>
      <c r="C12" s="2">
        <f>D7</f>
        <v>-2</v>
      </c>
      <c r="D12" s="2">
        <f>C8</f>
        <v>15</v>
      </c>
      <c r="E12" s="2">
        <f>E8</f>
        <v>2</v>
      </c>
    </row>
    <row r="13" spans="1:6" ht="12.75" customHeight="1" x14ac:dyDescent="0.2">
      <c r="A13" s="3"/>
      <c r="B13" s="1" t="s">
        <v>30</v>
      </c>
      <c r="C13" s="2">
        <f>E9</f>
        <v>-1</v>
      </c>
      <c r="D13" s="2">
        <f>D7</f>
        <v>-2</v>
      </c>
      <c r="E13" s="2">
        <f>C7</f>
        <v>15</v>
      </c>
    </row>
    <row r="15" spans="1:6" ht="12.75" customHeight="1" x14ac:dyDescent="0.2">
      <c r="A15" s="1" t="s">
        <v>36</v>
      </c>
      <c r="B15" s="1" t="s">
        <v>29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tabSelected="1" topLeftCell="A25" zoomScale="80" zoomScaleNormal="80" workbookViewId="0">
      <selection activeCell="A41" sqref="A41"/>
    </sheetView>
  </sheetViews>
  <sheetFormatPr defaultColWidth="9.140625" defaultRowHeight="12.75" customHeight="1" x14ac:dyDescent="0.2"/>
  <cols>
    <col min="1" max="1" width="74.28515625" customWidth="1"/>
    <col min="2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4" t="s">
        <v>15</v>
      </c>
      <c r="E2" s="35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36"/>
      <c r="E3" s="37"/>
      <c r="F3" s="27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4" t="s">
        <v>13</v>
      </c>
      <c r="E5" s="35"/>
      <c r="F5" s="8"/>
      <c r="H5" s="15"/>
      <c r="I5" s="12"/>
      <c r="L5" s="15"/>
      <c r="M5" s="12"/>
    </row>
    <row r="6" spans="3:13" ht="70.5" customHeight="1" x14ac:dyDescent="0.2">
      <c r="C6" s="5"/>
      <c r="D6" s="36"/>
      <c r="E6" s="37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28"/>
      <c r="G7" s="12"/>
      <c r="H7" s="15"/>
      <c r="I7" s="12"/>
      <c r="L7" s="15"/>
      <c r="M7" s="12"/>
    </row>
    <row r="8" spans="3:13" ht="18.75" customHeight="1" x14ac:dyDescent="0.2">
      <c r="C8" s="5"/>
      <c r="D8" s="34" t="s">
        <v>32</v>
      </c>
      <c r="E8" s="35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36"/>
      <c r="E9" s="37"/>
      <c r="F9" s="17"/>
      <c r="G9" s="12"/>
      <c r="H9" s="28"/>
      <c r="I9" s="12"/>
      <c r="L9" s="15"/>
      <c r="M9" s="12"/>
    </row>
    <row r="10" spans="3:13" ht="12.75" customHeight="1" x14ac:dyDescent="0.2">
      <c r="D10" s="13"/>
      <c r="E10" s="14"/>
      <c r="F10" s="28"/>
      <c r="G10" s="12"/>
      <c r="H10" s="10"/>
      <c r="I10" s="8"/>
      <c r="L10" s="15"/>
      <c r="M10" s="12"/>
    </row>
    <row r="11" spans="3:13" ht="12.75" customHeight="1" x14ac:dyDescent="0.2">
      <c r="C11" s="5"/>
      <c r="D11" s="34" t="s">
        <v>4</v>
      </c>
      <c r="E11" s="35"/>
      <c r="F11" s="18"/>
      <c r="G11" s="19"/>
      <c r="H11" s="43" t="s">
        <v>17</v>
      </c>
      <c r="I11" s="44"/>
      <c r="J11" s="8"/>
      <c r="L11" s="15"/>
      <c r="M11" s="12"/>
    </row>
    <row r="12" spans="3:13" ht="58.5" customHeight="1" x14ac:dyDescent="0.2">
      <c r="C12" s="5"/>
      <c r="D12" s="36"/>
      <c r="E12" s="37"/>
      <c r="F12" s="16"/>
      <c r="G12" s="16"/>
      <c r="H12" s="36"/>
      <c r="I12" s="37"/>
      <c r="J12" s="16"/>
      <c r="K12" s="12"/>
      <c r="L12" s="15"/>
      <c r="M12" s="12"/>
    </row>
    <row r="13" spans="3:13" ht="12.75" customHeight="1" x14ac:dyDescent="0.2">
      <c r="D13" s="13"/>
      <c r="E13" s="14"/>
      <c r="F13" s="28"/>
      <c r="G13" s="12"/>
      <c r="H13" s="29"/>
      <c r="I13" s="20"/>
      <c r="J13" s="30"/>
      <c r="K13" s="12"/>
      <c r="L13" s="15"/>
      <c r="M13" s="12"/>
    </row>
    <row r="14" spans="3:13" ht="12.75" customHeight="1" x14ac:dyDescent="0.2">
      <c r="C14" s="5"/>
      <c r="D14" s="34" t="s">
        <v>11</v>
      </c>
      <c r="E14" s="35"/>
      <c r="F14" s="17"/>
      <c r="G14" s="12"/>
      <c r="H14" s="30"/>
      <c r="I14" s="12"/>
      <c r="J14" s="30"/>
      <c r="K14" s="12"/>
      <c r="L14" s="15"/>
      <c r="M14" s="12"/>
    </row>
    <row r="15" spans="3:13" ht="121.5" customHeight="1" x14ac:dyDescent="0.2">
      <c r="C15" s="5"/>
      <c r="D15" s="36"/>
      <c r="E15" s="37"/>
      <c r="F15" s="17"/>
      <c r="G15" s="12"/>
      <c r="H15" s="30"/>
      <c r="I15" s="12"/>
      <c r="J15" s="30"/>
      <c r="K15" s="12"/>
      <c r="L15" s="15"/>
      <c r="M15" s="12"/>
    </row>
    <row r="16" spans="3:13" ht="12.75" customHeight="1" x14ac:dyDescent="0.2">
      <c r="D16" s="13"/>
      <c r="E16" s="14"/>
      <c r="F16" s="28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4" t="s">
        <v>3</v>
      </c>
      <c r="E17" s="35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36"/>
      <c r="E18" s="37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4" t="s">
        <v>7</v>
      </c>
      <c r="E20" s="35"/>
      <c r="F20" s="40" t="s">
        <v>34</v>
      </c>
      <c r="G20" s="42"/>
      <c r="H20" s="43" t="s">
        <v>1</v>
      </c>
      <c r="I20" s="44"/>
      <c r="J20" s="17"/>
      <c r="K20" s="12"/>
      <c r="L20" s="15"/>
      <c r="M20" s="12"/>
    </row>
    <row r="21" spans="1:13" ht="114" customHeight="1" x14ac:dyDescent="0.2">
      <c r="C21" s="5"/>
      <c r="D21" s="36"/>
      <c r="E21" s="37"/>
      <c r="F21" s="40"/>
      <c r="G21" s="42"/>
      <c r="H21" s="36"/>
      <c r="I21" s="37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4" t="s">
        <v>10</v>
      </c>
      <c r="E23" s="35"/>
      <c r="F23" s="9"/>
      <c r="G23" s="22"/>
      <c r="H23" s="22"/>
      <c r="I23" s="22"/>
      <c r="J23" s="10"/>
      <c r="K23" s="18"/>
      <c r="L23" s="43" t="s">
        <v>23</v>
      </c>
      <c r="M23" s="44"/>
    </row>
    <row r="24" spans="1:13" ht="113.25" customHeight="1" x14ac:dyDescent="0.2">
      <c r="C24" s="5"/>
      <c r="D24" s="36"/>
      <c r="E24" s="37"/>
      <c r="F24" s="6"/>
      <c r="G24" s="11"/>
      <c r="H24" s="11"/>
      <c r="I24" s="11"/>
      <c r="J24" s="7"/>
      <c r="K24" s="23"/>
      <c r="L24" s="36"/>
      <c r="M24" s="37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3" t="s">
        <v>19</v>
      </c>
      <c r="E26" s="44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6"/>
      <c r="E27" s="37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3" t="s">
        <v>35</v>
      </c>
      <c r="B29" s="44"/>
      <c r="C29" s="25"/>
      <c r="D29" s="34" t="s">
        <v>16</v>
      </c>
      <c r="E29" s="35"/>
      <c r="F29" s="9"/>
      <c r="G29" s="22"/>
      <c r="H29" s="22"/>
      <c r="I29" s="22"/>
      <c r="J29" s="10"/>
      <c r="K29" s="12"/>
      <c r="L29" s="15"/>
      <c r="M29" s="12"/>
    </row>
    <row r="30" spans="1:13" ht="267" customHeight="1" x14ac:dyDescent="0.2">
      <c r="A30" s="36"/>
      <c r="B30" s="37"/>
      <c r="C30" s="25"/>
      <c r="D30" s="36"/>
      <c r="E30" s="37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4" t="s">
        <v>12</v>
      </c>
      <c r="B32" s="35"/>
      <c r="C32" s="17" t="s">
        <v>34</v>
      </c>
      <c r="D32" s="34" t="s">
        <v>12</v>
      </c>
      <c r="E32" s="35"/>
      <c r="F32" s="40" t="s">
        <v>33</v>
      </c>
      <c r="G32" s="41"/>
      <c r="H32" s="41"/>
      <c r="I32" s="41"/>
      <c r="J32" s="41"/>
      <c r="K32" s="42"/>
      <c r="L32" s="34" t="s">
        <v>12</v>
      </c>
      <c r="M32" s="35"/>
    </row>
    <row r="33" spans="1:13" ht="251.25" customHeight="1" x14ac:dyDescent="0.2">
      <c r="A33" s="38"/>
      <c r="B33" s="39"/>
      <c r="C33" s="17"/>
      <c r="D33" s="36"/>
      <c r="E33" s="37"/>
      <c r="F33" s="40"/>
      <c r="G33" s="41"/>
      <c r="H33" s="41"/>
      <c r="I33" s="41"/>
      <c r="J33" s="41"/>
      <c r="K33" s="42"/>
      <c r="L33" s="36"/>
      <c r="M33" s="39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3" t="s">
        <v>22</v>
      </c>
      <c r="E35" s="44"/>
      <c r="F35" s="12"/>
    </row>
    <row r="36" spans="1:13" x14ac:dyDescent="0.2">
      <c r="C36" s="5"/>
      <c r="D36" s="36"/>
      <c r="E36" s="37"/>
      <c r="F36" s="12"/>
    </row>
    <row r="38" spans="1:13" ht="15.75" customHeight="1" x14ac:dyDescent="0.2">
      <c r="E38" s="26"/>
      <c r="F38" s="26"/>
      <c r="H38" s="36"/>
      <c r="I38" s="39"/>
    </row>
  </sheetData>
  <mergeCells count="41">
    <mergeCell ref="D9:E9"/>
    <mergeCell ref="D2:E2"/>
    <mergeCell ref="D3:E3"/>
    <mergeCell ref="D5:E5"/>
    <mergeCell ref="D6:E6"/>
    <mergeCell ref="D8:E8"/>
    <mergeCell ref="H20:I20"/>
    <mergeCell ref="F21:G21"/>
    <mergeCell ref="H21:I21"/>
    <mergeCell ref="H11:I11"/>
    <mergeCell ref="H12:I12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D33:E33"/>
    <mergeCell ref="L32:M32"/>
    <mergeCell ref="A33:B33"/>
    <mergeCell ref="F33:K33"/>
    <mergeCell ref="L33:M33"/>
    <mergeCell ref="A32:B32"/>
    <mergeCell ref="D32:E32"/>
    <mergeCell ref="D14:E14"/>
    <mergeCell ref="D12:E12"/>
    <mergeCell ref="D11:E11"/>
    <mergeCell ref="D21:E21"/>
    <mergeCell ref="D20:E20"/>
    <mergeCell ref="D18:E18"/>
    <mergeCell ref="D17:E17"/>
    <mergeCell ref="D15:E15"/>
  </mergeCell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37" zoomScaleNormal="100" workbookViewId="0">
      <selection sqref="A1:D41"/>
    </sheetView>
  </sheetViews>
  <sheetFormatPr defaultColWidth="9.140625" defaultRowHeight="12.75" customHeight="1" x14ac:dyDescent="0.2"/>
  <cols>
    <col min="1" max="1" width="10.85546875" customWidth="1"/>
    <col min="2" max="2" width="11.85546875" customWidth="1"/>
    <col min="3" max="4" width="12" customWidth="1"/>
    <col min="5" max="5" width="9.140625" customWidth="1"/>
    <col min="6" max="6" width="32.140625" customWidth="1"/>
    <col min="7" max="7" width="12.42578125" customWidth="1"/>
    <col min="8" max="8" width="13.140625" customWidth="1"/>
    <col min="9" max="9" width="12.85546875" customWidth="1"/>
  </cols>
  <sheetData>
    <row r="1" spans="1:9" ht="12.75" customHeight="1" x14ac:dyDescent="0.2">
      <c r="A1" t="s">
        <v>13</v>
      </c>
      <c r="F1" s="45" t="s">
        <v>97</v>
      </c>
      <c r="G1">
        <v>1</v>
      </c>
      <c r="H1">
        <v>1</v>
      </c>
      <c r="I1">
        <v>1</v>
      </c>
    </row>
    <row r="2" spans="1:9" ht="12.75" customHeight="1" x14ac:dyDescent="0.2">
      <c r="A2">
        <v>0.99652510000000005</v>
      </c>
      <c r="B2">
        <v>4.440645E-2</v>
      </c>
      <c r="C2">
        <v>-7.0468100000000006E-2</v>
      </c>
      <c r="D2">
        <v>0</v>
      </c>
      <c r="F2" s="45" t="s">
        <v>98</v>
      </c>
      <c r="G2">
        <v>-1</v>
      </c>
      <c r="H2">
        <v>1</v>
      </c>
      <c r="I2">
        <v>1</v>
      </c>
    </row>
    <row r="3" spans="1:9" ht="12.75" customHeight="1" x14ac:dyDescent="0.2">
      <c r="A3">
        <v>-7.0468100000000006E-2</v>
      </c>
      <c r="B3">
        <v>0.90053150000000004</v>
      </c>
      <c r="C3">
        <v>-0.42904199999999998</v>
      </c>
      <c r="D3">
        <v>0</v>
      </c>
      <c r="F3" s="45" t="s">
        <v>99</v>
      </c>
      <c r="G3">
        <v>-1</v>
      </c>
      <c r="H3">
        <v>-1</v>
      </c>
      <c r="I3">
        <v>1</v>
      </c>
    </row>
    <row r="4" spans="1:9" ht="12.75" customHeight="1" x14ac:dyDescent="0.2">
      <c r="A4">
        <v>4.4406500000000002E-2</v>
      </c>
      <c r="B4">
        <v>0.43251719999999999</v>
      </c>
      <c r="C4">
        <v>0.90053150000000004</v>
      </c>
      <c r="D4">
        <v>0</v>
      </c>
      <c r="F4" s="45" t="s">
        <v>100</v>
      </c>
      <c r="G4">
        <v>1</v>
      </c>
      <c r="H4">
        <v>-1</v>
      </c>
      <c r="I4">
        <v>1</v>
      </c>
    </row>
    <row r="5" spans="1:9" ht="12.75" customHeight="1" x14ac:dyDescent="0.2">
      <c r="A5">
        <v>0</v>
      </c>
      <c r="B5">
        <v>0</v>
      </c>
      <c r="C5">
        <v>0</v>
      </c>
      <c r="D5">
        <v>1</v>
      </c>
      <c r="F5" s="45" t="s">
        <v>101</v>
      </c>
      <c r="G5">
        <v>1</v>
      </c>
      <c r="H5">
        <v>1</v>
      </c>
      <c r="I5">
        <v>-1</v>
      </c>
    </row>
    <row r="6" spans="1:9" ht="12.75" customHeight="1" x14ac:dyDescent="0.2">
      <c r="F6" s="45" t="s">
        <v>102</v>
      </c>
      <c r="G6">
        <v>-1</v>
      </c>
      <c r="H6">
        <v>1</v>
      </c>
      <c r="I6">
        <v>-1</v>
      </c>
    </row>
    <row r="7" spans="1:9" ht="12.75" customHeight="1" x14ac:dyDescent="0.2">
      <c r="A7" t="s">
        <v>4</v>
      </c>
      <c r="F7" s="45" t="s">
        <v>103</v>
      </c>
      <c r="G7">
        <v>-1</v>
      </c>
      <c r="H7">
        <v>-1</v>
      </c>
      <c r="I7">
        <v>-1</v>
      </c>
    </row>
    <row r="8" spans="1:9" ht="12.75" customHeight="1" x14ac:dyDescent="0.2">
      <c r="A8">
        <v>15</v>
      </c>
      <c r="B8">
        <v>0</v>
      </c>
      <c r="C8">
        <v>0</v>
      </c>
      <c r="D8">
        <v>0</v>
      </c>
      <c r="F8" s="45" t="s">
        <v>104</v>
      </c>
      <c r="G8">
        <v>1</v>
      </c>
      <c r="H8">
        <v>-1</v>
      </c>
      <c r="I8">
        <v>-1</v>
      </c>
    </row>
    <row r="9" spans="1:9" ht="12.75" customHeight="1" x14ac:dyDescent="0.2">
      <c r="A9">
        <v>0</v>
      </c>
      <c r="B9">
        <v>2</v>
      </c>
      <c r="C9">
        <v>0</v>
      </c>
      <c r="D9">
        <v>0</v>
      </c>
    </row>
    <row r="10" spans="1:9" ht="12.75" customHeight="1" x14ac:dyDescent="0.2">
      <c r="A10">
        <v>0</v>
      </c>
      <c r="B10">
        <v>0</v>
      </c>
      <c r="C10">
        <v>2</v>
      </c>
      <c r="D10">
        <v>0</v>
      </c>
      <c r="F10" t="s">
        <v>41</v>
      </c>
      <c r="G10">
        <v>0.97046350000000003</v>
      </c>
      <c r="H10">
        <v>0.40102110000000002</v>
      </c>
      <c r="I10">
        <v>1.3774550000000001</v>
      </c>
    </row>
    <row r="11" spans="1:9" ht="12.75" customHeight="1" x14ac:dyDescent="0.2">
      <c r="A11">
        <v>0</v>
      </c>
      <c r="B11">
        <v>0</v>
      </c>
      <c r="C11">
        <v>0</v>
      </c>
      <c r="D11">
        <v>1</v>
      </c>
      <c r="F11" t="s">
        <v>42</v>
      </c>
      <c r="G11">
        <v>-1.0225869999999999</v>
      </c>
      <c r="H11">
        <v>0.54195729999999998</v>
      </c>
      <c r="I11">
        <v>1.2886420000000001</v>
      </c>
    </row>
    <row r="12" spans="1:9" ht="12.75" customHeight="1" x14ac:dyDescent="0.2">
      <c r="F12" t="s">
        <v>43</v>
      </c>
      <c r="G12">
        <v>-1.1113999999999999</v>
      </c>
      <c r="H12">
        <v>-1.2591060000000001</v>
      </c>
      <c r="I12">
        <v>0.42360779999999998</v>
      </c>
    </row>
    <row r="13" spans="1:9" ht="12.75" customHeight="1" x14ac:dyDescent="0.2">
      <c r="A13" t="s">
        <v>3</v>
      </c>
      <c r="F13" t="s">
        <v>44</v>
      </c>
      <c r="G13">
        <v>0.8816505</v>
      </c>
      <c r="H13">
        <v>-1.400042</v>
      </c>
      <c r="I13">
        <v>0.51242080000000001</v>
      </c>
    </row>
    <row r="14" spans="1:9" ht="12.75" customHeight="1" x14ac:dyDescent="0.2">
      <c r="A14">
        <v>1</v>
      </c>
      <c r="B14">
        <v>0</v>
      </c>
      <c r="C14">
        <v>0</v>
      </c>
      <c r="D14">
        <v>0</v>
      </c>
      <c r="F14" t="s">
        <v>45</v>
      </c>
      <c r="G14">
        <v>1.1113999999999999</v>
      </c>
      <c r="H14">
        <v>1.2591060000000001</v>
      </c>
      <c r="I14">
        <v>-0.42360779999999998</v>
      </c>
    </row>
    <row r="15" spans="1:9" ht="12.75" customHeight="1" x14ac:dyDescent="0.2">
      <c r="A15">
        <v>0</v>
      </c>
      <c r="B15">
        <v>1</v>
      </c>
      <c r="C15">
        <v>0</v>
      </c>
      <c r="D15">
        <v>0</v>
      </c>
      <c r="F15" t="s">
        <v>46</v>
      </c>
      <c r="G15">
        <v>-0.8816505</v>
      </c>
      <c r="H15">
        <v>1.400042</v>
      </c>
      <c r="I15">
        <v>-0.51242080000000001</v>
      </c>
    </row>
    <row r="16" spans="1:9" ht="12.75" customHeight="1" x14ac:dyDescent="0.2">
      <c r="A16">
        <v>0</v>
      </c>
      <c r="B16">
        <v>0</v>
      </c>
      <c r="C16">
        <v>1</v>
      </c>
      <c r="D16">
        <v>0</v>
      </c>
      <c r="F16" t="s">
        <v>47</v>
      </c>
      <c r="G16">
        <v>-0.97046350000000003</v>
      </c>
      <c r="H16">
        <v>-0.40102110000000002</v>
      </c>
      <c r="I16">
        <v>-1.3774550000000001</v>
      </c>
    </row>
    <row r="17" spans="1:9" ht="12.75" customHeight="1" x14ac:dyDescent="0.2">
      <c r="A17">
        <v>1</v>
      </c>
      <c r="B17">
        <v>2</v>
      </c>
      <c r="C17">
        <v>-1</v>
      </c>
      <c r="D17">
        <v>1</v>
      </c>
      <c r="F17" t="s">
        <v>48</v>
      </c>
      <c r="G17">
        <v>1.0225869999999999</v>
      </c>
      <c r="H17">
        <v>-0.54195729999999998</v>
      </c>
      <c r="I17">
        <v>-1.2886420000000001</v>
      </c>
    </row>
    <row r="19" spans="1:9" ht="12.75" customHeight="1" x14ac:dyDescent="0.2">
      <c r="A19" t="s">
        <v>37</v>
      </c>
    </row>
    <row r="20" spans="1:9" ht="12.75" customHeight="1" x14ac:dyDescent="0.2">
      <c r="A20">
        <v>14.94788</v>
      </c>
      <c r="B20">
        <v>0.66609739999999995</v>
      </c>
      <c r="C20">
        <v>-1.0570219999999999</v>
      </c>
      <c r="D20">
        <v>1</v>
      </c>
      <c r="F20" t="s">
        <v>49</v>
      </c>
      <c r="G20">
        <v>14.556950000000001</v>
      </c>
      <c r="H20">
        <v>0.80204209999999998</v>
      </c>
      <c r="I20">
        <v>2.7549100000000002</v>
      </c>
    </row>
    <row r="21" spans="1:9" ht="12.75" customHeight="1" x14ac:dyDescent="0.2">
      <c r="A21">
        <v>-0.14093620000000001</v>
      </c>
      <c r="B21">
        <v>1.8010630000000001</v>
      </c>
      <c r="C21">
        <v>-0.85808459999999998</v>
      </c>
      <c r="D21">
        <v>2</v>
      </c>
      <c r="F21" t="s">
        <v>50</v>
      </c>
      <c r="G21">
        <v>-15.338800000000001</v>
      </c>
      <c r="H21">
        <v>1.083915</v>
      </c>
      <c r="I21">
        <v>2.5772840000000001</v>
      </c>
    </row>
    <row r="22" spans="1:9" ht="12.75" customHeight="1" x14ac:dyDescent="0.2">
      <c r="A22">
        <v>8.881298E-2</v>
      </c>
      <c r="B22">
        <v>0.86503439999999998</v>
      </c>
      <c r="C22">
        <v>1.8010630000000001</v>
      </c>
      <c r="D22">
        <v>-1</v>
      </c>
      <c r="F22" t="s">
        <v>52</v>
      </c>
      <c r="G22">
        <v>-16.670999999999999</v>
      </c>
      <c r="H22">
        <v>-2.518211</v>
      </c>
      <c r="I22">
        <v>0.84721550000000001</v>
      </c>
    </row>
    <row r="23" spans="1:9" ht="12.75" customHeight="1" x14ac:dyDescent="0.2">
      <c r="A23">
        <v>0</v>
      </c>
      <c r="B23">
        <v>0</v>
      </c>
      <c r="C23">
        <v>0</v>
      </c>
      <c r="D23">
        <v>1</v>
      </c>
      <c r="F23" t="s">
        <v>51</v>
      </c>
      <c r="G23">
        <v>13.22476</v>
      </c>
      <c r="H23">
        <v>-2.800084</v>
      </c>
      <c r="I23">
        <v>1.024842</v>
      </c>
    </row>
    <row r="24" spans="1:9" ht="12.75" customHeight="1" x14ac:dyDescent="0.2">
      <c r="F24" t="s">
        <v>53</v>
      </c>
      <c r="G24">
        <v>16.670999999999999</v>
      </c>
      <c r="H24">
        <v>2.518211</v>
      </c>
      <c r="I24">
        <v>-0.84721550000000001</v>
      </c>
    </row>
    <row r="25" spans="1:9" ht="12.75" customHeight="1" x14ac:dyDescent="0.2">
      <c r="A25" t="s">
        <v>10</v>
      </c>
      <c r="F25" t="s">
        <v>54</v>
      </c>
      <c r="G25">
        <v>-13.22476</v>
      </c>
      <c r="H25">
        <v>2.800084</v>
      </c>
      <c r="I25">
        <v>-1.024842</v>
      </c>
    </row>
    <row r="26" spans="1:9" ht="12.75" customHeight="1" x14ac:dyDescent="0.2">
      <c r="A26">
        <v>-0.33217839999999998</v>
      </c>
      <c r="B26">
        <v>-0.86867899999999998</v>
      </c>
      <c r="C26">
        <v>-0.36749720000000002</v>
      </c>
      <c r="D26">
        <v>-17</v>
      </c>
      <c r="F26" t="s">
        <v>55</v>
      </c>
      <c r="G26">
        <v>-14.556950000000001</v>
      </c>
      <c r="H26">
        <v>-0.80204209999999998</v>
      </c>
      <c r="I26">
        <v>-2.7549100000000002</v>
      </c>
    </row>
    <row r="27" spans="1:9" ht="12.75" customHeight="1" x14ac:dyDescent="0.2">
      <c r="A27">
        <v>-0.93178810000000001</v>
      </c>
      <c r="B27">
        <v>0.24175360000000001</v>
      </c>
      <c r="C27">
        <v>0.27078740000000001</v>
      </c>
      <c r="D27">
        <v>-1</v>
      </c>
      <c r="F27" t="s">
        <v>56</v>
      </c>
      <c r="G27">
        <v>15.338800000000001</v>
      </c>
      <c r="H27">
        <v>-1.083915</v>
      </c>
      <c r="I27">
        <v>-2.5772840000000001</v>
      </c>
    </row>
    <row r="28" spans="1:9" ht="12.75" customHeight="1" x14ac:dyDescent="0.2">
      <c r="A28">
        <v>-0.1463836</v>
      </c>
      <c r="B28">
        <v>0.43237930000000002</v>
      </c>
      <c r="C28">
        <v>-0.88973020000000003</v>
      </c>
      <c r="D28">
        <v>-48</v>
      </c>
    </row>
    <row r="29" spans="1:9" ht="12.75" customHeight="1" x14ac:dyDescent="0.2">
      <c r="A29">
        <v>0</v>
      </c>
      <c r="B29">
        <v>0</v>
      </c>
      <c r="C29">
        <v>0</v>
      </c>
      <c r="D29">
        <v>1</v>
      </c>
    </row>
    <row r="30" spans="1:9" ht="12.75" customHeight="1" x14ac:dyDescent="0.2">
      <c r="F30" t="s">
        <v>57</v>
      </c>
      <c r="G30">
        <v>15.556950000000001</v>
      </c>
      <c r="H30">
        <v>2.8020420000000001</v>
      </c>
      <c r="I30">
        <v>1.75491</v>
      </c>
    </row>
    <row r="31" spans="1:9" ht="12.75" customHeight="1" x14ac:dyDescent="0.2">
      <c r="A31" t="s">
        <v>39</v>
      </c>
      <c r="F31" t="s">
        <v>58</v>
      </c>
      <c r="G31">
        <v>-14.338800000000001</v>
      </c>
      <c r="H31">
        <v>3.0839150000000002</v>
      </c>
      <c r="I31">
        <v>1.5772839999999999</v>
      </c>
    </row>
    <row r="32" spans="1:9" ht="12.75" customHeight="1" x14ac:dyDescent="0.2">
      <c r="A32">
        <v>1.508883</v>
      </c>
      <c r="B32">
        <v>0</v>
      </c>
      <c r="C32">
        <v>0</v>
      </c>
      <c r="D32">
        <v>0</v>
      </c>
      <c r="F32" t="s">
        <v>59</v>
      </c>
      <c r="G32">
        <v>-15.670999999999999</v>
      </c>
      <c r="H32">
        <v>-0.51821139999999999</v>
      </c>
      <c r="I32">
        <v>-0.15278449999999999</v>
      </c>
    </row>
    <row r="33" spans="1:11" ht="12.75" customHeight="1" x14ac:dyDescent="0.2">
      <c r="A33">
        <v>0</v>
      </c>
      <c r="B33">
        <v>2.4142130000000002</v>
      </c>
      <c r="C33">
        <v>0</v>
      </c>
      <c r="D33">
        <v>0</v>
      </c>
      <c r="F33" t="s">
        <v>60</v>
      </c>
      <c r="G33">
        <v>14.22476</v>
      </c>
      <c r="H33">
        <v>-0.80008389999999996</v>
      </c>
      <c r="I33">
        <v>2.484155E-2</v>
      </c>
    </row>
    <row r="34" spans="1:11" ht="12.75" customHeight="1" x14ac:dyDescent="0.2">
      <c r="A34">
        <v>0</v>
      </c>
      <c r="B34">
        <v>0</v>
      </c>
      <c r="C34">
        <v>-1.0020020000000001</v>
      </c>
      <c r="D34">
        <v>-2.0020020000000001</v>
      </c>
      <c r="F34" t="s">
        <v>61</v>
      </c>
      <c r="G34">
        <v>17.670999999999999</v>
      </c>
      <c r="H34">
        <v>4.518211</v>
      </c>
      <c r="I34">
        <v>-1.847216</v>
      </c>
    </row>
    <row r="35" spans="1:11" ht="12.75" customHeight="1" x14ac:dyDescent="0.2">
      <c r="A35">
        <v>0</v>
      </c>
      <c r="B35">
        <v>0</v>
      </c>
      <c r="C35">
        <v>-1</v>
      </c>
      <c r="D35">
        <v>0</v>
      </c>
      <c r="F35" t="s">
        <v>62</v>
      </c>
      <c r="G35">
        <v>-12.22476</v>
      </c>
      <c r="H35">
        <v>4.800084</v>
      </c>
      <c r="I35">
        <v>-2.024842</v>
      </c>
    </row>
    <row r="36" spans="1:11" ht="12.75" customHeight="1" x14ac:dyDescent="0.2">
      <c r="F36" t="s">
        <v>63</v>
      </c>
      <c r="G36">
        <v>-13.556950000000001</v>
      </c>
      <c r="H36">
        <v>1.1979580000000001</v>
      </c>
      <c r="I36">
        <v>-3.7549100000000002</v>
      </c>
    </row>
    <row r="37" spans="1:11" ht="12.75" customHeight="1" x14ac:dyDescent="0.2">
      <c r="A37" t="s">
        <v>40</v>
      </c>
      <c r="F37" t="s">
        <v>64</v>
      </c>
      <c r="G37">
        <v>16.338799999999999</v>
      </c>
      <c r="H37">
        <v>0.9160855</v>
      </c>
      <c r="I37">
        <v>-3.5772840000000001</v>
      </c>
    </row>
    <row r="38" spans="1:11" ht="12.75" customHeight="1" x14ac:dyDescent="0.2">
      <c r="A38">
        <v>-7.356668</v>
      </c>
      <c r="B38">
        <v>-3.174248</v>
      </c>
      <c r="C38">
        <v>0.65581230000000001</v>
      </c>
      <c r="D38">
        <v>-28.219190000000001</v>
      </c>
    </row>
    <row r="39" spans="1:11" ht="12.75" customHeight="1" x14ac:dyDescent="0.2">
      <c r="A39">
        <v>-33.649997999999997</v>
      </c>
      <c r="B39">
        <v>0.1182778</v>
      </c>
      <c r="C39">
        <v>3.0544159999999998</v>
      </c>
      <c r="D39">
        <v>-4.1501979999999996</v>
      </c>
    </row>
    <row r="40" spans="1:11" ht="12.75" customHeight="1" x14ac:dyDescent="0.2">
      <c r="A40">
        <v>2.3327420000000001</v>
      </c>
      <c r="B40">
        <v>8.8587540000000006E-2</v>
      </c>
      <c r="C40">
        <v>1.822389</v>
      </c>
      <c r="D40">
        <v>44.482770000000002</v>
      </c>
      <c r="F40" t="s">
        <v>65</v>
      </c>
      <c r="G40">
        <v>15.556950000000001</v>
      </c>
      <c r="H40">
        <v>2.8020420000000001</v>
      </c>
      <c r="I40">
        <v>1.75491</v>
      </c>
    </row>
    <row r="41" spans="1:11" ht="12.75" customHeight="1" x14ac:dyDescent="0.2">
      <c r="A41">
        <v>2.3280820000000002</v>
      </c>
      <c r="B41">
        <v>8.8410580000000002E-2</v>
      </c>
      <c r="C41">
        <v>1.818748</v>
      </c>
      <c r="D41">
        <v>46.3919</v>
      </c>
      <c r="F41" t="s">
        <v>66</v>
      </c>
      <c r="G41">
        <v>-14.338800000000001</v>
      </c>
      <c r="H41">
        <v>3.0839150000000002</v>
      </c>
      <c r="I41">
        <v>1.5772839999999999</v>
      </c>
    </row>
    <row r="42" spans="1:11" ht="12.75" customHeight="1" x14ac:dyDescent="0.2">
      <c r="F42" t="s">
        <v>67</v>
      </c>
      <c r="G42">
        <v>-15.670999999999999</v>
      </c>
      <c r="H42">
        <v>-0.51821139999999999</v>
      </c>
      <c r="I42">
        <v>-0.15278439999999999</v>
      </c>
    </row>
    <row r="43" spans="1:11" ht="12.75" customHeight="1" x14ac:dyDescent="0.2">
      <c r="F43" t="s">
        <v>68</v>
      </c>
      <c r="G43">
        <v>14.22476</v>
      </c>
      <c r="H43">
        <v>-0.80008380000000001</v>
      </c>
      <c r="I43">
        <v>2.4841519999999999E-2</v>
      </c>
    </row>
    <row r="44" spans="1:11" ht="12.75" customHeight="1" x14ac:dyDescent="0.2">
      <c r="F44" t="s">
        <v>69</v>
      </c>
      <c r="G44">
        <v>17.670999999999999</v>
      </c>
      <c r="H44">
        <v>4.518211</v>
      </c>
      <c r="I44">
        <v>-1.847216</v>
      </c>
    </row>
    <row r="45" spans="1:11" ht="12.75" customHeight="1" x14ac:dyDescent="0.2">
      <c r="F45" t="s">
        <v>70</v>
      </c>
      <c r="G45">
        <v>-12.22476</v>
      </c>
      <c r="H45">
        <v>4.800084</v>
      </c>
      <c r="I45">
        <v>-2.024842</v>
      </c>
    </row>
    <row r="46" spans="1:11" ht="12.75" customHeight="1" x14ac:dyDescent="0.2">
      <c r="F46" t="s">
        <v>71</v>
      </c>
      <c r="G46">
        <v>-13.556950000000001</v>
      </c>
      <c r="H46">
        <v>1.1979580000000001</v>
      </c>
      <c r="I46">
        <v>-3.7549100000000002</v>
      </c>
    </row>
    <row r="47" spans="1:11" ht="12.75" customHeight="1" x14ac:dyDescent="0.2">
      <c r="F47" t="s">
        <v>72</v>
      </c>
      <c r="G47">
        <v>16.338799999999999</v>
      </c>
      <c r="H47">
        <v>0.9160855</v>
      </c>
      <c r="I47">
        <v>-3.5772840000000001</v>
      </c>
    </row>
    <row r="48" spans="1:11" ht="12.75" customHeight="1" x14ac:dyDescent="0.2">
      <c r="K48" t="s">
        <v>38</v>
      </c>
    </row>
    <row r="49" spans="6:12" ht="12.75" customHeight="1" x14ac:dyDescent="0.2">
      <c r="F49" t="s">
        <v>73</v>
      </c>
      <c r="G49">
        <v>-25.246680000000001</v>
      </c>
      <c r="H49">
        <v>-14.343170000000001</v>
      </c>
      <c r="I49">
        <v>-50.627130000000001</v>
      </c>
      <c r="K49">
        <f>SUM(G49/I49)</f>
        <v>0.49867887040011949</v>
      </c>
      <c r="L49">
        <f>SUM(H49/I49)</f>
        <v>0.28330995653911251</v>
      </c>
    </row>
    <row r="50" spans="6:12" ht="12.75" customHeight="1" x14ac:dyDescent="0.2">
      <c r="F50" t="s">
        <v>74</v>
      </c>
      <c r="G50">
        <v>-15.49554</v>
      </c>
      <c r="H50">
        <v>13.533379999999999</v>
      </c>
      <c r="I50">
        <v>-45.970970000000001</v>
      </c>
      <c r="K50">
        <f t="shared" ref="K50:K56" si="0">SUM(G50/I50)</f>
        <v>0.33707228714121107</v>
      </c>
      <c r="L50">
        <f t="shared" ref="L50:L56" si="1">SUM(H50/I50)</f>
        <v>-0.29438969854236269</v>
      </c>
    </row>
    <row r="51" spans="6:12" ht="12.75" customHeight="1" x14ac:dyDescent="0.2">
      <c r="F51" t="s">
        <v>75</v>
      </c>
      <c r="G51">
        <v>-11.288130000000001</v>
      </c>
      <c r="H51">
        <v>13.4354</v>
      </c>
      <c r="I51">
        <v>-45.794150000000002</v>
      </c>
      <c r="K51">
        <f t="shared" si="0"/>
        <v>0.24649720542907774</v>
      </c>
      <c r="L51">
        <f t="shared" si="1"/>
        <v>-0.29338681905876624</v>
      </c>
    </row>
    <row r="52" spans="6:12" ht="12.75" customHeight="1" x14ac:dyDescent="0.2">
      <c r="F52" t="s">
        <v>76</v>
      </c>
      <c r="G52">
        <v>-21.039269999999998</v>
      </c>
      <c r="H52">
        <v>-14.44116</v>
      </c>
      <c r="I52">
        <v>-50.450310000000002</v>
      </c>
      <c r="K52">
        <f t="shared" si="0"/>
        <v>0.41702954848047508</v>
      </c>
      <c r="L52">
        <f t="shared" si="1"/>
        <v>0.28624521831481314</v>
      </c>
    </row>
    <row r="53" spans="6:12" ht="12.75" customHeight="1" x14ac:dyDescent="0.2">
      <c r="F53" t="s">
        <v>77</v>
      </c>
      <c r="G53">
        <v>-26.115950000000002</v>
      </c>
      <c r="H53">
        <v>-16.873529999999999</v>
      </c>
      <c r="I53">
        <v>-46.989640000000001</v>
      </c>
      <c r="K53">
        <f t="shared" si="0"/>
        <v>0.5557810189650314</v>
      </c>
      <c r="L53">
        <f t="shared" si="1"/>
        <v>0.35909042929462748</v>
      </c>
    </row>
    <row r="54" spans="6:12" ht="12.75" customHeight="1" x14ac:dyDescent="0.2">
      <c r="F54" t="s">
        <v>78</v>
      </c>
      <c r="G54">
        <v>-16.364809999999999</v>
      </c>
      <c r="H54">
        <v>11.003019999999999</v>
      </c>
      <c r="I54">
        <v>-42.333480000000002</v>
      </c>
      <c r="K54">
        <f t="shared" si="0"/>
        <v>0.38656897566654097</v>
      </c>
      <c r="L54">
        <f t="shared" si="1"/>
        <v>-0.25991295778187851</v>
      </c>
    </row>
    <row r="55" spans="6:12" ht="12.75" customHeight="1" x14ac:dyDescent="0.2">
      <c r="F55" t="s">
        <v>79</v>
      </c>
      <c r="G55">
        <v>-12.157400000000001</v>
      </c>
      <c r="H55">
        <v>10.90504</v>
      </c>
      <c r="I55">
        <v>-42.156649999999999</v>
      </c>
      <c r="K55">
        <f t="shared" si="0"/>
        <v>0.28838629255408105</v>
      </c>
      <c r="L55">
        <f t="shared" si="1"/>
        <v>-0.25867899844982939</v>
      </c>
    </row>
    <row r="56" spans="6:12" ht="12.75" customHeight="1" x14ac:dyDescent="0.2">
      <c r="F56" t="s">
        <v>80</v>
      </c>
      <c r="G56">
        <v>-21.908539999999999</v>
      </c>
      <c r="H56">
        <v>-16.971520000000002</v>
      </c>
      <c r="I56">
        <v>-46.812820000000002</v>
      </c>
      <c r="K56">
        <f t="shared" si="0"/>
        <v>0.46800299576056298</v>
      </c>
      <c r="L56">
        <f t="shared" si="1"/>
        <v>0.36254000506698808</v>
      </c>
    </row>
    <row r="58" spans="6:12" ht="12.75" customHeight="1" x14ac:dyDescent="0.2">
      <c r="F58" s="31" t="s">
        <v>81</v>
      </c>
      <c r="G58">
        <v>-38.094299999999997</v>
      </c>
      <c r="H58">
        <v>-34.627479999999998</v>
      </c>
      <c r="I58">
        <v>48.726489999999998</v>
      </c>
    </row>
    <row r="59" spans="6:12" ht="12.75" customHeight="1" x14ac:dyDescent="0.2">
      <c r="F59" t="s">
        <v>82</v>
      </c>
      <c r="G59">
        <v>-23.380960000000002</v>
      </c>
      <c r="H59">
        <v>32.672469999999997</v>
      </c>
      <c r="I59">
        <v>44.061</v>
      </c>
    </row>
    <row r="60" spans="6:12" ht="12.75" customHeight="1" x14ac:dyDescent="0.2">
      <c r="F60" t="s">
        <v>83</v>
      </c>
      <c r="G60">
        <v>-17.03247</v>
      </c>
      <c r="H60">
        <v>32.43591</v>
      </c>
      <c r="I60">
        <v>43.883830000000003</v>
      </c>
    </row>
    <row r="61" spans="6:12" ht="12.75" customHeight="1" x14ac:dyDescent="0.2">
      <c r="F61" t="s">
        <v>84</v>
      </c>
      <c r="G61">
        <v>-31.745809999999999</v>
      </c>
      <c r="H61">
        <v>-34.86403</v>
      </c>
      <c r="I61">
        <v>48.549309999999998</v>
      </c>
    </row>
    <row r="62" spans="6:12" ht="12.75" customHeight="1" x14ac:dyDescent="0.2">
      <c r="F62" t="s">
        <v>85</v>
      </c>
      <c r="G62">
        <v>-39.405929999999998</v>
      </c>
      <c r="H62">
        <v>-40.736310000000003</v>
      </c>
      <c r="I62">
        <v>45.081710000000001</v>
      </c>
    </row>
    <row r="63" spans="6:12" ht="12.75" customHeight="1" x14ac:dyDescent="0.2">
      <c r="F63" t="s">
        <v>86</v>
      </c>
      <c r="G63">
        <v>-24.692589999999999</v>
      </c>
      <c r="H63">
        <v>26.563639999999999</v>
      </c>
      <c r="I63">
        <v>40.416229999999999</v>
      </c>
    </row>
    <row r="64" spans="6:12" ht="12.75" customHeight="1" x14ac:dyDescent="0.2">
      <c r="F64" t="s">
        <v>87</v>
      </c>
      <c r="G64">
        <v>-18.344090000000001</v>
      </c>
      <c r="H64">
        <v>26.327079999999999</v>
      </c>
      <c r="I64">
        <v>40.239049999999999</v>
      </c>
    </row>
    <row r="65" spans="6:12" ht="12.75" customHeight="1" x14ac:dyDescent="0.2">
      <c r="F65" t="s">
        <v>88</v>
      </c>
      <c r="G65">
        <v>-33.057429999999997</v>
      </c>
      <c r="H65">
        <v>-40.97287</v>
      </c>
      <c r="I65">
        <v>44.904530000000001</v>
      </c>
    </row>
    <row r="67" spans="6:12" ht="12.75" customHeight="1" x14ac:dyDescent="0.2">
      <c r="F67" t="s">
        <v>89</v>
      </c>
      <c r="G67">
        <v>-38.094299999999997</v>
      </c>
      <c r="H67">
        <v>-34.627479999999998</v>
      </c>
      <c r="I67">
        <v>48.726489999999998</v>
      </c>
      <c r="K67">
        <f>SUM(G67/I67)</f>
        <v>-0.78179856583143992</v>
      </c>
      <c r="L67">
        <f>SUM(H67/I67)</f>
        <v>-0.71064999756805791</v>
      </c>
    </row>
    <row r="68" spans="6:12" ht="12.75" customHeight="1" x14ac:dyDescent="0.2">
      <c r="F68" t="s">
        <v>90</v>
      </c>
      <c r="G68">
        <v>-23.380960000000002</v>
      </c>
      <c r="H68">
        <v>32.672469999999997</v>
      </c>
      <c r="I68">
        <v>44.061</v>
      </c>
      <c r="K68">
        <f t="shared" ref="K68:K74" si="2">SUM(G68/I68)</f>
        <v>-0.53064978098545201</v>
      </c>
      <c r="L68">
        <f t="shared" ref="L68:L74" si="3">SUM(H68/I68)</f>
        <v>0.74152810875831232</v>
      </c>
    </row>
    <row r="69" spans="6:12" ht="12.75" customHeight="1" x14ac:dyDescent="0.2">
      <c r="F69" t="s">
        <v>91</v>
      </c>
      <c r="G69">
        <v>-17.03247</v>
      </c>
      <c r="H69">
        <v>32.435920000000003</v>
      </c>
      <c r="I69">
        <v>43.883830000000003</v>
      </c>
      <c r="K69">
        <f t="shared" si="2"/>
        <v>-0.38812633263778479</v>
      </c>
      <c r="L69">
        <f t="shared" si="3"/>
        <v>0.73913147507863375</v>
      </c>
    </row>
    <row r="70" spans="6:12" ht="12.75" customHeight="1" x14ac:dyDescent="0.2">
      <c r="F70" t="s">
        <v>92</v>
      </c>
      <c r="G70">
        <v>-31.745799999999999</v>
      </c>
      <c r="H70">
        <v>-34.864040000000003</v>
      </c>
      <c r="I70">
        <v>48.549309999999998</v>
      </c>
      <c r="K70">
        <f t="shared" si="2"/>
        <v>-0.65388776895078426</v>
      </c>
      <c r="L70">
        <f t="shared" si="3"/>
        <v>-0.7181160762119998</v>
      </c>
    </row>
    <row r="71" spans="6:12" ht="12.75" customHeight="1" x14ac:dyDescent="0.2">
      <c r="F71" t="s">
        <v>93</v>
      </c>
      <c r="G71">
        <v>-39.405920000000002</v>
      </c>
      <c r="H71">
        <v>-40.736310000000003</v>
      </c>
      <c r="I71">
        <v>45.081710000000001</v>
      </c>
      <c r="K71">
        <f t="shared" si="2"/>
        <v>-0.87409993986474788</v>
      </c>
      <c r="L71">
        <f t="shared" si="3"/>
        <v>-0.90361057732725758</v>
      </c>
    </row>
    <row r="72" spans="6:12" ht="12.75" customHeight="1" x14ac:dyDescent="0.2">
      <c r="F72" t="s">
        <v>94</v>
      </c>
      <c r="G72">
        <v>-24.69258</v>
      </c>
      <c r="H72">
        <v>26.563639999999999</v>
      </c>
      <c r="I72">
        <v>40.416229999999999</v>
      </c>
      <c r="K72">
        <f t="shared" si="2"/>
        <v>-0.61095703384506672</v>
      </c>
      <c r="L72">
        <f t="shared" si="3"/>
        <v>0.65725180206070677</v>
      </c>
    </row>
    <row r="73" spans="6:12" ht="12.75" customHeight="1" x14ac:dyDescent="0.2">
      <c r="F73" t="s">
        <v>95</v>
      </c>
      <c r="G73">
        <v>-18.344090000000001</v>
      </c>
      <c r="H73">
        <v>26.327089999999998</v>
      </c>
      <c r="I73">
        <v>40.239049999999999</v>
      </c>
      <c r="K73">
        <f t="shared" si="2"/>
        <v>-0.4558778102365737</v>
      </c>
      <c r="L73">
        <f t="shared" si="3"/>
        <v>0.6542671857312734</v>
      </c>
    </row>
    <row r="74" spans="6:12" ht="12.75" customHeight="1" x14ac:dyDescent="0.2">
      <c r="F74" t="s">
        <v>96</v>
      </c>
      <c r="G74">
        <v>-33.057429999999997</v>
      </c>
      <c r="H74">
        <v>-40.97287</v>
      </c>
      <c r="I74">
        <v>44.904530000000001</v>
      </c>
      <c r="K74">
        <f t="shared" si="2"/>
        <v>-0.73617138404521765</v>
      </c>
      <c r="L74">
        <f t="shared" si="3"/>
        <v>-0.91244402290815652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Evan Barry</cp:lastModifiedBy>
  <dcterms:created xsi:type="dcterms:W3CDTF">2011-10-19T09:55:01Z</dcterms:created>
  <dcterms:modified xsi:type="dcterms:W3CDTF">2019-09-26T09:07:35Z</dcterms:modified>
</cp:coreProperties>
</file>