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evantgardner/Documents/Monmouth Classes/Probability and Statistics 1/"/>
    </mc:Choice>
  </mc:AlternateContent>
  <xr:revisionPtr revIDLastSave="0" documentId="13_ncr:1_{B13D8EB7-C5EF-274F-BFBC-A6CEB7344E03}" xr6:coauthVersionLast="47" xr6:coauthVersionMax="47" xr10:uidLastSave="{00000000-0000-0000-0000-000000000000}"/>
  <bookViews>
    <workbookView xWindow="3420" yWindow="500" windowWidth="25380" windowHeight="16460" xr2:uid="{00000000-000D-0000-FFFF-FFFF00000000}"/>
  </bookViews>
  <sheets>
    <sheet name="Form Responses 1" sheetId="1" r:id="rId1"/>
    <sheet name="Sheet1" sheetId="2" r:id="rId2"/>
  </sheets>
  <definedNames>
    <definedName name="_xlchart.v1.3" hidden="1">'Form Responses 1'!$M$155:$M$160</definedName>
    <definedName name="_xlchart.v1.4" hidden="1">'Form Responses 1'!$N$155:$N$160</definedName>
    <definedName name="_xlchart.v1.5" hidden="1">'Form Responses 1'!$O$155:$O$160</definedName>
    <definedName name="_xlchart.v2.0" hidden="1">'Form Responses 1'!$M$155:$M$160</definedName>
    <definedName name="_xlchart.v2.1" hidden="1">'Form Responses 1'!$N$155:$N$160</definedName>
    <definedName name="_xlchart.v2.2" hidden="1">'Form Responses 1'!$O$155:$O$160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3" i="1" l="1"/>
  <c r="R144" i="1"/>
  <c r="R145" i="1"/>
  <c r="R146" i="1"/>
  <c r="R142" i="1"/>
  <c r="R141" i="1"/>
  <c r="O159" i="1"/>
  <c r="N159" i="1"/>
  <c r="O156" i="1"/>
  <c r="N156" i="1"/>
  <c r="N160" i="1"/>
  <c r="O160" i="1"/>
  <c r="O157" i="1"/>
  <c r="N157" i="1"/>
  <c r="O158" i="1"/>
  <c r="N158" i="1"/>
  <c r="O155" i="1"/>
  <c r="N155" i="1"/>
</calcChain>
</file>

<file path=xl/sharedStrings.xml><?xml version="1.0" encoding="utf-8"?>
<sst xmlns="http://schemas.openxmlformats.org/spreadsheetml/2006/main" count="3684" uniqueCount="160">
  <si>
    <t>What Is Your Gender?</t>
  </si>
  <si>
    <t>What Is Your Age?</t>
  </si>
  <si>
    <t>What Is Your Major?</t>
  </si>
  <si>
    <t>If You Have A Minor, What Is It?</t>
  </si>
  <si>
    <t>Do You Have A Phone?</t>
  </si>
  <si>
    <t>If Yes: What Brand Of Phone Do You Have?</t>
  </si>
  <si>
    <t>If Yes: What Model Is Your Phone?</t>
  </si>
  <si>
    <t>Do You Own A Laptop?</t>
  </si>
  <si>
    <t>If Yes: What Brand Of Laptop Is It?</t>
  </si>
  <si>
    <t>If Yes: What Operating System Does Your Laptop Run?</t>
  </si>
  <si>
    <t>If Yes: What Year Is Your Laptop?</t>
  </si>
  <si>
    <t>Do You Have A Desktop Computer?</t>
  </si>
  <si>
    <t>If Yes: What Operating System Does Your Computer Run?</t>
  </si>
  <si>
    <t>Do You Have A Tablet</t>
  </si>
  <si>
    <t>If Yes: What Brand Is It?</t>
  </si>
  <si>
    <t>What Application Are You Most Proficient In: Such As, Adobe Photoshop, Microsoft Word/Excel, VSCode, Etc. (These are just examples: feel free to write any applications you are most proficient in or outside of school)</t>
  </si>
  <si>
    <t>Male</t>
  </si>
  <si>
    <t>Computer Science</t>
  </si>
  <si>
    <t>Yes</t>
  </si>
  <si>
    <t>Apple</t>
  </si>
  <si>
    <t>iPhone 12</t>
  </si>
  <si>
    <t>Samsung</t>
  </si>
  <si>
    <t>Windows</t>
  </si>
  <si>
    <t>No</t>
  </si>
  <si>
    <t>VSCode</t>
  </si>
  <si>
    <t>Female</t>
  </si>
  <si>
    <t>Finance</t>
  </si>
  <si>
    <t>Mac OS</t>
  </si>
  <si>
    <t>Microsoft word/excel</t>
  </si>
  <si>
    <t>Computer Engineering</t>
  </si>
  <si>
    <t>Physics</t>
  </si>
  <si>
    <t xml:space="preserve">iPhone 14 pro </t>
  </si>
  <si>
    <t xml:space="preserve">Dell </t>
  </si>
  <si>
    <t>MatLab</t>
  </si>
  <si>
    <t>Biology</t>
  </si>
  <si>
    <t>Microsoft</t>
  </si>
  <si>
    <t xml:space="preserve">Mircrosoft word &amp; excel </t>
  </si>
  <si>
    <t>Iphone 13</t>
  </si>
  <si>
    <t>iPhone 13</t>
  </si>
  <si>
    <t xml:space="preserve">Apple </t>
  </si>
  <si>
    <t>Microsoft Word/Microsoft Excel</t>
  </si>
  <si>
    <t>Communications</t>
  </si>
  <si>
    <t>Iphone 14</t>
  </si>
  <si>
    <t>Microsoft Word</t>
  </si>
  <si>
    <t>Nursing</t>
  </si>
  <si>
    <t>iphone 13 pro max</t>
  </si>
  <si>
    <t>microsoft word</t>
  </si>
  <si>
    <t>Other</t>
  </si>
  <si>
    <t xml:space="preserve">Male </t>
  </si>
  <si>
    <t>Mathematics</t>
  </si>
  <si>
    <t>Sociology</t>
  </si>
  <si>
    <t>Philosophy</t>
  </si>
  <si>
    <t>Hospitality and Tourism Management</t>
  </si>
  <si>
    <t>Medical Technology</t>
  </si>
  <si>
    <t>English</t>
  </si>
  <si>
    <t>Theater</t>
  </si>
  <si>
    <t>Agriculture and Natural Resources</t>
  </si>
  <si>
    <t>Psychology</t>
  </si>
  <si>
    <t>Public Health</t>
  </si>
  <si>
    <t>Business</t>
  </si>
  <si>
    <t>Chemistry</t>
  </si>
  <si>
    <t>History</t>
  </si>
  <si>
    <t>Information Technology</t>
  </si>
  <si>
    <t>Environmental Science</t>
  </si>
  <si>
    <t>Accounting</t>
  </si>
  <si>
    <t>Film</t>
  </si>
  <si>
    <t>Education</t>
  </si>
  <si>
    <t>Mechanical Engineering</t>
  </si>
  <si>
    <t>Graphic Design</t>
  </si>
  <si>
    <t>Art</t>
  </si>
  <si>
    <t>Music</t>
  </si>
  <si>
    <t>iPhone SE (3rd generation)</t>
  </si>
  <si>
    <t>iPhone 11 Pro Max</t>
  </si>
  <si>
    <t>iPhone XS Max</t>
  </si>
  <si>
    <t>iPhone 14 Pro Max</t>
  </si>
  <si>
    <t>iPhone 13 Pro Max</t>
  </si>
  <si>
    <t>iPhone XR</t>
  </si>
  <si>
    <t>iPhone 14</t>
  </si>
  <si>
    <t>iPhone SE (2nd generation)</t>
  </si>
  <si>
    <t>iPhone 12 Pro Max</t>
  </si>
  <si>
    <t>iPhone 12 Pro</t>
  </si>
  <si>
    <t>iPhone 11 Pro</t>
  </si>
  <si>
    <t>iPhone 14 Pro</t>
  </si>
  <si>
    <t>iPhone 11</t>
  </si>
  <si>
    <t>iPhone XS</t>
  </si>
  <si>
    <t>iPhone X</t>
  </si>
  <si>
    <t>iPhone 12 mini</t>
  </si>
  <si>
    <t>iPhone 14 Plus</t>
  </si>
  <si>
    <t>iPhone 13 Pro</t>
  </si>
  <si>
    <t>iPhone SE (2020)</t>
  </si>
  <si>
    <t>iPhone 13 mini</t>
  </si>
  <si>
    <t>iPhone 9</t>
  </si>
  <si>
    <t>Razor</t>
  </si>
  <si>
    <t>Totals</t>
  </si>
  <si>
    <t>STEM</t>
  </si>
  <si>
    <t>Preforming Arts</t>
  </si>
  <si>
    <t xml:space="preserve">Business </t>
  </si>
  <si>
    <t>Science</t>
  </si>
  <si>
    <t>Technology</t>
  </si>
  <si>
    <t>Acer</t>
  </si>
  <si>
    <t>Lenovo</t>
  </si>
  <si>
    <t>HP</t>
  </si>
  <si>
    <t>Minors</t>
  </si>
  <si>
    <t>Laptops</t>
  </si>
  <si>
    <t>Dell</t>
  </si>
  <si>
    <t>Total</t>
  </si>
  <si>
    <t>ChromeOS</t>
  </si>
  <si>
    <t>Operating Systems</t>
  </si>
  <si>
    <t>MacOS</t>
  </si>
  <si>
    <t>RAM</t>
  </si>
  <si>
    <t>Storage</t>
  </si>
  <si>
    <t>Marketing</t>
  </si>
  <si>
    <t>If Yes: How Much Ram Does Your Laptop Have? (GB)</t>
  </si>
  <si>
    <t>If Yes: How Much Storage Does Your Laptop Have? (GB)</t>
  </si>
  <si>
    <t>If Yes: How Much Ram Does Your Desktop Computer Have? (GB)</t>
  </si>
  <si>
    <t>If Yes: How Much Storage Does Your Desktop Computer Have? (GB)</t>
  </si>
  <si>
    <t/>
  </si>
  <si>
    <t>Microsoft Azure</t>
  </si>
  <si>
    <t>Eclipse</t>
  </si>
  <si>
    <t>Excel</t>
  </si>
  <si>
    <t>RStudio</t>
  </si>
  <si>
    <t>Matlab</t>
  </si>
  <si>
    <t>Final Cut Pro</t>
  </si>
  <si>
    <t>IntelliJ</t>
  </si>
  <si>
    <t>Adobe Photoshop</t>
  </si>
  <si>
    <t>Juniper Networks</t>
  </si>
  <si>
    <t>Corel Painter</t>
  </si>
  <si>
    <t>Avid Pro Tools</t>
  </si>
  <si>
    <t>Majors Owning Tablet</t>
  </si>
  <si>
    <t>Answer</t>
  </si>
  <si>
    <t>Microsoft Excel</t>
  </si>
  <si>
    <t>Desktop</t>
  </si>
  <si>
    <t>All</t>
  </si>
  <si>
    <t>Microsoft Products</t>
  </si>
  <si>
    <t>Count</t>
  </si>
  <si>
    <t>8GB</t>
  </si>
  <si>
    <t>16GB</t>
  </si>
  <si>
    <t>32GB</t>
  </si>
  <si>
    <t>Technical</t>
  </si>
  <si>
    <t>Non-technical</t>
  </si>
  <si>
    <t>256GB</t>
  </si>
  <si>
    <t>512GB</t>
  </si>
  <si>
    <t>1000GB</t>
  </si>
  <si>
    <t>2000GB</t>
  </si>
  <si>
    <t>Creative Arts</t>
  </si>
  <si>
    <t>Non Technical Majors</t>
  </si>
  <si>
    <t>Major Type</t>
  </si>
  <si>
    <t>Number of Students</t>
  </si>
  <si>
    <t>Number of Students Proficient in Design Software</t>
  </si>
  <si>
    <t>Design-Related Majors</t>
  </si>
  <si>
    <t>Non-Design-Related Majors</t>
  </si>
  <si>
    <t>Percentage of Students Proficient in Design Software</t>
  </si>
  <si>
    <t>Major</t>
  </si>
  <si>
    <t>Design-related majors</t>
  </si>
  <si>
    <t>Other majors</t>
  </si>
  <si>
    <t>Performing Arts</t>
  </si>
  <si>
    <t>Technology Owned</t>
  </si>
  <si>
    <t>Marketing Owned</t>
  </si>
  <si>
    <t>Average Salary</t>
  </si>
  <si>
    <t>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</si>
</sst>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6"/>
      <color rgb="FFD1D5DB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3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5" xfId="0" applyFont="1" applyBorder="1"/>
    <xf numFmtId="0" fontId="0" fillId="0" borderId="5" xfId="0" applyBorder="1"/>
    <xf numFmtId="0" fontId="3" fillId="0" borderId="5" xfId="0" applyFont="1" applyBorder="1"/>
    <xf numFmtId="0" fontId="4" fillId="0" borderId="0" xfId="0" applyFont="1"/>
    <xf numFmtId="0" fontId="1" fillId="0" borderId="6" xfId="0" applyFont="1" applyBorder="1"/>
    <xf numFmtId="0" fontId="0" fillId="0" borderId="6" xfId="0" applyBorder="1"/>
    <xf numFmtId="10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Majors Surveyed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55-3549-995C-2AF5F5DB609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55-3549-995C-2AF5F5DB609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55-3549-995C-2AF5F5DB609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55-3549-995C-2AF5F5DB609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55-3549-995C-2AF5F5DB609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155-3549-995C-2AF5F5DB609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155-3549-995C-2AF5F5DB60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 Responses 1'!$A$131:$A$137</c:f>
              <c:strCache>
                <c:ptCount val="7"/>
                <c:pt idx="0">
                  <c:v>STEM</c:v>
                </c:pt>
                <c:pt idx="1">
                  <c:v>Preforming Arts</c:v>
                </c:pt>
                <c:pt idx="2">
                  <c:v>Business </c:v>
                </c:pt>
                <c:pt idx="3">
                  <c:v>Science</c:v>
                </c:pt>
                <c:pt idx="4">
                  <c:v>Technology</c:v>
                </c:pt>
                <c:pt idx="5">
                  <c:v>Art</c:v>
                </c:pt>
                <c:pt idx="6">
                  <c:v>Other</c:v>
                </c:pt>
              </c:strCache>
            </c:strRef>
          </c:cat>
          <c:val>
            <c:numRef>
              <c:f>'Form Responses 1'!$B$131:$B$137</c:f>
              <c:numCache>
                <c:formatCode>General</c:formatCode>
                <c:ptCount val="7"/>
                <c:pt idx="0">
                  <c:v>79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24</c:v>
                </c:pt>
                <c:pt idx="5">
                  <c:v>3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E-9D44-A9FD-B981735E9E9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Technological</a:t>
            </a:r>
            <a:r>
              <a:rPr lang="en-US" baseline="0"/>
              <a:t> Differences Between College Students Majors For Microsoft Products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A9D-0348-A2AC-C12DD80C653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A9D-0348-A2AC-C12DD80C65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A9D-0348-A2AC-C12DD80C65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A9D-0348-A2AC-C12DD80C65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A9D-0348-A2AC-C12DD80C653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A9D-0348-A2AC-C12DD80C65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 Responses 1'!$Q$141:$Q$146</c:f>
              <c:strCache>
                <c:ptCount val="6"/>
                <c:pt idx="0">
                  <c:v>STEM</c:v>
                </c:pt>
                <c:pt idx="1">
                  <c:v>Preforming Arts</c:v>
                </c:pt>
                <c:pt idx="2">
                  <c:v>Business </c:v>
                </c:pt>
                <c:pt idx="3">
                  <c:v>Science</c:v>
                </c:pt>
                <c:pt idx="4">
                  <c:v>Technology</c:v>
                </c:pt>
                <c:pt idx="5">
                  <c:v>Art</c:v>
                </c:pt>
              </c:strCache>
            </c:strRef>
          </c:cat>
          <c:val>
            <c:numRef>
              <c:f>'Form Responses 1'!$R$141:$R$146</c:f>
              <c:numCache>
                <c:formatCode>General</c:formatCode>
                <c:ptCount val="6"/>
                <c:pt idx="0">
                  <c:v>53</c:v>
                </c:pt>
                <c:pt idx="1">
                  <c:v>8</c:v>
                </c:pt>
                <c:pt idx="2">
                  <c:v>15</c:v>
                </c:pt>
                <c:pt idx="3">
                  <c:v>39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8-EC4A-8716-594B7A3C98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Technological</a:t>
            </a:r>
            <a:r>
              <a:rPr lang="en-US" baseline="0"/>
              <a:t> Differences In Storage Between College Students And Their Majors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'Form Responses 1'!$A$187</c:f>
              <c:strCache>
                <c:ptCount val="1"/>
                <c:pt idx="0">
                  <c:v>Technical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1'!$B$186:$E$186</c:f>
              <c:strCache>
                <c:ptCount val="4"/>
                <c:pt idx="0">
                  <c:v>256GB</c:v>
                </c:pt>
                <c:pt idx="1">
                  <c:v>512GB</c:v>
                </c:pt>
                <c:pt idx="2">
                  <c:v>1000GB</c:v>
                </c:pt>
                <c:pt idx="3">
                  <c:v>2000GB</c:v>
                </c:pt>
              </c:strCache>
            </c:strRef>
          </c:cat>
          <c:val>
            <c:numRef>
              <c:f>'Form Responses 1'!$B$187:$E$187</c:f>
              <c:numCache>
                <c:formatCode>General</c:formatCode>
                <c:ptCount val="4"/>
                <c:pt idx="0">
                  <c:v>17</c:v>
                </c:pt>
                <c:pt idx="1">
                  <c:v>75</c:v>
                </c:pt>
                <c:pt idx="2">
                  <c:v>24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67-C344-9C8A-4F662AF50D7B}"/>
            </c:ext>
          </c:extLst>
        </c:ser>
        <c:ser>
          <c:idx val="1"/>
          <c:order val="1"/>
          <c:tx>
            <c:strRef>
              <c:f>'Form Responses 1'!$A$188</c:f>
              <c:strCache>
                <c:ptCount val="1"/>
                <c:pt idx="0">
                  <c:v>Non-technical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1'!$B$186:$E$186</c:f>
              <c:strCache>
                <c:ptCount val="4"/>
                <c:pt idx="0">
                  <c:v>256GB</c:v>
                </c:pt>
                <c:pt idx="1">
                  <c:v>512GB</c:v>
                </c:pt>
                <c:pt idx="2">
                  <c:v>1000GB</c:v>
                </c:pt>
                <c:pt idx="3">
                  <c:v>2000GB</c:v>
                </c:pt>
              </c:strCache>
            </c:strRef>
          </c:cat>
          <c:val>
            <c:numRef>
              <c:f>'Form Responses 1'!$B$188:$E$188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15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67-C344-9C8A-4F662AF50D7B}"/>
            </c:ext>
          </c:extLst>
        </c:ser>
        <c:ser>
          <c:idx val="2"/>
          <c:order val="2"/>
          <c:tx>
            <c:strRef>
              <c:f>'Form Responses 1'!$A$189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1'!$B$186:$E$186</c:f>
              <c:strCache>
                <c:ptCount val="4"/>
                <c:pt idx="0">
                  <c:v>256GB</c:v>
                </c:pt>
                <c:pt idx="1">
                  <c:v>512GB</c:v>
                </c:pt>
                <c:pt idx="2">
                  <c:v>1000GB</c:v>
                </c:pt>
                <c:pt idx="3">
                  <c:v>2000GB</c:v>
                </c:pt>
              </c:strCache>
            </c:strRef>
          </c:cat>
          <c:val>
            <c:numRef>
              <c:f>'Form Responses 1'!$B$189:$E$189</c:f>
              <c:numCache>
                <c:formatCode>General</c:formatCode>
                <c:ptCount val="4"/>
                <c:pt idx="0">
                  <c:v>24</c:v>
                </c:pt>
                <c:pt idx="1">
                  <c:v>82</c:v>
                </c:pt>
                <c:pt idx="2">
                  <c:v>39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67-C344-9C8A-4F662AF50D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77352511"/>
        <c:axId val="752329167"/>
      </c:barChart>
      <c:catAx>
        <c:axId val="97735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29167"/>
        <c:crosses val="autoZero"/>
        <c:auto val="1"/>
        <c:lblAlgn val="ctr"/>
        <c:lblOffset val="100"/>
        <c:noMultiLvlLbl val="0"/>
      </c:catAx>
      <c:valAx>
        <c:axId val="7523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Students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5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Technological Differences In RAM Between College Students And Their Majors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1'!$A$182</c:f>
              <c:strCache>
                <c:ptCount val="1"/>
                <c:pt idx="0">
                  <c:v>Technical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1'!$B$181:$D$181</c:f>
              <c:strCache>
                <c:ptCount val="3"/>
                <c:pt idx="0">
                  <c:v>8GB</c:v>
                </c:pt>
                <c:pt idx="1">
                  <c:v>16GB</c:v>
                </c:pt>
                <c:pt idx="2">
                  <c:v>32GB</c:v>
                </c:pt>
              </c:strCache>
            </c:strRef>
          </c:cat>
          <c:val>
            <c:numRef>
              <c:f>'Form Responses 1'!$B$182:$D$182</c:f>
              <c:numCache>
                <c:formatCode>General</c:formatCode>
                <c:ptCount val="3"/>
                <c:pt idx="0">
                  <c:v>101</c:v>
                </c:pt>
                <c:pt idx="1">
                  <c:v>101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3-DA40-B284-50F022EB7FAA}"/>
            </c:ext>
          </c:extLst>
        </c:ser>
        <c:ser>
          <c:idx val="1"/>
          <c:order val="1"/>
          <c:tx>
            <c:strRef>
              <c:f>'Form Responses 1'!$A$183</c:f>
              <c:strCache>
                <c:ptCount val="1"/>
                <c:pt idx="0">
                  <c:v>Non-technical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1'!$B$181:$D$181</c:f>
              <c:strCache>
                <c:ptCount val="3"/>
                <c:pt idx="0">
                  <c:v>8GB</c:v>
                </c:pt>
                <c:pt idx="1">
                  <c:v>16GB</c:v>
                </c:pt>
                <c:pt idx="2">
                  <c:v>32GB</c:v>
                </c:pt>
              </c:strCache>
            </c:strRef>
          </c:cat>
          <c:val>
            <c:numRef>
              <c:f>'Form Responses 1'!$B$183:$D$183</c:f>
              <c:numCache>
                <c:formatCode>General</c:formatCode>
                <c:ptCount val="3"/>
                <c:pt idx="0">
                  <c:v>10</c:v>
                </c:pt>
                <c:pt idx="1">
                  <c:v>40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3-DA40-B284-50F022EB7FAA}"/>
            </c:ext>
          </c:extLst>
        </c:ser>
        <c:ser>
          <c:idx val="2"/>
          <c:order val="2"/>
          <c:tx>
            <c:strRef>
              <c:f>'Form Responses 1'!$A$184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1'!$B$181:$D$181</c:f>
              <c:strCache>
                <c:ptCount val="3"/>
                <c:pt idx="0">
                  <c:v>8GB</c:v>
                </c:pt>
                <c:pt idx="1">
                  <c:v>16GB</c:v>
                </c:pt>
                <c:pt idx="2">
                  <c:v>32GB</c:v>
                </c:pt>
              </c:strCache>
            </c:strRef>
          </c:cat>
          <c:val>
            <c:numRef>
              <c:f>'Form Responses 1'!$B$184:$D$184</c:f>
              <c:numCache>
                <c:formatCode>General</c:formatCode>
                <c:ptCount val="3"/>
                <c:pt idx="0">
                  <c:v>111</c:v>
                </c:pt>
                <c:pt idx="1">
                  <c:v>141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3-DA40-B284-50F022EB7F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5372928"/>
        <c:axId val="391974720"/>
      </c:barChart>
      <c:catAx>
        <c:axId val="5153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74720"/>
        <c:crosses val="autoZero"/>
        <c:auto val="1"/>
        <c:lblAlgn val="ctr"/>
        <c:lblOffset val="100"/>
        <c:noMultiLvlLbl val="0"/>
      </c:catAx>
      <c:valAx>
        <c:axId val="3919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students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Technological</a:t>
            </a:r>
            <a:r>
              <a:rPr lang="en-US" baseline="0"/>
              <a:t> Differences In Owning A Tablet In Comapsison From Creative Arts To Non-Technical Majors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 Responses 1'!$B$237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1'!$A$238:$A$240</c:f>
              <c:strCache>
                <c:ptCount val="3"/>
                <c:pt idx="0">
                  <c:v>Creative Arts</c:v>
                </c:pt>
                <c:pt idx="1">
                  <c:v>Non Technical Majors</c:v>
                </c:pt>
                <c:pt idx="2">
                  <c:v>Total</c:v>
                </c:pt>
              </c:strCache>
            </c:strRef>
          </c:cat>
          <c:val>
            <c:numRef>
              <c:f>'Form Responses 1'!$B$238:$B$240</c:f>
              <c:numCache>
                <c:formatCode>General</c:formatCode>
                <c:ptCount val="3"/>
                <c:pt idx="0">
                  <c:v>7</c:v>
                </c:pt>
                <c:pt idx="1">
                  <c:v>46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4-A644-A923-ECD1A6B7B1F0}"/>
            </c:ext>
          </c:extLst>
        </c:ser>
        <c:ser>
          <c:idx val="1"/>
          <c:order val="1"/>
          <c:tx>
            <c:strRef>
              <c:f>'Form Responses 1'!$C$237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1'!$A$238:$A$240</c:f>
              <c:strCache>
                <c:ptCount val="3"/>
                <c:pt idx="0">
                  <c:v>Creative Arts</c:v>
                </c:pt>
                <c:pt idx="1">
                  <c:v>Non Technical Majors</c:v>
                </c:pt>
                <c:pt idx="2">
                  <c:v>Total</c:v>
                </c:pt>
              </c:strCache>
            </c:strRef>
          </c:cat>
          <c:val>
            <c:numRef>
              <c:f>'Form Responses 1'!$C$238:$C$240</c:f>
              <c:numCache>
                <c:formatCode>General</c:formatCode>
                <c:ptCount val="3"/>
                <c:pt idx="0">
                  <c:v>0</c:v>
                </c:pt>
                <c:pt idx="1">
                  <c:v>70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4-A644-A923-ECD1A6B7B1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4824992"/>
        <c:axId val="374815920"/>
      </c:barChart>
      <c:catAx>
        <c:axId val="3748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15920"/>
        <c:crosses val="autoZero"/>
        <c:auto val="1"/>
        <c:lblAlgn val="ctr"/>
        <c:lblOffset val="100"/>
        <c:noMultiLvlLbl val="0"/>
      </c:catAx>
      <c:valAx>
        <c:axId val="3748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Technological</a:t>
            </a:r>
            <a:r>
              <a:rPr lang="en-US" baseline="0"/>
              <a:t> Differences In Design Related Majors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'Form Responses 1'!$P$171</c:f>
              <c:strCache>
                <c:ptCount val="1"/>
                <c:pt idx="0">
                  <c:v>Design-Related Majors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1'!$Q$170:$S$170</c:f>
              <c:strCache>
                <c:ptCount val="3"/>
                <c:pt idx="0">
                  <c:v>Number of Students</c:v>
                </c:pt>
                <c:pt idx="1">
                  <c:v>Number of Students Proficient in Design Software</c:v>
                </c:pt>
                <c:pt idx="2">
                  <c:v>Percentage of Students Proficient in Design Software</c:v>
                </c:pt>
              </c:strCache>
            </c:strRef>
          </c:cat>
          <c:val>
            <c:numRef>
              <c:f>'Form Responses 1'!$Q$171:$S$171</c:f>
              <c:numCache>
                <c:formatCode>General</c:formatCode>
                <c:ptCount val="3"/>
                <c:pt idx="0">
                  <c:v>30</c:v>
                </c:pt>
                <c:pt idx="1">
                  <c:v>25</c:v>
                </c:pt>
                <c:pt idx="2" formatCode="0.00%">
                  <c:v>0.83299999999999996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0-EA46-BE46-DFE71D7ECE52}"/>
            </c:ext>
          </c:extLst>
        </c:ser>
        <c:ser>
          <c:idx val="1"/>
          <c:order val="1"/>
          <c:tx>
            <c:strRef>
              <c:f>'Form Responses 1'!$P$172</c:f>
              <c:strCache>
                <c:ptCount val="1"/>
                <c:pt idx="0">
                  <c:v>Non-Design-Related Majors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1'!$Q$170:$S$170</c:f>
              <c:strCache>
                <c:ptCount val="3"/>
                <c:pt idx="0">
                  <c:v>Number of Students</c:v>
                </c:pt>
                <c:pt idx="1">
                  <c:v>Number of Students Proficient in Design Software</c:v>
                </c:pt>
                <c:pt idx="2">
                  <c:v>Percentage of Students Proficient in Design Software</c:v>
                </c:pt>
              </c:strCache>
            </c:strRef>
          </c:cat>
          <c:val>
            <c:numRef>
              <c:f>'Form Responses 1'!$Q$172:$S$172</c:f>
              <c:numCache>
                <c:formatCode>General</c:formatCode>
                <c:ptCount val="3"/>
                <c:pt idx="0">
                  <c:v>70</c:v>
                </c:pt>
                <c:pt idx="1">
                  <c:v>20</c:v>
                </c:pt>
                <c:pt idx="2" formatCode="0.00%">
                  <c:v>0.26700000000000002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0-EA46-BE46-DFE71D7ECE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0007920"/>
        <c:axId val="510009648"/>
      </c:barChart>
      <c:catAx>
        <c:axId val="51000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09648"/>
        <c:crosses val="autoZero"/>
        <c:auto val="1"/>
        <c:lblAlgn val="ctr"/>
        <c:lblOffset val="100"/>
        <c:noMultiLvlLbl val="0"/>
      </c:catAx>
      <c:valAx>
        <c:axId val="51000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Technological Differences In College Students and Their Proficiency In Applications </a:t>
            </a:r>
            <a:endParaRPr lang="en-US" sz="1600" b="1" i="0" u="none" strike="noStrike" kern="1200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'Form Responses 1'!$K$198</c:f>
              <c:strCache>
                <c:ptCount val="1"/>
                <c:pt idx="0">
                  <c:v>Design-related majors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1'!$L$197:$R$197</c:f>
              <c:strCache>
                <c:ptCount val="7"/>
                <c:pt idx="0">
                  <c:v>Corel Painter</c:v>
                </c:pt>
                <c:pt idx="1">
                  <c:v>Avid Pro Tools</c:v>
                </c:pt>
                <c:pt idx="2">
                  <c:v>Final Cut Pro</c:v>
                </c:pt>
                <c:pt idx="3">
                  <c:v>Adobe Photoshop</c:v>
                </c:pt>
                <c:pt idx="4">
                  <c:v>MatLab</c:v>
                </c:pt>
                <c:pt idx="5">
                  <c:v>VSCode</c:v>
                </c:pt>
                <c:pt idx="6">
                  <c:v>IntelliJ</c:v>
                </c:pt>
              </c:strCache>
            </c:strRef>
          </c:cat>
          <c:val>
            <c:numRef>
              <c:f>'Form Responses 1'!$L$198:$R$198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12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4-C44D-BA62-B3505A91C2B9}"/>
            </c:ext>
          </c:extLst>
        </c:ser>
        <c:ser>
          <c:idx val="1"/>
          <c:order val="1"/>
          <c:tx>
            <c:strRef>
              <c:f>'Form Responses 1'!$K$199</c:f>
              <c:strCache>
                <c:ptCount val="1"/>
                <c:pt idx="0">
                  <c:v>Other majors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1'!$L$197:$R$197</c:f>
              <c:strCache>
                <c:ptCount val="7"/>
                <c:pt idx="0">
                  <c:v>Corel Painter</c:v>
                </c:pt>
                <c:pt idx="1">
                  <c:v>Avid Pro Tools</c:v>
                </c:pt>
                <c:pt idx="2">
                  <c:v>Final Cut Pro</c:v>
                </c:pt>
                <c:pt idx="3">
                  <c:v>Adobe Photoshop</c:v>
                </c:pt>
                <c:pt idx="4">
                  <c:v>MatLab</c:v>
                </c:pt>
                <c:pt idx="5">
                  <c:v>VSCode</c:v>
                </c:pt>
                <c:pt idx="6">
                  <c:v>IntelliJ</c:v>
                </c:pt>
              </c:strCache>
            </c:strRef>
          </c:cat>
          <c:val>
            <c:numRef>
              <c:f>'Form Responses 1'!$L$199:$R$199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4-C44D-BA62-B3505A91C2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1559296"/>
        <c:axId val="510289552"/>
      </c:barChart>
      <c:catAx>
        <c:axId val="39155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289552"/>
        <c:crosses val="autoZero"/>
        <c:auto val="1"/>
        <c:lblAlgn val="ctr"/>
        <c:lblOffset val="100"/>
        <c:noMultiLvlLbl val="0"/>
      </c:catAx>
      <c:valAx>
        <c:axId val="5102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students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5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Technological</a:t>
            </a:r>
            <a:r>
              <a:rPr lang="en-US" baseline="0"/>
              <a:t> Comparison Of College Majors And Their Starting Salary After Graduating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'Form Responses 1'!$B$298</c:f>
              <c:strCache>
                <c:ptCount val="1"/>
                <c:pt idx="0">
                  <c:v>STEM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1'!$A$299:$A$304</c:f>
              <c:strCache>
                <c:ptCount val="6"/>
                <c:pt idx="0">
                  <c:v>Laptops</c:v>
                </c:pt>
                <c:pt idx="1">
                  <c:v>Operating Systems</c:v>
                </c:pt>
                <c:pt idx="2">
                  <c:v>RAM</c:v>
                </c:pt>
                <c:pt idx="3">
                  <c:v>Storage</c:v>
                </c:pt>
                <c:pt idx="4">
                  <c:v>Desktop</c:v>
                </c:pt>
                <c:pt idx="5">
                  <c:v>Tablet</c:v>
                </c:pt>
              </c:strCache>
            </c:strRef>
          </c:cat>
          <c:val>
            <c:numRef>
              <c:f>'Form Responses 1'!$B$299:$B$304</c:f>
              <c:numCache>
                <c:formatCode>General</c:formatCode>
                <c:ptCount val="6"/>
                <c:pt idx="0">
                  <c:v>123</c:v>
                </c:pt>
                <c:pt idx="1">
                  <c:v>60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0-AD4A-ABDD-FB8C7974FD15}"/>
            </c:ext>
          </c:extLst>
        </c:ser>
        <c:ser>
          <c:idx val="1"/>
          <c:order val="1"/>
          <c:tx>
            <c:strRef>
              <c:f>'Form Responses 1'!$C$298</c:f>
              <c:strCache>
                <c:ptCount val="1"/>
                <c:pt idx="0">
                  <c:v>Performing Arts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1'!$A$299:$A$304</c:f>
              <c:strCache>
                <c:ptCount val="6"/>
                <c:pt idx="0">
                  <c:v>Laptops</c:v>
                </c:pt>
                <c:pt idx="1">
                  <c:v>Operating Systems</c:v>
                </c:pt>
                <c:pt idx="2">
                  <c:v>RAM</c:v>
                </c:pt>
                <c:pt idx="3">
                  <c:v>Storage</c:v>
                </c:pt>
                <c:pt idx="4">
                  <c:v>Desktop</c:v>
                </c:pt>
                <c:pt idx="5">
                  <c:v>Tablet</c:v>
                </c:pt>
              </c:strCache>
            </c:strRef>
          </c:cat>
          <c:val>
            <c:numRef>
              <c:f>'Form Responses 1'!$C$299:$C$304</c:f>
              <c:numCache>
                <c:formatCode>General</c:formatCode>
                <c:ptCount val="6"/>
                <c:pt idx="0">
                  <c:v>10</c:v>
                </c:pt>
                <c:pt idx="1">
                  <c:v>6</c:v>
                </c:pt>
                <c:pt idx="2">
                  <c:v>11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0-AD4A-ABDD-FB8C7974FD15}"/>
            </c:ext>
          </c:extLst>
        </c:ser>
        <c:ser>
          <c:idx val="2"/>
          <c:order val="2"/>
          <c:tx>
            <c:strRef>
              <c:f>'Form Responses 1'!$D$298</c:f>
              <c:strCache>
                <c:ptCount val="1"/>
                <c:pt idx="0">
                  <c:v>Business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1'!$A$299:$A$304</c:f>
              <c:strCache>
                <c:ptCount val="6"/>
                <c:pt idx="0">
                  <c:v>Laptops</c:v>
                </c:pt>
                <c:pt idx="1">
                  <c:v>Operating Systems</c:v>
                </c:pt>
                <c:pt idx="2">
                  <c:v>RAM</c:v>
                </c:pt>
                <c:pt idx="3">
                  <c:v>Storage</c:v>
                </c:pt>
                <c:pt idx="4">
                  <c:v>Desktop</c:v>
                </c:pt>
                <c:pt idx="5">
                  <c:v>Tablet</c:v>
                </c:pt>
              </c:strCache>
            </c:strRef>
          </c:cat>
          <c:val>
            <c:numRef>
              <c:f>'Form Responses 1'!$D$299:$D$304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0-AD4A-ABDD-FB8C7974FD15}"/>
            </c:ext>
          </c:extLst>
        </c:ser>
        <c:ser>
          <c:idx val="3"/>
          <c:order val="3"/>
          <c:tx>
            <c:strRef>
              <c:f>'Form Responses 1'!$E$298</c:f>
              <c:strCache>
                <c:ptCount val="1"/>
                <c:pt idx="0">
                  <c:v>Science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1'!$A$299:$A$304</c:f>
              <c:strCache>
                <c:ptCount val="6"/>
                <c:pt idx="0">
                  <c:v>Laptops</c:v>
                </c:pt>
                <c:pt idx="1">
                  <c:v>Operating Systems</c:v>
                </c:pt>
                <c:pt idx="2">
                  <c:v>RAM</c:v>
                </c:pt>
                <c:pt idx="3">
                  <c:v>Storage</c:v>
                </c:pt>
                <c:pt idx="4">
                  <c:v>Desktop</c:v>
                </c:pt>
                <c:pt idx="5">
                  <c:v>Tablet</c:v>
                </c:pt>
              </c:strCache>
            </c:strRef>
          </c:cat>
          <c:val>
            <c:numRef>
              <c:f>'Form Responses 1'!$E$299:$E$304</c:f>
              <c:numCache>
                <c:formatCode>General</c:formatCode>
                <c:ptCount val="6"/>
                <c:pt idx="0">
                  <c:v>40</c:v>
                </c:pt>
                <c:pt idx="1">
                  <c:v>52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B0-AD4A-ABDD-FB8C7974FD15}"/>
            </c:ext>
          </c:extLst>
        </c:ser>
        <c:ser>
          <c:idx val="4"/>
          <c:order val="4"/>
          <c:tx>
            <c:strRef>
              <c:f>'Form Responses 1'!$F$298</c:f>
              <c:strCache>
                <c:ptCount val="1"/>
                <c:pt idx="0">
                  <c:v>Technology Owned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1'!$A$299:$A$304</c:f>
              <c:strCache>
                <c:ptCount val="6"/>
                <c:pt idx="0">
                  <c:v>Laptops</c:v>
                </c:pt>
                <c:pt idx="1">
                  <c:v>Operating Systems</c:v>
                </c:pt>
                <c:pt idx="2">
                  <c:v>RAM</c:v>
                </c:pt>
                <c:pt idx="3">
                  <c:v>Storage</c:v>
                </c:pt>
                <c:pt idx="4">
                  <c:v>Desktop</c:v>
                </c:pt>
                <c:pt idx="5">
                  <c:v>Tablet</c:v>
                </c:pt>
              </c:strCache>
            </c:strRef>
          </c:cat>
          <c:val>
            <c:numRef>
              <c:f>'Form Responses 1'!$F$299:$F$304</c:f>
              <c:numCache>
                <c:formatCode>General</c:formatCode>
                <c:ptCount val="6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B0-AD4A-ABDD-FB8C7974FD15}"/>
            </c:ext>
          </c:extLst>
        </c:ser>
        <c:ser>
          <c:idx val="5"/>
          <c:order val="5"/>
          <c:tx>
            <c:strRef>
              <c:f>'Form Responses 1'!$G$298</c:f>
              <c:strCache>
                <c:ptCount val="1"/>
                <c:pt idx="0">
                  <c:v>Art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1'!$A$299:$A$304</c:f>
              <c:strCache>
                <c:ptCount val="6"/>
                <c:pt idx="0">
                  <c:v>Laptops</c:v>
                </c:pt>
                <c:pt idx="1">
                  <c:v>Operating Systems</c:v>
                </c:pt>
                <c:pt idx="2">
                  <c:v>RAM</c:v>
                </c:pt>
                <c:pt idx="3">
                  <c:v>Storage</c:v>
                </c:pt>
                <c:pt idx="4">
                  <c:v>Desktop</c:v>
                </c:pt>
                <c:pt idx="5">
                  <c:v>Tablet</c:v>
                </c:pt>
              </c:strCache>
            </c:strRef>
          </c:cat>
          <c:val>
            <c:numRef>
              <c:f>'Form Responses 1'!$G$299:$G$304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B0-AD4A-ABDD-FB8C7974FD15}"/>
            </c:ext>
          </c:extLst>
        </c:ser>
        <c:ser>
          <c:idx val="6"/>
          <c:order val="6"/>
          <c:tx>
            <c:strRef>
              <c:f>'Form Responses 1'!$H$298</c:f>
              <c:strCache>
                <c:ptCount val="1"/>
                <c:pt idx="0">
                  <c:v>Marketing Owned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6.7859543035440183E-3"/>
                  <c:y val="7.2966565455720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7B-E84F-A356-59B7CB0BBB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1'!$A$299:$A$304</c:f>
              <c:strCache>
                <c:ptCount val="6"/>
                <c:pt idx="0">
                  <c:v>Laptops</c:v>
                </c:pt>
                <c:pt idx="1">
                  <c:v>Operating Systems</c:v>
                </c:pt>
                <c:pt idx="2">
                  <c:v>RAM</c:v>
                </c:pt>
                <c:pt idx="3">
                  <c:v>Storage</c:v>
                </c:pt>
                <c:pt idx="4">
                  <c:v>Desktop</c:v>
                </c:pt>
                <c:pt idx="5">
                  <c:v>Tablet</c:v>
                </c:pt>
              </c:strCache>
            </c:strRef>
          </c:cat>
          <c:val>
            <c:numRef>
              <c:f>'Form Responses 1'!$H$299:$H$304</c:f>
              <c:numCache>
                <c:formatCode>General</c:formatCode>
                <c:ptCount val="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10</c:v>
                </c:pt>
                <c:pt idx="4">
                  <c:v>11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B0-AD4A-ABDD-FB8C7974FD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3377472"/>
        <c:axId val="913379472"/>
      </c:barChart>
      <c:catAx>
        <c:axId val="91337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79472"/>
        <c:crosses val="autoZero"/>
        <c:auto val="1"/>
        <c:lblAlgn val="ctr"/>
        <c:lblOffset val="100"/>
        <c:noMultiLvlLbl val="0"/>
      </c:catAx>
      <c:valAx>
        <c:axId val="91337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Technological Comparison Of College Majors And Their Starting Salary After Graduating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'Form Responses 1'!$A$299</c:f>
              <c:strCache>
                <c:ptCount val="1"/>
                <c:pt idx="0">
                  <c:v>Laptops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'Form Responses 1'!$B$298:$G$298</c:f>
              <c:strCache>
                <c:ptCount val="6"/>
                <c:pt idx="0">
                  <c:v>STEM</c:v>
                </c:pt>
                <c:pt idx="1">
                  <c:v>Performing Arts</c:v>
                </c:pt>
                <c:pt idx="2">
                  <c:v>Business</c:v>
                </c:pt>
                <c:pt idx="3">
                  <c:v>Science</c:v>
                </c:pt>
                <c:pt idx="4">
                  <c:v>Technology Owned</c:v>
                </c:pt>
                <c:pt idx="5">
                  <c:v>Art</c:v>
                </c:pt>
              </c:strCache>
            </c:strRef>
          </c:cat>
          <c:val>
            <c:numRef>
              <c:f>'Form Responses 1'!$B$299:$G$299</c:f>
              <c:numCache>
                <c:formatCode>General</c:formatCode>
                <c:ptCount val="6"/>
                <c:pt idx="0">
                  <c:v>123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23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6-9D46-A07E-6FD7FF729291}"/>
            </c:ext>
          </c:extLst>
        </c:ser>
        <c:ser>
          <c:idx val="1"/>
          <c:order val="1"/>
          <c:tx>
            <c:strRef>
              <c:f>'Form Responses 1'!$A$300</c:f>
              <c:strCache>
                <c:ptCount val="1"/>
                <c:pt idx="0">
                  <c:v>Operating Systems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'Form Responses 1'!$B$298:$G$298</c:f>
              <c:strCache>
                <c:ptCount val="6"/>
                <c:pt idx="0">
                  <c:v>STEM</c:v>
                </c:pt>
                <c:pt idx="1">
                  <c:v>Performing Arts</c:v>
                </c:pt>
                <c:pt idx="2">
                  <c:v>Business</c:v>
                </c:pt>
                <c:pt idx="3">
                  <c:v>Science</c:v>
                </c:pt>
                <c:pt idx="4">
                  <c:v>Technology Owned</c:v>
                </c:pt>
                <c:pt idx="5">
                  <c:v>Art</c:v>
                </c:pt>
              </c:strCache>
            </c:strRef>
          </c:cat>
          <c:val>
            <c:numRef>
              <c:f>'Form Responses 1'!$B$300:$G$300</c:f>
              <c:numCache>
                <c:formatCode>General</c:formatCode>
                <c:ptCount val="6"/>
                <c:pt idx="0">
                  <c:v>60</c:v>
                </c:pt>
                <c:pt idx="1">
                  <c:v>6</c:v>
                </c:pt>
                <c:pt idx="2">
                  <c:v>15</c:v>
                </c:pt>
                <c:pt idx="3">
                  <c:v>52</c:v>
                </c:pt>
                <c:pt idx="4">
                  <c:v>24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6-9D46-A07E-6FD7FF729291}"/>
            </c:ext>
          </c:extLst>
        </c:ser>
        <c:ser>
          <c:idx val="2"/>
          <c:order val="2"/>
          <c:tx>
            <c:strRef>
              <c:f>'Form Responses 1'!$A$301</c:f>
              <c:strCache>
                <c:ptCount val="1"/>
                <c:pt idx="0">
                  <c:v>RAM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'Form Responses 1'!$B$298:$G$298</c:f>
              <c:strCache>
                <c:ptCount val="6"/>
                <c:pt idx="0">
                  <c:v>STEM</c:v>
                </c:pt>
                <c:pt idx="1">
                  <c:v>Performing Arts</c:v>
                </c:pt>
                <c:pt idx="2">
                  <c:v>Business</c:v>
                </c:pt>
                <c:pt idx="3">
                  <c:v>Science</c:v>
                </c:pt>
                <c:pt idx="4">
                  <c:v>Technology Owned</c:v>
                </c:pt>
                <c:pt idx="5">
                  <c:v>Art</c:v>
                </c:pt>
              </c:strCache>
            </c:strRef>
          </c:cat>
          <c:val>
            <c:numRef>
              <c:f>'Form Responses 1'!$B$301:$G$301</c:f>
              <c:numCache>
                <c:formatCode>General</c:formatCode>
                <c:ptCount val="6"/>
                <c:pt idx="0">
                  <c:v>79</c:v>
                </c:pt>
                <c:pt idx="1">
                  <c:v>11</c:v>
                </c:pt>
                <c:pt idx="2">
                  <c:v>16</c:v>
                </c:pt>
                <c:pt idx="3">
                  <c:v>40</c:v>
                </c:pt>
                <c:pt idx="4">
                  <c:v>24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6-9D46-A07E-6FD7FF729291}"/>
            </c:ext>
          </c:extLst>
        </c:ser>
        <c:ser>
          <c:idx val="3"/>
          <c:order val="3"/>
          <c:tx>
            <c:strRef>
              <c:f>'Form Responses 1'!$A$302</c:f>
              <c:strCache>
                <c:ptCount val="1"/>
                <c:pt idx="0">
                  <c:v>Storage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'Form Responses 1'!$B$298:$G$298</c:f>
              <c:strCache>
                <c:ptCount val="6"/>
                <c:pt idx="0">
                  <c:v>STEM</c:v>
                </c:pt>
                <c:pt idx="1">
                  <c:v>Performing Arts</c:v>
                </c:pt>
                <c:pt idx="2">
                  <c:v>Business</c:v>
                </c:pt>
                <c:pt idx="3">
                  <c:v>Science</c:v>
                </c:pt>
                <c:pt idx="4">
                  <c:v>Technology Owned</c:v>
                </c:pt>
                <c:pt idx="5">
                  <c:v>Art</c:v>
                </c:pt>
              </c:strCache>
            </c:strRef>
          </c:cat>
          <c:val>
            <c:numRef>
              <c:f>'Form Responses 1'!$B$302:$G$302</c:f>
              <c:numCache>
                <c:formatCode>General</c:formatCode>
                <c:ptCount val="6"/>
                <c:pt idx="0">
                  <c:v>79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22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16-9D46-A07E-6FD7FF729291}"/>
            </c:ext>
          </c:extLst>
        </c:ser>
        <c:ser>
          <c:idx val="4"/>
          <c:order val="4"/>
          <c:tx>
            <c:strRef>
              <c:f>'Form Responses 1'!$A$303</c:f>
              <c:strCache>
                <c:ptCount val="1"/>
                <c:pt idx="0">
                  <c:v>Desktop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'Form Responses 1'!$B$298:$G$298</c:f>
              <c:strCache>
                <c:ptCount val="6"/>
                <c:pt idx="0">
                  <c:v>STEM</c:v>
                </c:pt>
                <c:pt idx="1">
                  <c:v>Performing Arts</c:v>
                </c:pt>
                <c:pt idx="2">
                  <c:v>Business</c:v>
                </c:pt>
                <c:pt idx="3">
                  <c:v>Science</c:v>
                </c:pt>
                <c:pt idx="4">
                  <c:v>Technology Owned</c:v>
                </c:pt>
                <c:pt idx="5">
                  <c:v>Art</c:v>
                </c:pt>
              </c:strCache>
            </c:strRef>
          </c:cat>
          <c:val>
            <c:numRef>
              <c:f>'Form Responses 1'!$B$303:$G$303</c:f>
              <c:numCache>
                <c:formatCode>General</c:formatCode>
                <c:ptCount val="6"/>
                <c:pt idx="0">
                  <c:v>79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24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16-9D46-A07E-6FD7FF729291}"/>
            </c:ext>
          </c:extLst>
        </c:ser>
        <c:ser>
          <c:idx val="5"/>
          <c:order val="5"/>
          <c:tx>
            <c:strRef>
              <c:f>'Form Responses 1'!$A$304</c:f>
              <c:strCache>
                <c:ptCount val="1"/>
                <c:pt idx="0">
                  <c:v>Tablet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'Form Responses 1'!$B$298:$G$298</c:f>
              <c:strCache>
                <c:ptCount val="6"/>
                <c:pt idx="0">
                  <c:v>STEM</c:v>
                </c:pt>
                <c:pt idx="1">
                  <c:v>Performing Arts</c:v>
                </c:pt>
                <c:pt idx="2">
                  <c:v>Business</c:v>
                </c:pt>
                <c:pt idx="3">
                  <c:v>Science</c:v>
                </c:pt>
                <c:pt idx="4">
                  <c:v>Technology Owned</c:v>
                </c:pt>
                <c:pt idx="5">
                  <c:v>Art</c:v>
                </c:pt>
              </c:strCache>
            </c:strRef>
          </c:cat>
          <c:val>
            <c:numRef>
              <c:f>'Form Responses 1'!$B$304:$G$304</c:f>
              <c:numCache>
                <c:formatCode>General</c:formatCode>
                <c:ptCount val="6"/>
                <c:pt idx="0">
                  <c:v>79</c:v>
                </c:pt>
                <c:pt idx="1">
                  <c:v>10</c:v>
                </c:pt>
                <c:pt idx="2">
                  <c:v>15</c:v>
                </c:pt>
                <c:pt idx="3">
                  <c:v>40</c:v>
                </c:pt>
                <c:pt idx="4">
                  <c:v>8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16-9D46-A07E-6FD7FF729291}"/>
            </c:ext>
          </c:extLst>
        </c:ser>
        <c:ser>
          <c:idx val="6"/>
          <c:order val="6"/>
          <c:tx>
            <c:strRef>
              <c:f>'Form Responses 1'!$A$305</c:f>
              <c:strCache>
                <c:ptCount val="1"/>
                <c:pt idx="0">
                  <c:v>Average Salary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1'!$B$298:$G$298</c:f>
              <c:strCache>
                <c:ptCount val="6"/>
                <c:pt idx="0">
                  <c:v>STEM</c:v>
                </c:pt>
                <c:pt idx="1">
                  <c:v>Performing Arts</c:v>
                </c:pt>
                <c:pt idx="2">
                  <c:v>Business</c:v>
                </c:pt>
                <c:pt idx="3">
                  <c:v>Science</c:v>
                </c:pt>
                <c:pt idx="4">
                  <c:v>Technology Owned</c:v>
                </c:pt>
                <c:pt idx="5">
                  <c:v>Art</c:v>
                </c:pt>
              </c:strCache>
            </c:strRef>
          </c:cat>
          <c:val>
            <c:numRef>
              <c:f>'Form Responses 1'!$B$305:$G$305</c:f>
              <c:numCache>
                <c:formatCode>General</c:formatCode>
                <c:ptCount val="6"/>
                <c:pt idx="0">
                  <c:v>60000</c:v>
                </c:pt>
                <c:pt idx="1">
                  <c:v>55000</c:v>
                </c:pt>
                <c:pt idx="2">
                  <c:v>70000</c:v>
                </c:pt>
                <c:pt idx="3">
                  <c:v>65000</c:v>
                </c:pt>
                <c:pt idx="4">
                  <c:v>60000</c:v>
                </c:pt>
                <c:pt idx="5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16-9D46-A07E-6FD7FF7292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80867840"/>
        <c:axId val="580869840"/>
      </c:barChart>
      <c:catAx>
        <c:axId val="58086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69840"/>
        <c:crosses val="autoZero"/>
        <c:auto val="1"/>
        <c:lblAlgn val="ctr"/>
        <c:lblOffset val="100"/>
        <c:noMultiLvlLbl val="0"/>
      </c:catAx>
      <c:valAx>
        <c:axId val="5808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6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Technological Differences If College Students</a:t>
            </a:r>
          </a:p>
          <a:p>
            <a:pPr>
              <a:defRPr/>
            </a:pPr>
            <a:r>
              <a:rPr lang="en-US"/>
              <a:t>Own Desktop Computers Depending On Their</a:t>
            </a:r>
          </a:p>
          <a:p>
            <a:pPr>
              <a:defRPr/>
            </a:pPr>
            <a:r>
              <a:rPr lang="en-US"/>
              <a:t>Major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1'!$M$155:$M$160</c:f>
              <c:strCache>
                <c:ptCount val="6"/>
                <c:pt idx="0">
                  <c:v>STEM</c:v>
                </c:pt>
                <c:pt idx="1">
                  <c:v>Preforming Arts</c:v>
                </c:pt>
                <c:pt idx="2">
                  <c:v>Business </c:v>
                </c:pt>
                <c:pt idx="3">
                  <c:v>Science</c:v>
                </c:pt>
                <c:pt idx="4">
                  <c:v>Technology</c:v>
                </c:pt>
                <c:pt idx="5">
                  <c:v>Art</c:v>
                </c:pt>
              </c:strCache>
            </c:strRef>
          </c:cat>
          <c:val>
            <c:numRef>
              <c:f>'Form Responses 1'!$N$155:$N$160</c:f>
              <c:numCache>
                <c:formatCode>General</c:formatCode>
                <c:ptCount val="6"/>
                <c:pt idx="0">
                  <c:v>40</c:v>
                </c:pt>
                <c:pt idx="1">
                  <c:v>2</c:v>
                </c:pt>
                <c:pt idx="2">
                  <c:v>5</c:v>
                </c:pt>
                <c:pt idx="3">
                  <c:v>20</c:v>
                </c:pt>
                <c:pt idx="4">
                  <c:v>13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3-E043-948D-EB508B92517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1'!$M$155:$M$160</c:f>
              <c:strCache>
                <c:ptCount val="6"/>
                <c:pt idx="0">
                  <c:v>STEM</c:v>
                </c:pt>
                <c:pt idx="1">
                  <c:v>Preforming Arts</c:v>
                </c:pt>
                <c:pt idx="2">
                  <c:v>Business </c:v>
                </c:pt>
                <c:pt idx="3">
                  <c:v>Science</c:v>
                </c:pt>
                <c:pt idx="4">
                  <c:v>Technology</c:v>
                </c:pt>
                <c:pt idx="5">
                  <c:v>Art</c:v>
                </c:pt>
              </c:strCache>
            </c:strRef>
          </c:cat>
          <c:val>
            <c:numRef>
              <c:f>'Form Responses 1'!$O$155:$O$160</c:f>
              <c:numCache>
                <c:formatCode>General</c:formatCode>
                <c:ptCount val="6"/>
                <c:pt idx="0">
                  <c:v>39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11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3-E043-948D-EB508B9251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4560976"/>
        <c:axId val="284558176"/>
      </c:barChart>
      <c:catAx>
        <c:axId val="28456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58176"/>
        <c:crosses val="autoZero"/>
        <c:auto val="1"/>
        <c:lblAlgn val="ctr"/>
        <c:lblOffset val="100"/>
        <c:noMultiLvlLbl val="0"/>
      </c:catAx>
      <c:valAx>
        <c:axId val="2845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 Of Minors Surveyed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6F-AE4D-85A2-D629A844CB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6F-AE4D-85A2-D629A844CB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6F-AE4D-85A2-D629A844CB2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6F-AE4D-85A2-D629A844CB2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6F-AE4D-85A2-D629A844CB2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6F-AE4D-85A2-D629A844CB2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46F-AE4D-85A2-D629A844CB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'Form Responses 1'!$D$131:$D$137</c:f>
              <c:strCache>
                <c:ptCount val="7"/>
                <c:pt idx="0">
                  <c:v>STEM</c:v>
                </c:pt>
                <c:pt idx="1">
                  <c:v>Preforming Arts</c:v>
                </c:pt>
                <c:pt idx="2">
                  <c:v>Business </c:v>
                </c:pt>
                <c:pt idx="3">
                  <c:v>Science</c:v>
                </c:pt>
                <c:pt idx="4">
                  <c:v>Technology</c:v>
                </c:pt>
                <c:pt idx="5">
                  <c:v>Art</c:v>
                </c:pt>
                <c:pt idx="6">
                  <c:v>Other</c:v>
                </c:pt>
              </c:strCache>
            </c:strRef>
          </c:cat>
          <c:val>
            <c:numRef>
              <c:f>'Form Responses 1'!$E$131:$E$137</c:f>
              <c:numCache>
                <c:formatCode>General</c:formatCode>
                <c:ptCount val="7"/>
                <c:pt idx="0">
                  <c:v>11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DE42-90F6-F8DB29F609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Laptops For Students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74-6342-A4DF-E737859FCDE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74-6342-A4DF-E737859FCDE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74-6342-A4DF-E737859FCDE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74-6342-A4DF-E737859FCDE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374-6342-A4DF-E737859FCDE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374-6342-A4DF-E737859FCDE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374-6342-A4DF-E737859FCDE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374-6342-A4DF-E737859FCDEB}"/>
              </c:ext>
            </c:extLst>
          </c:dPt>
          <c:cat>
            <c:strRef>
              <c:f>'Form Responses 1'!$H$131:$H$138</c:f>
              <c:strCache>
                <c:ptCount val="8"/>
                <c:pt idx="0">
                  <c:v>Apple</c:v>
                </c:pt>
                <c:pt idx="1">
                  <c:v>Acer</c:v>
                </c:pt>
                <c:pt idx="2">
                  <c:v>Dell</c:v>
                </c:pt>
                <c:pt idx="3">
                  <c:v>Microsoft</c:v>
                </c:pt>
                <c:pt idx="4">
                  <c:v>HP</c:v>
                </c:pt>
                <c:pt idx="5">
                  <c:v>Razor</c:v>
                </c:pt>
                <c:pt idx="6">
                  <c:v>Samsung</c:v>
                </c:pt>
                <c:pt idx="7">
                  <c:v>Lenovo</c:v>
                </c:pt>
              </c:strCache>
            </c:strRef>
          </c:cat>
          <c:val>
            <c:numRef>
              <c:f>'Form Responses 1'!$I$131:$I$138</c:f>
              <c:numCache>
                <c:formatCode>General</c:formatCode>
                <c:ptCount val="8"/>
                <c:pt idx="0">
                  <c:v>65</c:v>
                </c:pt>
                <c:pt idx="1">
                  <c:v>15</c:v>
                </c:pt>
                <c:pt idx="2">
                  <c:v>7</c:v>
                </c:pt>
                <c:pt idx="3">
                  <c:v>6</c:v>
                </c:pt>
                <c:pt idx="4">
                  <c:v>16</c:v>
                </c:pt>
                <c:pt idx="5">
                  <c:v>1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7-4344-A092-23131CF47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Operating Systems For Laptops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26-F646-85D4-FB9727EC49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26-F646-85D4-FB9727EC494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26-F646-85D4-FB9727EC494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26-F646-85D4-FB9727EC4947}"/>
              </c:ext>
            </c:extLst>
          </c:dPt>
          <c:cat>
            <c:strRef>
              <c:f>'Form Responses 1'!$H$141:$H$144</c:f>
              <c:strCache>
                <c:ptCount val="4"/>
                <c:pt idx="0">
                  <c:v>Operating Systems</c:v>
                </c:pt>
                <c:pt idx="1">
                  <c:v>MacOS</c:v>
                </c:pt>
                <c:pt idx="2">
                  <c:v>Windows</c:v>
                </c:pt>
                <c:pt idx="3">
                  <c:v>ChromeOS</c:v>
                </c:pt>
              </c:strCache>
            </c:strRef>
          </c:cat>
          <c:val>
            <c:numRef>
              <c:f>'Form Responses 1'!$I$141:$I$144</c:f>
              <c:numCache>
                <c:formatCode>General</c:formatCode>
                <c:ptCount val="4"/>
                <c:pt idx="1">
                  <c:v>63</c:v>
                </c:pt>
                <c:pt idx="2">
                  <c:v>57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E-3D48-B236-5678F3DE1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Technological Differences In Laptop RAM Between College Students Majors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32GB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1'!$H$149:$H$154</c:f>
              <c:strCache>
                <c:ptCount val="6"/>
                <c:pt idx="0">
                  <c:v>STEM</c:v>
                </c:pt>
                <c:pt idx="1">
                  <c:v>Preforming Arts</c:v>
                </c:pt>
                <c:pt idx="2">
                  <c:v>Business </c:v>
                </c:pt>
                <c:pt idx="3">
                  <c:v>Science</c:v>
                </c:pt>
                <c:pt idx="4">
                  <c:v>Technology</c:v>
                </c:pt>
                <c:pt idx="5">
                  <c:v>Art</c:v>
                </c:pt>
              </c:strCache>
            </c:strRef>
          </c:cat>
          <c:val>
            <c:numRef>
              <c:f>'Form Responses 1'!$I$149:$I$154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D-CB4A-804B-D922F98BEA81}"/>
            </c:ext>
          </c:extLst>
        </c:ser>
        <c:ser>
          <c:idx val="1"/>
          <c:order val="1"/>
          <c:tx>
            <c:v>16GB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1'!$H$149:$H$154</c:f>
              <c:strCache>
                <c:ptCount val="6"/>
                <c:pt idx="0">
                  <c:v>STEM</c:v>
                </c:pt>
                <c:pt idx="1">
                  <c:v>Preforming Arts</c:v>
                </c:pt>
                <c:pt idx="2">
                  <c:v>Business </c:v>
                </c:pt>
                <c:pt idx="3">
                  <c:v>Science</c:v>
                </c:pt>
                <c:pt idx="4">
                  <c:v>Technology</c:v>
                </c:pt>
                <c:pt idx="5">
                  <c:v>Art</c:v>
                </c:pt>
              </c:strCache>
            </c:strRef>
          </c:cat>
          <c:val>
            <c:numRef>
              <c:f>'Form Responses 1'!$J$149:$J$154</c:f>
              <c:numCache>
                <c:formatCode>General</c:formatCode>
                <c:ptCount val="6"/>
                <c:pt idx="0">
                  <c:v>78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23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D-CB4A-804B-D922F98BEA81}"/>
            </c:ext>
          </c:extLst>
        </c:ser>
        <c:ser>
          <c:idx val="2"/>
          <c:order val="2"/>
          <c:tx>
            <c:v>8GB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1'!$H$149:$H$154</c:f>
              <c:strCache>
                <c:ptCount val="6"/>
                <c:pt idx="0">
                  <c:v>STEM</c:v>
                </c:pt>
                <c:pt idx="1">
                  <c:v>Preforming Arts</c:v>
                </c:pt>
                <c:pt idx="2">
                  <c:v>Business </c:v>
                </c:pt>
                <c:pt idx="3">
                  <c:v>Science</c:v>
                </c:pt>
                <c:pt idx="4">
                  <c:v>Technology</c:v>
                </c:pt>
                <c:pt idx="5">
                  <c:v>Art</c:v>
                </c:pt>
              </c:strCache>
            </c:strRef>
          </c:cat>
          <c:val>
            <c:numRef>
              <c:f>'Form Responses 1'!$K$149:$K$154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0D-CB4A-804B-D922F98BEA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2325424"/>
        <c:axId val="502364016"/>
      </c:barChart>
      <c:catAx>
        <c:axId val="5023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64016"/>
        <c:crosses val="autoZero"/>
        <c:auto val="1"/>
        <c:lblAlgn val="ctr"/>
        <c:lblOffset val="100"/>
        <c:noMultiLvlLbl val="0"/>
      </c:catAx>
      <c:valAx>
        <c:axId val="5023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Technological Differences In Laptop Storage Between College Students Majors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1TB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1'!$H$159:$H$164</c:f>
              <c:strCache>
                <c:ptCount val="6"/>
                <c:pt idx="0">
                  <c:v>STEM</c:v>
                </c:pt>
                <c:pt idx="1">
                  <c:v>Preforming Arts</c:v>
                </c:pt>
                <c:pt idx="2">
                  <c:v>Business </c:v>
                </c:pt>
                <c:pt idx="3">
                  <c:v>Science</c:v>
                </c:pt>
                <c:pt idx="4">
                  <c:v>Technology</c:v>
                </c:pt>
                <c:pt idx="5">
                  <c:v>Art</c:v>
                </c:pt>
              </c:strCache>
            </c:strRef>
          </c:cat>
          <c:val>
            <c:numRef>
              <c:f>'Form Responses 1'!$I$159:$I$164</c:f>
              <c:numCache>
                <c:formatCode>General</c:formatCode>
                <c:ptCount val="6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2-8345-9CB3-C3860F03826D}"/>
            </c:ext>
          </c:extLst>
        </c:ser>
        <c:ser>
          <c:idx val="1"/>
          <c:order val="1"/>
          <c:tx>
            <c:v>512GB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1'!$H$159:$H$164</c:f>
              <c:strCache>
                <c:ptCount val="6"/>
                <c:pt idx="0">
                  <c:v>STEM</c:v>
                </c:pt>
                <c:pt idx="1">
                  <c:v>Preforming Arts</c:v>
                </c:pt>
                <c:pt idx="2">
                  <c:v>Business </c:v>
                </c:pt>
                <c:pt idx="3">
                  <c:v>Science</c:v>
                </c:pt>
                <c:pt idx="4">
                  <c:v>Technology</c:v>
                </c:pt>
                <c:pt idx="5">
                  <c:v>Art</c:v>
                </c:pt>
              </c:strCache>
            </c:strRef>
          </c:cat>
          <c:val>
            <c:numRef>
              <c:f>'Form Responses 1'!$J$159:$J$164</c:f>
              <c:numCache>
                <c:formatCode>General</c:formatCode>
                <c:ptCount val="6"/>
                <c:pt idx="0">
                  <c:v>58</c:v>
                </c:pt>
                <c:pt idx="1">
                  <c:v>3</c:v>
                </c:pt>
                <c:pt idx="2">
                  <c:v>4</c:v>
                </c:pt>
                <c:pt idx="3">
                  <c:v>31</c:v>
                </c:pt>
                <c:pt idx="4">
                  <c:v>17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2-8345-9CB3-C3860F03826D}"/>
            </c:ext>
          </c:extLst>
        </c:ser>
        <c:ser>
          <c:idx val="2"/>
          <c:order val="2"/>
          <c:tx>
            <c:v>256GB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1'!$H$159:$H$164</c:f>
              <c:strCache>
                <c:ptCount val="6"/>
                <c:pt idx="0">
                  <c:v>STEM</c:v>
                </c:pt>
                <c:pt idx="1">
                  <c:v>Preforming Arts</c:v>
                </c:pt>
                <c:pt idx="2">
                  <c:v>Business </c:v>
                </c:pt>
                <c:pt idx="3">
                  <c:v>Science</c:v>
                </c:pt>
                <c:pt idx="4">
                  <c:v>Technology</c:v>
                </c:pt>
                <c:pt idx="5">
                  <c:v>Art</c:v>
                </c:pt>
              </c:strCache>
            </c:strRef>
          </c:cat>
          <c:val>
            <c:numRef>
              <c:f>'Form Responses 1'!$K$159:$K$164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2-8345-9CB3-C3860F0382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69769296"/>
        <c:axId val="769771568"/>
      </c:barChart>
      <c:catAx>
        <c:axId val="76976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71568"/>
        <c:crosses val="autoZero"/>
        <c:auto val="1"/>
        <c:lblAlgn val="ctr"/>
        <c:lblOffset val="100"/>
        <c:noMultiLvlLbl val="0"/>
      </c:catAx>
      <c:valAx>
        <c:axId val="7697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6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Technological Differences In Desktop Computer RAM Between College Students Majors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32GB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1'!$M$137:$M$142</c:f>
              <c:strCache>
                <c:ptCount val="6"/>
                <c:pt idx="0">
                  <c:v>STEM</c:v>
                </c:pt>
                <c:pt idx="1">
                  <c:v>Preforming Arts</c:v>
                </c:pt>
                <c:pt idx="2">
                  <c:v>Business </c:v>
                </c:pt>
                <c:pt idx="3">
                  <c:v>Science</c:v>
                </c:pt>
                <c:pt idx="4">
                  <c:v>Technology</c:v>
                </c:pt>
                <c:pt idx="5">
                  <c:v>Art</c:v>
                </c:pt>
              </c:strCache>
            </c:strRef>
          </c:cat>
          <c:val>
            <c:numRef>
              <c:f>'Form Responses 1'!$N$137:$N$142</c:f>
              <c:numCache>
                <c:formatCode>General</c:formatCode>
                <c:ptCount val="6"/>
                <c:pt idx="0">
                  <c:v>27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F-E249-AE5A-BB8088680298}"/>
            </c:ext>
          </c:extLst>
        </c:ser>
        <c:ser>
          <c:idx val="1"/>
          <c:order val="1"/>
          <c:tx>
            <c:v>16GB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1'!$M$137:$M$142</c:f>
              <c:strCache>
                <c:ptCount val="6"/>
                <c:pt idx="0">
                  <c:v>STEM</c:v>
                </c:pt>
                <c:pt idx="1">
                  <c:v>Preforming Arts</c:v>
                </c:pt>
                <c:pt idx="2">
                  <c:v>Business </c:v>
                </c:pt>
                <c:pt idx="3">
                  <c:v>Science</c:v>
                </c:pt>
                <c:pt idx="4">
                  <c:v>Technology</c:v>
                </c:pt>
                <c:pt idx="5">
                  <c:v>Art</c:v>
                </c:pt>
              </c:strCache>
            </c:strRef>
          </c:cat>
          <c:val>
            <c:numRef>
              <c:f>'Form Responses 1'!$O$137:$O$142</c:f>
              <c:numCache>
                <c:formatCode>General</c:formatCode>
                <c:ptCount val="6"/>
                <c:pt idx="0">
                  <c:v>12</c:v>
                </c:pt>
                <c:pt idx="1">
                  <c:v>1</c:v>
                </c:pt>
                <c:pt idx="2">
                  <c:v>1</c:v>
                </c:pt>
                <c:pt idx="3">
                  <c:v>40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F-E249-AE5A-BB80886802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69988336"/>
        <c:axId val="769990064"/>
      </c:barChart>
      <c:catAx>
        <c:axId val="7699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90064"/>
        <c:crosses val="autoZero"/>
        <c:auto val="1"/>
        <c:lblAlgn val="ctr"/>
        <c:lblOffset val="100"/>
        <c:noMultiLvlLbl val="0"/>
      </c:catAx>
      <c:valAx>
        <c:axId val="7699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Technological</a:t>
            </a:r>
            <a:r>
              <a:rPr lang="en-US" baseline="0"/>
              <a:t> Determination If They Own A Tablet Depending On Their Major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Yes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1'!$Q$132:$Q$137</c:f>
              <c:strCache>
                <c:ptCount val="6"/>
                <c:pt idx="0">
                  <c:v>STEM</c:v>
                </c:pt>
                <c:pt idx="1">
                  <c:v>Preforming Arts</c:v>
                </c:pt>
                <c:pt idx="2">
                  <c:v>Business </c:v>
                </c:pt>
                <c:pt idx="3">
                  <c:v>Science</c:v>
                </c:pt>
                <c:pt idx="4">
                  <c:v>Technology</c:v>
                </c:pt>
                <c:pt idx="5">
                  <c:v>Art</c:v>
                </c:pt>
              </c:strCache>
            </c:strRef>
          </c:cat>
          <c:val>
            <c:numRef>
              <c:f>'Form Responses 1'!$R$132:$R$137</c:f>
              <c:numCache>
                <c:formatCode>General</c:formatCode>
                <c:ptCount val="6"/>
                <c:pt idx="0">
                  <c:v>19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8-0547-924A-376BBE22E807}"/>
            </c:ext>
          </c:extLst>
        </c:ser>
        <c:ser>
          <c:idx val="1"/>
          <c:order val="1"/>
          <c:tx>
            <c:v>No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1'!$Q$132:$Q$137</c:f>
              <c:strCache>
                <c:ptCount val="6"/>
                <c:pt idx="0">
                  <c:v>STEM</c:v>
                </c:pt>
                <c:pt idx="1">
                  <c:v>Preforming Arts</c:v>
                </c:pt>
                <c:pt idx="2">
                  <c:v>Business </c:v>
                </c:pt>
                <c:pt idx="3">
                  <c:v>Science</c:v>
                </c:pt>
                <c:pt idx="4">
                  <c:v>Technology</c:v>
                </c:pt>
                <c:pt idx="5">
                  <c:v>Art</c:v>
                </c:pt>
              </c:strCache>
            </c:strRef>
          </c:cat>
          <c:val>
            <c:numRef>
              <c:f>'Form Responses 1'!$S$132:$S$137</c:f>
              <c:numCache>
                <c:formatCode>General</c:formatCode>
                <c:ptCount val="6"/>
                <c:pt idx="0">
                  <c:v>60</c:v>
                </c:pt>
                <c:pt idx="1">
                  <c:v>6</c:v>
                </c:pt>
                <c:pt idx="2">
                  <c:v>7</c:v>
                </c:pt>
                <c:pt idx="3">
                  <c:v>28</c:v>
                </c:pt>
                <c:pt idx="4">
                  <c:v>21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8-0547-924A-376BBE22E8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2739168"/>
        <c:axId val="502741696"/>
      </c:barChart>
      <c:catAx>
        <c:axId val="50273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41696"/>
        <c:crosses val="autoZero"/>
        <c:auto val="1"/>
        <c:lblAlgn val="ctr"/>
        <c:lblOffset val="100"/>
        <c:noMultiLvlLbl val="0"/>
      </c:catAx>
      <c:valAx>
        <c:axId val="5027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rgbClr val="FFFFFF">
                    <a:lumMod val="95000"/>
                  </a:srgb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Technological Differences In Desktop Computer Storage Between College Students Majors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2TB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1'!$M$146:$M$151</c:f>
              <c:strCache>
                <c:ptCount val="6"/>
                <c:pt idx="0">
                  <c:v>STEM</c:v>
                </c:pt>
                <c:pt idx="1">
                  <c:v>Preforming Arts</c:v>
                </c:pt>
                <c:pt idx="2">
                  <c:v>Business </c:v>
                </c:pt>
                <c:pt idx="3">
                  <c:v>Science</c:v>
                </c:pt>
                <c:pt idx="4">
                  <c:v>Technology</c:v>
                </c:pt>
                <c:pt idx="5">
                  <c:v>Art</c:v>
                </c:pt>
              </c:strCache>
            </c:strRef>
          </c:cat>
          <c:val>
            <c:numRef>
              <c:f>'Form Responses 1'!$N$146:$N$151</c:f>
              <c:numCache>
                <c:formatCode>General</c:formatCode>
                <c:ptCount val="6"/>
                <c:pt idx="0">
                  <c:v>26</c:v>
                </c:pt>
                <c:pt idx="1">
                  <c:v>2</c:v>
                </c:pt>
                <c:pt idx="2">
                  <c:v>3</c:v>
                </c:pt>
                <c:pt idx="3">
                  <c:v>12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8-5245-95DE-A978BCD96F79}"/>
            </c:ext>
          </c:extLst>
        </c:ser>
        <c:ser>
          <c:idx val="1"/>
          <c:order val="1"/>
          <c:tx>
            <c:v>1TB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'Form Responses 1'!$M$146:$M$151</c:f>
              <c:strCache>
                <c:ptCount val="6"/>
                <c:pt idx="0">
                  <c:v>STEM</c:v>
                </c:pt>
                <c:pt idx="1">
                  <c:v>Preforming Arts</c:v>
                </c:pt>
                <c:pt idx="2">
                  <c:v>Business </c:v>
                </c:pt>
                <c:pt idx="3">
                  <c:v>Science</c:v>
                </c:pt>
                <c:pt idx="4">
                  <c:v>Technology</c:v>
                </c:pt>
                <c:pt idx="5">
                  <c:v>Art</c:v>
                </c:pt>
              </c:strCache>
            </c:strRef>
          </c:cat>
          <c:val>
            <c:numRef>
              <c:f>'Form Responses 1'!$O$146:$O$151</c:f>
              <c:numCache>
                <c:formatCode>General</c:formatCode>
                <c:ptCount val="6"/>
                <c:pt idx="0">
                  <c:v>13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8-5245-95DE-A978BCD96F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2573312"/>
        <c:axId val="502570608"/>
      </c:barChart>
      <c:catAx>
        <c:axId val="5025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70608"/>
        <c:crosses val="autoZero"/>
        <c:auto val="1"/>
        <c:lblAlgn val="ctr"/>
        <c:lblOffset val="100"/>
        <c:noMultiLvlLbl val="0"/>
      </c:catAx>
      <c:valAx>
        <c:axId val="5025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148</xdr:row>
      <xdr:rowOff>12700</xdr:rowOff>
    </xdr:from>
    <xdr:to>
      <xdr:col>3</xdr:col>
      <xdr:colOff>12700</xdr:colOff>
      <xdr:row>162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256C7-5BBF-C88D-4075-CC8B78A84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311150</xdr:colOff>
      <xdr:row>148</xdr:row>
      <xdr:rowOff>12700</xdr:rowOff>
    </xdr:from>
    <xdr:to>
      <xdr:col>5</xdr:col>
      <xdr:colOff>1352550</xdr:colOff>
      <xdr:row>162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0EDDDE-3E83-5472-B9C8-16FFB2B1C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163</xdr:row>
      <xdr:rowOff>177800</xdr:rowOff>
    </xdr:from>
    <xdr:to>
      <xdr:col>3</xdr:col>
      <xdr:colOff>44450</xdr:colOff>
      <xdr:row>178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77D8BA-FBFA-53AD-0643-D37AE3DAC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400050</xdr:colOff>
      <xdr:row>163</xdr:row>
      <xdr:rowOff>177800</xdr:rowOff>
    </xdr:from>
    <xdr:to>
      <xdr:col>5</xdr:col>
      <xdr:colOff>1441450</xdr:colOff>
      <xdr:row>178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E35CE8-141C-D8F0-3362-E615213EF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990600</xdr:colOff>
      <xdr:row>166</xdr:row>
      <xdr:rowOff>0</xdr:rowOff>
    </xdr:from>
    <xdr:to>
      <xdr:col>9</xdr:col>
      <xdr:colOff>2997200</xdr:colOff>
      <xdr:row>183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661CF7-1896-957B-B35D-2D19EE5D8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984250</xdr:colOff>
      <xdr:row>183</xdr:row>
      <xdr:rowOff>184150</xdr:rowOff>
    </xdr:from>
    <xdr:to>
      <xdr:col>9</xdr:col>
      <xdr:colOff>2997200</xdr:colOff>
      <xdr:row>202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18FD83-0015-7E88-DEA3-E5F20BE55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971550</xdr:colOff>
      <xdr:row>202</xdr:row>
      <xdr:rowOff>57150</xdr:rowOff>
    </xdr:from>
    <xdr:to>
      <xdr:col>9</xdr:col>
      <xdr:colOff>2997200</xdr:colOff>
      <xdr:row>219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33F7031-236F-2ADA-E4F6-437B8344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931208</xdr:colOff>
      <xdr:row>238</xdr:row>
      <xdr:rowOff>125879</xdr:rowOff>
    </xdr:from>
    <xdr:to>
      <xdr:col>9</xdr:col>
      <xdr:colOff>3003177</xdr:colOff>
      <xdr:row>257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E35C87-3DEB-17E8-7B88-B69A1FFDF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958850</xdr:colOff>
      <xdr:row>219</xdr:row>
      <xdr:rowOff>171450</xdr:rowOff>
    </xdr:from>
    <xdr:to>
      <xdr:col>9</xdr:col>
      <xdr:colOff>2997200</xdr:colOff>
      <xdr:row>238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F0D830-6D7A-A0E4-8C89-C8AC0BB9D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3608295</xdr:colOff>
      <xdr:row>147</xdr:row>
      <xdr:rowOff>182283</xdr:rowOff>
    </xdr:from>
    <xdr:to>
      <xdr:col>18</xdr:col>
      <xdr:colOff>418353</xdr:colOff>
      <xdr:row>168</xdr:row>
      <xdr:rowOff>74707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8E3EF6-8844-C955-309A-80528930E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1739660</xdr:colOff>
      <xdr:row>195</xdr:row>
      <xdr:rowOff>155995</xdr:rowOff>
    </xdr:from>
    <xdr:to>
      <xdr:col>5</xdr:col>
      <xdr:colOff>2252452</xdr:colOff>
      <xdr:row>215</xdr:row>
      <xdr:rowOff>23963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6988ADD-BCAC-363E-7C2B-9F29ECDBD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1703717</xdr:colOff>
      <xdr:row>216</xdr:row>
      <xdr:rowOff>173966</xdr:rowOff>
    </xdr:from>
    <xdr:to>
      <xdr:col>5</xdr:col>
      <xdr:colOff>2300376</xdr:colOff>
      <xdr:row>234</xdr:row>
      <xdr:rowOff>95849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0E6737-C777-39CC-6DFA-1C1B3BD22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960887</xdr:colOff>
      <xdr:row>242</xdr:row>
      <xdr:rowOff>138022</xdr:rowOff>
    </xdr:from>
    <xdr:to>
      <xdr:col>4</xdr:col>
      <xdr:colOff>119811</xdr:colOff>
      <xdr:row>263</xdr:row>
      <xdr:rowOff>47924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B4F3983-77C4-0E08-9BA6-F98C11A2B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2428575</xdr:colOff>
      <xdr:row>177</xdr:row>
      <xdr:rowOff>102079</xdr:rowOff>
    </xdr:from>
    <xdr:to>
      <xdr:col>17</xdr:col>
      <xdr:colOff>802735</xdr:colOff>
      <xdr:row>195</xdr:row>
      <xdr:rowOff>143773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2A91891-AAE0-51CD-0E5B-15F56C06A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583480</xdr:colOff>
      <xdr:row>203</xdr:row>
      <xdr:rowOff>173966</xdr:rowOff>
    </xdr:from>
    <xdr:to>
      <xdr:col>12</xdr:col>
      <xdr:colOff>3222924</xdr:colOff>
      <xdr:row>225</xdr:row>
      <xdr:rowOff>11982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9976383-026A-A421-3EFD-DE43048C6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283952</xdr:colOff>
      <xdr:row>298</xdr:row>
      <xdr:rowOff>161985</xdr:rowOff>
    </xdr:from>
    <xdr:to>
      <xdr:col>11</xdr:col>
      <xdr:colOff>2156603</xdr:colOff>
      <xdr:row>321</xdr:row>
      <xdr:rowOff>131793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072C31A-4C9F-34DF-8788-4D447A48F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25400</xdr:colOff>
      <xdr:row>305</xdr:row>
      <xdr:rowOff>57150</xdr:rowOff>
    </xdr:from>
    <xdr:to>
      <xdr:col>8</xdr:col>
      <xdr:colOff>1866900</xdr:colOff>
      <xdr:row>337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45CCF07-4CE5-E9EF-44CE-FFFFCF76A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2629647</xdr:colOff>
      <xdr:row>163</xdr:row>
      <xdr:rowOff>17928</xdr:rowOff>
    </xdr:from>
    <xdr:to>
      <xdr:col>14</xdr:col>
      <xdr:colOff>2525059</xdr:colOff>
      <xdr:row>187</xdr:row>
      <xdr:rowOff>134470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1FE3155-AED4-027A-93CA-0B003EC25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305"/>
  <sheetViews>
    <sheetView tabSelected="1" topLeftCell="E1" zoomScale="85" zoomScaleNormal="100" workbookViewId="0">
      <pane ySplit="1" topLeftCell="A287" activePane="bottomLeft" state="frozen"/>
      <selection pane="bottomLeft" activeCell="A298" sqref="A298:G305"/>
    </sheetView>
  </sheetViews>
  <sheetFormatPr baseColWidth="10" defaultColWidth="12.6640625" defaultRowHeight="15.75" customHeight="1" x14ac:dyDescent="0.15"/>
  <cols>
    <col min="1" max="1" width="18.6640625" bestFit="1" customWidth="1"/>
    <col min="2" max="2" width="15.83203125" bestFit="1" customWidth="1"/>
    <col min="3" max="3" width="30.6640625" bestFit="1" customWidth="1"/>
    <col min="4" max="4" width="26.33203125" bestFit="1" customWidth="1"/>
    <col min="5" max="5" width="20" bestFit="1" customWidth="1"/>
    <col min="6" max="6" width="36.33203125" bestFit="1" customWidth="1"/>
    <col min="7" max="7" width="29" bestFit="1" customWidth="1"/>
    <col min="8" max="8" width="19.83203125" bestFit="1" customWidth="1"/>
    <col min="9" max="9" width="29" bestFit="1" customWidth="1"/>
    <col min="10" max="10" width="45.33203125" bestFit="1" customWidth="1"/>
    <col min="11" max="11" width="28.33203125" bestFit="1" customWidth="1"/>
    <col min="12" max="12" width="39.6640625" bestFit="1" customWidth="1"/>
    <col min="13" max="13" width="42.5" bestFit="1" customWidth="1"/>
    <col min="14" max="14" width="29.5" bestFit="1" customWidth="1"/>
    <col min="15" max="15" width="47.5" bestFit="1" customWidth="1"/>
    <col min="16" max="16" width="49.33203125" bestFit="1" customWidth="1"/>
    <col min="17" max="17" width="58.83203125" bestFit="1" customWidth="1"/>
    <col min="18" max="18" width="19.33203125" bestFit="1" customWidth="1"/>
    <col min="19" max="19" width="22.1640625" bestFit="1" customWidth="1"/>
    <col min="20" max="20" width="185" bestFit="1" customWidth="1"/>
    <col min="21" max="21" width="6.6640625" bestFit="1" customWidth="1"/>
    <col min="22" max="22" width="11.6640625" bestFit="1" customWidth="1"/>
    <col min="23" max="23" width="13.1640625" bestFit="1" customWidth="1"/>
    <col min="24" max="24" width="12.33203125" bestFit="1" customWidth="1"/>
    <col min="25" max="25" width="8.33203125" bestFit="1" customWidth="1"/>
    <col min="26" max="26" width="15.33203125" bestFit="1" customWidth="1"/>
    <col min="27" max="27" width="15.6640625" bestFit="1" customWidth="1"/>
    <col min="28" max="28" width="7.5" bestFit="1" customWidth="1"/>
    <col min="29" max="29" width="14.6640625" bestFit="1" customWidth="1"/>
    <col min="30" max="30" width="7.1640625" bestFit="1" customWidth="1"/>
  </cols>
  <sheetData>
    <row r="1" spans="1:2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112</v>
      </c>
      <c r="M1" s="1" t="s">
        <v>113</v>
      </c>
      <c r="N1" s="1" t="s">
        <v>11</v>
      </c>
      <c r="O1" s="1" t="s">
        <v>12</v>
      </c>
      <c r="P1" s="1" t="s">
        <v>114</v>
      </c>
      <c r="Q1" s="1" t="s">
        <v>115</v>
      </c>
      <c r="R1" s="1" t="s">
        <v>13</v>
      </c>
      <c r="S1" s="1" t="s">
        <v>14</v>
      </c>
      <c r="T1" s="1" t="s">
        <v>15</v>
      </c>
    </row>
    <row r="2" spans="1:20" ht="15.75" customHeight="1" x14ac:dyDescent="0.15">
      <c r="A2" s="1" t="s">
        <v>16</v>
      </c>
      <c r="B2" s="1">
        <v>21</v>
      </c>
      <c r="C2" s="1" t="s">
        <v>17</v>
      </c>
      <c r="D2" s="1" t="s">
        <v>49</v>
      </c>
      <c r="E2" s="1" t="s">
        <v>18</v>
      </c>
      <c r="F2" s="1" t="s">
        <v>19</v>
      </c>
      <c r="G2" s="1" t="s">
        <v>20</v>
      </c>
      <c r="H2" s="1" t="s">
        <v>18</v>
      </c>
      <c r="I2" s="1" t="s">
        <v>21</v>
      </c>
      <c r="J2" t="s">
        <v>22</v>
      </c>
      <c r="K2" s="1">
        <v>2021</v>
      </c>
      <c r="L2" s="8">
        <v>16</v>
      </c>
      <c r="M2" s="8">
        <v>512</v>
      </c>
      <c r="N2" s="1" t="s">
        <v>18</v>
      </c>
      <c r="O2" s="1" t="s">
        <v>22</v>
      </c>
      <c r="P2" s="9">
        <v>32</v>
      </c>
      <c r="Q2" s="9">
        <v>1000</v>
      </c>
      <c r="R2" s="1" t="s">
        <v>23</v>
      </c>
      <c r="T2" s="1" t="s">
        <v>24</v>
      </c>
    </row>
    <row r="3" spans="1:20" ht="15.75" customHeight="1" x14ac:dyDescent="0.15">
      <c r="A3" s="1" t="s">
        <v>25</v>
      </c>
      <c r="B3" s="1">
        <v>20</v>
      </c>
      <c r="C3" s="1" t="s">
        <v>26</v>
      </c>
      <c r="D3" s="1"/>
      <c r="E3" s="1" t="s">
        <v>18</v>
      </c>
      <c r="F3" s="1" t="s">
        <v>19</v>
      </c>
      <c r="G3" s="1" t="s">
        <v>20</v>
      </c>
      <c r="H3" s="1" t="s">
        <v>18</v>
      </c>
      <c r="I3" s="1" t="s">
        <v>19</v>
      </c>
      <c r="J3" t="s">
        <v>108</v>
      </c>
      <c r="K3" s="1">
        <v>2020</v>
      </c>
      <c r="L3" s="8">
        <v>8</v>
      </c>
      <c r="M3" s="8">
        <v>512</v>
      </c>
      <c r="N3" s="1" t="s">
        <v>23</v>
      </c>
      <c r="R3" s="1" t="s">
        <v>18</v>
      </c>
      <c r="S3" s="1" t="s">
        <v>19</v>
      </c>
      <c r="T3" s="13" t="s">
        <v>130</v>
      </c>
    </row>
    <row r="4" spans="1:20" ht="15.75" customHeight="1" x14ac:dyDescent="0.15">
      <c r="A4" s="1" t="s">
        <v>25</v>
      </c>
      <c r="B4" s="1">
        <v>20</v>
      </c>
      <c r="C4" s="1" t="s">
        <v>29</v>
      </c>
      <c r="D4" s="1" t="s">
        <v>30</v>
      </c>
      <c r="E4" s="1" t="s">
        <v>18</v>
      </c>
      <c r="F4" s="1" t="s">
        <v>19</v>
      </c>
      <c r="G4" s="1" t="s">
        <v>31</v>
      </c>
      <c r="H4" s="1" t="s">
        <v>18</v>
      </c>
      <c r="I4" s="1" t="s">
        <v>32</v>
      </c>
      <c r="J4" t="s">
        <v>22</v>
      </c>
      <c r="K4" s="1">
        <v>2021</v>
      </c>
      <c r="L4" s="8">
        <v>16</v>
      </c>
      <c r="M4" s="8">
        <v>512</v>
      </c>
      <c r="N4" s="1" t="s">
        <v>18</v>
      </c>
      <c r="O4" s="1" t="s">
        <v>22</v>
      </c>
      <c r="P4" s="9">
        <v>32</v>
      </c>
      <c r="Q4" s="9">
        <v>2000</v>
      </c>
      <c r="R4" s="1" t="s">
        <v>18</v>
      </c>
      <c r="S4" s="1" t="s">
        <v>19</v>
      </c>
      <c r="T4" s="1" t="s">
        <v>33</v>
      </c>
    </row>
    <row r="5" spans="1:20" ht="15.75" customHeight="1" x14ac:dyDescent="0.15">
      <c r="A5" s="1" t="s">
        <v>16</v>
      </c>
      <c r="B5" s="1">
        <v>21</v>
      </c>
      <c r="C5" s="1" t="s">
        <v>34</v>
      </c>
      <c r="D5" s="1"/>
      <c r="E5" s="1" t="s">
        <v>18</v>
      </c>
      <c r="F5" s="1" t="s">
        <v>19</v>
      </c>
      <c r="G5" s="1" t="s">
        <v>42</v>
      </c>
      <c r="H5" s="1" t="s">
        <v>18</v>
      </c>
      <c r="I5" s="1" t="s">
        <v>35</v>
      </c>
      <c r="J5" t="s">
        <v>22</v>
      </c>
      <c r="K5" s="1">
        <v>2022</v>
      </c>
      <c r="L5" s="8">
        <v>16</v>
      </c>
      <c r="M5" s="8">
        <v>512</v>
      </c>
      <c r="N5" s="1" t="s">
        <v>23</v>
      </c>
      <c r="R5" s="1" t="s">
        <v>18</v>
      </c>
      <c r="S5" s="1" t="s">
        <v>19</v>
      </c>
      <c r="T5" s="13" t="s">
        <v>130</v>
      </c>
    </row>
    <row r="6" spans="1:20" ht="15.75" customHeight="1" x14ac:dyDescent="0.15">
      <c r="A6" s="1" t="s">
        <v>16</v>
      </c>
      <c r="B6" s="1">
        <v>20</v>
      </c>
      <c r="C6" s="1" t="s">
        <v>17</v>
      </c>
      <c r="E6" s="1" t="s">
        <v>18</v>
      </c>
      <c r="F6" s="1" t="s">
        <v>19</v>
      </c>
      <c r="G6" s="1" t="s">
        <v>37</v>
      </c>
      <c r="H6" s="1" t="s">
        <v>18</v>
      </c>
      <c r="I6" s="1" t="s">
        <v>19</v>
      </c>
      <c r="J6" t="s">
        <v>108</v>
      </c>
      <c r="K6" s="1">
        <v>2021</v>
      </c>
      <c r="L6" s="8">
        <v>16</v>
      </c>
      <c r="M6" s="8">
        <v>512</v>
      </c>
      <c r="N6" s="1" t="s">
        <v>23</v>
      </c>
      <c r="R6" s="1" t="s">
        <v>18</v>
      </c>
      <c r="S6" s="1" t="s">
        <v>19</v>
      </c>
      <c r="T6" s="1" t="s">
        <v>24</v>
      </c>
    </row>
    <row r="7" spans="1:20" ht="15.75" customHeight="1" x14ac:dyDescent="0.15">
      <c r="A7" s="1" t="s">
        <v>16</v>
      </c>
      <c r="B7" s="1">
        <v>20</v>
      </c>
      <c r="C7" s="1" t="s">
        <v>52</v>
      </c>
      <c r="D7" s="1" t="s">
        <v>59</v>
      </c>
      <c r="E7" s="1" t="s">
        <v>18</v>
      </c>
      <c r="F7" s="1" t="s">
        <v>19</v>
      </c>
      <c r="G7" s="1" t="s">
        <v>38</v>
      </c>
      <c r="H7" s="1" t="s">
        <v>18</v>
      </c>
      <c r="I7" s="1" t="s">
        <v>39</v>
      </c>
      <c r="J7" t="s">
        <v>22</v>
      </c>
      <c r="K7" s="1">
        <v>2019</v>
      </c>
      <c r="L7" s="8">
        <v>8</v>
      </c>
      <c r="M7" s="8">
        <v>256</v>
      </c>
      <c r="N7" s="1" t="s">
        <v>18</v>
      </c>
      <c r="O7" s="1" t="s">
        <v>27</v>
      </c>
      <c r="P7" s="9">
        <v>32</v>
      </c>
      <c r="Q7" s="9">
        <v>2000</v>
      </c>
      <c r="R7" s="1" t="s">
        <v>23</v>
      </c>
      <c r="S7" s="1"/>
      <c r="T7" s="1" t="s">
        <v>43</v>
      </c>
    </row>
    <row r="8" spans="1:20" ht="15.75" customHeight="1" x14ac:dyDescent="0.15">
      <c r="A8" s="1" t="s">
        <v>25</v>
      </c>
      <c r="B8" s="1">
        <v>22</v>
      </c>
      <c r="C8" s="1" t="s">
        <v>41</v>
      </c>
      <c r="E8" s="1" t="s">
        <v>18</v>
      </c>
      <c r="F8" s="1" t="s">
        <v>19</v>
      </c>
      <c r="G8" s="1" t="s">
        <v>42</v>
      </c>
      <c r="H8" s="1" t="s">
        <v>18</v>
      </c>
      <c r="I8" s="1" t="s">
        <v>19</v>
      </c>
      <c r="J8" t="s">
        <v>108</v>
      </c>
      <c r="K8" s="1">
        <v>2019</v>
      </c>
      <c r="L8" s="8">
        <v>8</v>
      </c>
      <c r="M8" s="8">
        <v>256</v>
      </c>
      <c r="N8" s="1" t="s">
        <v>23</v>
      </c>
      <c r="R8" s="1" t="s">
        <v>23</v>
      </c>
      <c r="T8" s="1" t="s">
        <v>43</v>
      </c>
    </row>
    <row r="9" spans="1:20" ht="15.75" customHeight="1" x14ac:dyDescent="0.15">
      <c r="A9" s="1" t="s">
        <v>25</v>
      </c>
      <c r="B9" s="1">
        <v>19</v>
      </c>
      <c r="C9" s="1" t="s">
        <v>44</v>
      </c>
      <c r="D9" s="1"/>
      <c r="E9" s="1" t="s">
        <v>18</v>
      </c>
      <c r="F9" s="1" t="s">
        <v>19</v>
      </c>
      <c r="G9" s="1" t="s">
        <v>45</v>
      </c>
      <c r="H9" s="1" t="s">
        <v>18</v>
      </c>
      <c r="I9" s="1" t="s">
        <v>19</v>
      </c>
      <c r="J9" t="s">
        <v>108</v>
      </c>
      <c r="K9" s="1">
        <v>2022</v>
      </c>
      <c r="L9" s="8">
        <v>16</v>
      </c>
      <c r="M9" s="8">
        <v>1000</v>
      </c>
      <c r="N9" s="1" t="s">
        <v>23</v>
      </c>
      <c r="R9" s="1" t="s">
        <v>18</v>
      </c>
      <c r="S9" s="1" t="s">
        <v>19</v>
      </c>
      <c r="T9" s="1" t="s">
        <v>43</v>
      </c>
    </row>
    <row r="10" spans="1:20" ht="15.75" customHeight="1" x14ac:dyDescent="0.15">
      <c r="A10" s="1" t="s">
        <v>25</v>
      </c>
      <c r="B10">
        <v>19</v>
      </c>
      <c r="C10" t="s">
        <v>17</v>
      </c>
      <c r="E10" s="1" t="s">
        <v>18</v>
      </c>
      <c r="F10" s="1" t="s">
        <v>19</v>
      </c>
      <c r="G10" t="s">
        <v>73</v>
      </c>
      <c r="H10" s="1" t="s">
        <v>18</v>
      </c>
      <c r="I10" s="1" t="s">
        <v>39</v>
      </c>
      <c r="J10" t="s">
        <v>22</v>
      </c>
      <c r="K10" s="1">
        <v>2016</v>
      </c>
      <c r="L10" s="8">
        <v>16</v>
      </c>
      <c r="M10" s="8">
        <v>512</v>
      </c>
      <c r="N10" t="s">
        <v>23</v>
      </c>
      <c r="O10" t="s">
        <v>116</v>
      </c>
      <c r="P10" s="8" t="s">
        <v>116</v>
      </c>
      <c r="Q10" s="8" t="s">
        <v>116</v>
      </c>
      <c r="R10" t="s">
        <v>23</v>
      </c>
      <c r="T10" s="13" t="s">
        <v>118</v>
      </c>
    </row>
    <row r="11" spans="1:20" ht="15.75" customHeight="1" x14ac:dyDescent="0.15">
      <c r="A11" s="1" t="s">
        <v>16</v>
      </c>
      <c r="B11">
        <v>21</v>
      </c>
      <c r="C11" t="s">
        <v>26</v>
      </c>
      <c r="E11" s="1" t="s">
        <v>18</v>
      </c>
      <c r="F11" s="1" t="s">
        <v>19</v>
      </c>
      <c r="G11" t="s">
        <v>78</v>
      </c>
      <c r="H11" s="1" t="s">
        <v>18</v>
      </c>
      <c r="I11" s="1" t="s">
        <v>19</v>
      </c>
      <c r="J11" t="s">
        <v>108</v>
      </c>
      <c r="K11" s="1">
        <v>2020</v>
      </c>
      <c r="L11" s="8">
        <v>8</v>
      </c>
      <c r="M11" s="8">
        <v>256</v>
      </c>
      <c r="N11" t="s">
        <v>18</v>
      </c>
      <c r="O11" t="s">
        <v>22</v>
      </c>
      <c r="P11" s="8">
        <v>32</v>
      </c>
      <c r="Q11" s="8">
        <v>2000</v>
      </c>
      <c r="R11" t="s">
        <v>18</v>
      </c>
      <c r="S11" t="s">
        <v>19</v>
      </c>
      <c r="T11" s="13" t="s">
        <v>130</v>
      </c>
    </row>
    <row r="12" spans="1:20" ht="15.75" customHeight="1" x14ac:dyDescent="0.15">
      <c r="A12" s="1" t="s">
        <v>16</v>
      </c>
      <c r="B12">
        <v>18</v>
      </c>
      <c r="C12" t="s">
        <v>49</v>
      </c>
      <c r="E12" s="1" t="s">
        <v>18</v>
      </c>
      <c r="F12" s="1" t="s">
        <v>19</v>
      </c>
      <c r="G12" t="s">
        <v>76</v>
      </c>
      <c r="H12" s="1" t="s">
        <v>18</v>
      </c>
      <c r="I12" s="1" t="s">
        <v>39</v>
      </c>
      <c r="J12" t="s">
        <v>22</v>
      </c>
      <c r="K12" s="1">
        <v>2020</v>
      </c>
      <c r="L12" s="8">
        <v>16</v>
      </c>
      <c r="M12" s="8">
        <v>512</v>
      </c>
      <c r="N12" t="s">
        <v>23</v>
      </c>
      <c r="O12" t="s">
        <v>116</v>
      </c>
      <c r="P12" s="8" t="s">
        <v>116</v>
      </c>
      <c r="Q12" s="8" t="s">
        <v>116</v>
      </c>
      <c r="R12" t="s">
        <v>18</v>
      </c>
      <c r="S12" t="s">
        <v>19</v>
      </c>
      <c r="T12" s="13" t="s">
        <v>120</v>
      </c>
    </row>
    <row r="13" spans="1:20" ht="15.75" customHeight="1" x14ac:dyDescent="0.15">
      <c r="A13" s="1" t="s">
        <v>25</v>
      </c>
      <c r="B13">
        <v>20</v>
      </c>
      <c r="C13" t="s">
        <v>29</v>
      </c>
      <c r="E13" s="1" t="s">
        <v>18</v>
      </c>
      <c r="F13" s="1" t="s">
        <v>19</v>
      </c>
      <c r="G13" t="s">
        <v>20</v>
      </c>
      <c r="H13" s="1" t="s">
        <v>18</v>
      </c>
      <c r="I13" s="1" t="s">
        <v>35</v>
      </c>
      <c r="J13" t="s">
        <v>22</v>
      </c>
      <c r="K13" s="1">
        <v>2021</v>
      </c>
      <c r="L13" s="8">
        <v>16</v>
      </c>
      <c r="M13" s="8">
        <v>512</v>
      </c>
      <c r="N13" t="s">
        <v>18</v>
      </c>
      <c r="O13" t="s">
        <v>108</v>
      </c>
      <c r="P13" s="8">
        <v>32</v>
      </c>
      <c r="Q13" s="8">
        <v>1000</v>
      </c>
      <c r="R13" t="s">
        <v>23</v>
      </c>
      <c r="S13" t="s">
        <v>116</v>
      </c>
      <c r="T13" s="13" t="s">
        <v>121</v>
      </c>
    </row>
    <row r="14" spans="1:20" ht="15.75" customHeight="1" x14ac:dyDescent="0.15">
      <c r="A14" s="1" t="s">
        <v>25</v>
      </c>
      <c r="B14">
        <v>22</v>
      </c>
      <c r="C14" t="s">
        <v>50</v>
      </c>
      <c r="E14" s="1" t="s">
        <v>18</v>
      </c>
      <c r="F14" s="1" t="s">
        <v>19</v>
      </c>
      <c r="G14" t="s">
        <v>85</v>
      </c>
      <c r="H14" s="1" t="s">
        <v>18</v>
      </c>
      <c r="I14" s="1" t="s">
        <v>99</v>
      </c>
      <c r="J14" t="s">
        <v>22</v>
      </c>
      <c r="K14" s="1">
        <v>2022</v>
      </c>
      <c r="L14" s="8">
        <v>16</v>
      </c>
      <c r="M14" s="8">
        <v>1000</v>
      </c>
      <c r="N14" t="s">
        <v>23</v>
      </c>
      <c r="O14" t="s">
        <v>116</v>
      </c>
      <c r="P14" s="8" t="s">
        <v>116</v>
      </c>
      <c r="Q14" s="8" t="s">
        <v>116</v>
      </c>
      <c r="R14" t="s">
        <v>23</v>
      </c>
      <c r="S14" t="s">
        <v>116</v>
      </c>
      <c r="T14" s="13" t="s">
        <v>43</v>
      </c>
    </row>
    <row r="15" spans="1:20" ht="15.75" customHeight="1" x14ac:dyDescent="0.15">
      <c r="A15" s="1" t="s">
        <v>16</v>
      </c>
      <c r="B15">
        <v>19</v>
      </c>
      <c r="C15" t="s">
        <v>34</v>
      </c>
      <c r="D15" t="s">
        <v>51</v>
      </c>
      <c r="E15" s="1" t="s">
        <v>18</v>
      </c>
      <c r="F15" s="1" t="s">
        <v>19</v>
      </c>
      <c r="G15" t="s">
        <v>72</v>
      </c>
      <c r="H15" s="1" t="s">
        <v>18</v>
      </c>
      <c r="I15" s="1" t="s">
        <v>19</v>
      </c>
      <c r="J15" t="s">
        <v>108</v>
      </c>
      <c r="K15" s="1">
        <v>2021</v>
      </c>
      <c r="L15" s="8">
        <v>16</v>
      </c>
      <c r="M15" s="8">
        <v>512</v>
      </c>
      <c r="N15" t="s">
        <v>23</v>
      </c>
      <c r="O15" t="s">
        <v>116</v>
      </c>
      <c r="P15" s="8" t="s">
        <v>116</v>
      </c>
      <c r="Q15" s="8" t="s">
        <v>116</v>
      </c>
      <c r="R15" t="s">
        <v>23</v>
      </c>
      <c r="S15" t="s">
        <v>116</v>
      </c>
      <c r="T15" s="13" t="s">
        <v>43</v>
      </c>
    </row>
    <row r="16" spans="1:20" ht="15.75" customHeight="1" x14ac:dyDescent="0.15">
      <c r="A16" s="1" t="s">
        <v>25</v>
      </c>
      <c r="B16">
        <v>20</v>
      </c>
      <c r="C16" t="s">
        <v>51</v>
      </c>
      <c r="E16" s="1" t="s">
        <v>18</v>
      </c>
      <c r="F16" s="1" t="s">
        <v>19</v>
      </c>
      <c r="G16" t="s">
        <v>88</v>
      </c>
      <c r="H16" s="1" t="s">
        <v>18</v>
      </c>
      <c r="I16" s="1" t="s">
        <v>100</v>
      </c>
      <c r="J16" t="s">
        <v>22</v>
      </c>
      <c r="K16" s="1">
        <v>2019</v>
      </c>
      <c r="L16" s="8">
        <v>16</v>
      </c>
      <c r="M16" s="8">
        <v>512</v>
      </c>
      <c r="N16" t="s">
        <v>18</v>
      </c>
      <c r="O16" t="s">
        <v>22</v>
      </c>
      <c r="P16" s="8">
        <v>32</v>
      </c>
      <c r="Q16" s="8">
        <v>1000</v>
      </c>
      <c r="R16" t="s">
        <v>23</v>
      </c>
      <c r="S16" t="s">
        <v>116</v>
      </c>
      <c r="T16" s="13" t="s">
        <v>43</v>
      </c>
    </row>
    <row r="17" spans="1:20" ht="15.75" customHeight="1" x14ac:dyDescent="0.15">
      <c r="A17" s="1" t="s">
        <v>16</v>
      </c>
      <c r="B17">
        <v>21</v>
      </c>
      <c r="C17" t="s">
        <v>52</v>
      </c>
      <c r="E17" s="1" t="s">
        <v>18</v>
      </c>
      <c r="F17" s="1" t="s">
        <v>19</v>
      </c>
      <c r="G17" t="s">
        <v>79</v>
      </c>
      <c r="H17" s="1" t="s">
        <v>18</v>
      </c>
      <c r="I17" s="1" t="s">
        <v>99</v>
      </c>
      <c r="J17" t="s">
        <v>22</v>
      </c>
      <c r="K17" s="1">
        <v>2022</v>
      </c>
      <c r="L17" s="8">
        <v>8</v>
      </c>
      <c r="M17" s="8">
        <v>256</v>
      </c>
      <c r="N17" t="s">
        <v>23</v>
      </c>
      <c r="O17" t="s">
        <v>116</v>
      </c>
      <c r="P17" s="8" t="s">
        <v>116</v>
      </c>
      <c r="Q17" s="8" t="s">
        <v>116</v>
      </c>
      <c r="R17" t="s">
        <v>18</v>
      </c>
      <c r="S17" t="s">
        <v>19</v>
      </c>
      <c r="T17" s="13" t="s">
        <v>43</v>
      </c>
    </row>
    <row r="18" spans="1:20" ht="15.75" customHeight="1" x14ac:dyDescent="0.15">
      <c r="A18" s="1" t="s">
        <v>25</v>
      </c>
      <c r="B18">
        <v>18</v>
      </c>
      <c r="C18" t="s">
        <v>30</v>
      </c>
      <c r="E18" s="1" t="s">
        <v>18</v>
      </c>
      <c r="F18" s="1" t="s">
        <v>19</v>
      </c>
      <c r="G18" t="s">
        <v>77</v>
      </c>
      <c r="H18" s="1" t="s">
        <v>18</v>
      </c>
      <c r="I18" s="1" t="s">
        <v>21</v>
      </c>
      <c r="J18" t="s">
        <v>22</v>
      </c>
      <c r="K18" s="1">
        <v>2016</v>
      </c>
      <c r="L18" s="8">
        <v>16</v>
      </c>
      <c r="M18" s="8">
        <v>512</v>
      </c>
      <c r="N18" t="s">
        <v>18</v>
      </c>
      <c r="O18" t="s">
        <v>22</v>
      </c>
      <c r="P18" s="8">
        <v>32</v>
      </c>
      <c r="Q18" s="8">
        <v>2000</v>
      </c>
      <c r="R18" t="s">
        <v>18</v>
      </c>
      <c r="S18" t="s">
        <v>19</v>
      </c>
      <c r="T18" s="13" t="s">
        <v>121</v>
      </c>
    </row>
    <row r="19" spans="1:20" ht="15.75" customHeight="1" x14ac:dyDescent="0.15">
      <c r="A19" s="1" t="s">
        <v>16</v>
      </c>
      <c r="B19">
        <v>22</v>
      </c>
      <c r="C19" t="s">
        <v>53</v>
      </c>
      <c r="E19" s="1" t="s">
        <v>18</v>
      </c>
      <c r="F19" s="1" t="s">
        <v>19</v>
      </c>
      <c r="G19" t="s">
        <v>71</v>
      </c>
      <c r="H19" s="1" t="s">
        <v>18</v>
      </c>
      <c r="I19" s="1" t="s">
        <v>19</v>
      </c>
      <c r="J19" t="s">
        <v>108</v>
      </c>
      <c r="K19" s="1">
        <v>2020</v>
      </c>
      <c r="L19" s="8">
        <v>16</v>
      </c>
      <c r="M19" s="8">
        <v>512</v>
      </c>
      <c r="N19" t="s">
        <v>23</v>
      </c>
      <c r="O19" t="s">
        <v>116</v>
      </c>
      <c r="P19" s="8" t="s">
        <v>116</v>
      </c>
      <c r="Q19" s="8" t="s">
        <v>116</v>
      </c>
      <c r="R19" t="s">
        <v>23</v>
      </c>
      <c r="S19" t="s">
        <v>116</v>
      </c>
      <c r="T19" s="13" t="s">
        <v>43</v>
      </c>
    </row>
    <row r="20" spans="1:20" ht="15.75" customHeight="1" x14ac:dyDescent="0.15">
      <c r="A20" s="1" t="s">
        <v>47</v>
      </c>
      <c r="B20">
        <v>19</v>
      </c>
      <c r="C20" t="s">
        <v>41</v>
      </c>
      <c r="E20" s="1" t="s">
        <v>18</v>
      </c>
      <c r="F20" s="1" t="s">
        <v>19</v>
      </c>
      <c r="G20" t="s">
        <v>83</v>
      </c>
      <c r="H20" s="1" t="s">
        <v>18</v>
      </c>
      <c r="I20" s="1" t="s">
        <v>101</v>
      </c>
      <c r="J20" t="s">
        <v>22</v>
      </c>
      <c r="K20" s="1">
        <v>2021</v>
      </c>
      <c r="L20" s="8">
        <v>8</v>
      </c>
      <c r="M20" s="8">
        <v>256</v>
      </c>
      <c r="N20" t="s">
        <v>23</v>
      </c>
      <c r="O20" t="s">
        <v>116</v>
      </c>
      <c r="P20" s="8" t="s">
        <v>116</v>
      </c>
      <c r="Q20" s="8" t="s">
        <v>116</v>
      </c>
      <c r="R20" t="s">
        <v>23</v>
      </c>
      <c r="S20" t="s">
        <v>116</v>
      </c>
      <c r="T20" s="13" t="s">
        <v>122</v>
      </c>
    </row>
    <row r="21" spans="1:20" ht="15.75" customHeight="1" x14ac:dyDescent="0.15">
      <c r="A21" s="1" t="s">
        <v>16</v>
      </c>
      <c r="B21">
        <v>20</v>
      </c>
      <c r="C21" t="s">
        <v>44</v>
      </c>
      <c r="E21" s="1" t="s">
        <v>18</v>
      </c>
      <c r="F21" s="1" t="s">
        <v>19</v>
      </c>
      <c r="G21" t="s">
        <v>74</v>
      </c>
      <c r="H21" s="1" t="s">
        <v>18</v>
      </c>
      <c r="I21" s="1" t="s">
        <v>19</v>
      </c>
      <c r="J21" t="s">
        <v>108</v>
      </c>
      <c r="K21" s="1">
        <v>2022</v>
      </c>
      <c r="L21" s="8">
        <v>16</v>
      </c>
      <c r="M21" s="8">
        <v>512</v>
      </c>
      <c r="N21" t="s">
        <v>23</v>
      </c>
      <c r="O21" t="s">
        <v>116</v>
      </c>
      <c r="P21" s="8" t="s">
        <v>116</v>
      </c>
      <c r="Q21" s="8" t="s">
        <v>116</v>
      </c>
      <c r="R21" t="s">
        <v>23</v>
      </c>
      <c r="S21" t="s">
        <v>116</v>
      </c>
      <c r="T21" s="13" t="s">
        <v>43</v>
      </c>
    </row>
    <row r="22" spans="1:20" ht="15.75" customHeight="1" x14ac:dyDescent="0.15">
      <c r="A22" s="1" t="s">
        <v>25</v>
      </c>
      <c r="B22">
        <v>21</v>
      </c>
      <c r="C22" t="s">
        <v>54</v>
      </c>
      <c r="E22" s="1" t="s">
        <v>18</v>
      </c>
      <c r="F22" s="1" t="s">
        <v>19</v>
      </c>
      <c r="G22" t="s">
        <v>86</v>
      </c>
      <c r="H22" s="1" t="s">
        <v>18</v>
      </c>
      <c r="I22" s="1" t="s">
        <v>101</v>
      </c>
      <c r="J22" s="3" t="s">
        <v>106</v>
      </c>
      <c r="K22" s="1">
        <v>2021</v>
      </c>
      <c r="L22" s="8">
        <v>8</v>
      </c>
      <c r="M22" s="8">
        <v>512</v>
      </c>
      <c r="N22" t="s">
        <v>18</v>
      </c>
      <c r="O22" t="s">
        <v>22</v>
      </c>
      <c r="P22" s="8">
        <v>32</v>
      </c>
      <c r="Q22" s="8">
        <v>2000</v>
      </c>
      <c r="R22" t="s">
        <v>23</v>
      </c>
      <c r="S22" t="s">
        <v>116</v>
      </c>
      <c r="T22" s="13" t="s">
        <v>43</v>
      </c>
    </row>
    <row r="23" spans="1:20" ht="15.75" customHeight="1" x14ac:dyDescent="0.15">
      <c r="A23" s="1" t="s">
        <v>16</v>
      </c>
      <c r="B23">
        <v>18</v>
      </c>
      <c r="C23" t="s">
        <v>55</v>
      </c>
      <c r="E23" s="1" t="s">
        <v>18</v>
      </c>
      <c r="F23" s="1" t="s">
        <v>19</v>
      </c>
      <c r="G23" t="s">
        <v>84</v>
      </c>
      <c r="H23" s="1" t="s">
        <v>18</v>
      </c>
      <c r="I23" s="1" t="s">
        <v>19</v>
      </c>
      <c r="J23" t="s">
        <v>108</v>
      </c>
      <c r="K23" s="1">
        <v>2019</v>
      </c>
      <c r="L23" s="8">
        <v>8</v>
      </c>
      <c r="M23" s="8">
        <v>256</v>
      </c>
      <c r="N23" t="s">
        <v>23</v>
      </c>
      <c r="O23" t="s">
        <v>116</v>
      </c>
      <c r="P23" s="8" t="s">
        <v>116</v>
      </c>
      <c r="Q23" s="8" t="s">
        <v>116</v>
      </c>
      <c r="R23" t="s">
        <v>18</v>
      </c>
      <c r="S23" t="s">
        <v>19</v>
      </c>
      <c r="T23" s="13" t="s">
        <v>43</v>
      </c>
    </row>
    <row r="24" spans="1:20" ht="15.75" customHeight="1" x14ac:dyDescent="0.15">
      <c r="A24" s="1" t="s">
        <v>16</v>
      </c>
      <c r="B24">
        <v>22</v>
      </c>
      <c r="C24" t="s">
        <v>17</v>
      </c>
      <c r="E24" s="1" t="s">
        <v>18</v>
      </c>
      <c r="F24" s="1" t="s">
        <v>19</v>
      </c>
      <c r="G24" t="s">
        <v>82</v>
      </c>
      <c r="H24" s="1" t="s">
        <v>18</v>
      </c>
      <c r="I24" s="1" t="s">
        <v>19</v>
      </c>
      <c r="J24" t="s">
        <v>108</v>
      </c>
      <c r="K24">
        <v>2022</v>
      </c>
      <c r="L24" s="8">
        <v>16</v>
      </c>
      <c r="M24" s="8">
        <v>1000</v>
      </c>
      <c r="N24" t="s">
        <v>18</v>
      </c>
      <c r="O24" t="s">
        <v>108</v>
      </c>
      <c r="P24" s="8">
        <v>16</v>
      </c>
      <c r="Q24" s="8">
        <v>1000</v>
      </c>
      <c r="R24" t="s">
        <v>23</v>
      </c>
      <c r="S24" t="s">
        <v>116</v>
      </c>
      <c r="T24" s="13" t="s">
        <v>123</v>
      </c>
    </row>
    <row r="25" spans="1:20" ht="15.75" customHeight="1" x14ac:dyDescent="0.15">
      <c r="A25" s="1" t="s">
        <v>47</v>
      </c>
      <c r="B25">
        <v>20</v>
      </c>
      <c r="C25" t="s">
        <v>56</v>
      </c>
      <c r="E25" s="1" t="s">
        <v>18</v>
      </c>
      <c r="F25" s="1" t="s">
        <v>19</v>
      </c>
      <c r="G25" t="s">
        <v>90</v>
      </c>
      <c r="H25" s="1" t="s">
        <v>18</v>
      </c>
      <c r="I25" s="1" t="s">
        <v>99</v>
      </c>
      <c r="J25" t="s">
        <v>22</v>
      </c>
      <c r="K25" s="1">
        <v>2019</v>
      </c>
      <c r="L25" s="8">
        <v>16</v>
      </c>
      <c r="M25" s="8">
        <v>1000</v>
      </c>
      <c r="N25" t="s">
        <v>23</v>
      </c>
      <c r="O25" t="s">
        <v>116</v>
      </c>
      <c r="P25" s="8" t="s">
        <v>116</v>
      </c>
      <c r="Q25" s="8" t="s">
        <v>116</v>
      </c>
      <c r="R25" t="s">
        <v>23</v>
      </c>
      <c r="S25" t="s">
        <v>116</v>
      </c>
      <c r="T25" s="13" t="s">
        <v>43</v>
      </c>
    </row>
    <row r="26" spans="1:20" ht="15.75" customHeight="1" x14ac:dyDescent="0.15">
      <c r="A26" s="1" t="s">
        <v>25</v>
      </c>
      <c r="B26">
        <v>19</v>
      </c>
      <c r="C26" t="s">
        <v>57</v>
      </c>
      <c r="E26" s="1" t="s">
        <v>18</v>
      </c>
      <c r="F26" s="1" t="s">
        <v>19</v>
      </c>
      <c r="G26" t="s">
        <v>81</v>
      </c>
      <c r="H26" s="1" t="s">
        <v>18</v>
      </c>
      <c r="I26" s="1" t="s">
        <v>19</v>
      </c>
      <c r="J26" t="s">
        <v>108</v>
      </c>
      <c r="K26" s="1">
        <v>2019</v>
      </c>
      <c r="L26" s="8">
        <v>16</v>
      </c>
      <c r="M26" s="8">
        <v>512</v>
      </c>
      <c r="N26" t="s">
        <v>23</v>
      </c>
      <c r="O26" t="s">
        <v>116</v>
      </c>
      <c r="P26" s="8" t="s">
        <v>116</v>
      </c>
      <c r="Q26" s="8" t="s">
        <v>116</v>
      </c>
      <c r="R26" t="s">
        <v>23</v>
      </c>
      <c r="S26" t="s">
        <v>116</v>
      </c>
      <c r="T26" s="13" t="s">
        <v>43</v>
      </c>
    </row>
    <row r="27" spans="1:20" ht="15.75" customHeight="1" x14ac:dyDescent="0.15">
      <c r="A27" s="1" t="s">
        <v>16</v>
      </c>
      <c r="B27">
        <v>21</v>
      </c>
      <c r="C27" t="s">
        <v>58</v>
      </c>
      <c r="E27" s="1" t="s">
        <v>18</v>
      </c>
      <c r="F27" s="1" t="s">
        <v>19</v>
      </c>
      <c r="G27" t="s">
        <v>75</v>
      </c>
      <c r="H27" s="1" t="s">
        <v>18</v>
      </c>
      <c r="I27" s="1" t="s">
        <v>19</v>
      </c>
      <c r="J27" t="s">
        <v>108</v>
      </c>
      <c r="K27" s="1">
        <v>2022</v>
      </c>
      <c r="L27" s="8">
        <v>16</v>
      </c>
      <c r="M27" s="8">
        <v>1000</v>
      </c>
      <c r="N27" t="s">
        <v>18</v>
      </c>
      <c r="O27" t="s">
        <v>22</v>
      </c>
      <c r="P27" s="8">
        <v>16</v>
      </c>
      <c r="Q27" s="8">
        <v>1000</v>
      </c>
      <c r="R27" t="s">
        <v>18</v>
      </c>
      <c r="S27" t="s">
        <v>19</v>
      </c>
      <c r="T27" s="13" t="s">
        <v>43</v>
      </c>
    </row>
    <row r="28" spans="1:20" ht="15.75" customHeight="1" x14ac:dyDescent="0.15">
      <c r="A28" s="1" t="s">
        <v>25</v>
      </c>
      <c r="B28">
        <v>18</v>
      </c>
      <c r="C28" t="s">
        <v>49</v>
      </c>
      <c r="E28" s="1" t="s">
        <v>18</v>
      </c>
      <c r="F28" s="1" t="s">
        <v>19</v>
      </c>
      <c r="G28" t="s">
        <v>87</v>
      </c>
      <c r="H28" s="1" t="s">
        <v>18</v>
      </c>
      <c r="I28" s="1" t="s">
        <v>101</v>
      </c>
      <c r="J28" t="s">
        <v>22</v>
      </c>
      <c r="K28" s="1">
        <v>2016</v>
      </c>
      <c r="L28" s="8">
        <v>16</v>
      </c>
      <c r="M28" s="8">
        <v>512</v>
      </c>
      <c r="N28" t="s">
        <v>18</v>
      </c>
      <c r="O28" t="s">
        <v>22</v>
      </c>
      <c r="P28" s="8">
        <v>16</v>
      </c>
      <c r="Q28" s="8">
        <v>2000</v>
      </c>
      <c r="R28" t="s">
        <v>23</v>
      </c>
      <c r="S28" t="s">
        <v>116</v>
      </c>
      <c r="T28" s="13" t="s">
        <v>120</v>
      </c>
    </row>
    <row r="29" spans="1:20" ht="15.75" customHeight="1" x14ac:dyDescent="0.15">
      <c r="A29" s="1" t="s">
        <v>25</v>
      </c>
      <c r="B29">
        <v>22</v>
      </c>
      <c r="C29" t="s">
        <v>59</v>
      </c>
      <c r="E29" s="1" t="s">
        <v>18</v>
      </c>
      <c r="F29" s="1" t="s">
        <v>19</v>
      </c>
      <c r="G29" s="3" t="s">
        <v>20</v>
      </c>
      <c r="H29" s="1" t="s">
        <v>18</v>
      </c>
      <c r="I29" s="1" t="s">
        <v>19</v>
      </c>
      <c r="J29" t="s">
        <v>108</v>
      </c>
      <c r="K29" s="1">
        <v>2020</v>
      </c>
      <c r="L29" s="8">
        <v>8</v>
      </c>
      <c r="M29" s="8">
        <v>512</v>
      </c>
      <c r="N29" t="s">
        <v>23</v>
      </c>
      <c r="O29" t="s">
        <v>116</v>
      </c>
      <c r="P29" s="8" t="s">
        <v>116</v>
      </c>
      <c r="Q29" s="8" t="s">
        <v>116</v>
      </c>
      <c r="R29" t="s">
        <v>18</v>
      </c>
      <c r="S29" t="s">
        <v>19</v>
      </c>
      <c r="T29" s="13" t="s">
        <v>130</v>
      </c>
    </row>
    <row r="30" spans="1:20" ht="15.75" customHeight="1" x14ac:dyDescent="0.15">
      <c r="A30" s="1" t="s">
        <v>16</v>
      </c>
      <c r="B30">
        <v>20</v>
      </c>
      <c r="C30" t="s">
        <v>60</v>
      </c>
      <c r="E30" s="1" t="s">
        <v>18</v>
      </c>
      <c r="F30" s="1" t="s">
        <v>19</v>
      </c>
      <c r="G30" s="3" t="s">
        <v>84</v>
      </c>
      <c r="H30" s="1" t="s">
        <v>18</v>
      </c>
      <c r="I30" s="1" t="s">
        <v>99</v>
      </c>
      <c r="J30" t="s">
        <v>22</v>
      </c>
      <c r="K30" s="1">
        <v>2020</v>
      </c>
      <c r="L30" s="8">
        <v>16</v>
      </c>
      <c r="M30" s="8">
        <v>512</v>
      </c>
      <c r="N30" t="s">
        <v>18</v>
      </c>
      <c r="O30" t="s">
        <v>22</v>
      </c>
      <c r="P30" s="8">
        <v>32</v>
      </c>
      <c r="Q30" s="8">
        <v>1000</v>
      </c>
      <c r="R30" t="s">
        <v>18</v>
      </c>
      <c r="S30" t="s">
        <v>19</v>
      </c>
      <c r="T30" s="13" t="s">
        <v>43</v>
      </c>
    </row>
    <row r="31" spans="1:20" ht="15.75" customHeight="1" x14ac:dyDescent="0.15">
      <c r="A31" s="1" t="s">
        <v>25</v>
      </c>
      <c r="B31">
        <v>19</v>
      </c>
      <c r="C31" t="s">
        <v>29</v>
      </c>
      <c r="E31" s="1" t="s">
        <v>18</v>
      </c>
      <c r="F31" s="1" t="s">
        <v>19</v>
      </c>
      <c r="G31" s="3" t="s">
        <v>72</v>
      </c>
      <c r="H31" s="1" t="s">
        <v>18</v>
      </c>
      <c r="I31" s="1" t="s">
        <v>35</v>
      </c>
      <c r="J31" t="s">
        <v>22</v>
      </c>
      <c r="K31" s="1">
        <v>2021</v>
      </c>
      <c r="L31" s="8">
        <v>16</v>
      </c>
      <c r="M31" s="8">
        <v>512</v>
      </c>
      <c r="N31" t="s">
        <v>23</v>
      </c>
      <c r="O31" t="s">
        <v>116</v>
      </c>
      <c r="P31" s="8" t="s">
        <v>116</v>
      </c>
      <c r="Q31" s="8" t="s">
        <v>116</v>
      </c>
      <c r="R31" t="s">
        <v>23</v>
      </c>
      <c r="S31" t="s">
        <v>116</v>
      </c>
      <c r="T31" s="13" t="s">
        <v>121</v>
      </c>
    </row>
    <row r="32" spans="1:20" ht="15.75" customHeight="1" x14ac:dyDescent="0.15">
      <c r="A32" s="1" t="s">
        <v>25</v>
      </c>
      <c r="B32">
        <v>21</v>
      </c>
      <c r="C32" t="s">
        <v>51</v>
      </c>
      <c r="D32" t="s">
        <v>50</v>
      </c>
      <c r="E32" s="1" t="s">
        <v>18</v>
      </c>
      <c r="F32" s="1" t="s">
        <v>19</v>
      </c>
      <c r="G32" s="3" t="s">
        <v>83</v>
      </c>
      <c r="H32" s="1" t="s">
        <v>18</v>
      </c>
      <c r="I32" s="1" t="s">
        <v>32</v>
      </c>
      <c r="J32" t="s">
        <v>22</v>
      </c>
      <c r="K32" s="1">
        <v>2022</v>
      </c>
      <c r="L32" s="8">
        <v>16</v>
      </c>
      <c r="M32" s="8">
        <v>1000</v>
      </c>
      <c r="N32" t="s">
        <v>18</v>
      </c>
      <c r="O32" t="s">
        <v>22</v>
      </c>
      <c r="P32" s="8">
        <v>32</v>
      </c>
      <c r="Q32" s="8">
        <v>2000</v>
      </c>
      <c r="R32" t="s">
        <v>23</v>
      </c>
      <c r="S32" t="s">
        <v>116</v>
      </c>
      <c r="T32" s="13" t="s">
        <v>43</v>
      </c>
    </row>
    <row r="33" spans="1:20" ht="15.75" customHeight="1" x14ac:dyDescent="0.15">
      <c r="A33" s="1" t="s">
        <v>25</v>
      </c>
      <c r="B33">
        <v>18</v>
      </c>
      <c r="C33" t="s">
        <v>50</v>
      </c>
      <c r="E33" s="1" t="s">
        <v>18</v>
      </c>
      <c r="F33" s="1" t="s">
        <v>19</v>
      </c>
      <c r="G33" s="3" t="s">
        <v>86</v>
      </c>
      <c r="H33" s="1" t="s">
        <v>18</v>
      </c>
      <c r="I33" s="1" t="s">
        <v>100</v>
      </c>
      <c r="J33" t="s">
        <v>22</v>
      </c>
      <c r="K33" s="1">
        <v>2016</v>
      </c>
      <c r="L33" s="8">
        <v>16</v>
      </c>
      <c r="M33" s="8">
        <v>512</v>
      </c>
      <c r="N33" t="s">
        <v>23</v>
      </c>
      <c r="O33" t="s">
        <v>116</v>
      </c>
      <c r="P33" s="8" t="s">
        <v>116</v>
      </c>
      <c r="Q33" s="8" t="s">
        <v>116</v>
      </c>
      <c r="R33" t="s">
        <v>23</v>
      </c>
      <c r="S33" t="s">
        <v>116</v>
      </c>
      <c r="T33" s="13" t="s">
        <v>43</v>
      </c>
    </row>
    <row r="34" spans="1:20" ht="15.75" customHeight="1" x14ac:dyDescent="0.15">
      <c r="A34" s="1" t="s">
        <v>16</v>
      </c>
      <c r="B34">
        <v>22</v>
      </c>
      <c r="C34" t="s">
        <v>34</v>
      </c>
      <c r="E34" s="1" t="s">
        <v>18</v>
      </c>
      <c r="F34" s="1" t="s">
        <v>19</v>
      </c>
      <c r="G34" s="3" t="s">
        <v>79</v>
      </c>
      <c r="H34" s="1" t="s">
        <v>18</v>
      </c>
      <c r="I34" s="1" t="s">
        <v>19</v>
      </c>
      <c r="J34" t="s">
        <v>108</v>
      </c>
      <c r="K34" s="1">
        <v>2020</v>
      </c>
      <c r="L34" s="8">
        <v>16</v>
      </c>
      <c r="M34" s="8">
        <v>512</v>
      </c>
      <c r="N34" t="s">
        <v>23</v>
      </c>
      <c r="O34" t="s">
        <v>116</v>
      </c>
      <c r="P34" s="8" t="s">
        <v>116</v>
      </c>
      <c r="Q34" s="8" t="s">
        <v>116</v>
      </c>
      <c r="R34" t="s">
        <v>23</v>
      </c>
      <c r="S34" t="s">
        <v>116</v>
      </c>
      <c r="T34" s="13" t="s">
        <v>43</v>
      </c>
    </row>
    <row r="35" spans="1:20" ht="15.75" customHeight="1" x14ac:dyDescent="0.15">
      <c r="A35" s="1" t="s">
        <v>25</v>
      </c>
      <c r="B35">
        <v>20</v>
      </c>
      <c r="C35" t="s">
        <v>61</v>
      </c>
      <c r="E35" s="1" t="s">
        <v>18</v>
      </c>
      <c r="F35" s="1" t="s">
        <v>19</v>
      </c>
      <c r="G35" t="s">
        <v>74</v>
      </c>
      <c r="H35" s="1" t="s">
        <v>18</v>
      </c>
      <c r="I35" s="1" t="s">
        <v>19</v>
      </c>
      <c r="J35" t="s">
        <v>108</v>
      </c>
      <c r="K35" s="1">
        <v>2021</v>
      </c>
      <c r="L35" s="8">
        <v>8</v>
      </c>
      <c r="M35" s="8">
        <v>256</v>
      </c>
      <c r="N35" t="s">
        <v>18</v>
      </c>
      <c r="O35" t="s">
        <v>22</v>
      </c>
      <c r="P35" s="8">
        <v>32</v>
      </c>
      <c r="Q35" s="8">
        <v>2000</v>
      </c>
      <c r="R35" t="s">
        <v>23</v>
      </c>
      <c r="S35" t="s">
        <v>116</v>
      </c>
      <c r="T35" s="13" t="s">
        <v>43</v>
      </c>
    </row>
    <row r="36" spans="1:20" ht="15.75" customHeight="1" x14ac:dyDescent="0.15">
      <c r="A36" s="1" t="s">
        <v>16</v>
      </c>
      <c r="B36">
        <v>19</v>
      </c>
      <c r="C36" t="s">
        <v>62</v>
      </c>
      <c r="E36" s="1" t="s">
        <v>18</v>
      </c>
      <c r="F36" s="1" t="s">
        <v>19</v>
      </c>
      <c r="G36" t="s">
        <v>86</v>
      </c>
      <c r="H36" s="1" t="s">
        <v>18</v>
      </c>
      <c r="I36" s="1" t="s">
        <v>19</v>
      </c>
      <c r="J36" t="s">
        <v>108</v>
      </c>
      <c r="K36" s="1">
        <v>2022</v>
      </c>
      <c r="L36" s="8">
        <v>16</v>
      </c>
      <c r="M36" s="8">
        <v>512</v>
      </c>
      <c r="N36" t="s">
        <v>23</v>
      </c>
      <c r="O36" t="s">
        <v>116</v>
      </c>
      <c r="P36" s="8" t="s">
        <v>116</v>
      </c>
      <c r="Q36" s="8" t="s">
        <v>116</v>
      </c>
      <c r="R36" t="s">
        <v>18</v>
      </c>
      <c r="S36" t="s">
        <v>19</v>
      </c>
      <c r="T36" s="13" t="s">
        <v>117</v>
      </c>
    </row>
    <row r="37" spans="1:20" ht="15.75" customHeight="1" x14ac:dyDescent="0.15">
      <c r="A37" s="1" t="s">
        <v>16</v>
      </c>
      <c r="B37">
        <v>21</v>
      </c>
      <c r="C37" t="s">
        <v>53</v>
      </c>
      <c r="D37" t="s">
        <v>59</v>
      </c>
      <c r="E37" s="1" t="s">
        <v>18</v>
      </c>
      <c r="F37" s="1" t="s">
        <v>19</v>
      </c>
      <c r="G37" t="s">
        <v>84</v>
      </c>
      <c r="H37" s="1" t="s">
        <v>18</v>
      </c>
      <c r="I37" s="1" t="s">
        <v>101</v>
      </c>
      <c r="J37" t="s">
        <v>22</v>
      </c>
      <c r="K37" s="1">
        <v>2021</v>
      </c>
      <c r="L37" s="8">
        <v>16</v>
      </c>
      <c r="M37" s="8">
        <v>512</v>
      </c>
      <c r="N37" t="s">
        <v>23</v>
      </c>
      <c r="O37" t="s">
        <v>116</v>
      </c>
      <c r="P37" s="8" t="s">
        <v>116</v>
      </c>
      <c r="Q37" s="8" t="s">
        <v>116</v>
      </c>
      <c r="R37" t="s">
        <v>23</v>
      </c>
      <c r="S37" t="s">
        <v>116</v>
      </c>
      <c r="T37" s="13" t="s">
        <v>43</v>
      </c>
    </row>
    <row r="38" spans="1:20" ht="15.75" customHeight="1" x14ac:dyDescent="0.15">
      <c r="A38" s="1" t="s">
        <v>16</v>
      </c>
      <c r="B38">
        <v>18</v>
      </c>
      <c r="C38" t="s">
        <v>63</v>
      </c>
      <c r="E38" s="1" t="s">
        <v>18</v>
      </c>
      <c r="F38" s="1" t="s">
        <v>19</v>
      </c>
      <c r="G38" t="s">
        <v>82</v>
      </c>
      <c r="H38" s="1" t="s">
        <v>18</v>
      </c>
      <c r="I38" s="1" t="s">
        <v>19</v>
      </c>
      <c r="J38" t="s">
        <v>108</v>
      </c>
      <c r="K38" s="1">
        <v>2019</v>
      </c>
      <c r="L38" s="8">
        <v>16</v>
      </c>
      <c r="M38" s="8">
        <v>512</v>
      </c>
      <c r="N38" t="s">
        <v>18</v>
      </c>
      <c r="O38" t="s">
        <v>108</v>
      </c>
      <c r="P38" s="8">
        <v>16</v>
      </c>
      <c r="Q38" s="8">
        <v>1000</v>
      </c>
      <c r="R38" t="s">
        <v>23</v>
      </c>
      <c r="S38" t="s">
        <v>116</v>
      </c>
      <c r="T38" s="13" t="s">
        <v>43</v>
      </c>
    </row>
    <row r="39" spans="1:20" ht="15.75" customHeight="1" x14ac:dyDescent="0.15">
      <c r="A39" s="1" t="s">
        <v>25</v>
      </c>
      <c r="B39">
        <v>22</v>
      </c>
      <c r="C39" t="s">
        <v>41</v>
      </c>
      <c r="E39" s="1" t="s">
        <v>18</v>
      </c>
      <c r="F39" s="1" t="s">
        <v>19</v>
      </c>
      <c r="G39" s="3" t="s">
        <v>80</v>
      </c>
      <c r="H39" s="1" t="s">
        <v>18</v>
      </c>
      <c r="I39" s="1" t="s">
        <v>19</v>
      </c>
      <c r="J39" t="s">
        <v>108</v>
      </c>
      <c r="K39">
        <v>2022</v>
      </c>
      <c r="L39" s="8">
        <v>8</v>
      </c>
      <c r="M39" s="8">
        <v>256</v>
      </c>
      <c r="N39" t="s">
        <v>18</v>
      </c>
      <c r="O39" t="s">
        <v>108</v>
      </c>
      <c r="P39" s="8">
        <v>32</v>
      </c>
      <c r="Q39" s="8">
        <v>2000</v>
      </c>
      <c r="R39" t="s">
        <v>23</v>
      </c>
      <c r="S39" t="s">
        <v>116</v>
      </c>
      <c r="T39" s="13" t="s">
        <v>124</v>
      </c>
    </row>
    <row r="40" spans="1:20" ht="15.75" customHeight="1" x14ac:dyDescent="0.15">
      <c r="A40" s="1" t="s">
        <v>25</v>
      </c>
      <c r="B40">
        <v>20</v>
      </c>
      <c r="C40" t="s">
        <v>44</v>
      </c>
      <c r="E40" s="1" t="s">
        <v>18</v>
      </c>
      <c r="F40" s="1" t="s">
        <v>19</v>
      </c>
      <c r="G40" t="s">
        <v>80</v>
      </c>
      <c r="H40" s="1" t="s">
        <v>18</v>
      </c>
      <c r="I40" s="1" t="s">
        <v>19</v>
      </c>
      <c r="J40" t="s">
        <v>108</v>
      </c>
      <c r="K40" s="1">
        <v>2019</v>
      </c>
      <c r="L40" s="8">
        <v>16</v>
      </c>
      <c r="M40" s="8">
        <v>512</v>
      </c>
      <c r="N40" t="s">
        <v>18</v>
      </c>
      <c r="O40" t="s">
        <v>22</v>
      </c>
      <c r="P40" s="8">
        <v>16</v>
      </c>
      <c r="Q40" s="8">
        <v>2000</v>
      </c>
      <c r="R40" t="s">
        <v>23</v>
      </c>
      <c r="S40" t="s">
        <v>116</v>
      </c>
      <c r="T40" s="13" t="s">
        <v>43</v>
      </c>
    </row>
    <row r="41" spans="1:20" ht="15.75" customHeight="1" x14ac:dyDescent="0.15">
      <c r="A41" s="1" t="s">
        <v>16</v>
      </c>
      <c r="B41">
        <v>19</v>
      </c>
      <c r="C41" t="s">
        <v>57</v>
      </c>
      <c r="E41" s="1" t="s">
        <v>18</v>
      </c>
      <c r="F41" s="1" t="s">
        <v>19</v>
      </c>
      <c r="G41" s="3" t="s">
        <v>42</v>
      </c>
      <c r="H41" s="1" t="s">
        <v>18</v>
      </c>
      <c r="I41" s="1" t="s">
        <v>99</v>
      </c>
      <c r="J41" t="s">
        <v>22</v>
      </c>
      <c r="K41" s="1">
        <v>2019</v>
      </c>
      <c r="L41" s="8">
        <v>16</v>
      </c>
      <c r="M41" s="8">
        <v>512</v>
      </c>
      <c r="N41" t="s">
        <v>23</v>
      </c>
      <c r="O41" t="s">
        <v>116</v>
      </c>
      <c r="P41" s="8" t="s">
        <v>116</v>
      </c>
      <c r="Q41" s="8" t="s">
        <v>116</v>
      </c>
      <c r="R41" t="s">
        <v>23</v>
      </c>
      <c r="S41" t="s">
        <v>116</v>
      </c>
      <c r="T41" s="13" t="s">
        <v>43</v>
      </c>
    </row>
    <row r="42" spans="1:20" ht="15.75" customHeight="1" x14ac:dyDescent="0.15">
      <c r="A42" s="1" t="s">
        <v>25</v>
      </c>
      <c r="B42">
        <v>21</v>
      </c>
      <c r="C42" t="s">
        <v>26</v>
      </c>
      <c r="E42" s="1" t="s">
        <v>18</v>
      </c>
      <c r="F42" s="1" t="s">
        <v>19</v>
      </c>
      <c r="G42" s="3" t="s">
        <v>71</v>
      </c>
      <c r="H42" s="1" t="s">
        <v>18</v>
      </c>
      <c r="I42" s="1" t="s">
        <v>19</v>
      </c>
      <c r="J42" t="s">
        <v>108</v>
      </c>
      <c r="K42" s="1">
        <v>2022</v>
      </c>
      <c r="L42" s="8">
        <v>8</v>
      </c>
      <c r="M42" s="8">
        <v>256</v>
      </c>
      <c r="N42" t="s">
        <v>23</v>
      </c>
      <c r="O42" t="s">
        <v>116</v>
      </c>
      <c r="P42" s="8" t="s">
        <v>116</v>
      </c>
      <c r="Q42" s="8" t="s">
        <v>116</v>
      </c>
      <c r="R42" t="s">
        <v>18</v>
      </c>
      <c r="S42" t="s">
        <v>19</v>
      </c>
      <c r="T42" s="13" t="s">
        <v>130</v>
      </c>
    </row>
    <row r="43" spans="1:20" ht="15.75" customHeight="1" x14ac:dyDescent="0.15">
      <c r="A43" s="1" t="s">
        <v>25</v>
      </c>
      <c r="B43">
        <v>18</v>
      </c>
      <c r="C43" t="s">
        <v>30</v>
      </c>
      <c r="D43" t="s">
        <v>49</v>
      </c>
      <c r="E43" s="1" t="s">
        <v>18</v>
      </c>
      <c r="F43" s="1" t="s">
        <v>19</v>
      </c>
      <c r="G43" t="s">
        <v>89</v>
      </c>
      <c r="H43" s="1" t="s">
        <v>18</v>
      </c>
      <c r="I43" s="1" t="s">
        <v>21</v>
      </c>
      <c r="J43" t="s">
        <v>22</v>
      </c>
      <c r="K43" s="1">
        <v>2020</v>
      </c>
      <c r="L43" s="8">
        <v>16</v>
      </c>
      <c r="M43" s="8">
        <v>512</v>
      </c>
      <c r="N43" t="s">
        <v>23</v>
      </c>
      <c r="O43" t="s">
        <v>116</v>
      </c>
      <c r="P43" s="8" t="s">
        <v>116</v>
      </c>
      <c r="Q43" s="8" t="s">
        <v>116</v>
      </c>
      <c r="R43" t="s">
        <v>23</v>
      </c>
      <c r="S43" t="s">
        <v>116</v>
      </c>
      <c r="T43" s="13" t="s">
        <v>130</v>
      </c>
    </row>
    <row r="44" spans="1:20" ht="15.75" customHeight="1" x14ac:dyDescent="0.15">
      <c r="A44" s="1" t="s">
        <v>16</v>
      </c>
      <c r="B44">
        <v>22</v>
      </c>
      <c r="C44" t="s">
        <v>55</v>
      </c>
      <c r="E44" s="1" t="s">
        <v>18</v>
      </c>
      <c r="F44" s="1" t="s">
        <v>19</v>
      </c>
      <c r="G44" t="s">
        <v>77</v>
      </c>
      <c r="H44" s="1" t="s">
        <v>18</v>
      </c>
      <c r="I44" s="1" t="s">
        <v>101</v>
      </c>
      <c r="J44" t="s">
        <v>22</v>
      </c>
      <c r="K44" s="1">
        <v>2021</v>
      </c>
      <c r="L44" s="8">
        <v>8</v>
      </c>
      <c r="M44" s="8">
        <v>512</v>
      </c>
      <c r="N44" t="s">
        <v>23</v>
      </c>
      <c r="O44" t="s">
        <v>116</v>
      </c>
      <c r="P44" s="8" t="s">
        <v>116</v>
      </c>
      <c r="Q44" s="8" t="s">
        <v>116</v>
      </c>
      <c r="R44" t="s">
        <v>23</v>
      </c>
      <c r="S44" t="s">
        <v>116</v>
      </c>
      <c r="T44" s="13" t="s">
        <v>43</v>
      </c>
    </row>
    <row r="45" spans="1:20" ht="15.75" customHeight="1" x14ac:dyDescent="0.15">
      <c r="A45" s="1" t="s">
        <v>25</v>
      </c>
      <c r="B45">
        <v>20</v>
      </c>
      <c r="C45" t="s">
        <v>64</v>
      </c>
      <c r="E45" s="1" t="s">
        <v>18</v>
      </c>
      <c r="F45" s="1" t="s">
        <v>19</v>
      </c>
      <c r="G45" t="s">
        <v>84</v>
      </c>
      <c r="H45" s="1" t="s">
        <v>18</v>
      </c>
      <c r="I45" s="1" t="s">
        <v>19</v>
      </c>
      <c r="J45" t="s">
        <v>108</v>
      </c>
      <c r="K45" s="1">
        <v>2022</v>
      </c>
      <c r="L45" s="8">
        <v>8</v>
      </c>
      <c r="M45" s="8">
        <v>256</v>
      </c>
      <c r="N45" t="s">
        <v>23</v>
      </c>
      <c r="O45" t="s">
        <v>116</v>
      </c>
      <c r="P45" s="8" t="s">
        <v>116</v>
      </c>
      <c r="Q45" s="8" t="s">
        <v>116</v>
      </c>
      <c r="R45" t="s">
        <v>23</v>
      </c>
      <c r="S45" t="s">
        <v>116</v>
      </c>
      <c r="T45" s="13" t="s">
        <v>130</v>
      </c>
    </row>
    <row r="46" spans="1:20" ht="15.75" customHeight="1" x14ac:dyDescent="0.15">
      <c r="A46" s="1" t="s">
        <v>16</v>
      </c>
      <c r="B46">
        <v>19</v>
      </c>
      <c r="C46" t="s">
        <v>65</v>
      </c>
      <c r="E46" s="1" t="s">
        <v>18</v>
      </c>
      <c r="F46" s="1" t="s">
        <v>19</v>
      </c>
      <c r="G46" t="s">
        <v>76</v>
      </c>
      <c r="H46" s="1" t="s">
        <v>18</v>
      </c>
      <c r="I46" s="1" t="s">
        <v>19</v>
      </c>
      <c r="J46" t="s">
        <v>108</v>
      </c>
      <c r="K46" s="1">
        <v>2021</v>
      </c>
      <c r="L46" s="8">
        <v>8</v>
      </c>
      <c r="M46" s="8">
        <v>256</v>
      </c>
      <c r="N46" t="s">
        <v>18</v>
      </c>
      <c r="O46" t="s">
        <v>22</v>
      </c>
      <c r="P46" s="8">
        <v>32</v>
      </c>
      <c r="Q46" s="8">
        <v>2000</v>
      </c>
      <c r="R46" t="s">
        <v>18</v>
      </c>
      <c r="S46" t="s">
        <v>19</v>
      </c>
      <c r="T46" s="13" t="s">
        <v>43</v>
      </c>
    </row>
    <row r="47" spans="1:20" ht="15.75" customHeight="1" x14ac:dyDescent="0.15">
      <c r="A47" s="1" t="s">
        <v>16</v>
      </c>
      <c r="B47">
        <v>21</v>
      </c>
      <c r="C47" t="s">
        <v>17</v>
      </c>
      <c r="E47" s="1" t="s">
        <v>18</v>
      </c>
      <c r="F47" s="1" t="s">
        <v>19</v>
      </c>
      <c r="G47" s="3" t="s">
        <v>31</v>
      </c>
      <c r="H47" s="1" t="s">
        <v>18</v>
      </c>
      <c r="I47" s="1" t="s">
        <v>19</v>
      </c>
      <c r="J47" t="s">
        <v>108</v>
      </c>
      <c r="K47">
        <v>2021</v>
      </c>
      <c r="L47" s="8">
        <v>16</v>
      </c>
      <c r="M47" s="8">
        <v>1000</v>
      </c>
      <c r="N47" t="s">
        <v>18</v>
      </c>
      <c r="O47" t="s">
        <v>22</v>
      </c>
      <c r="P47" s="8">
        <v>32</v>
      </c>
      <c r="Q47" s="8">
        <v>2000</v>
      </c>
      <c r="R47" t="s">
        <v>23</v>
      </c>
      <c r="S47" t="s">
        <v>116</v>
      </c>
      <c r="T47" s="13" t="s">
        <v>24</v>
      </c>
    </row>
    <row r="48" spans="1:20" ht="15.75" customHeight="1" x14ac:dyDescent="0.15">
      <c r="A48" s="1" t="s">
        <v>25</v>
      </c>
      <c r="B48">
        <v>18</v>
      </c>
      <c r="C48" t="s">
        <v>66</v>
      </c>
      <c r="E48" s="1" t="s">
        <v>18</v>
      </c>
      <c r="F48" s="1" t="s">
        <v>19</v>
      </c>
      <c r="G48" t="s">
        <v>91</v>
      </c>
      <c r="H48" s="1" t="s">
        <v>18</v>
      </c>
      <c r="I48" s="1" t="s">
        <v>32</v>
      </c>
      <c r="J48" s="3" t="s">
        <v>106</v>
      </c>
      <c r="K48" s="1">
        <v>2020</v>
      </c>
      <c r="L48" s="8">
        <v>8</v>
      </c>
      <c r="M48" s="8">
        <v>512</v>
      </c>
      <c r="N48" t="s">
        <v>23</v>
      </c>
      <c r="O48" t="s">
        <v>116</v>
      </c>
      <c r="P48" s="8" t="s">
        <v>116</v>
      </c>
      <c r="Q48" s="8" t="s">
        <v>116</v>
      </c>
      <c r="R48" t="s">
        <v>23</v>
      </c>
      <c r="S48" t="s">
        <v>116</v>
      </c>
      <c r="T48" s="13" t="s">
        <v>43</v>
      </c>
    </row>
    <row r="49" spans="1:20" ht="15.75" customHeight="1" x14ac:dyDescent="0.15">
      <c r="A49" s="1" t="s">
        <v>16</v>
      </c>
      <c r="B49">
        <v>22</v>
      </c>
      <c r="C49" t="s">
        <v>58</v>
      </c>
      <c r="E49" s="1" t="s">
        <v>18</v>
      </c>
      <c r="F49" s="1" t="s">
        <v>19</v>
      </c>
      <c r="G49" t="s">
        <v>38</v>
      </c>
      <c r="H49" s="1" t="s">
        <v>18</v>
      </c>
      <c r="I49" s="1" t="s">
        <v>99</v>
      </c>
      <c r="J49" t="s">
        <v>22</v>
      </c>
      <c r="K49" s="1">
        <v>2021</v>
      </c>
      <c r="L49" s="8">
        <v>16</v>
      </c>
      <c r="M49" s="8">
        <v>512</v>
      </c>
      <c r="N49" t="s">
        <v>18</v>
      </c>
      <c r="O49" t="s">
        <v>22</v>
      </c>
      <c r="P49" s="8">
        <v>32</v>
      </c>
      <c r="Q49" s="8">
        <v>2000</v>
      </c>
      <c r="R49" t="s">
        <v>18</v>
      </c>
      <c r="S49" t="s">
        <v>19</v>
      </c>
      <c r="T49" s="13" t="s">
        <v>43</v>
      </c>
    </row>
    <row r="50" spans="1:20" ht="15.75" customHeight="1" x14ac:dyDescent="0.15">
      <c r="A50" s="1" t="s">
        <v>25</v>
      </c>
      <c r="B50">
        <v>20</v>
      </c>
      <c r="C50" t="s">
        <v>60</v>
      </c>
      <c r="E50" s="1" t="s">
        <v>18</v>
      </c>
      <c r="F50" s="1" t="s">
        <v>19</v>
      </c>
      <c r="G50" t="s">
        <v>85</v>
      </c>
      <c r="H50" s="1" t="s">
        <v>18</v>
      </c>
      <c r="I50" s="1" t="s">
        <v>19</v>
      </c>
      <c r="J50" t="s">
        <v>108</v>
      </c>
      <c r="K50" s="1">
        <v>2022</v>
      </c>
      <c r="L50" s="8">
        <v>16</v>
      </c>
      <c r="M50" s="8">
        <v>512</v>
      </c>
      <c r="N50" t="s">
        <v>23</v>
      </c>
      <c r="O50" t="s">
        <v>116</v>
      </c>
      <c r="P50" s="8" t="s">
        <v>116</v>
      </c>
      <c r="Q50" s="8" t="s">
        <v>116</v>
      </c>
      <c r="R50" t="s">
        <v>23</v>
      </c>
      <c r="S50" t="s">
        <v>116</v>
      </c>
      <c r="T50" s="13" t="s">
        <v>43</v>
      </c>
    </row>
    <row r="51" spans="1:20" ht="15.75" customHeight="1" x14ac:dyDescent="0.15">
      <c r="A51" s="1" t="s">
        <v>16</v>
      </c>
      <c r="B51">
        <v>19</v>
      </c>
      <c r="C51" t="s">
        <v>34</v>
      </c>
      <c r="D51" t="s">
        <v>60</v>
      </c>
      <c r="E51" s="1" t="s">
        <v>18</v>
      </c>
      <c r="F51" s="1" t="s">
        <v>19</v>
      </c>
      <c r="G51" t="s">
        <v>81</v>
      </c>
      <c r="H51" s="1" t="s">
        <v>18</v>
      </c>
      <c r="I51" s="1" t="s">
        <v>100</v>
      </c>
      <c r="J51" t="s">
        <v>22</v>
      </c>
      <c r="K51" s="1">
        <v>2016</v>
      </c>
      <c r="L51" s="8">
        <v>16</v>
      </c>
      <c r="M51" s="8">
        <v>1000</v>
      </c>
      <c r="N51" t="s">
        <v>18</v>
      </c>
      <c r="O51" t="s">
        <v>22</v>
      </c>
      <c r="P51" s="8">
        <v>16</v>
      </c>
      <c r="Q51" s="8">
        <v>1000</v>
      </c>
      <c r="R51" t="s">
        <v>23</v>
      </c>
      <c r="S51" t="s">
        <v>116</v>
      </c>
      <c r="T51" s="13" t="s">
        <v>43</v>
      </c>
    </row>
    <row r="52" spans="1:20" ht="15.75" customHeight="1" x14ac:dyDescent="0.15">
      <c r="A52" s="1" t="s">
        <v>25</v>
      </c>
      <c r="B52">
        <v>21</v>
      </c>
      <c r="C52" t="s">
        <v>41</v>
      </c>
      <c r="E52" s="1" t="s">
        <v>18</v>
      </c>
      <c r="F52" s="1" t="s">
        <v>19</v>
      </c>
      <c r="G52" t="s">
        <v>20</v>
      </c>
      <c r="H52" s="1" t="s">
        <v>18</v>
      </c>
      <c r="I52" s="1" t="s">
        <v>99</v>
      </c>
      <c r="J52" t="s">
        <v>22</v>
      </c>
      <c r="K52" s="1">
        <v>2020</v>
      </c>
      <c r="L52" s="8">
        <v>8</v>
      </c>
      <c r="M52" s="8">
        <v>512</v>
      </c>
      <c r="N52" t="s">
        <v>18</v>
      </c>
      <c r="O52" t="s">
        <v>22</v>
      </c>
      <c r="P52" s="8">
        <v>16</v>
      </c>
      <c r="Q52" s="8">
        <v>2000</v>
      </c>
      <c r="R52" t="s">
        <v>23</v>
      </c>
      <c r="S52" t="s">
        <v>116</v>
      </c>
      <c r="T52" s="13" t="s">
        <v>122</v>
      </c>
    </row>
    <row r="53" spans="1:20" ht="15.75" customHeight="1" x14ac:dyDescent="0.15">
      <c r="A53" s="1" t="s">
        <v>16</v>
      </c>
      <c r="B53">
        <v>18</v>
      </c>
      <c r="C53" t="s">
        <v>67</v>
      </c>
      <c r="E53" s="1" t="s">
        <v>18</v>
      </c>
      <c r="F53" s="1" t="s">
        <v>19</v>
      </c>
      <c r="G53" t="s">
        <v>77</v>
      </c>
      <c r="H53" s="1" t="s">
        <v>18</v>
      </c>
      <c r="I53" s="1" t="s">
        <v>21</v>
      </c>
      <c r="J53" t="s">
        <v>22</v>
      </c>
      <c r="K53" s="1">
        <v>2016</v>
      </c>
      <c r="L53" s="8">
        <v>16</v>
      </c>
      <c r="M53" s="8">
        <v>1000</v>
      </c>
      <c r="N53" t="s">
        <v>18</v>
      </c>
      <c r="O53" t="s">
        <v>22</v>
      </c>
      <c r="P53" s="8">
        <v>32</v>
      </c>
      <c r="Q53" s="8">
        <v>2000</v>
      </c>
      <c r="R53" t="s">
        <v>23</v>
      </c>
      <c r="S53" t="s">
        <v>116</v>
      </c>
      <c r="T53" s="13" t="s">
        <v>121</v>
      </c>
    </row>
    <row r="54" spans="1:20" ht="15.75" customHeight="1" x14ac:dyDescent="0.15">
      <c r="A54" s="1" t="s">
        <v>25</v>
      </c>
      <c r="B54">
        <v>22</v>
      </c>
      <c r="C54" t="s">
        <v>51</v>
      </c>
      <c r="E54" s="1" t="s">
        <v>18</v>
      </c>
      <c r="F54" s="1" t="s">
        <v>19</v>
      </c>
      <c r="G54" t="s">
        <v>84</v>
      </c>
      <c r="H54" s="1" t="s">
        <v>18</v>
      </c>
      <c r="I54" s="1" t="s">
        <v>19</v>
      </c>
      <c r="J54" t="s">
        <v>108</v>
      </c>
      <c r="K54" s="1">
        <v>2020</v>
      </c>
      <c r="L54" s="8">
        <v>16</v>
      </c>
      <c r="M54" s="8">
        <v>512</v>
      </c>
      <c r="N54" t="s">
        <v>23</v>
      </c>
      <c r="O54" t="s">
        <v>116</v>
      </c>
      <c r="P54" s="8" t="s">
        <v>116</v>
      </c>
      <c r="Q54" s="8" t="s">
        <v>116</v>
      </c>
      <c r="R54" t="s">
        <v>23</v>
      </c>
      <c r="S54" t="s">
        <v>116</v>
      </c>
      <c r="T54" s="13" t="s">
        <v>43</v>
      </c>
    </row>
    <row r="55" spans="1:20" ht="15.75" customHeight="1" x14ac:dyDescent="0.15">
      <c r="A55" s="1" t="s">
        <v>25</v>
      </c>
      <c r="B55">
        <v>20</v>
      </c>
      <c r="C55" t="s">
        <v>63</v>
      </c>
      <c r="E55" s="1" t="s">
        <v>18</v>
      </c>
      <c r="F55" s="1" t="s">
        <v>19</v>
      </c>
      <c r="G55" t="s">
        <v>76</v>
      </c>
      <c r="H55" s="1" t="s">
        <v>18</v>
      </c>
      <c r="I55" s="1" t="s">
        <v>101</v>
      </c>
      <c r="J55" t="s">
        <v>22</v>
      </c>
      <c r="K55" s="1">
        <v>2021</v>
      </c>
      <c r="L55" s="8">
        <v>16</v>
      </c>
      <c r="M55" s="8">
        <v>512</v>
      </c>
      <c r="N55" t="s">
        <v>23</v>
      </c>
      <c r="O55" t="s">
        <v>116</v>
      </c>
      <c r="P55" s="8" t="s">
        <v>116</v>
      </c>
      <c r="Q55" s="8" t="s">
        <v>116</v>
      </c>
      <c r="R55" t="s">
        <v>23</v>
      </c>
      <c r="S55" t="s">
        <v>116</v>
      </c>
      <c r="T55" s="13" t="s">
        <v>43</v>
      </c>
    </row>
    <row r="56" spans="1:20" ht="15.75" customHeight="1" x14ac:dyDescent="0.15">
      <c r="A56" s="1" t="s">
        <v>25</v>
      </c>
      <c r="B56">
        <v>19</v>
      </c>
      <c r="C56" t="s">
        <v>44</v>
      </c>
      <c r="E56" s="1" t="s">
        <v>18</v>
      </c>
      <c r="F56" s="1" t="s">
        <v>19</v>
      </c>
      <c r="G56" t="s">
        <v>78</v>
      </c>
      <c r="H56" s="1" t="s">
        <v>18</v>
      </c>
      <c r="I56" s="1" t="s">
        <v>19</v>
      </c>
      <c r="J56" t="s">
        <v>108</v>
      </c>
      <c r="K56" s="1">
        <v>2022</v>
      </c>
      <c r="L56" s="8">
        <v>16</v>
      </c>
      <c r="M56" s="8">
        <v>512</v>
      </c>
      <c r="N56" t="s">
        <v>23</v>
      </c>
      <c r="O56" t="s">
        <v>116</v>
      </c>
      <c r="P56" s="8" t="s">
        <v>116</v>
      </c>
      <c r="Q56" s="8" t="s">
        <v>116</v>
      </c>
      <c r="R56" t="s">
        <v>18</v>
      </c>
      <c r="S56" t="s">
        <v>19</v>
      </c>
      <c r="T56" s="13" t="s">
        <v>43</v>
      </c>
    </row>
    <row r="57" spans="1:20" ht="15.75" customHeight="1" x14ac:dyDescent="0.15">
      <c r="A57" s="1" t="s">
        <v>16</v>
      </c>
      <c r="B57">
        <v>21</v>
      </c>
      <c r="C57" t="s">
        <v>49</v>
      </c>
      <c r="D57" t="s">
        <v>30</v>
      </c>
      <c r="E57" s="1" t="s">
        <v>18</v>
      </c>
      <c r="F57" s="1" t="s">
        <v>19</v>
      </c>
      <c r="G57" t="s">
        <v>79</v>
      </c>
      <c r="H57" s="1" t="s">
        <v>18</v>
      </c>
      <c r="I57" s="1" t="s">
        <v>101</v>
      </c>
      <c r="J57" t="s">
        <v>22</v>
      </c>
      <c r="K57" s="1">
        <v>2021</v>
      </c>
      <c r="L57" s="8">
        <v>16</v>
      </c>
      <c r="M57" s="8">
        <v>512</v>
      </c>
      <c r="N57" t="s">
        <v>18</v>
      </c>
      <c r="O57" t="s">
        <v>108</v>
      </c>
      <c r="P57" s="8">
        <v>32</v>
      </c>
      <c r="Q57" s="8">
        <v>2000</v>
      </c>
      <c r="R57" t="s">
        <v>23</v>
      </c>
      <c r="S57" t="s">
        <v>116</v>
      </c>
      <c r="T57" s="13" t="s">
        <v>120</v>
      </c>
    </row>
    <row r="58" spans="1:20" ht="15.75" customHeight="1" x14ac:dyDescent="0.15">
      <c r="A58" s="1" t="s">
        <v>16</v>
      </c>
      <c r="B58">
        <v>18</v>
      </c>
      <c r="C58" t="s">
        <v>57</v>
      </c>
      <c r="E58" s="1" t="s">
        <v>18</v>
      </c>
      <c r="F58" s="1" t="s">
        <v>19</v>
      </c>
      <c r="G58" t="s">
        <v>88</v>
      </c>
      <c r="H58" s="1" t="s">
        <v>18</v>
      </c>
      <c r="I58" s="1" t="s">
        <v>19</v>
      </c>
      <c r="J58" t="s">
        <v>108</v>
      </c>
      <c r="K58" s="1">
        <v>2019</v>
      </c>
      <c r="L58" s="8">
        <v>16</v>
      </c>
      <c r="M58" s="8">
        <v>512</v>
      </c>
      <c r="N58" t="s">
        <v>18</v>
      </c>
      <c r="O58" t="s">
        <v>22</v>
      </c>
      <c r="P58" s="8">
        <v>16</v>
      </c>
      <c r="Q58" s="8">
        <v>1000</v>
      </c>
      <c r="R58" t="s">
        <v>23</v>
      </c>
      <c r="S58" t="s">
        <v>116</v>
      </c>
      <c r="T58" s="13" t="s">
        <v>43</v>
      </c>
    </row>
    <row r="59" spans="1:20" ht="15.75" customHeight="1" x14ac:dyDescent="0.15">
      <c r="A59" s="1" t="s">
        <v>25</v>
      </c>
      <c r="B59">
        <v>22</v>
      </c>
      <c r="C59" t="s">
        <v>59</v>
      </c>
      <c r="E59" s="1" t="s">
        <v>18</v>
      </c>
      <c r="F59" s="1" t="s">
        <v>19</v>
      </c>
      <c r="G59" t="s">
        <v>71</v>
      </c>
      <c r="H59" s="1" t="s">
        <v>18</v>
      </c>
      <c r="I59" s="1" t="s">
        <v>19</v>
      </c>
      <c r="J59" t="s">
        <v>108</v>
      </c>
      <c r="K59">
        <v>2022</v>
      </c>
      <c r="L59" s="8">
        <v>8</v>
      </c>
      <c r="M59" s="8">
        <v>256</v>
      </c>
      <c r="N59" t="s">
        <v>23</v>
      </c>
      <c r="O59" t="s">
        <v>116</v>
      </c>
      <c r="P59" s="8" t="s">
        <v>116</v>
      </c>
      <c r="Q59" s="8" t="s">
        <v>116</v>
      </c>
      <c r="R59" t="s">
        <v>18</v>
      </c>
      <c r="S59" t="s">
        <v>19</v>
      </c>
      <c r="T59" s="13" t="s">
        <v>43</v>
      </c>
    </row>
    <row r="60" spans="1:20" ht="15.75" customHeight="1" x14ac:dyDescent="0.15">
      <c r="A60" s="1" t="s">
        <v>16</v>
      </c>
      <c r="B60">
        <v>20</v>
      </c>
      <c r="C60" t="s">
        <v>29</v>
      </c>
      <c r="E60" s="1" t="s">
        <v>18</v>
      </c>
      <c r="F60" s="1" t="s">
        <v>19</v>
      </c>
      <c r="G60" t="s">
        <v>83</v>
      </c>
      <c r="H60" s="1" t="s">
        <v>18</v>
      </c>
      <c r="I60" s="1" t="s">
        <v>99</v>
      </c>
      <c r="J60" t="s">
        <v>22</v>
      </c>
      <c r="K60" s="1">
        <v>2019</v>
      </c>
      <c r="L60" s="8">
        <v>16</v>
      </c>
      <c r="M60" s="8">
        <v>1000</v>
      </c>
      <c r="N60" t="s">
        <v>23</v>
      </c>
      <c r="O60" t="s">
        <v>116</v>
      </c>
      <c r="P60" s="8" t="s">
        <v>116</v>
      </c>
      <c r="Q60" s="8" t="s">
        <v>116</v>
      </c>
      <c r="R60" t="s">
        <v>23</v>
      </c>
      <c r="S60" t="s">
        <v>116</v>
      </c>
      <c r="T60" s="13" t="s">
        <v>121</v>
      </c>
    </row>
    <row r="61" spans="1:20" ht="15.75" customHeight="1" x14ac:dyDescent="0.15">
      <c r="A61" s="1" t="s">
        <v>25</v>
      </c>
      <c r="B61">
        <v>19</v>
      </c>
      <c r="C61" t="s">
        <v>50</v>
      </c>
      <c r="E61" s="1" t="s">
        <v>18</v>
      </c>
      <c r="F61" s="1" t="s">
        <v>19</v>
      </c>
      <c r="G61" t="s">
        <v>74</v>
      </c>
      <c r="H61" s="1" t="s">
        <v>18</v>
      </c>
      <c r="I61" s="1" t="s">
        <v>19</v>
      </c>
      <c r="J61" t="s">
        <v>108</v>
      </c>
      <c r="K61" s="1">
        <v>2019</v>
      </c>
      <c r="L61" s="8">
        <v>16</v>
      </c>
      <c r="M61" s="8">
        <v>512</v>
      </c>
      <c r="N61" t="s">
        <v>23</v>
      </c>
      <c r="O61" t="s">
        <v>116</v>
      </c>
      <c r="P61" s="8" t="s">
        <v>116</v>
      </c>
      <c r="Q61" s="8" t="s">
        <v>116</v>
      </c>
      <c r="R61" t="s">
        <v>18</v>
      </c>
      <c r="S61" t="s">
        <v>19</v>
      </c>
      <c r="T61" s="13" t="s">
        <v>43</v>
      </c>
    </row>
    <row r="62" spans="1:20" ht="15.75" customHeight="1" x14ac:dyDescent="0.15">
      <c r="A62" s="1" t="s">
        <v>25</v>
      </c>
      <c r="B62">
        <v>21</v>
      </c>
      <c r="C62" t="s">
        <v>53</v>
      </c>
      <c r="D62" t="s">
        <v>59</v>
      </c>
      <c r="E62" s="1" t="s">
        <v>18</v>
      </c>
      <c r="F62" s="1" t="s">
        <v>19</v>
      </c>
      <c r="G62" t="s">
        <v>90</v>
      </c>
      <c r="H62" s="1" t="s">
        <v>18</v>
      </c>
      <c r="I62" s="1" t="s">
        <v>19</v>
      </c>
      <c r="J62" t="s">
        <v>108</v>
      </c>
      <c r="K62" s="1">
        <v>2022</v>
      </c>
      <c r="L62" s="8">
        <v>16</v>
      </c>
      <c r="M62" s="8">
        <v>512</v>
      </c>
      <c r="N62" t="s">
        <v>23</v>
      </c>
      <c r="O62" t="s">
        <v>116</v>
      </c>
      <c r="P62" s="8" t="s">
        <v>116</v>
      </c>
      <c r="Q62" s="8" t="s">
        <v>116</v>
      </c>
      <c r="R62" t="s">
        <v>23</v>
      </c>
      <c r="S62" t="s">
        <v>116</v>
      </c>
      <c r="T62" s="13" t="s">
        <v>43</v>
      </c>
    </row>
    <row r="63" spans="1:20" ht="15.75" customHeight="1" x14ac:dyDescent="0.15">
      <c r="A63" s="1" t="s">
        <v>16</v>
      </c>
      <c r="B63">
        <v>18</v>
      </c>
      <c r="C63" t="s">
        <v>62</v>
      </c>
      <c r="E63" s="1" t="s">
        <v>18</v>
      </c>
      <c r="F63" s="1" t="s">
        <v>19</v>
      </c>
      <c r="G63" t="s">
        <v>85</v>
      </c>
      <c r="H63" s="1" t="s">
        <v>18</v>
      </c>
      <c r="I63" s="1" t="s">
        <v>101</v>
      </c>
      <c r="J63" t="s">
        <v>22</v>
      </c>
      <c r="K63" s="1">
        <v>2016</v>
      </c>
      <c r="L63" s="8">
        <v>16</v>
      </c>
      <c r="M63" s="8">
        <v>512</v>
      </c>
      <c r="N63" t="s">
        <v>18</v>
      </c>
      <c r="O63" t="s">
        <v>22</v>
      </c>
      <c r="P63" s="8">
        <v>32</v>
      </c>
      <c r="Q63" s="8">
        <v>1000</v>
      </c>
      <c r="R63" t="s">
        <v>23</v>
      </c>
      <c r="S63" t="s">
        <v>116</v>
      </c>
      <c r="T63" s="13" t="s">
        <v>125</v>
      </c>
    </row>
    <row r="64" spans="1:20" ht="15.75" customHeight="1" x14ac:dyDescent="0.15">
      <c r="A64" s="1" t="s">
        <v>25</v>
      </c>
      <c r="B64">
        <v>22</v>
      </c>
      <c r="C64" t="s">
        <v>65</v>
      </c>
      <c r="E64" s="1" t="s">
        <v>18</v>
      </c>
      <c r="F64" s="1" t="s">
        <v>19</v>
      </c>
      <c r="G64" t="s">
        <v>72</v>
      </c>
      <c r="H64" s="1" t="s">
        <v>18</v>
      </c>
      <c r="I64" s="1" t="s">
        <v>19</v>
      </c>
      <c r="J64" t="s">
        <v>108</v>
      </c>
      <c r="K64" s="1">
        <v>2020</v>
      </c>
      <c r="L64" s="8">
        <v>8</v>
      </c>
      <c r="M64" s="8">
        <v>256</v>
      </c>
      <c r="N64" t="s">
        <v>23</v>
      </c>
      <c r="O64" t="s">
        <v>116</v>
      </c>
      <c r="P64" s="8" t="s">
        <v>116</v>
      </c>
      <c r="Q64" s="8" t="s">
        <v>116</v>
      </c>
      <c r="R64" t="s">
        <v>18</v>
      </c>
      <c r="S64" t="s">
        <v>19</v>
      </c>
      <c r="T64" s="13" t="s">
        <v>43</v>
      </c>
    </row>
    <row r="65" spans="1:20" ht="15.75" customHeight="1" x14ac:dyDescent="0.15">
      <c r="A65" s="1" t="s">
        <v>16</v>
      </c>
      <c r="B65">
        <v>20</v>
      </c>
      <c r="C65" t="s">
        <v>30</v>
      </c>
      <c r="E65" s="1" t="s">
        <v>18</v>
      </c>
      <c r="F65" s="1" t="s">
        <v>19</v>
      </c>
      <c r="G65" t="s">
        <v>80</v>
      </c>
      <c r="H65" s="1" t="s">
        <v>18</v>
      </c>
      <c r="I65" s="1" t="s">
        <v>99</v>
      </c>
      <c r="J65" t="s">
        <v>22</v>
      </c>
      <c r="K65" s="1">
        <v>2016</v>
      </c>
      <c r="L65" s="8">
        <v>16</v>
      </c>
      <c r="M65" s="8">
        <v>512</v>
      </c>
      <c r="N65" t="s">
        <v>18</v>
      </c>
      <c r="O65" t="s">
        <v>22</v>
      </c>
      <c r="P65" s="8">
        <v>32</v>
      </c>
      <c r="Q65" s="8">
        <v>1000</v>
      </c>
      <c r="R65" t="s">
        <v>23</v>
      </c>
      <c r="S65" t="s">
        <v>116</v>
      </c>
      <c r="T65" s="13" t="s">
        <v>130</v>
      </c>
    </row>
    <row r="66" spans="1:20" ht="15.75" customHeight="1" x14ac:dyDescent="0.15">
      <c r="A66" s="1" t="s">
        <v>16</v>
      </c>
      <c r="B66">
        <v>19</v>
      </c>
      <c r="C66" t="s">
        <v>56</v>
      </c>
      <c r="E66" s="1" t="s">
        <v>18</v>
      </c>
      <c r="F66" s="1" t="s">
        <v>19</v>
      </c>
      <c r="G66" t="s">
        <v>82</v>
      </c>
      <c r="H66" s="1" t="s">
        <v>18</v>
      </c>
      <c r="I66" s="1" t="s">
        <v>35</v>
      </c>
      <c r="J66" t="s">
        <v>22</v>
      </c>
      <c r="K66" s="1">
        <v>2020</v>
      </c>
      <c r="L66" s="8">
        <v>16</v>
      </c>
      <c r="M66" s="8">
        <v>1000</v>
      </c>
      <c r="N66" t="s">
        <v>18</v>
      </c>
      <c r="O66" t="s">
        <v>22</v>
      </c>
      <c r="P66" s="8">
        <v>32</v>
      </c>
      <c r="Q66" s="8">
        <v>2000</v>
      </c>
      <c r="R66" t="s">
        <v>23</v>
      </c>
      <c r="S66" t="s">
        <v>116</v>
      </c>
      <c r="T66" s="13" t="s">
        <v>43</v>
      </c>
    </row>
    <row r="67" spans="1:20" ht="15.75" customHeight="1" x14ac:dyDescent="0.15">
      <c r="A67" s="1" t="s">
        <v>16</v>
      </c>
      <c r="B67">
        <v>21</v>
      </c>
      <c r="C67" t="s">
        <v>54</v>
      </c>
      <c r="D67" t="s">
        <v>61</v>
      </c>
      <c r="E67" s="1" t="s">
        <v>18</v>
      </c>
      <c r="F67" s="1" t="s">
        <v>19</v>
      </c>
      <c r="G67" t="s">
        <v>73</v>
      </c>
      <c r="H67" s="1" t="s">
        <v>18</v>
      </c>
      <c r="I67" s="1" t="s">
        <v>32</v>
      </c>
      <c r="J67" t="s">
        <v>22</v>
      </c>
      <c r="K67" s="1">
        <v>2021</v>
      </c>
      <c r="L67" s="8">
        <v>8</v>
      </c>
      <c r="M67" s="8">
        <v>512</v>
      </c>
      <c r="N67" t="s">
        <v>18</v>
      </c>
      <c r="O67" t="s">
        <v>22</v>
      </c>
      <c r="P67" s="8">
        <v>16</v>
      </c>
      <c r="Q67" s="8">
        <v>2000</v>
      </c>
      <c r="R67" t="s">
        <v>23</v>
      </c>
      <c r="S67" t="s">
        <v>116</v>
      </c>
      <c r="T67" s="13" t="s">
        <v>43</v>
      </c>
    </row>
    <row r="68" spans="1:20" ht="15.75" customHeight="1" x14ac:dyDescent="0.15">
      <c r="A68" s="1" t="s">
        <v>25</v>
      </c>
      <c r="B68">
        <v>18</v>
      </c>
      <c r="C68" t="s">
        <v>41</v>
      </c>
      <c r="E68" s="1" t="s">
        <v>18</v>
      </c>
      <c r="F68" s="1" t="s">
        <v>19</v>
      </c>
      <c r="G68" t="s">
        <v>86</v>
      </c>
      <c r="H68" s="1" t="s">
        <v>18</v>
      </c>
      <c r="I68" s="1" t="s">
        <v>100</v>
      </c>
      <c r="J68" t="s">
        <v>22</v>
      </c>
      <c r="K68" s="1">
        <v>2022</v>
      </c>
      <c r="L68" s="8">
        <v>8</v>
      </c>
      <c r="M68" s="8">
        <v>256</v>
      </c>
      <c r="N68" t="s">
        <v>18</v>
      </c>
      <c r="O68" t="s">
        <v>22</v>
      </c>
      <c r="P68" s="8">
        <v>32</v>
      </c>
      <c r="Q68" s="8">
        <v>1000</v>
      </c>
      <c r="R68" t="s">
        <v>23</v>
      </c>
      <c r="S68" t="s">
        <v>116</v>
      </c>
      <c r="T68" s="13" t="s">
        <v>43</v>
      </c>
    </row>
    <row r="69" spans="1:20" ht="15.75" customHeight="1" x14ac:dyDescent="0.15">
      <c r="A69" s="1" t="s">
        <v>16</v>
      </c>
      <c r="B69">
        <v>22</v>
      </c>
      <c r="C69" t="s">
        <v>44</v>
      </c>
      <c r="D69" t="s">
        <v>57</v>
      </c>
      <c r="E69" s="1" t="s">
        <v>18</v>
      </c>
      <c r="F69" s="1" t="s">
        <v>19</v>
      </c>
      <c r="G69" t="s">
        <v>75</v>
      </c>
      <c r="H69" s="1" t="s">
        <v>18</v>
      </c>
      <c r="I69" s="1" t="s">
        <v>19</v>
      </c>
      <c r="J69" t="s">
        <v>108</v>
      </c>
      <c r="K69" s="1">
        <v>2021</v>
      </c>
      <c r="L69" s="8">
        <v>16</v>
      </c>
      <c r="M69" s="8">
        <v>1000</v>
      </c>
      <c r="N69" t="s">
        <v>18</v>
      </c>
      <c r="O69" t="s">
        <v>22</v>
      </c>
      <c r="P69" s="8">
        <v>16</v>
      </c>
      <c r="Q69" s="8">
        <v>2000</v>
      </c>
      <c r="R69" t="s">
        <v>23</v>
      </c>
      <c r="S69" t="s">
        <v>116</v>
      </c>
      <c r="T69" s="13" t="s">
        <v>43</v>
      </c>
    </row>
    <row r="70" spans="1:20" ht="15.75" customHeight="1" x14ac:dyDescent="0.15">
      <c r="A70" s="1" t="s">
        <v>25</v>
      </c>
      <c r="B70">
        <v>20</v>
      </c>
      <c r="C70" t="s">
        <v>61</v>
      </c>
      <c r="E70" s="1" t="s">
        <v>18</v>
      </c>
      <c r="F70" s="1" t="s">
        <v>19</v>
      </c>
      <c r="G70" t="s">
        <v>87</v>
      </c>
      <c r="H70" s="1" t="s">
        <v>18</v>
      </c>
      <c r="I70" s="1" t="s">
        <v>19</v>
      </c>
      <c r="J70" t="s">
        <v>108</v>
      </c>
      <c r="K70" s="1">
        <v>2022</v>
      </c>
      <c r="L70" s="8">
        <v>8</v>
      </c>
      <c r="M70" s="8">
        <v>256</v>
      </c>
      <c r="N70" t="s">
        <v>23</v>
      </c>
      <c r="O70" t="s">
        <v>116</v>
      </c>
      <c r="P70" s="8" t="s">
        <v>116</v>
      </c>
      <c r="Q70" s="8" t="s">
        <v>116</v>
      </c>
      <c r="R70" t="s">
        <v>23</v>
      </c>
      <c r="S70" t="s">
        <v>116</v>
      </c>
      <c r="T70" s="13" t="s">
        <v>43</v>
      </c>
    </row>
    <row r="71" spans="1:20" ht="15.75" customHeight="1" x14ac:dyDescent="0.15">
      <c r="A71" s="1" t="s">
        <v>25</v>
      </c>
      <c r="B71">
        <v>19</v>
      </c>
      <c r="C71" t="s">
        <v>26</v>
      </c>
      <c r="E71" s="1" t="s">
        <v>18</v>
      </c>
      <c r="F71" s="1" t="s">
        <v>19</v>
      </c>
      <c r="G71" t="s">
        <v>84</v>
      </c>
      <c r="H71" s="1" t="s">
        <v>18</v>
      </c>
      <c r="I71" s="1" t="s">
        <v>19</v>
      </c>
      <c r="J71" t="s">
        <v>108</v>
      </c>
      <c r="K71" s="1">
        <v>2016</v>
      </c>
      <c r="L71" s="8">
        <v>8</v>
      </c>
      <c r="M71" s="8">
        <v>256</v>
      </c>
      <c r="N71" t="s">
        <v>18</v>
      </c>
      <c r="O71" t="s">
        <v>108</v>
      </c>
      <c r="P71" s="8">
        <v>32</v>
      </c>
      <c r="Q71" s="8">
        <v>1000</v>
      </c>
      <c r="R71" t="s">
        <v>23</v>
      </c>
      <c r="S71" t="s">
        <v>116</v>
      </c>
      <c r="T71" s="13" t="s">
        <v>130</v>
      </c>
    </row>
    <row r="72" spans="1:20" ht="15.75" customHeight="1" x14ac:dyDescent="0.2">
      <c r="A72" s="1" t="s">
        <v>16</v>
      </c>
      <c r="B72">
        <v>21</v>
      </c>
      <c r="C72" t="s">
        <v>57</v>
      </c>
      <c r="D72" s="2"/>
      <c r="E72" s="1" t="s">
        <v>18</v>
      </c>
      <c r="F72" s="1" t="s">
        <v>19</v>
      </c>
      <c r="G72" t="s">
        <v>76</v>
      </c>
      <c r="H72" s="1" t="s">
        <v>18</v>
      </c>
      <c r="I72" s="1" t="s">
        <v>101</v>
      </c>
      <c r="J72" t="s">
        <v>22</v>
      </c>
      <c r="K72" s="1">
        <v>2020</v>
      </c>
      <c r="L72" s="8">
        <v>16</v>
      </c>
      <c r="M72" s="8">
        <v>512</v>
      </c>
      <c r="N72" t="s">
        <v>23</v>
      </c>
      <c r="O72" t="s">
        <v>116</v>
      </c>
      <c r="P72" s="8" t="s">
        <v>116</v>
      </c>
      <c r="Q72" s="8" t="s">
        <v>116</v>
      </c>
      <c r="R72" t="s">
        <v>18</v>
      </c>
      <c r="S72" t="s">
        <v>19</v>
      </c>
      <c r="T72" s="13" t="s">
        <v>43</v>
      </c>
    </row>
    <row r="73" spans="1:20" ht="15.75" customHeight="1" x14ac:dyDescent="0.15">
      <c r="A73" s="1" t="s">
        <v>25</v>
      </c>
      <c r="B73">
        <v>18</v>
      </c>
      <c r="C73" t="s">
        <v>68</v>
      </c>
      <c r="E73" s="1" t="s">
        <v>18</v>
      </c>
      <c r="F73" s="1" t="s">
        <v>19</v>
      </c>
      <c r="G73" t="s">
        <v>78</v>
      </c>
      <c r="H73" s="1" t="s">
        <v>18</v>
      </c>
      <c r="I73" s="1" t="s">
        <v>19</v>
      </c>
      <c r="J73" t="s">
        <v>108</v>
      </c>
      <c r="K73" s="1">
        <v>2016</v>
      </c>
      <c r="L73" s="8">
        <v>8</v>
      </c>
      <c r="M73" s="8">
        <v>512</v>
      </c>
      <c r="N73" t="s">
        <v>23</v>
      </c>
      <c r="O73" t="s">
        <v>116</v>
      </c>
      <c r="P73" s="8" t="s">
        <v>116</v>
      </c>
      <c r="Q73" s="8" t="s">
        <v>116</v>
      </c>
      <c r="R73" t="s">
        <v>18</v>
      </c>
      <c r="S73" t="s">
        <v>19</v>
      </c>
      <c r="T73" s="13" t="s">
        <v>43</v>
      </c>
    </row>
    <row r="74" spans="1:20" ht="15.75" customHeight="1" x14ac:dyDescent="0.15">
      <c r="A74" s="1" t="s">
        <v>16</v>
      </c>
      <c r="B74">
        <v>22</v>
      </c>
      <c r="C74" t="s">
        <v>17</v>
      </c>
      <c r="E74" s="1" t="s">
        <v>18</v>
      </c>
      <c r="F74" s="1" t="s">
        <v>19</v>
      </c>
      <c r="G74" t="s">
        <v>79</v>
      </c>
      <c r="H74" s="1" t="s">
        <v>18</v>
      </c>
      <c r="I74" s="1" t="s">
        <v>35</v>
      </c>
      <c r="J74" t="s">
        <v>22</v>
      </c>
      <c r="K74">
        <v>2022</v>
      </c>
      <c r="L74" s="8">
        <v>16</v>
      </c>
      <c r="M74" s="8">
        <v>512</v>
      </c>
      <c r="N74" t="s">
        <v>23</v>
      </c>
      <c r="O74" t="s">
        <v>116</v>
      </c>
      <c r="P74" s="8" t="s">
        <v>116</v>
      </c>
      <c r="Q74" s="8" t="s">
        <v>116</v>
      </c>
      <c r="R74" t="s">
        <v>23</v>
      </c>
      <c r="S74" t="s">
        <v>116</v>
      </c>
      <c r="T74" s="13" t="s">
        <v>123</v>
      </c>
    </row>
    <row r="75" spans="1:20" ht="15.75" customHeight="1" x14ac:dyDescent="0.15">
      <c r="A75" s="1" t="s">
        <v>25</v>
      </c>
      <c r="B75">
        <v>20</v>
      </c>
      <c r="C75" t="s">
        <v>58</v>
      </c>
      <c r="E75" s="1" t="s">
        <v>18</v>
      </c>
      <c r="F75" s="1" t="s">
        <v>19</v>
      </c>
      <c r="G75" t="s">
        <v>88</v>
      </c>
      <c r="H75" s="1" t="s">
        <v>18</v>
      </c>
      <c r="I75" s="1" t="s">
        <v>19</v>
      </c>
      <c r="J75" t="s">
        <v>108</v>
      </c>
      <c r="K75" s="1">
        <v>2020</v>
      </c>
      <c r="L75" s="8">
        <v>16</v>
      </c>
      <c r="M75" s="8">
        <v>1000</v>
      </c>
      <c r="N75" t="s">
        <v>18</v>
      </c>
      <c r="O75" t="s">
        <v>22</v>
      </c>
      <c r="P75" s="8">
        <v>16</v>
      </c>
      <c r="Q75" s="8">
        <v>2000</v>
      </c>
      <c r="R75" t="s">
        <v>18</v>
      </c>
      <c r="S75" t="s">
        <v>19</v>
      </c>
      <c r="T75" s="13" t="s">
        <v>43</v>
      </c>
    </row>
    <row r="76" spans="1:20" ht="15.75" customHeight="1" x14ac:dyDescent="0.15">
      <c r="A76" s="1" t="s">
        <v>16</v>
      </c>
      <c r="B76">
        <v>19</v>
      </c>
      <c r="C76" t="s">
        <v>60</v>
      </c>
      <c r="E76" s="1" t="s">
        <v>18</v>
      </c>
      <c r="F76" s="1" t="s">
        <v>19</v>
      </c>
      <c r="G76" t="s">
        <v>71</v>
      </c>
      <c r="H76" s="1" t="s">
        <v>18</v>
      </c>
      <c r="I76" s="1" t="s">
        <v>99</v>
      </c>
      <c r="J76" t="s">
        <v>22</v>
      </c>
      <c r="K76" s="1">
        <v>2021</v>
      </c>
      <c r="L76" s="8">
        <v>16</v>
      </c>
      <c r="M76" s="8">
        <v>512</v>
      </c>
      <c r="N76" t="s">
        <v>18</v>
      </c>
      <c r="O76" t="s">
        <v>108</v>
      </c>
      <c r="P76" s="8">
        <v>32</v>
      </c>
      <c r="Q76" s="8">
        <v>2000</v>
      </c>
      <c r="R76" t="s">
        <v>18</v>
      </c>
      <c r="S76" t="s">
        <v>19</v>
      </c>
      <c r="T76" s="13" t="s">
        <v>43</v>
      </c>
    </row>
    <row r="77" spans="1:20" ht="15.75" customHeight="1" x14ac:dyDescent="0.15">
      <c r="A77" s="1" t="s">
        <v>25</v>
      </c>
      <c r="B77">
        <v>21</v>
      </c>
      <c r="C77" t="s">
        <v>49</v>
      </c>
      <c r="E77" s="1" t="s">
        <v>18</v>
      </c>
      <c r="F77" s="1" t="s">
        <v>19</v>
      </c>
      <c r="G77" t="s">
        <v>83</v>
      </c>
      <c r="H77" s="1" t="s">
        <v>18</v>
      </c>
      <c r="I77" s="1" t="s">
        <v>19</v>
      </c>
      <c r="J77" t="s">
        <v>108</v>
      </c>
      <c r="K77" s="1">
        <v>2022</v>
      </c>
      <c r="L77" s="8">
        <v>16</v>
      </c>
      <c r="M77" s="8">
        <v>512</v>
      </c>
      <c r="N77" t="s">
        <v>23</v>
      </c>
      <c r="O77" t="s">
        <v>116</v>
      </c>
      <c r="P77" s="8" t="s">
        <v>116</v>
      </c>
      <c r="Q77" s="8" t="s">
        <v>116</v>
      </c>
      <c r="R77" t="s">
        <v>23</v>
      </c>
      <c r="S77" t="s">
        <v>116</v>
      </c>
      <c r="T77" s="13" t="s">
        <v>121</v>
      </c>
    </row>
    <row r="78" spans="1:20" ht="15.75" customHeight="1" x14ac:dyDescent="0.15">
      <c r="A78" s="1" t="s">
        <v>16</v>
      </c>
      <c r="B78">
        <v>18</v>
      </c>
      <c r="C78" t="s">
        <v>55</v>
      </c>
      <c r="E78" s="1" t="s">
        <v>18</v>
      </c>
      <c r="F78" s="1" t="s">
        <v>19</v>
      </c>
      <c r="G78" t="s">
        <v>74</v>
      </c>
      <c r="H78" s="1" t="s">
        <v>18</v>
      </c>
      <c r="I78" s="1" t="s">
        <v>21</v>
      </c>
      <c r="J78" t="s">
        <v>22</v>
      </c>
      <c r="K78" s="1">
        <v>2021</v>
      </c>
      <c r="L78" s="8">
        <v>8</v>
      </c>
      <c r="M78" s="8">
        <v>256</v>
      </c>
      <c r="N78" t="s">
        <v>23</v>
      </c>
      <c r="O78" t="s">
        <v>116</v>
      </c>
      <c r="P78" s="8" t="s">
        <v>116</v>
      </c>
      <c r="Q78" s="8" t="s">
        <v>116</v>
      </c>
      <c r="R78" t="s">
        <v>23</v>
      </c>
      <c r="S78" t="s">
        <v>116</v>
      </c>
      <c r="T78" s="13" t="s">
        <v>43</v>
      </c>
    </row>
    <row r="79" spans="1:20" ht="15.75" customHeight="1" x14ac:dyDescent="0.15">
      <c r="A79" s="1" t="s">
        <v>25</v>
      </c>
      <c r="B79">
        <v>22</v>
      </c>
      <c r="C79" t="s">
        <v>51</v>
      </c>
      <c r="E79" s="1" t="s">
        <v>18</v>
      </c>
      <c r="F79" s="1" t="s">
        <v>19</v>
      </c>
      <c r="G79" t="s">
        <v>90</v>
      </c>
      <c r="H79" s="1" t="s">
        <v>18</v>
      </c>
      <c r="I79" s="1" t="s">
        <v>101</v>
      </c>
      <c r="J79" s="3" t="s">
        <v>106</v>
      </c>
      <c r="K79" s="1">
        <v>2019</v>
      </c>
      <c r="L79" s="8">
        <v>16</v>
      </c>
      <c r="M79" s="8">
        <v>1000</v>
      </c>
      <c r="N79" t="s">
        <v>23</v>
      </c>
      <c r="O79" t="s">
        <v>116</v>
      </c>
      <c r="P79" s="8" t="s">
        <v>116</v>
      </c>
      <c r="Q79" s="8" t="s">
        <v>116</v>
      </c>
      <c r="R79" t="s">
        <v>23</v>
      </c>
      <c r="S79" t="s">
        <v>116</v>
      </c>
      <c r="T79" s="13" t="s">
        <v>43</v>
      </c>
    </row>
    <row r="80" spans="1:20" ht="15.75" customHeight="1" x14ac:dyDescent="0.15">
      <c r="A80" s="1" t="s">
        <v>16</v>
      </c>
      <c r="B80">
        <v>20</v>
      </c>
      <c r="C80" t="s">
        <v>50</v>
      </c>
      <c r="E80" s="1" t="s">
        <v>18</v>
      </c>
      <c r="F80" s="1" t="s">
        <v>19</v>
      </c>
      <c r="G80" t="s">
        <v>85</v>
      </c>
      <c r="H80" s="1" t="s">
        <v>18</v>
      </c>
      <c r="I80" s="1" t="s">
        <v>19</v>
      </c>
      <c r="J80" t="s">
        <v>108</v>
      </c>
      <c r="K80" s="1">
        <v>2019</v>
      </c>
      <c r="L80" s="8">
        <v>16</v>
      </c>
      <c r="M80" s="8">
        <v>512</v>
      </c>
      <c r="N80" t="s">
        <v>18</v>
      </c>
      <c r="O80" t="s">
        <v>22</v>
      </c>
      <c r="P80" s="8">
        <v>32</v>
      </c>
      <c r="Q80" s="8">
        <v>2000</v>
      </c>
      <c r="R80" t="s">
        <v>23</v>
      </c>
      <c r="S80" t="s">
        <v>116</v>
      </c>
      <c r="T80" s="13" t="s">
        <v>43</v>
      </c>
    </row>
    <row r="81" spans="1:20" ht="15.75" customHeight="1" x14ac:dyDescent="0.15">
      <c r="A81" s="1" t="s">
        <v>25</v>
      </c>
      <c r="B81">
        <v>19</v>
      </c>
      <c r="C81" t="s">
        <v>66</v>
      </c>
      <c r="E81" s="1" t="s">
        <v>18</v>
      </c>
      <c r="F81" s="1" t="s">
        <v>19</v>
      </c>
      <c r="G81" t="s">
        <v>72</v>
      </c>
      <c r="H81" s="1" t="s">
        <v>18</v>
      </c>
      <c r="I81" s="1" t="s">
        <v>19</v>
      </c>
      <c r="J81" t="s">
        <v>108</v>
      </c>
      <c r="K81" s="1">
        <v>2022</v>
      </c>
      <c r="L81" s="8">
        <v>8</v>
      </c>
      <c r="M81" s="8">
        <v>256</v>
      </c>
      <c r="N81" t="s">
        <v>18</v>
      </c>
      <c r="O81" t="s">
        <v>22</v>
      </c>
      <c r="P81" s="8">
        <v>32</v>
      </c>
      <c r="Q81" s="8">
        <v>2000</v>
      </c>
      <c r="R81" t="s">
        <v>18</v>
      </c>
      <c r="S81" t="s">
        <v>19</v>
      </c>
      <c r="T81" s="13" t="s">
        <v>43</v>
      </c>
    </row>
    <row r="82" spans="1:20" ht="15.75" customHeight="1" x14ac:dyDescent="0.15">
      <c r="A82" s="1" t="s">
        <v>25</v>
      </c>
      <c r="B82">
        <v>21</v>
      </c>
      <c r="C82" t="s">
        <v>53</v>
      </c>
      <c r="E82" s="1" t="s">
        <v>18</v>
      </c>
      <c r="F82" s="1" t="s">
        <v>19</v>
      </c>
      <c r="G82" t="s">
        <v>80</v>
      </c>
      <c r="H82" s="1" t="s">
        <v>18</v>
      </c>
      <c r="I82" s="1" t="s">
        <v>19</v>
      </c>
      <c r="J82" t="s">
        <v>108</v>
      </c>
      <c r="K82" s="1">
        <v>2021</v>
      </c>
      <c r="L82" s="8">
        <v>16</v>
      </c>
      <c r="M82" s="8">
        <v>512</v>
      </c>
      <c r="N82" t="s">
        <v>18</v>
      </c>
      <c r="O82" t="s">
        <v>22</v>
      </c>
      <c r="P82" s="8">
        <v>32</v>
      </c>
      <c r="Q82" s="8">
        <v>2000</v>
      </c>
      <c r="R82" t="s">
        <v>23</v>
      </c>
      <c r="S82" t="s">
        <v>116</v>
      </c>
      <c r="T82" s="13" t="s">
        <v>43</v>
      </c>
    </row>
    <row r="83" spans="1:20" ht="15.75" customHeight="1" x14ac:dyDescent="0.15">
      <c r="A83" s="1" t="s">
        <v>16</v>
      </c>
      <c r="B83">
        <v>18</v>
      </c>
      <c r="C83" t="s">
        <v>63</v>
      </c>
      <c r="E83" s="1" t="s">
        <v>18</v>
      </c>
      <c r="F83" s="1" t="s">
        <v>19</v>
      </c>
      <c r="G83" s="3" t="s">
        <v>91</v>
      </c>
      <c r="H83" s="1" t="s">
        <v>18</v>
      </c>
      <c r="I83" s="1" t="s">
        <v>32</v>
      </c>
      <c r="J83" t="s">
        <v>22</v>
      </c>
      <c r="K83" s="1">
        <v>2019</v>
      </c>
      <c r="L83" s="8">
        <v>16</v>
      </c>
      <c r="M83" s="8">
        <v>512</v>
      </c>
      <c r="N83" t="s">
        <v>23</v>
      </c>
      <c r="O83" t="s">
        <v>116</v>
      </c>
      <c r="P83" s="8" t="s">
        <v>116</v>
      </c>
      <c r="Q83" s="8" t="s">
        <v>116</v>
      </c>
      <c r="R83" t="s">
        <v>23</v>
      </c>
      <c r="S83" t="s">
        <v>116</v>
      </c>
      <c r="T83" s="13" t="s">
        <v>130</v>
      </c>
    </row>
    <row r="84" spans="1:20" ht="15.75" customHeight="1" x14ac:dyDescent="0.15">
      <c r="A84" s="1" t="s">
        <v>25</v>
      </c>
      <c r="B84">
        <v>22</v>
      </c>
      <c r="C84" t="s">
        <v>41</v>
      </c>
      <c r="D84" t="s">
        <v>57</v>
      </c>
      <c r="E84" s="1" t="s">
        <v>18</v>
      </c>
      <c r="F84" s="1" t="s">
        <v>19</v>
      </c>
      <c r="G84" s="3" t="s">
        <v>86</v>
      </c>
      <c r="H84" s="1" t="s">
        <v>18</v>
      </c>
      <c r="I84" s="1" t="s">
        <v>19</v>
      </c>
      <c r="J84" t="s">
        <v>108</v>
      </c>
      <c r="K84">
        <v>2022</v>
      </c>
      <c r="L84" s="8">
        <v>8</v>
      </c>
      <c r="M84" s="8">
        <v>512</v>
      </c>
      <c r="N84" t="s">
        <v>23</v>
      </c>
      <c r="O84" t="s">
        <v>116</v>
      </c>
      <c r="P84" s="8" t="s">
        <v>116</v>
      </c>
      <c r="Q84" s="8" t="s">
        <v>116</v>
      </c>
      <c r="R84" t="s">
        <v>23</v>
      </c>
      <c r="S84" t="s">
        <v>116</v>
      </c>
      <c r="T84" s="13" t="s">
        <v>124</v>
      </c>
    </row>
    <row r="85" spans="1:20" ht="15.75" customHeight="1" x14ac:dyDescent="0.15">
      <c r="A85" s="1" t="s">
        <v>16</v>
      </c>
      <c r="B85">
        <v>20</v>
      </c>
      <c r="C85" t="s">
        <v>59</v>
      </c>
      <c r="E85" s="1" t="s">
        <v>18</v>
      </c>
      <c r="F85" s="1" t="s">
        <v>19</v>
      </c>
      <c r="G85" t="s">
        <v>89</v>
      </c>
      <c r="H85" s="1" t="s">
        <v>18</v>
      </c>
      <c r="I85" s="1" t="s">
        <v>19</v>
      </c>
      <c r="J85" t="s">
        <v>108</v>
      </c>
      <c r="K85" s="1">
        <v>2019</v>
      </c>
      <c r="L85" s="8">
        <v>8</v>
      </c>
      <c r="M85" s="8">
        <v>256</v>
      </c>
      <c r="N85" t="s">
        <v>23</v>
      </c>
      <c r="O85" t="s">
        <v>116</v>
      </c>
      <c r="P85" s="8" t="s">
        <v>116</v>
      </c>
      <c r="Q85" s="8" t="s">
        <v>116</v>
      </c>
      <c r="R85" t="s">
        <v>23</v>
      </c>
      <c r="S85" t="s">
        <v>116</v>
      </c>
      <c r="T85" s="13" t="s">
        <v>43</v>
      </c>
    </row>
    <row r="86" spans="1:20" ht="15.75" customHeight="1" x14ac:dyDescent="0.15">
      <c r="A86" s="1" t="s">
        <v>25</v>
      </c>
      <c r="B86">
        <v>19</v>
      </c>
      <c r="C86" t="s">
        <v>67</v>
      </c>
      <c r="E86" s="1" t="s">
        <v>18</v>
      </c>
      <c r="F86" s="1" t="s">
        <v>19</v>
      </c>
      <c r="G86" s="3" t="s">
        <v>83</v>
      </c>
      <c r="H86" s="1" t="s">
        <v>18</v>
      </c>
      <c r="I86" s="1" t="s">
        <v>19</v>
      </c>
      <c r="J86" t="s">
        <v>108</v>
      </c>
      <c r="K86" s="1">
        <v>2019</v>
      </c>
      <c r="L86" s="8">
        <v>16</v>
      </c>
      <c r="M86" s="8">
        <v>512</v>
      </c>
      <c r="N86" t="s">
        <v>18</v>
      </c>
      <c r="O86" t="s">
        <v>22</v>
      </c>
      <c r="P86" s="8">
        <v>32</v>
      </c>
      <c r="Q86" s="8">
        <v>2000</v>
      </c>
      <c r="R86" t="s">
        <v>23</v>
      </c>
      <c r="S86" t="s">
        <v>116</v>
      </c>
      <c r="T86" s="13" t="s">
        <v>121</v>
      </c>
    </row>
    <row r="87" spans="1:20" ht="15.75" customHeight="1" x14ac:dyDescent="0.15">
      <c r="A87" s="1" t="s">
        <v>25</v>
      </c>
      <c r="B87">
        <v>21</v>
      </c>
      <c r="C87" t="s">
        <v>34</v>
      </c>
      <c r="E87" s="1" t="s">
        <v>18</v>
      </c>
      <c r="F87" s="1" t="s">
        <v>19</v>
      </c>
      <c r="G87" s="3" t="s">
        <v>78</v>
      </c>
      <c r="H87" s="1" t="s">
        <v>18</v>
      </c>
      <c r="I87" s="1" t="s">
        <v>101</v>
      </c>
      <c r="J87" t="s">
        <v>22</v>
      </c>
      <c r="K87" s="1">
        <v>2022</v>
      </c>
      <c r="L87" s="8">
        <v>16</v>
      </c>
      <c r="M87" s="8">
        <v>512</v>
      </c>
      <c r="N87" t="s">
        <v>18</v>
      </c>
      <c r="O87" t="s">
        <v>22</v>
      </c>
      <c r="P87" s="8">
        <v>32</v>
      </c>
      <c r="Q87" s="8">
        <v>2000</v>
      </c>
      <c r="R87" t="s">
        <v>23</v>
      </c>
      <c r="S87" t="s">
        <v>116</v>
      </c>
      <c r="T87" s="13" t="s">
        <v>43</v>
      </c>
    </row>
    <row r="88" spans="1:20" ht="15.75" customHeight="1" x14ac:dyDescent="0.15">
      <c r="A88" s="1" t="s">
        <v>16</v>
      </c>
      <c r="B88">
        <v>18</v>
      </c>
      <c r="C88" t="s">
        <v>64</v>
      </c>
      <c r="E88" s="1" t="s">
        <v>18</v>
      </c>
      <c r="F88" s="1" t="s">
        <v>19</v>
      </c>
      <c r="G88" s="3" t="s">
        <v>89</v>
      </c>
      <c r="H88" s="1" t="s">
        <v>18</v>
      </c>
      <c r="I88" s="1" t="s">
        <v>19</v>
      </c>
      <c r="J88" t="s">
        <v>108</v>
      </c>
      <c r="K88" s="1">
        <v>2020</v>
      </c>
      <c r="L88" s="8">
        <v>8</v>
      </c>
      <c r="M88" s="8">
        <v>512</v>
      </c>
      <c r="N88" t="s">
        <v>18</v>
      </c>
      <c r="O88" t="s">
        <v>22</v>
      </c>
      <c r="P88" s="8">
        <v>32</v>
      </c>
      <c r="Q88" s="8">
        <v>1000</v>
      </c>
      <c r="R88" t="s">
        <v>23</v>
      </c>
      <c r="S88" t="s">
        <v>116</v>
      </c>
      <c r="T88" s="13" t="s">
        <v>130</v>
      </c>
    </row>
    <row r="89" spans="1:20" ht="15.75" customHeight="1" x14ac:dyDescent="0.15">
      <c r="A89" s="1" t="s">
        <v>25</v>
      </c>
      <c r="B89">
        <v>22</v>
      </c>
      <c r="C89" t="s">
        <v>62</v>
      </c>
      <c r="D89" t="s">
        <v>57</v>
      </c>
      <c r="E89" s="1" t="s">
        <v>18</v>
      </c>
      <c r="F89" s="1" t="s">
        <v>19</v>
      </c>
      <c r="G89" s="3" t="s">
        <v>73</v>
      </c>
      <c r="H89" s="1" t="s">
        <v>18</v>
      </c>
      <c r="I89" s="1" t="s">
        <v>19</v>
      </c>
      <c r="J89" t="s">
        <v>108</v>
      </c>
      <c r="K89" s="1">
        <v>2021</v>
      </c>
      <c r="L89" s="8">
        <v>16</v>
      </c>
      <c r="M89" s="8">
        <v>512</v>
      </c>
      <c r="N89" t="s">
        <v>18</v>
      </c>
      <c r="O89" t="s">
        <v>22</v>
      </c>
      <c r="P89" s="8">
        <v>32</v>
      </c>
      <c r="Q89" s="8">
        <v>1000</v>
      </c>
      <c r="R89" t="s">
        <v>23</v>
      </c>
      <c r="S89" t="s">
        <v>116</v>
      </c>
      <c r="T89" s="13" t="s">
        <v>24</v>
      </c>
    </row>
    <row r="90" spans="1:20" ht="15.75" customHeight="1" x14ac:dyDescent="0.15">
      <c r="A90" s="1" t="s">
        <v>16</v>
      </c>
      <c r="B90">
        <v>20</v>
      </c>
      <c r="C90" t="s">
        <v>44</v>
      </c>
      <c r="E90" s="1" t="s">
        <v>18</v>
      </c>
      <c r="F90" s="1" t="s">
        <v>19</v>
      </c>
      <c r="G90" t="s">
        <v>91</v>
      </c>
      <c r="H90" s="1" t="s">
        <v>18</v>
      </c>
      <c r="I90" s="1" t="s">
        <v>19</v>
      </c>
      <c r="J90" t="s">
        <v>108</v>
      </c>
      <c r="K90" s="1">
        <v>2022</v>
      </c>
      <c r="L90" s="8">
        <v>16</v>
      </c>
      <c r="M90" s="8">
        <v>512</v>
      </c>
      <c r="N90" t="s">
        <v>23</v>
      </c>
      <c r="O90" t="s">
        <v>116</v>
      </c>
      <c r="P90" s="8" t="s">
        <v>116</v>
      </c>
      <c r="Q90" s="8" t="s">
        <v>116</v>
      </c>
      <c r="R90" t="s">
        <v>23</v>
      </c>
      <c r="S90" t="s">
        <v>116</v>
      </c>
      <c r="T90" s="13" t="s">
        <v>43</v>
      </c>
    </row>
    <row r="91" spans="1:20" ht="15.75" customHeight="1" x14ac:dyDescent="0.15">
      <c r="A91" s="1" t="s">
        <v>16</v>
      </c>
      <c r="B91">
        <v>19</v>
      </c>
      <c r="C91" t="s">
        <v>65</v>
      </c>
      <c r="E91" s="1" t="s">
        <v>18</v>
      </c>
      <c r="F91" s="1" t="s">
        <v>19</v>
      </c>
      <c r="G91" t="s">
        <v>38</v>
      </c>
      <c r="H91" s="1" t="s">
        <v>18</v>
      </c>
      <c r="I91" s="1" t="s">
        <v>99</v>
      </c>
      <c r="J91" t="s">
        <v>22</v>
      </c>
      <c r="K91" s="1">
        <v>2021</v>
      </c>
      <c r="L91" s="8">
        <v>8</v>
      </c>
      <c r="M91" s="8">
        <v>256</v>
      </c>
      <c r="N91" t="s">
        <v>23</v>
      </c>
      <c r="O91" t="s">
        <v>116</v>
      </c>
      <c r="P91" s="8" t="s">
        <v>116</v>
      </c>
      <c r="Q91" s="8" t="s">
        <v>116</v>
      </c>
      <c r="R91" t="s">
        <v>23</v>
      </c>
      <c r="S91" t="s">
        <v>116</v>
      </c>
      <c r="T91" s="13" t="s">
        <v>43</v>
      </c>
    </row>
    <row r="92" spans="1:20" ht="15.75" customHeight="1" x14ac:dyDescent="0.15">
      <c r="A92" s="1" t="s">
        <v>25</v>
      </c>
      <c r="B92">
        <v>21</v>
      </c>
      <c r="C92" t="s">
        <v>57</v>
      </c>
      <c r="D92" t="s">
        <v>70</v>
      </c>
      <c r="E92" s="1" t="s">
        <v>18</v>
      </c>
      <c r="F92" s="1" t="s">
        <v>19</v>
      </c>
      <c r="G92" t="s">
        <v>85</v>
      </c>
      <c r="H92" s="1" t="s">
        <v>18</v>
      </c>
      <c r="I92" s="1" t="s">
        <v>19</v>
      </c>
      <c r="J92" t="s">
        <v>108</v>
      </c>
      <c r="K92" s="1">
        <v>2022</v>
      </c>
      <c r="L92" s="8">
        <v>16</v>
      </c>
      <c r="M92" s="8">
        <v>512</v>
      </c>
      <c r="N92" t="s">
        <v>23</v>
      </c>
      <c r="O92" t="s">
        <v>116</v>
      </c>
      <c r="P92" s="8" t="s">
        <v>116</v>
      </c>
      <c r="Q92" s="8" t="s">
        <v>116</v>
      </c>
      <c r="R92" t="s">
        <v>18</v>
      </c>
      <c r="S92" t="s">
        <v>19</v>
      </c>
      <c r="T92" s="13" t="s">
        <v>43</v>
      </c>
    </row>
    <row r="93" spans="1:20" ht="15.75" customHeight="1" x14ac:dyDescent="0.15">
      <c r="A93" s="1" t="s">
        <v>16</v>
      </c>
      <c r="B93">
        <v>18</v>
      </c>
      <c r="C93" t="s">
        <v>30</v>
      </c>
      <c r="E93" s="1" t="s">
        <v>18</v>
      </c>
      <c r="F93" s="1" t="s">
        <v>19</v>
      </c>
      <c r="G93" t="s">
        <v>81</v>
      </c>
      <c r="H93" s="1" t="s">
        <v>18</v>
      </c>
      <c r="I93" s="1" t="s">
        <v>21</v>
      </c>
      <c r="J93" t="s">
        <v>22</v>
      </c>
      <c r="K93" s="1">
        <v>2016</v>
      </c>
      <c r="L93" s="8">
        <v>16</v>
      </c>
      <c r="M93" s="8">
        <v>512</v>
      </c>
      <c r="N93" t="s">
        <v>23</v>
      </c>
      <c r="O93" t="s">
        <v>116</v>
      </c>
      <c r="P93" s="8" t="s">
        <v>116</v>
      </c>
      <c r="Q93" s="8" t="s">
        <v>116</v>
      </c>
      <c r="R93" t="s">
        <v>23</v>
      </c>
      <c r="S93" t="s">
        <v>116</v>
      </c>
      <c r="T93" s="13" t="s">
        <v>43</v>
      </c>
    </row>
    <row r="94" spans="1:20" ht="15.75" customHeight="1" x14ac:dyDescent="0.15">
      <c r="A94" s="1" t="s">
        <v>16</v>
      </c>
      <c r="B94">
        <v>22</v>
      </c>
      <c r="C94" t="s">
        <v>69</v>
      </c>
      <c r="E94" s="1" t="s">
        <v>18</v>
      </c>
      <c r="F94" s="1" t="s">
        <v>19</v>
      </c>
      <c r="G94" t="s">
        <v>20</v>
      </c>
      <c r="H94" s="1" t="s">
        <v>18</v>
      </c>
      <c r="I94" s="1" t="s">
        <v>101</v>
      </c>
      <c r="J94" t="s">
        <v>22</v>
      </c>
      <c r="K94" s="1">
        <v>2020</v>
      </c>
      <c r="L94" s="8">
        <v>8</v>
      </c>
      <c r="M94" s="8">
        <v>512</v>
      </c>
      <c r="N94" t="s">
        <v>18</v>
      </c>
      <c r="O94" t="s">
        <v>22</v>
      </c>
      <c r="P94" s="8">
        <v>16</v>
      </c>
      <c r="Q94" s="8">
        <v>2000</v>
      </c>
      <c r="R94" t="s">
        <v>18</v>
      </c>
      <c r="S94" t="s">
        <v>19</v>
      </c>
      <c r="T94" s="13" t="s">
        <v>126</v>
      </c>
    </row>
    <row r="95" spans="1:20" ht="15.75" customHeight="1" x14ac:dyDescent="0.15">
      <c r="A95" s="1" t="s">
        <v>16</v>
      </c>
      <c r="B95">
        <v>20</v>
      </c>
      <c r="C95" t="s">
        <v>29</v>
      </c>
      <c r="D95" t="s">
        <v>41</v>
      </c>
      <c r="E95" s="1" t="s">
        <v>18</v>
      </c>
      <c r="F95" s="1" t="s">
        <v>19</v>
      </c>
      <c r="G95" t="s">
        <v>77</v>
      </c>
      <c r="H95" s="1" t="s">
        <v>18</v>
      </c>
      <c r="I95" s="1" t="s">
        <v>19</v>
      </c>
      <c r="J95" t="s">
        <v>108</v>
      </c>
      <c r="K95" s="1">
        <v>2016</v>
      </c>
      <c r="L95" s="8">
        <v>16</v>
      </c>
      <c r="M95" s="8">
        <v>1000</v>
      </c>
      <c r="N95" t="s">
        <v>18</v>
      </c>
      <c r="O95" t="s">
        <v>22</v>
      </c>
      <c r="P95" s="8">
        <v>32</v>
      </c>
      <c r="Q95" s="8">
        <v>2000</v>
      </c>
      <c r="R95" t="s">
        <v>23</v>
      </c>
      <c r="S95" t="s">
        <v>116</v>
      </c>
      <c r="T95" s="13" t="s">
        <v>121</v>
      </c>
    </row>
    <row r="96" spans="1:20" ht="15.75" customHeight="1" x14ac:dyDescent="0.15">
      <c r="A96" s="1" t="s">
        <v>25</v>
      </c>
      <c r="B96">
        <v>19</v>
      </c>
      <c r="C96" t="s">
        <v>70</v>
      </c>
      <c r="E96" s="1" t="s">
        <v>18</v>
      </c>
      <c r="F96" s="1" t="s">
        <v>19</v>
      </c>
      <c r="G96" t="s">
        <v>84</v>
      </c>
      <c r="H96" s="1" t="s">
        <v>18</v>
      </c>
      <c r="I96" s="1" t="s">
        <v>19</v>
      </c>
      <c r="J96" t="s">
        <v>108</v>
      </c>
      <c r="K96">
        <v>2022</v>
      </c>
      <c r="L96" s="8">
        <v>8</v>
      </c>
      <c r="M96" s="8">
        <v>512</v>
      </c>
      <c r="N96" t="s">
        <v>23</v>
      </c>
      <c r="O96" t="s">
        <v>116</v>
      </c>
      <c r="P96" s="8" t="s">
        <v>116</v>
      </c>
      <c r="Q96" s="8" t="s">
        <v>116</v>
      </c>
      <c r="R96" t="s">
        <v>23</v>
      </c>
      <c r="S96" t="s">
        <v>116</v>
      </c>
      <c r="T96" s="13" t="s">
        <v>127</v>
      </c>
    </row>
    <row r="97" spans="1:20" ht="15.75" customHeight="1" x14ac:dyDescent="0.15">
      <c r="A97" s="1" t="s">
        <v>16</v>
      </c>
      <c r="B97">
        <v>21</v>
      </c>
      <c r="C97" t="s">
        <v>26</v>
      </c>
      <c r="E97" s="1" t="s">
        <v>18</v>
      </c>
      <c r="F97" s="1" t="s">
        <v>19</v>
      </c>
      <c r="G97" t="s">
        <v>76</v>
      </c>
      <c r="H97" s="1" t="s">
        <v>18</v>
      </c>
      <c r="I97" s="1" t="s">
        <v>19</v>
      </c>
      <c r="J97" t="s">
        <v>108</v>
      </c>
      <c r="K97">
        <v>2022</v>
      </c>
      <c r="L97" s="8">
        <v>8</v>
      </c>
      <c r="M97" s="8">
        <v>512</v>
      </c>
      <c r="N97" t="s">
        <v>23</v>
      </c>
      <c r="O97" t="s">
        <v>116</v>
      </c>
      <c r="P97" s="8" t="s">
        <v>116</v>
      </c>
      <c r="Q97" s="8" t="s">
        <v>116</v>
      </c>
      <c r="R97" t="s">
        <v>23</v>
      </c>
      <c r="S97" t="s">
        <v>116</v>
      </c>
      <c r="T97" s="13" t="s">
        <v>130</v>
      </c>
    </row>
    <row r="98" spans="1:20" ht="15.75" customHeight="1" x14ac:dyDescent="0.15">
      <c r="A98" s="1" t="s">
        <v>25</v>
      </c>
      <c r="B98">
        <v>18</v>
      </c>
      <c r="C98" t="s">
        <v>58</v>
      </c>
      <c r="E98" s="1" t="s">
        <v>18</v>
      </c>
      <c r="F98" s="1" t="s">
        <v>19</v>
      </c>
      <c r="G98" t="s">
        <v>78</v>
      </c>
      <c r="H98" s="1" t="s">
        <v>18</v>
      </c>
      <c r="I98" s="1" t="s">
        <v>32</v>
      </c>
      <c r="J98" t="s">
        <v>22</v>
      </c>
      <c r="K98" s="1">
        <v>2019</v>
      </c>
      <c r="L98" s="8">
        <v>16</v>
      </c>
      <c r="M98" s="8">
        <v>512</v>
      </c>
      <c r="N98" t="s">
        <v>23</v>
      </c>
      <c r="O98" t="s">
        <v>116</v>
      </c>
      <c r="P98" s="8" t="s">
        <v>116</v>
      </c>
      <c r="Q98" s="8" t="s">
        <v>116</v>
      </c>
      <c r="R98" t="s">
        <v>23</v>
      </c>
      <c r="S98" t="s">
        <v>116</v>
      </c>
      <c r="T98" s="13" t="s">
        <v>43</v>
      </c>
    </row>
    <row r="99" spans="1:20" ht="15.75" customHeight="1" x14ac:dyDescent="0.15">
      <c r="A99" s="1" t="s">
        <v>25</v>
      </c>
      <c r="B99">
        <v>22</v>
      </c>
      <c r="C99" t="s">
        <v>61</v>
      </c>
      <c r="E99" s="1" t="s">
        <v>18</v>
      </c>
      <c r="F99" s="1" t="s">
        <v>19</v>
      </c>
      <c r="G99" t="s">
        <v>79</v>
      </c>
      <c r="H99" s="1" t="s">
        <v>18</v>
      </c>
      <c r="I99" s="1" t="s">
        <v>99</v>
      </c>
      <c r="J99" t="s">
        <v>22</v>
      </c>
      <c r="K99" s="1">
        <v>2019</v>
      </c>
      <c r="L99" s="8">
        <v>8</v>
      </c>
      <c r="M99" s="8">
        <v>256</v>
      </c>
      <c r="N99" t="s">
        <v>23</v>
      </c>
      <c r="O99" t="s">
        <v>116</v>
      </c>
      <c r="P99" s="8" t="s">
        <v>116</v>
      </c>
      <c r="Q99" s="8" t="s">
        <v>116</v>
      </c>
      <c r="R99" t="s">
        <v>18</v>
      </c>
      <c r="S99" t="s">
        <v>19</v>
      </c>
      <c r="T99" s="13" t="s">
        <v>43</v>
      </c>
    </row>
    <row r="100" spans="1:20" ht="15.75" customHeight="1" x14ac:dyDescent="0.15">
      <c r="A100" s="1" t="s">
        <v>16</v>
      </c>
      <c r="B100">
        <v>20</v>
      </c>
      <c r="C100" t="s">
        <v>49</v>
      </c>
      <c r="E100" s="1" t="s">
        <v>18</v>
      </c>
      <c r="F100" s="1" t="s">
        <v>19</v>
      </c>
      <c r="G100" t="s">
        <v>88</v>
      </c>
      <c r="H100" s="1" t="s">
        <v>18</v>
      </c>
      <c r="I100" s="1" t="s">
        <v>19</v>
      </c>
      <c r="J100" t="s">
        <v>108</v>
      </c>
      <c r="K100" s="1">
        <v>2022</v>
      </c>
      <c r="L100" s="8">
        <v>16</v>
      </c>
      <c r="M100" s="8">
        <v>512</v>
      </c>
      <c r="N100" t="s">
        <v>18</v>
      </c>
      <c r="O100" t="s">
        <v>22</v>
      </c>
      <c r="P100" s="8">
        <v>32</v>
      </c>
      <c r="Q100" s="8">
        <v>2000</v>
      </c>
      <c r="R100" t="s">
        <v>18</v>
      </c>
      <c r="S100" t="s">
        <v>19</v>
      </c>
      <c r="T100" s="13" t="s">
        <v>121</v>
      </c>
    </row>
    <row r="101" spans="1:20" ht="15.75" customHeight="1" x14ac:dyDescent="0.15">
      <c r="A101" s="1" t="s">
        <v>25</v>
      </c>
      <c r="B101">
        <v>19</v>
      </c>
      <c r="C101" t="s">
        <v>68</v>
      </c>
      <c r="E101" s="1" t="s">
        <v>18</v>
      </c>
      <c r="F101" s="1" t="s">
        <v>19</v>
      </c>
      <c r="G101" t="s">
        <v>71</v>
      </c>
      <c r="H101" s="1" t="s">
        <v>18</v>
      </c>
      <c r="I101" s="1" t="s">
        <v>100</v>
      </c>
      <c r="J101" t="s">
        <v>22</v>
      </c>
      <c r="K101" s="1">
        <v>2020</v>
      </c>
      <c r="L101" s="8">
        <v>8</v>
      </c>
      <c r="M101" s="8">
        <v>256</v>
      </c>
      <c r="N101" t="s">
        <v>18</v>
      </c>
      <c r="O101" t="s">
        <v>22</v>
      </c>
      <c r="P101" s="8">
        <v>32</v>
      </c>
      <c r="Q101" s="8">
        <v>2000</v>
      </c>
      <c r="R101" t="s">
        <v>23</v>
      </c>
      <c r="S101" t="s">
        <v>116</v>
      </c>
      <c r="T101" s="13" t="s">
        <v>43</v>
      </c>
    </row>
    <row r="102" spans="1:20" ht="15.75" customHeight="1" x14ac:dyDescent="0.15">
      <c r="A102" s="1" t="s">
        <v>25</v>
      </c>
      <c r="B102">
        <v>21</v>
      </c>
      <c r="C102" t="s">
        <v>54</v>
      </c>
      <c r="E102" s="1" t="s">
        <v>18</v>
      </c>
      <c r="F102" s="1" t="s">
        <v>19</v>
      </c>
      <c r="G102" t="s">
        <v>83</v>
      </c>
      <c r="H102" s="1" t="s">
        <v>18</v>
      </c>
      <c r="I102" s="1" t="s">
        <v>99</v>
      </c>
      <c r="J102" t="s">
        <v>22</v>
      </c>
      <c r="K102" s="1">
        <v>2021</v>
      </c>
      <c r="L102" s="8">
        <v>8</v>
      </c>
      <c r="M102" s="8">
        <v>512</v>
      </c>
      <c r="N102" t="s">
        <v>23</v>
      </c>
      <c r="O102" t="s">
        <v>116</v>
      </c>
      <c r="P102" s="8" t="s">
        <v>116</v>
      </c>
      <c r="Q102" s="8" t="s">
        <v>116</v>
      </c>
      <c r="R102" t="s">
        <v>23</v>
      </c>
      <c r="S102" t="s">
        <v>116</v>
      </c>
      <c r="T102" s="13" t="s">
        <v>43</v>
      </c>
    </row>
    <row r="103" spans="1:20" ht="15.75" customHeight="1" x14ac:dyDescent="0.15">
      <c r="A103" s="1" t="s">
        <v>16</v>
      </c>
      <c r="B103">
        <v>18</v>
      </c>
      <c r="C103" t="s">
        <v>55</v>
      </c>
      <c r="E103" s="1" t="s">
        <v>18</v>
      </c>
      <c r="F103" s="1" t="s">
        <v>19</v>
      </c>
      <c r="G103" t="s">
        <v>74</v>
      </c>
      <c r="H103" s="1" t="s">
        <v>18</v>
      </c>
      <c r="I103" s="1" t="s">
        <v>21</v>
      </c>
      <c r="J103" t="s">
        <v>22</v>
      </c>
      <c r="K103" s="1">
        <v>2022</v>
      </c>
      <c r="L103" s="8">
        <v>8</v>
      </c>
      <c r="M103" s="8">
        <v>256</v>
      </c>
      <c r="N103" t="s">
        <v>23</v>
      </c>
      <c r="O103" t="s">
        <v>116</v>
      </c>
      <c r="P103" s="8" t="s">
        <v>116</v>
      </c>
      <c r="Q103" s="8" t="s">
        <v>116</v>
      </c>
      <c r="R103" t="s">
        <v>23</v>
      </c>
      <c r="S103" t="s">
        <v>116</v>
      </c>
      <c r="T103" s="13" t="s">
        <v>43</v>
      </c>
    </row>
    <row r="104" spans="1:20" ht="15.75" customHeight="1" x14ac:dyDescent="0.15">
      <c r="A104" s="1" t="s">
        <v>25</v>
      </c>
      <c r="B104">
        <v>22</v>
      </c>
      <c r="C104" t="s">
        <v>50</v>
      </c>
      <c r="E104" s="1" t="s">
        <v>18</v>
      </c>
      <c r="F104" s="1" t="s">
        <v>19</v>
      </c>
      <c r="G104" t="s">
        <v>90</v>
      </c>
      <c r="H104" s="1" t="s">
        <v>18</v>
      </c>
      <c r="I104" s="1" t="s">
        <v>19</v>
      </c>
      <c r="J104" t="s">
        <v>108</v>
      </c>
      <c r="K104" s="1">
        <v>2021</v>
      </c>
      <c r="L104" s="8">
        <v>16</v>
      </c>
      <c r="M104" s="8">
        <v>512</v>
      </c>
      <c r="N104" t="s">
        <v>18</v>
      </c>
      <c r="O104" t="s">
        <v>22</v>
      </c>
      <c r="P104" s="8">
        <v>16</v>
      </c>
      <c r="Q104" s="8">
        <v>1000</v>
      </c>
      <c r="R104" t="s">
        <v>18</v>
      </c>
      <c r="S104" t="s">
        <v>19</v>
      </c>
      <c r="T104" s="13" t="s">
        <v>43</v>
      </c>
    </row>
    <row r="105" spans="1:20" ht="15.75" customHeight="1" x14ac:dyDescent="0.15">
      <c r="A105" s="1" t="s">
        <v>16</v>
      </c>
      <c r="B105">
        <v>20</v>
      </c>
      <c r="C105" t="s">
        <v>53</v>
      </c>
      <c r="E105" s="1" t="s">
        <v>18</v>
      </c>
      <c r="F105" s="1" t="s">
        <v>19</v>
      </c>
      <c r="G105" t="s">
        <v>85</v>
      </c>
      <c r="H105" s="1" t="s">
        <v>18</v>
      </c>
      <c r="I105" s="1" t="s">
        <v>101</v>
      </c>
      <c r="J105" t="s">
        <v>22</v>
      </c>
      <c r="K105" s="1">
        <v>2022</v>
      </c>
      <c r="L105" s="8">
        <v>16</v>
      </c>
      <c r="M105" s="8">
        <v>512</v>
      </c>
      <c r="N105" t="s">
        <v>23</v>
      </c>
      <c r="O105" t="s">
        <v>116</v>
      </c>
      <c r="P105" s="8" t="s">
        <v>116</v>
      </c>
      <c r="Q105" s="8" t="s">
        <v>116</v>
      </c>
      <c r="R105" t="s">
        <v>23</v>
      </c>
      <c r="S105" t="s">
        <v>116</v>
      </c>
      <c r="T105" s="13" t="s">
        <v>43</v>
      </c>
    </row>
    <row r="106" spans="1:20" ht="15.75" customHeight="1" x14ac:dyDescent="0.15">
      <c r="A106" s="1" t="s">
        <v>25</v>
      </c>
      <c r="B106">
        <v>19</v>
      </c>
      <c r="C106" t="s">
        <v>63</v>
      </c>
      <c r="E106" s="1" t="s">
        <v>18</v>
      </c>
      <c r="F106" s="1" t="s">
        <v>19</v>
      </c>
      <c r="G106" t="s">
        <v>72</v>
      </c>
      <c r="H106" s="1" t="s">
        <v>18</v>
      </c>
      <c r="I106" s="1" t="s">
        <v>19</v>
      </c>
      <c r="J106" t="s">
        <v>108</v>
      </c>
      <c r="K106" s="1">
        <v>2021</v>
      </c>
      <c r="L106" s="8">
        <v>16</v>
      </c>
      <c r="M106" s="8">
        <v>1000</v>
      </c>
      <c r="N106" t="s">
        <v>18</v>
      </c>
      <c r="O106" t="s">
        <v>22</v>
      </c>
      <c r="P106" s="8">
        <v>16</v>
      </c>
      <c r="Q106" s="8">
        <v>2000</v>
      </c>
      <c r="R106" t="s">
        <v>23</v>
      </c>
      <c r="S106" t="s">
        <v>116</v>
      </c>
      <c r="T106" s="13" t="s">
        <v>43</v>
      </c>
    </row>
    <row r="107" spans="1:20" ht="15.75" customHeight="1" x14ac:dyDescent="0.15">
      <c r="A107" s="1" t="s">
        <v>25</v>
      </c>
      <c r="B107">
        <v>21</v>
      </c>
      <c r="C107" t="s">
        <v>41</v>
      </c>
      <c r="E107" s="1" t="s">
        <v>18</v>
      </c>
      <c r="F107" s="1" t="s">
        <v>19</v>
      </c>
      <c r="G107" t="s">
        <v>80</v>
      </c>
      <c r="H107" s="1" t="s">
        <v>18</v>
      </c>
      <c r="I107" s="1" t="s">
        <v>101</v>
      </c>
      <c r="J107" t="s">
        <v>22</v>
      </c>
      <c r="K107" s="1">
        <v>2022</v>
      </c>
      <c r="L107" s="8">
        <v>8</v>
      </c>
      <c r="M107" s="8">
        <v>256</v>
      </c>
      <c r="N107" t="s">
        <v>23</v>
      </c>
      <c r="O107" t="s">
        <v>116</v>
      </c>
      <c r="P107" s="8" t="s">
        <v>116</v>
      </c>
      <c r="Q107" s="8" t="s">
        <v>116</v>
      </c>
      <c r="R107" t="s">
        <v>23</v>
      </c>
      <c r="S107" t="s">
        <v>116</v>
      </c>
      <c r="T107" s="13" t="s">
        <v>122</v>
      </c>
    </row>
    <row r="108" spans="1:20" ht="15.75" customHeight="1" x14ac:dyDescent="0.15">
      <c r="A108" s="1" t="s">
        <v>16</v>
      </c>
      <c r="B108">
        <v>18</v>
      </c>
      <c r="C108" t="s">
        <v>44</v>
      </c>
      <c r="E108" s="1" t="s">
        <v>18</v>
      </c>
      <c r="F108" s="1" t="s">
        <v>19</v>
      </c>
      <c r="G108" t="s">
        <v>82</v>
      </c>
      <c r="H108" s="1" t="s">
        <v>18</v>
      </c>
      <c r="I108" s="1" t="s">
        <v>19</v>
      </c>
      <c r="J108" t="s">
        <v>108</v>
      </c>
      <c r="K108" s="1">
        <v>2016</v>
      </c>
      <c r="L108" s="8">
        <v>16</v>
      </c>
      <c r="M108" s="8">
        <v>1000</v>
      </c>
      <c r="N108" t="s">
        <v>23</v>
      </c>
      <c r="O108" t="s">
        <v>116</v>
      </c>
      <c r="P108" s="8" t="s">
        <v>116</v>
      </c>
      <c r="Q108" s="8" t="s">
        <v>116</v>
      </c>
      <c r="R108" t="s">
        <v>23</v>
      </c>
      <c r="S108" t="s">
        <v>116</v>
      </c>
      <c r="T108" s="13" t="s">
        <v>43</v>
      </c>
    </row>
    <row r="109" spans="1:20" ht="15.75" customHeight="1" x14ac:dyDescent="0.15">
      <c r="A109" s="1" t="s">
        <v>25</v>
      </c>
      <c r="B109">
        <v>22</v>
      </c>
      <c r="C109" t="s">
        <v>59</v>
      </c>
      <c r="E109" s="1" t="s">
        <v>18</v>
      </c>
      <c r="F109" s="1" t="s">
        <v>19</v>
      </c>
      <c r="G109" t="s">
        <v>73</v>
      </c>
      <c r="H109" s="1" t="s">
        <v>18</v>
      </c>
      <c r="I109" s="1" t="s">
        <v>19</v>
      </c>
      <c r="J109" t="s">
        <v>108</v>
      </c>
      <c r="K109" s="1">
        <v>2020</v>
      </c>
      <c r="L109" s="8">
        <v>8</v>
      </c>
      <c r="M109" s="8">
        <v>256</v>
      </c>
      <c r="N109" t="s">
        <v>18</v>
      </c>
      <c r="O109" t="s">
        <v>22</v>
      </c>
      <c r="P109" s="8">
        <v>16</v>
      </c>
      <c r="Q109" s="8">
        <v>2000</v>
      </c>
      <c r="R109" t="s">
        <v>23</v>
      </c>
      <c r="S109" t="s">
        <v>116</v>
      </c>
      <c r="T109" s="13" t="s">
        <v>43</v>
      </c>
    </row>
    <row r="110" spans="1:20" ht="15.75" customHeight="1" x14ac:dyDescent="0.15">
      <c r="A110" s="1" t="s">
        <v>16</v>
      </c>
      <c r="B110">
        <v>20</v>
      </c>
      <c r="C110" t="s">
        <v>57</v>
      </c>
      <c r="E110" s="1" t="s">
        <v>18</v>
      </c>
      <c r="F110" s="1" t="s">
        <v>19</v>
      </c>
      <c r="G110" t="s">
        <v>86</v>
      </c>
      <c r="H110" s="1" t="s">
        <v>18</v>
      </c>
      <c r="I110" s="1" t="s">
        <v>99</v>
      </c>
      <c r="J110" t="s">
        <v>22</v>
      </c>
      <c r="K110" s="1">
        <v>2016</v>
      </c>
      <c r="L110" s="8">
        <v>16</v>
      </c>
      <c r="M110" s="8">
        <v>512</v>
      </c>
      <c r="N110" t="s">
        <v>18</v>
      </c>
      <c r="O110" t="s">
        <v>22</v>
      </c>
      <c r="P110" s="8">
        <v>32</v>
      </c>
      <c r="Q110" s="8">
        <v>2000</v>
      </c>
      <c r="R110" t="s">
        <v>23</v>
      </c>
      <c r="S110" t="s">
        <v>116</v>
      </c>
      <c r="T110" s="13" t="s">
        <v>43</v>
      </c>
    </row>
    <row r="111" spans="1:20" ht="15.75" customHeight="1" x14ac:dyDescent="0.15">
      <c r="A111" s="1" t="s">
        <v>16</v>
      </c>
      <c r="B111">
        <v>19</v>
      </c>
      <c r="C111" t="s">
        <v>62</v>
      </c>
      <c r="E111" s="1" t="s">
        <v>18</v>
      </c>
      <c r="F111" s="1" t="s">
        <v>19</v>
      </c>
      <c r="G111" t="s">
        <v>75</v>
      </c>
      <c r="H111" s="1" t="s">
        <v>18</v>
      </c>
      <c r="I111" s="1" t="s">
        <v>19</v>
      </c>
      <c r="J111" t="s">
        <v>108</v>
      </c>
      <c r="K111">
        <v>2022</v>
      </c>
      <c r="L111" s="8">
        <v>16</v>
      </c>
      <c r="M111" s="8">
        <v>1000</v>
      </c>
      <c r="N111" t="s">
        <v>18</v>
      </c>
      <c r="O111" t="s">
        <v>22</v>
      </c>
      <c r="P111" s="8">
        <v>32</v>
      </c>
      <c r="Q111" s="8">
        <v>2000</v>
      </c>
      <c r="R111" t="s">
        <v>23</v>
      </c>
      <c r="S111" t="s">
        <v>116</v>
      </c>
      <c r="T111" s="13" t="s">
        <v>118</v>
      </c>
    </row>
    <row r="112" spans="1:20" ht="15.75" customHeight="1" x14ac:dyDescent="0.15">
      <c r="A112" s="1" t="s">
        <v>25</v>
      </c>
      <c r="B112">
        <v>21</v>
      </c>
      <c r="C112" t="s">
        <v>111</v>
      </c>
      <c r="E112" s="1" t="s">
        <v>18</v>
      </c>
      <c r="F112" s="1" t="s">
        <v>19</v>
      </c>
      <c r="G112" t="s">
        <v>87</v>
      </c>
      <c r="H112" s="1" t="s">
        <v>18</v>
      </c>
      <c r="I112" s="1" t="s">
        <v>19</v>
      </c>
      <c r="J112" t="s">
        <v>108</v>
      </c>
      <c r="K112" s="1">
        <v>2020</v>
      </c>
      <c r="L112" s="8">
        <v>8</v>
      </c>
      <c r="M112" s="8">
        <v>256</v>
      </c>
      <c r="N112" t="s">
        <v>23</v>
      </c>
      <c r="O112" t="s">
        <v>116</v>
      </c>
      <c r="P112" s="8" t="s">
        <v>116</v>
      </c>
      <c r="Q112" s="8" t="s">
        <v>116</v>
      </c>
      <c r="R112" t="s">
        <v>18</v>
      </c>
      <c r="S112" t="s">
        <v>19</v>
      </c>
      <c r="T112" s="13" t="s">
        <v>43</v>
      </c>
    </row>
    <row r="113" spans="1:20" ht="15.75" customHeight="1" x14ac:dyDescent="0.15">
      <c r="A113" s="1" t="s">
        <v>16</v>
      </c>
      <c r="B113">
        <v>18</v>
      </c>
      <c r="C113" t="s">
        <v>60</v>
      </c>
      <c r="E113" s="1" t="s">
        <v>18</v>
      </c>
      <c r="F113" s="1" t="s">
        <v>19</v>
      </c>
      <c r="G113" s="3" t="s">
        <v>90</v>
      </c>
      <c r="H113" s="1" t="s">
        <v>18</v>
      </c>
      <c r="I113" s="1" t="s">
        <v>101</v>
      </c>
      <c r="J113" t="s">
        <v>22</v>
      </c>
      <c r="K113" s="1">
        <v>2020</v>
      </c>
      <c r="L113" s="8">
        <v>16</v>
      </c>
      <c r="M113" s="8">
        <v>512</v>
      </c>
      <c r="N113" t="s">
        <v>23</v>
      </c>
      <c r="O113" t="s">
        <v>116</v>
      </c>
      <c r="P113" s="8" t="s">
        <v>116</v>
      </c>
      <c r="Q113" s="8" t="s">
        <v>116</v>
      </c>
      <c r="R113" t="s">
        <v>23</v>
      </c>
      <c r="S113" t="s">
        <v>116</v>
      </c>
      <c r="T113" s="13" t="s">
        <v>43</v>
      </c>
    </row>
    <row r="114" spans="1:20" ht="15.75" customHeight="1" x14ac:dyDescent="0.15">
      <c r="A114" s="1" t="s">
        <v>16</v>
      </c>
      <c r="B114">
        <v>22</v>
      </c>
      <c r="C114" t="s">
        <v>51</v>
      </c>
      <c r="E114" s="1" t="s">
        <v>18</v>
      </c>
      <c r="F114" s="1" t="s">
        <v>19</v>
      </c>
      <c r="G114" s="3" t="s">
        <v>85</v>
      </c>
      <c r="H114" s="1" t="s">
        <v>18</v>
      </c>
      <c r="I114" s="1" t="s">
        <v>19</v>
      </c>
      <c r="J114" t="s">
        <v>108</v>
      </c>
      <c r="K114" s="1">
        <v>2021</v>
      </c>
      <c r="L114" s="8">
        <v>16</v>
      </c>
      <c r="M114" s="8">
        <v>512</v>
      </c>
      <c r="N114" t="s">
        <v>18</v>
      </c>
      <c r="O114" t="s">
        <v>22</v>
      </c>
      <c r="P114" s="8">
        <v>16</v>
      </c>
      <c r="Q114" s="8">
        <v>2000</v>
      </c>
      <c r="R114" t="s">
        <v>18</v>
      </c>
      <c r="S114" t="s">
        <v>19</v>
      </c>
      <c r="T114" s="13" t="s">
        <v>43</v>
      </c>
    </row>
    <row r="115" spans="1:20" ht="15.75" customHeight="1" x14ac:dyDescent="0.15">
      <c r="A115" s="1" t="s">
        <v>25</v>
      </c>
      <c r="B115">
        <v>20</v>
      </c>
      <c r="C115" t="s">
        <v>30</v>
      </c>
      <c r="E115" s="1" t="s">
        <v>18</v>
      </c>
      <c r="F115" s="1" t="s">
        <v>19</v>
      </c>
      <c r="G115" s="3" t="s">
        <v>74</v>
      </c>
      <c r="H115" s="1" t="s">
        <v>18</v>
      </c>
      <c r="I115" s="1" t="s">
        <v>99</v>
      </c>
      <c r="J115" t="s">
        <v>22</v>
      </c>
      <c r="K115" s="1">
        <v>2022</v>
      </c>
      <c r="L115" s="8">
        <v>16</v>
      </c>
      <c r="M115" s="8">
        <v>512</v>
      </c>
      <c r="N115" t="s">
        <v>18</v>
      </c>
      <c r="O115" t="s">
        <v>22</v>
      </c>
      <c r="P115" s="8">
        <v>32</v>
      </c>
      <c r="Q115" s="8">
        <v>2000</v>
      </c>
      <c r="R115" t="s">
        <v>23</v>
      </c>
      <c r="S115" t="s">
        <v>116</v>
      </c>
      <c r="T115" s="13" t="s">
        <v>130</v>
      </c>
    </row>
    <row r="116" spans="1:20" ht="15.75" customHeight="1" x14ac:dyDescent="0.15">
      <c r="A116" s="1" t="s">
        <v>16</v>
      </c>
      <c r="B116">
        <v>19</v>
      </c>
      <c r="C116" t="s">
        <v>67</v>
      </c>
      <c r="E116" s="1" t="s">
        <v>18</v>
      </c>
      <c r="F116" s="1" t="s">
        <v>19</v>
      </c>
      <c r="G116" s="3" t="s">
        <v>81</v>
      </c>
      <c r="H116" s="1" t="s">
        <v>18</v>
      </c>
      <c r="I116" s="1" t="s">
        <v>35</v>
      </c>
      <c r="J116" t="s">
        <v>22</v>
      </c>
      <c r="K116" s="1">
        <v>2021</v>
      </c>
      <c r="L116" s="8">
        <v>16</v>
      </c>
      <c r="M116" s="8">
        <v>512</v>
      </c>
      <c r="N116" t="s">
        <v>18</v>
      </c>
      <c r="O116" t="s">
        <v>22</v>
      </c>
      <c r="P116" s="8">
        <v>32</v>
      </c>
      <c r="Q116" s="8">
        <v>2000</v>
      </c>
      <c r="R116" t="s">
        <v>23</v>
      </c>
      <c r="S116" t="s">
        <v>116</v>
      </c>
      <c r="T116" s="13" t="s">
        <v>121</v>
      </c>
    </row>
    <row r="117" spans="1:20" ht="15.75" customHeight="1" x14ac:dyDescent="0.15">
      <c r="A117" s="1" t="s">
        <v>25</v>
      </c>
      <c r="B117">
        <v>21</v>
      </c>
      <c r="C117" t="s">
        <v>66</v>
      </c>
      <c r="E117" s="1" t="s">
        <v>18</v>
      </c>
      <c r="F117" s="1" t="s">
        <v>19</v>
      </c>
      <c r="G117" s="3" t="s">
        <v>83</v>
      </c>
      <c r="H117" s="1" t="s">
        <v>18</v>
      </c>
      <c r="I117" s="1" t="s">
        <v>32</v>
      </c>
      <c r="J117" t="s">
        <v>22</v>
      </c>
      <c r="K117" s="1">
        <v>2019</v>
      </c>
      <c r="L117" s="8">
        <v>8</v>
      </c>
      <c r="M117" s="8">
        <v>256</v>
      </c>
      <c r="N117" t="s">
        <v>23</v>
      </c>
      <c r="O117" t="s">
        <v>116</v>
      </c>
      <c r="P117" s="8" t="s">
        <v>116</v>
      </c>
      <c r="Q117" s="8" t="s">
        <v>116</v>
      </c>
      <c r="R117" t="s">
        <v>23</v>
      </c>
      <c r="S117" t="s">
        <v>116</v>
      </c>
      <c r="T117" s="13" t="s">
        <v>43</v>
      </c>
    </row>
    <row r="118" spans="1:20" ht="15.75" customHeight="1" x14ac:dyDescent="0.15">
      <c r="A118" s="1" t="s">
        <v>16</v>
      </c>
      <c r="B118">
        <v>18</v>
      </c>
      <c r="C118" t="s">
        <v>65</v>
      </c>
      <c r="E118" s="1" t="s">
        <v>18</v>
      </c>
      <c r="F118" s="1" t="s">
        <v>19</v>
      </c>
      <c r="G118" s="1" t="s">
        <v>20</v>
      </c>
      <c r="H118" s="1" t="s">
        <v>18</v>
      </c>
      <c r="I118" s="1" t="s">
        <v>100</v>
      </c>
      <c r="J118" t="s">
        <v>22</v>
      </c>
      <c r="K118">
        <v>2022</v>
      </c>
      <c r="L118" s="8">
        <v>8</v>
      </c>
      <c r="M118" s="8">
        <v>256</v>
      </c>
      <c r="N118" t="s">
        <v>23</v>
      </c>
      <c r="O118" t="s">
        <v>116</v>
      </c>
      <c r="P118" s="8" t="s">
        <v>116</v>
      </c>
      <c r="Q118" s="8" t="s">
        <v>116</v>
      </c>
      <c r="R118" t="s">
        <v>23</v>
      </c>
      <c r="S118" t="s">
        <v>116</v>
      </c>
      <c r="T118" s="13" t="s">
        <v>43</v>
      </c>
    </row>
    <row r="119" spans="1:20" ht="15.75" customHeight="1" x14ac:dyDescent="0.15">
      <c r="A119" s="1" t="s">
        <v>25</v>
      </c>
      <c r="B119">
        <v>22</v>
      </c>
      <c r="C119" t="s">
        <v>64</v>
      </c>
      <c r="E119" s="1" t="s">
        <v>18</v>
      </c>
      <c r="F119" s="1" t="s">
        <v>19</v>
      </c>
      <c r="G119" s="1" t="s">
        <v>71</v>
      </c>
      <c r="H119" s="1" t="s">
        <v>18</v>
      </c>
      <c r="I119" s="1" t="s">
        <v>19</v>
      </c>
      <c r="J119" t="s">
        <v>108</v>
      </c>
      <c r="K119" s="1">
        <v>2019</v>
      </c>
      <c r="L119" s="8">
        <v>8</v>
      </c>
      <c r="M119" s="8">
        <v>256</v>
      </c>
      <c r="N119" t="s">
        <v>23</v>
      </c>
      <c r="O119" t="s">
        <v>116</v>
      </c>
      <c r="P119" s="8" t="s">
        <v>116</v>
      </c>
      <c r="Q119" s="8" t="s">
        <v>116</v>
      </c>
      <c r="R119" t="s">
        <v>18</v>
      </c>
      <c r="S119" t="s">
        <v>19</v>
      </c>
      <c r="T119" s="13" t="s">
        <v>130</v>
      </c>
    </row>
    <row r="120" spans="1:20" ht="15.75" customHeight="1" x14ac:dyDescent="0.15">
      <c r="A120" s="1" t="s">
        <v>16</v>
      </c>
      <c r="B120">
        <v>20</v>
      </c>
      <c r="C120" t="s">
        <v>17</v>
      </c>
      <c r="D120" t="s">
        <v>49</v>
      </c>
      <c r="E120" s="1" t="s">
        <v>18</v>
      </c>
      <c r="F120" s="1" t="s">
        <v>19</v>
      </c>
      <c r="G120" s="1" t="s">
        <v>72</v>
      </c>
      <c r="H120" s="1" t="s">
        <v>18</v>
      </c>
      <c r="I120" s="1" t="s">
        <v>92</v>
      </c>
      <c r="J120" t="s">
        <v>22</v>
      </c>
      <c r="K120" s="1">
        <v>2022</v>
      </c>
      <c r="L120" s="8">
        <v>32</v>
      </c>
      <c r="M120" s="8">
        <v>1000</v>
      </c>
      <c r="N120" t="s">
        <v>23</v>
      </c>
      <c r="O120" t="s">
        <v>116</v>
      </c>
      <c r="P120" s="8" t="s">
        <v>116</v>
      </c>
      <c r="Q120" s="8" t="s">
        <v>116</v>
      </c>
      <c r="R120" t="s">
        <v>23</v>
      </c>
      <c r="S120" t="s">
        <v>116</v>
      </c>
      <c r="T120" s="13" t="s">
        <v>123</v>
      </c>
    </row>
    <row r="121" spans="1:20" ht="15.75" customHeight="1" x14ac:dyDescent="0.15">
      <c r="A121" s="1" t="s">
        <v>25</v>
      </c>
      <c r="B121">
        <v>19</v>
      </c>
      <c r="C121" t="s">
        <v>58</v>
      </c>
      <c r="E121" s="1" t="s">
        <v>18</v>
      </c>
      <c r="F121" s="1" t="s">
        <v>19</v>
      </c>
      <c r="G121" s="1" t="s">
        <v>73</v>
      </c>
      <c r="H121" s="1" t="s">
        <v>18</v>
      </c>
      <c r="I121" s="1" t="s">
        <v>19</v>
      </c>
      <c r="J121" t="s">
        <v>108</v>
      </c>
      <c r="K121" s="1">
        <v>2022</v>
      </c>
      <c r="L121" s="8">
        <v>16</v>
      </c>
      <c r="M121" s="8">
        <v>1000</v>
      </c>
      <c r="N121" t="s">
        <v>18</v>
      </c>
      <c r="O121" t="s">
        <v>22</v>
      </c>
      <c r="P121" s="8">
        <v>32</v>
      </c>
      <c r="Q121" s="8">
        <v>2000</v>
      </c>
      <c r="R121" t="s">
        <v>23</v>
      </c>
      <c r="S121" t="s">
        <v>116</v>
      </c>
      <c r="T121" s="13" t="s">
        <v>43</v>
      </c>
    </row>
    <row r="122" spans="1:20" ht="15.75" customHeight="1" x14ac:dyDescent="0.15">
      <c r="A122" s="1" t="s">
        <v>48</v>
      </c>
      <c r="B122">
        <v>21</v>
      </c>
      <c r="C122" t="s">
        <v>34</v>
      </c>
      <c r="E122" s="1" t="s">
        <v>18</v>
      </c>
      <c r="F122" s="1" t="s">
        <v>19</v>
      </c>
      <c r="G122" s="1" t="s">
        <v>74</v>
      </c>
      <c r="H122" s="1" t="s">
        <v>18</v>
      </c>
      <c r="I122" s="1" t="s">
        <v>101</v>
      </c>
      <c r="J122" t="s">
        <v>22</v>
      </c>
      <c r="K122" s="1">
        <v>2022</v>
      </c>
      <c r="L122" s="8">
        <v>16</v>
      </c>
      <c r="M122" s="8">
        <v>1000</v>
      </c>
      <c r="N122" t="s">
        <v>23</v>
      </c>
      <c r="O122" t="s">
        <v>116</v>
      </c>
      <c r="P122" s="8" t="s">
        <v>116</v>
      </c>
      <c r="Q122" s="8" t="s">
        <v>116</v>
      </c>
      <c r="R122" t="s">
        <v>23</v>
      </c>
      <c r="S122" t="s">
        <v>116</v>
      </c>
      <c r="T122" s="13" t="s">
        <v>43</v>
      </c>
    </row>
    <row r="123" spans="1:20" ht="15.75" customHeight="1" x14ac:dyDescent="0.15">
      <c r="A123" s="1" t="s">
        <v>16</v>
      </c>
      <c r="B123">
        <v>18</v>
      </c>
      <c r="C123" t="s">
        <v>61</v>
      </c>
      <c r="E123" s="1" t="s">
        <v>18</v>
      </c>
      <c r="F123" s="1" t="s">
        <v>19</v>
      </c>
      <c r="G123" s="1" t="s">
        <v>75</v>
      </c>
      <c r="H123" s="1" t="s">
        <v>18</v>
      </c>
      <c r="I123" s="1" t="s">
        <v>19</v>
      </c>
      <c r="J123" t="s">
        <v>108</v>
      </c>
      <c r="K123" s="1">
        <v>2016</v>
      </c>
      <c r="L123" s="8">
        <v>8</v>
      </c>
      <c r="M123" s="8">
        <v>256</v>
      </c>
      <c r="N123" t="s">
        <v>18</v>
      </c>
      <c r="O123" t="s">
        <v>22</v>
      </c>
      <c r="P123" s="8">
        <v>32</v>
      </c>
      <c r="Q123" s="8">
        <v>2000</v>
      </c>
      <c r="R123" t="s">
        <v>18</v>
      </c>
      <c r="S123" t="s">
        <v>19</v>
      </c>
      <c r="T123" s="13" t="s">
        <v>43</v>
      </c>
    </row>
    <row r="124" spans="1:20" ht="15.75" customHeight="1" x14ac:dyDescent="0.15">
      <c r="A124" s="1" t="s">
        <v>25</v>
      </c>
      <c r="B124">
        <v>22</v>
      </c>
      <c r="C124" t="s">
        <v>49</v>
      </c>
      <c r="E124" s="1" t="s">
        <v>18</v>
      </c>
      <c r="F124" s="1" t="s">
        <v>19</v>
      </c>
      <c r="G124" s="1" t="s">
        <v>76</v>
      </c>
      <c r="H124" s="1" t="s">
        <v>18</v>
      </c>
      <c r="I124" s="1" t="s">
        <v>19</v>
      </c>
      <c r="J124" t="s">
        <v>108</v>
      </c>
      <c r="K124" s="1">
        <v>2020</v>
      </c>
      <c r="L124" s="8">
        <v>16</v>
      </c>
      <c r="M124" s="8">
        <v>512</v>
      </c>
      <c r="N124" t="s">
        <v>23</v>
      </c>
      <c r="O124" t="s">
        <v>116</v>
      </c>
      <c r="P124" s="8" t="s">
        <v>116</v>
      </c>
      <c r="Q124" s="8" t="s">
        <v>116</v>
      </c>
      <c r="R124" t="s">
        <v>23</v>
      </c>
      <c r="S124" t="s">
        <v>116</v>
      </c>
      <c r="T124" s="13" t="s">
        <v>121</v>
      </c>
    </row>
    <row r="125" spans="1:20" ht="15.75" customHeight="1" x14ac:dyDescent="0.15">
      <c r="A125" s="1"/>
      <c r="E125" s="1"/>
      <c r="F125" s="1"/>
      <c r="G125" s="1"/>
      <c r="H125" s="1"/>
    </row>
    <row r="126" spans="1:20" ht="15.75" customHeight="1" x14ac:dyDescent="0.15">
      <c r="A126" s="1"/>
      <c r="E126" s="1"/>
      <c r="F126" s="1"/>
      <c r="G126" s="1"/>
      <c r="H126" s="1"/>
    </row>
    <row r="127" spans="1:20" ht="15.75" customHeight="1" x14ac:dyDescent="0.15">
      <c r="A127" s="1"/>
      <c r="E127" s="1"/>
      <c r="F127" s="1"/>
      <c r="G127" s="1"/>
      <c r="H127" s="1"/>
    </row>
    <row r="128" spans="1:20" ht="15.75" customHeight="1" x14ac:dyDescent="0.15">
      <c r="A128" s="1"/>
      <c r="E128" s="1"/>
      <c r="F128" s="1"/>
      <c r="G128" s="1"/>
      <c r="H128" s="1"/>
    </row>
    <row r="129" spans="1:19" ht="15.75" customHeight="1" thickBot="1" x14ac:dyDescent="0.2">
      <c r="A129" s="1"/>
      <c r="E129" s="1"/>
      <c r="F129" s="1"/>
      <c r="G129" s="1"/>
      <c r="H129" s="1"/>
    </row>
    <row r="130" spans="1:19" ht="15.75" customHeight="1" thickBot="1" x14ac:dyDescent="0.2">
      <c r="A130" s="20" t="s">
        <v>93</v>
      </c>
      <c r="B130" s="21"/>
      <c r="C130" s="4"/>
      <c r="D130" s="25" t="s">
        <v>102</v>
      </c>
      <c r="E130" s="26"/>
      <c r="F130" s="1"/>
      <c r="G130" s="1"/>
      <c r="H130" s="23" t="s">
        <v>103</v>
      </c>
      <c r="I130" s="24"/>
      <c r="J130" s="5"/>
      <c r="M130" s="20" t="s">
        <v>107</v>
      </c>
      <c r="N130" s="21"/>
      <c r="Q130" s="17" t="s">
        <v>128</v>
      </c>
      <c r="R130" s="18"/>
      <c r="S130" s="19"/>
    </row>
    <row r="131" spans="1:19" ht="15.75" customHeight="1" x14ac:dyDescent="0.15">
      <c r="A131" s="1" t="s">
        <v>94</v>
      </c>
      <c r="B131">
        <v>79</v>
      </c>
      <c r="D131" s="1" t="s">
        <v>94</v>
      </c>
      <c r="E131">
        <v>11</v>
      </c>
      <c r="F131" s="1"/>
      <c r="G131" s="1"/>
      <c r="H131" s="1" t="s">
        <v>19</v>
      </c>
      <c r="I131">
        <v>65</v>
      </c>
      <c r="M131" s="1" t="s">
        <v>108</v>
      </c>
      <c r="N131">
        <v>47</v>
      </c>
      <c r="Q131" s="12" t="s">
        <v>129</v>
      </c>
      <c r="R131" s="12" t="s">
        <v>18</v>
      </c>
      <c r="S131" s="12" t="s">
        <v>23</v>
      </c>
    </row>
    <row r="132" spans="1:19" ht="15.75" customHeight="1" thickBot="1" x14ac:dyDescent="0.2">
      <c r="A132" s="1" t="s">
        <v>95</v>
      </c>
      <c r="B132">
        <v>10</v>
      </c>
      <c r="D132" s="1" t="s">
        <v>95</v>
      </c>
      <c r="E132">
        <v>1</v>
      </c>
      <c r="F132" s="1"/>
      <c r="G132" s="1"/>
      <c r="H132" s="1" t="s">
        <v>99</v>
      </c>
      <c r="I132">
        <v>15</v>
      </c>
      <c r="M132" s="1" t="s">
        <v>22</v>
      </c>
      <c r="N132">
        <v>7</v>
      </c>
      <c r="Q132" s="1" t="s">
        <v>94</v>
      </c>
      <c r="R132">
        <v>19</v>
      </c>
      <c r="S132">
        <v>60</v>
      </c>
    </row>
    <row r="133" spans="1:19" ht="15.75" customHeight="1" thickBot="1" x14ac:dyDescent="0.2">
      <c r="A133" s="1" t="s">
        <v>96</v>
      </c>
      <c r="B133">
        <v>20</v>
      </c>
      <c r="D133" s="1" t="s">
        <v>96</v>
      </c>
      <c r="E133">
        <v>3</v>
      </c>
      <c r="F133" s="1"/>
      <c r="G133" s="1"/>
      <c r="H133" s="1" t="s">
        <v>104</v>
      </c>
      <c r="I133">
        <v>7</v>
      </c>
      <c r="M133" s="6" t="s">
        <v>105</v>
      </c>
      <c r="N133">
        <v>54</v>
      </c>
      <c r="Q133" s="1" t="s">
        <v>95</v>
      </c>
      <c r="R133">
        <v>4</v>
      </c>
      <c r="S133">
        <v>6</v>
      </c>
    </row>
    <row r="134" spans="1:19" ht="15.75" customHeight="1" thickBot="1" x14ac:dyDescent="0.2">
      <c r="A134" s="1" t="s">
        <v>97</v>
      </c>
      <c r="B134">
        <v>40</v>
      </c>
      <c r="D134" s="1" t="s">
        <v>97</v>
      </c>
      <c r="E134">
        <v>8</v>
      </c>
      <c r="F134" s="1"/>
      <c r="G134" s="1"/>
      <c r="H134" s="1" t="s">
        <v>35</v>
      </c>
      <c r="I134">
        <v>6</v>
      </c>
      <c r="Q134" s="1" t="s">
        <v>96</v>
      </c>
      <c r="R134">
        <v>8</v>
      </c>
      <c r="S134">
        <v>7</v>
      </c>
    </row>
    <row r="135" spans="1:19" ht="15.75" customHeight="1" thickBot="1" x14ac:dyDescent="0.2">
      <c r="A135" s="1" t="s">
        <v>98</v>
      </c>
      <c r="B135">
        <v>24</v>
      </c>
      <c r="D135" s="1" t="s">
        <v>98</v>
      </c>
      <c r="E135">
        <v>0</v>
      </c>
      <c r="F135" s="1"/>
      <c r="G135" s="1"/>
      <c r="H135" s="1" t="s">
        <v>101</v>
      </c>
      <c r="I135">
        <v>16</v>
      </c>
      <c r="M135" s="20" t="s">
        <v>109</v>
      </c>
      <c r="N135" s="22"/>
      <c r="O135" s="21"/>
      <c r="P135" s="1"/>
      <c r="Q135" s="1" t="s">
        <v>97</v>
      </c>
      <c r="R135">
        <v>12</v>
      </c>
      <c r="S135">
        <v>28</v>
      </c>
    </row>
    <row r="136" spans="1:19" ht="15.75" customHeight="1" x14ac:dyDescent="0.15">
      <c r="A136" s="1" t="s">
        <v>69</v>
      </c>
      <c r="B136" s="7">
        <v>3</v>
      </c>
      <c r="C136" s="7"/>
      <c r="D136" s="1" t="s">
        <v>69</v>
      </c>
      <c r="E136">
        <v>0</v>
      </c>
      <c r="F136" s="1"/>
      <c r="G136" s="1"/>
      <c r="H136" s="1" t="s">
        <v>92</v>
      </c>
      <c r="I136">
        <v>1</v>
      </c>
      <c r="M136" s="10" t="s">
        <v>109</v>
      </c>
      <c r="N136" s="11">
        <v>32</v>
      </c>
      <c r="O136" s="11">
        <v>16</v>
      </c>
      <c r="Q136" s="1" t="s">
        <v>98</v>
      </c>
      <c r="R136">
        <v>3</v>
      </c>
      <c r="S136">
        <v>21</v>
      </c>
    </row>
    <row r="137" spans="1:19" ht="15.75" customHeight="1" thickBot="1" x14ac:dyDescent="0.2">
      <c r="A137" s="1" t="s">
        <v>47</v>
      </c>
      <c r="B137">
        <v>17</v>
      </c>
      <c r="D137" s="1" t="s">
        <v>47</v>
      </c>
      <c r="E137">
        <v>2</v>
      </c>
      <c r="F137" s="1"/>
      <c r="G137" s="1"/>
      <c r="H137" s="1" t="s">
        <v>21</v>
      </c>
      <c r="I137">
        <v>7</v>
      </c>
      <c r="M137" s="1" t="s">
        <v>94</v>
      </c>
      <c r="N137" s="1">
        <v>27</v>
      </c>
      <c r="O137" s="1">
        <v>12</v>
      </c>
      <c r="Q137" s="1" t="s">
        <v>69</v>
      </c>
      <c r="R137">
        <v>3</v>
      </c>
      <c r="S137">
        <v>0</v>
      </c>
    </row>
    <row r="138" spans="1:19" ht="15.75" customHeight="1" thickBot="1" x14ac:dyDescent="0.2">
      <c r="A138" s="6" t="s">
        <v>105</v>
      </c>
      <c r="B138">
        <v>123</v>
      </c>
      <c r="D138" s="6" t="s">
        <v>105</v>
      </c>
      <c r="E138">
        <v>17</v>
      </c>
      <c r="F138" s="1"/>
      <c r="H138" s="1" t="s">
        <v>100</v>
      </c>
      <c r="I138">
        <v>6</v>
      </c>
      <c r="M138" s="1" t="s">
        <v>95</v>
      </c>
      <c r="N138" s="1">
        <v>1</v>
      </c>
      <c r="O138" s="1">
        <v>1</v>
      </c>
    </row>
    <row r="139" spans="1:19" ht="15.75" customHeight="1" thickBot="1" x14ac:dyDescent="0.2">
      <c r="A139" s="1"/>
      <c r="E139" s="1"/>
      <c r="F139" s="1"/>
      <c r="H139" s="6" t="s">
        <v>105</v>
      </c>
      <c r="I139">
        <v>123</v>
      </c>
      <c r="M139" s="1" t="s">
        <v>96</v>
      </c>
      <c r="N139" s="1">
        <v>4</v>
      </c>
      <c r="O139" s="1">
        <v>1</v>
      </c>
      <c r="Q139" s="17" t="s">
        <v>133</v>
      </c>
      <c r="R139" s="27"/>
    </row>
    <row r="140" spans="1:19" ht="15.75" customHeight="1" thickBot="1" x14ac:dyDescent="0.2">
      <c r="A140" s="1"/>
      <c r="E140" s="1"/>
      <c r="F140" s="1"/>
      <c r="H140" s="1"/>
      <c r="M140" s="1" t="s">
        <v>97</v>
      </c>
      <c r="N140" s="1">
        <v>0</v>
      </c>
      <c r="O140" s="1">
        <v>40</v>
      </c>
      <c r="Q140" s="10" t="s">
        <v>129</v>
      </c>
      <c r="R140" s="12" t="s">
        <v>134</v>
      </c>
    </row>
    <row r="141" spans="1:19" ht="15.75" customHeight="1" thickBot="1" x14ac:dyDescent="0.2">
      <c r="A141" s="1"/>
      <c r="E141" s="1"/>
      <c r="F141" s="1"/>
      <c r="H141" s="20" t="s">
        <v>107</v>
      </c>
      <c r="I141" s="21"/>
      <c r="M141" s="1" t="s">
        <v>98</v>
      </c>
      <c r="N141" s="1">
        <v>12</v>
      </c>
      <c r="O141" s="1">
        <v>1</v>
      </c>
      <c r="Q141" s="1" t="s">
        <v>94</v>
      </c>
      <c r="R141">
        <f>COUNTIFS(C2:C124,"Computer Science",T2:T124,"Microsoft Word") + COUNTIFS(C2:C124,"Computer Science",T2:T124,"Microsoft Excel") + COUNTIFS(C2:C124,"Computer Engineering",T2:T124,"Microsoft Word") + COUNTIFS(C2:C124,"Computer Engineering",T2:T124,"Microsoft Excel") + COUNTIFS(C2:C124,"Mathematics",T2:T124,"Microsoft Word") + COUNTIFS(C2:C124,"Mathematics",T2:T124,"Microsoft Excel") + COUNTIFS(C2:C124,"Physics",T2:T124,"Microsoft Word") + COUNTIFS(C2:C124,"Physics",T2:T124,"Microsoft Excel") + COUNTIFS(C2:C124,"Chemistry",T2:T124,"Microsoft Word") + COUNTIFS(C2:C124,"Chemistry",T2:T124,"Microsoft Excel") + COUNTIFS(C2:C124,"Medical Technology",T2:T124,"Microsoft Word") + COUNTIFS(C2:C124,"Medical Technology",T2:T124,"Microsoft Excel") + COUNTIFS(C2:C124,"Environmental Science",T2:T124,"Microsoft Word") + COUNTIFS(C2:C124,"Environmental Science",T2:T124,"Microsoft Excel") + COUNTIFS(C2:C124,"Biology",T2:T124,"Microsoft Word") + COUNTIFS(C2:C124,"Biology",T2:T124,"Microsoft Excel") + COUNTIFS(C2:C124,"Mechanical Engineering",T2:T124,"Microsoft Word") + COUNTIFS(C2:C124,"Mechanical Engineering",T2:T124,"Microsoft Excel") + COUNTIFS(C2:C124,"Information Technology",T2:T124,"Microsoft Word") + COUNTIFS(C2:C124,"Information Technology",T2:T124,"Microsoft Excel") + COUNTIFS(C2:C124,"Agriculture and Natural Resources",T2:T124,"Microsoft Word") + COUNTIFS(C2:C124,"Agriculture and Natural Resources",T2:T124,"Microsoft Excel") + COUNTIFS(C2:C124,"Nursing",T2:T124,"Microsoft Word") + COUNTIFS(C2:C124,"Nursing",T2:T124,"Microsoft Excel") + COUNTIFS(C2:C124,"Psychology",T2:T124,"Microsoft Word") + COUNTIFS(C2:C124,"Psychology",T2:T124,"Microsoft Excel") + COUNTIFS(C2:C124,"Philosophy",T2:T124,"Microsoft Word") + COUNTIFS(C2:C124,"Philosophy",T2:T124,"Microsoft Excel") + COUNTIFS(C2:C124,"Public Health",T2:T124,"Microsoft Word") + COUNTIFS(C2:C124,"Public Health",T2:T124,"Microsoft Excel") + COUNTIFS(C2:C124,"Sociology",T2:T124,"Microsoft Word") + COUNTIFS(C2:C124,"Sociology",T2:T124,"Microsoft Excel")</f>
        <v>53</v>
      </c>
    </row>
    <row r="142" spans="1:19" ht="15.75" customHeight="1" x14ac:dyDescent="0.15">
      <c r="A142" s="1"/>
      <c r="E142" s="1"/>
      <c r="F142" s="1"/>
      <c r="H142" s="1" t="s">
        <v>108</v>
      </c>
      <c r="I142">
        <v>63</v>
      </c>
      <c r="M142" s="1" t="s">
        <v>69</v>
      </c>
      <c r="N142" s="1">
        <v>1</v>
      </c>
      <c r="O142" s="1">
        <v>1</v>
      </c>
      <c r="Q142" s="1" t="s">
        <v>95</v>
      </c>
      <c r="R142">
        <f>COUNTIFS(C2:C124,"Theater",T2:T124,"Microsoft Word") + COUNTIFS(C2:C124,"Theater",T2:T124,"Microsoft Excel") + COUNTIFS(C2:C124,"Film",T2:T124,"Microsoft Word") + COUNTIFS(C2:C124,"Film",T2:T124,"Microsoft Excel") + COUNTIFS(C2:C124,"Music",T2:T124,"Microsoft Word") + COUNTIFS(C2:C124,"Music",T2:T124,"Microsoft Excel") + COUNTIFS(C2:C124,"Art",T2:T124,"Microsoft Word") + COUNTIFS(C2:C124,"Art",T2:T124,"Microsoft Excel")</f>
        <v>8</v>
      </c>
    </row>
    <row r="143" spans="1:19" ht="15.75" customHeight="1" thickBot="1" x14ac:dyDescent="0.2">
      <c r="A143" s="1"/>
      <c r="E143" s="1"/>
      <c r="F143" s="1"/>
      <c r="H143" s="1" t="s">
        <v>22</v>
      </c>
      <c r="I143">
        <v>57</v>
      </c>
      <c r="Q143" s="1" t="s">
        <v>96</v>
      </c>
      <c r="R143">
        <f>COUNTIFS(C2:C124,"Business",T2:T124,"Microsoft Word") +COUNTIFS(C2:C124,"Accounting",T2:T124,"Microsoft Word") +COUNTIFS(C2:C124,"Finance",T2:T124,"Microsoft Word") +COUNTIFS(C2:C124,"Hospitality and Tourism Management",T2:T124,"Microsoft Word") +COUNTIFS(C2:C124,"Marketing",T2:T124,"Microsoft Word")+COUNTIFS(C2:C124,"Business",T2:T124,"Microsoft Excel")+COUNTIFS(C2:C124,"Accounting",T2:T124,"Microsoft Excel")+COUNTIFS(C2:C124,"Finance",T2:T124,"Microsoft Excel")+COUNTIFS(C2:C124,"Hospitality and Tourism Management",T2:T124,"Microsoft Excel")+COUNTIFS(C2:C124,"Marketing",T2:T124,"Microsoft Excel")</f>
        <v>15</v>
      </c>
    </row>
    <row r="144" spans="1:19" ht="15.75" customHeight="1" thickBot="1" x14ac:dyDescent="0.2">
      <c r="A144" s="1"/>
      <c r="E144" s="1"/>
      <c r="F144" s="1"/>
      <c r="H144" s="1" t="s">
        <v>106</v>
      </c>
      <c r="I144">
        <v>3</v>
      </c>
      <c r="M144" s="17" t="s">
        <v>110</v>
      </c>
      <c r="N144" s="18"/>
      <c r="O144" s="19"/>
      <c r="P144" s="3"/>
      <c r="Q144" s="1" t="s">
        <v>97</v>
      </c>
      <c r="R144">
        <f>COUNTIFS(C2:C124,"Science",T2:T124,"Microsoft Word")+COUNTIFS(C2:C124,"Science",T2:T124,"Microsoft Excel")+COUNTIFS(C2:C124,"Biology",T2:T124,"Microsoft Word")+COUNTIFS(C2:C124,"Biology",T2:T124,"Microsoft Excel")+COUNTIFS(C2:C124,"Chemistry",T2:T124,"Microsoft Word")+COUNTIFS(C2:C124,"Chemistry",T2:T124,"Microsoft Excel")+COUNTIFS(C2:C124,"Environmental Science",T2:T124,"Microsoft Word")+COUNTIFS(C2:C124,"Environmental Science",T2:T124,"Microsoft Excel")+COUNTIFS(C2:C124,"Physics",T2:T124,"Microsoft Word")+COUNTIFS(C2:C124,"Physics",T2:T124,"Microsoft Excel")+COUNTIFS(C2:C124,"Psychology",T2:T124,"Microsoft Word")+COUNTIFS(C2:C124,"Psychology",T2:T124,"Microsoft Excel")+COUNTIFS(C2:C124,"Philosophy",T2:T124,"Microsoft Word")+COUNTIFS(C2:C124,"Philosophy",T2:T124,"Microsoft Excel")+COUNTIFS(C2:C124,"Public Health",T2:T124,"Microsoft Word")+COUNTIFS(C2:C124,"Public Health",T2:T124,"Microsoft Excel")+COUNTIFS(C2:C124,"Sociology",T2:T124,"Microsoft Word")+COUNTIFS(C2:C124,"Sociology",T2:T124,"Microsoft Excel")</f>
        <v>39</v>
      </c>
    </row>
    <row r="145" spans="1:18" ht="15.75" customHeight="1" thickBot="1" x14ac:dyDescent="0.2">
      <c r="A145" s="1"/>
      <c r="E145" s="1"/>
      <c r="F145" s="1"/>
      <c r="G145" s="1"/>
      <c r="H145" s="6" t="s">
        <v>105</v>
      </c>
      <c r="I145">
        <v>123</v>
      </c>
      <c r="M145" s="12" t="s">
        <v>110</v>
      </c>
      <c r="N145" s="11">
        <v>2000</v>
      </c>
      <c r="O145" s="11">
        <v>1000</v>
      </c>
      <c r="Q145" s="1" t="s">
        <v>98</v>
      </c>
      <c r="R145">
        <f>COUNTIFS(C2:C124,"Computer Engineering",T2:T124,"Microsoft Word")+COUNTIFS(C2:C124,"Computer Engineering",T2:T124,"Microsoft Excel")+COUNTIFS(C2:C124,"Computer Science",T2:T124,"Microsoft Word")+COUNTIFS(C2:C124,"Computer Science",T2:T124,"Microsoft Excel")+COUNTIFS(C2:C124,"Information Technology",T2:T124,"Microsoft Word")+COUNTIFS(C2:C124,"Information Technology",T2:T124,"Microsoft Excel")+COUNTIFS(C2:C124,"Mechanical Engineering",T2:T124,"Microsoft Word")+COUNTIFS(C2:C124,"Mechanical Engineering",T2:T124,"Microsoft Excel")+COUNTIFS(C2:C124,"Medical Technology",T2:T124,"Microsoft Word")+COUNTIFS(C2:C124,"Medical Technology",T2:T124,"Microsoft Excel")</f>
        <v>5</v>
      </c>
    </row>
    <row r="146" spans="1:18" ht="15.75" customHeight="1" thickBot="1" x14ac:dyDescent="0.2">
      <c r="A146" s="1"/>
      <c r="E146" s="1"/>
      <c r="F146" s="1"/>
      <c r="G146" s="1"/>
      <c r="H146" s="1"/>
      <c r="M146" s="1" t="s">
        <v>94</v>
      </c>
      <c r="N146">
        <v>26</v>
      </c>
      <c r="O146">
        <v>13</v>
      </c>
      <c r="Q146" s="1" t="s">
        <v>69</v>
      </c>
      <c r="R146">
        <f>COUNTIFS(C2:C124,"Art",T2:T124,"Microsoft Word") + COUNTIFS(C2:C124,"Art",T2:T124,"Microsoft Excel") + COUNTIFS(C2:C124,"Graphic Design",T2:T124,"Microsoft Word") + COUNTIFS(C2:C124,"Graphic Design",T2:T124,"Microsoft Excel")</f>
        <v>2</v>
      </c>
    </row>
    <row r="147" spans="1:18" ht="15.75" customHeight="1" thickBot="1" x14ac:dyDescent="0.2">
      <c r="A147" s="1"/>
      <c r="E147" s="1"/>
      <c r="F147" s="1"/>
      <c r="G147" s="1"/>
      <c r="H147" s="20" t="s">
        <v>109</v>
      </c>
      <c r="I147" s="22"/>
      <c r="J147" s="22"/>
      <c r="K147" s="21"/>
      <c r="M147" s="1" t="s">
        <v>95</v>
      </c>
      <c r="N147">
        <v>2</v>
      </c>
      <c r="O147">
        <v>0</v>
      </c>
      <c r="Q147" s="6" t="s">
        <v>132</v>
      </c>
      <c r="R147">
        <v>123</v>
      </c>
    </row>
    <row r="148" spans="1:18" ht="15.75" customHeight="1" x14ac:dyDescent="0.15">
      <c r="A148" s="1"/>
      <c r="E148" s="1"/>
      <c r="F148" s="1"/>
      <c r="G148" s="1"/>
      <c r="H148" s="10" t="s">
        <v>109</v>
      </c>
      <c r="I148" s="11">
        <v>32</v>
      </c>
      <c r="J148" s="11">
        <v>16</v>
      </c>
      <c r="K148" s="11">
        <v>8</v>
      </c>
      <c r="M148" s="1" t="s">
        <v>96</v>
      </c>
      <c r="N148">
        <v>3</v>
      </c>
      <c r="O148">
        <v>2</v>
      </c>
    </row>
    <row r="149" spans="1:18" ht="15.75" customHeight="1" x14ac:dyDescent="0.15">
      <c r="A149" s="1"/>
      <c r="E149" s="1"/>
      <c r="F149" s="1"/>
      <c r="G149" s="1"/>
      <c r="H149" s="1" t="s">
        <v>94</v>
      </c>
      <c r="I149">
        <v>1</v>
      </c>
      <c r="J149">
        <v>78</v>
      </c>
      <c r="K149">
        <v>0</v>
      </c>
      <c r="M149" s="1" t="s">
        <v>97</v>
      </c>
      <c r="N149">
        <v>12</v>
      </c>
      <c r="O149">
        <v>8</v>
      </c>
    </row>
    <row r="150" spans="1:18" ht="15.75" customHeight="1" x14ac:dyDescent="0.15">
      <c r="A150" s="1"/>
      <c r="E150" s="1"/>
      <c r="F150" s="1"/>
      <c r="G150" s="1"/>
      <c r="H150" s="1" t="s">
        <v>95</v>
      </c>
      <c r="I150">
        <v>0</v>
      </c>
      <c r="J150">
        <v>0</v>
      </c>
      <c r="K150">
        <v>10</v>
      </c>
      <c r="M150" s="1" t="s">
        <v>98</v>
      </c>
      <c r="N150">
        <v>8</v>
      </c>
      <c r="O150">
        <v>5</v>
      </c>
    </row>
    <row r="151" spans="1:18" ht="15.75" customHeight="1" x14ac:dyDescent="0.15">
      <c r="A151" s="1"/>
      <c r="E151" s="1"/>
      <c r="F151" s="1"/>
      <c r="G151" s="1"/>
      <c r="H151" s="1" t="s">
        <v>96</v>
      </c>
      <c r="I151">
        <v>0</v>
      </c>
      <c r="J151">
        <v>0</v>
      </c>
      <c r="K151">
        <v>15</v>
      </c>
      <c r="M151" s="1" t="s">
        <v>69</v>
      </c>
      <c r="N151">
        <v>2</v>
      </c>
      <c r="O151">
        <v>0</v>
      </c>
    </row>
    <row r="152" spans="1:18" ht="15.75" customHeight="1" thickBot="1" x14ac:dyDescent="0.2">
      <c r="A152" s="1"/>
      <c r="E152" s="1"/>
      <c r="F152" s="1"/>
      <c r="G152" s="1"/>
      <c r="H152" s="1" t="s">
        <v>97</v>
      </c>
      <c r="I152">
        <v>0</v>
      </c>
      <c r="J152">
        <v>40</v>
      </c>
      <c r="K152">
        <v>0</v>
      </c>
      <c r="M152" s="1"/>
    </row>
    <row r="153" spans="1:18" ht="15.75" customHeight="1" thickBot="1" x14ac:dyDescent="0.2">
      <c r="G153" s="1"/>
      <c r="H153" s="1" t="s">
        <v>98</v>
      </c>
      <c r="I153">
        <v>1</v>
      </c>
      <c r="J153">
        <v>23</v>
      </c>
      <c r="K153">
        <v>0</v>
      </c>
      <c r="M153" s="20" t="s">
        <v>131</v>
      </c>
      <c r="N153" s="22"/>
      <c r="O153" s="21"/>
    </row>
    <row r="154" spans="1:18" ht="15.75" customHeight="1" x14ac:dyDescent="0.15">
      <c r="G154" s="1"/>
      <c r="H154" s="1" t="s">
        <v>69</v>
      </c>
      <c r="I154">
        <v>0</v>
      </c>
      <c r="J154">
        <v>0</v>
      </c>
      <c r="K154">
        <v>3</v>
      </c>
      <c r="M154" s="14" t="s">
        <v>129</v>
      </c>
      <c r="N154" s="15" t="s">
        <v>18</v>
      </c>
      <c r="O154" s="15" t="s">
        <v>23</v>
      </c>
    </row>
    <row r="155" spans="1:18" ht="15.75" customHeight="1" x14ac:dyDescent="0.15">
      <c r="M155" s="1" t="s">
        <v>94</v>
      </c>
      <c r="N155">
        <f>COUNTIFS(C2:C124,"Computer Science",N2:N124,"No") +COUNTIFS(C2:C124,"Computer Engineering",N2:N124,"No") +COUNTIFS(C2:C124,"Mathematics",N2:N124,"No") +COUNTIFS(C2:C124,"Physics",N2:N124,"No") +COUNTIFS(C2:C124,"Chemistry",N2:N124,"No") +COUNTIFS(C2:C124,"Medical Technology",N2:N124,"No") +COUNTIFS(C2:C124,"Environmental Science",N2:N124,"No") +COUNTIFS(C2:C124,"Biology",N2:N124,"No") +COUNTIFS(C2:C124,"Mechanical Engineering",N2:N124,"No") +COUNTIFS(C2:C124,"Information Technology",N2:N124,"No") +COUNTIFS(C2:C124,"Agriculture and Natural Resources",N2:N124,"No") +COUNTIFS(C2:C124,"Nursing",N2:N124,"No") +COUNTIFS(C2:C124,"Psychology",N2:N124,"No") +COUNTIFS(C2:C124,"Philosophy",N2:N124,"No") +COUNTIFS(C2:C124,"Public Health",N2:N124,"No") +COUNTIFS(C2:C124,"Sociology",N2:N124,"No")</f>
        <v>40</v>
      </c>
      <c r="O155">
        <f>COUNTIFS(C2:C124,"Computer Science",N2:N124,"Yes") +COUNTIFS(C2:C124,"Computer Engineering",N2:N124,"Yes") +COUNTIFS(C2:C124,"Mathematics",N2:N124,"Yes") +COUNTIFS(C2:C124,"Physics",N2:N124,"Yes") +COUNTIFS(C2:C124,"Chemistry",N2:N124,"Yes") +COUNTIFS(C2:C124,"Medical Technology",N2:N124,"Yes") +COUNTIFS(C2:C124,"Environmental Science",N2:N124,"Yes") +COUNTIFS(C2:C124,"Biology",N2:N124,"Yes") +COUNTIFS(C2:C124,"Mechanical Engineering",N2:N124,"Yes") +COUNTIFS(C2:C124,"Information Technology",N2:N124,"Yes") +COUNTIFS(C2:C124,"Agriculture and Natural Resources",N2:N124,"Yes") +COUNTIFS(C2:C124,"Nursing",N2:N124,"Yes") +COUNTIFS(C2:C124,"Psychology",N2:N124,"Yes") +COUNTIFS(C2:C124,"Philosophy",N2:N124,"Yes") +COUNTIFS(C2:C124,"Public Health",N2:N124,"Yes") +COUNTIFS(C2:C124,"Sociology",N2:N124,"Yes")</f>
        <v>39</v>
      </c>
    </row>
    <row r="156" spans="1:18" ht="15.75" customHeight="1" thickBot="1" x14ac:dyDescent="0.2">
      <c r="M156" s="1" t="s">
        <v>95</v>
      </c>
      <c r="N156">
        <f>COUNTIFS(C2:C124,"Theater",N2:N124,"Yes")+COUNTIFS(C2:C124,"Film",N2:N124,"Yes")+COUNTIFS(C2:C124,"Music",N2:N124,"Yes")+COUNTIFS(C2:C124,"Art",N2:N124,"Yes")</f>
        <v>2</v>
      </c>
      <c r="O156">
        <f>COUNTIFS(C2:C124,"Theater",N2:N124,"No")+COUNTIFS(C2:C124,"Film",N2:N124,"No")+COUNTIFS(C2:C124,"Music",N2:N124,"No")+COUNTIFS(C2:C124,"Art",N2:N124,"No")</f>
        <v>8</v>
      </c>
    </row>
    <row r="157" spans="1:18" ht="15.75" customHeight="1" thickBot="1" x14ac:dyDescent="0.2">
      <c r="H157" s="17" t="s">
        <v>110</v>
      </c>
      <c r="I157" s="18"/>
      <c r="J157" s="18"/>
      <c r="K157" s="19"/>
      <c r="M157" s="1" t="s">
        <v>96</v>
      </c>
      <c r="N157">
        <f>COUNTIFS(C2:C124,"Business",N2:N124,"Yes")+COUNTIFS(C2:C124,"Accounting",N2:N124,"Yes")+COUNTIFS(C2:C124,"Finance",N2:N124,"Yes")+COUNTIFS(C2:C124,"Hospitality and Tourism Management",N2:N124,"Yes")+COUNTIFS(C2:C124,"Marketing",N2:N124,"Yes")</f>
        <v>5</v>
      </c>
      <c r="O157">
        <f>COUNTIFS(C2:C124,"Business",N2:N124,"No")+COUNTIFS(C2:C124,"Accounting",N2:N124,"No")+COUNTIFS(C2:C124,"Finance",N2:N124,"No")+COUNTIFS(C2:C124,"Hospitality and Tourism Management",N2:N124,"No")+COUNTIFS(C2:C124,"Marketing",N2:N124,"No")</f>
        <v>10</v>
      </c>
    </row>
    <row r="158" spans="1:18" ht="15.75" customHeight="1" x14ac:dyDescent="0.15">
      <c r="H158" s="12" t="s">
        <v>110</v>
      </c>
      <c r="I158" s="11">
        <v>1000</v>
      </c>
      <c r="J158" s="11">
        <v>512</v>
      </c>
      <c r="K158" s="11">
        <v>256</v>
      </c>
      <c r="M158" s="1" t="s">
        <v>97</v>
      </c>
      <c r="N158">
        <f>COUNTIFS(C2:C124,"Science",N2:N124,"Yes")+COUNTIFS(C2:C124,"Biology",N2:N124,"Yes")+COUNTIFS(C2:C124,"Chemistry",N2:N124,"Yes")+COUNTIFS(C2:C124,"Environmental Science",N2:N124,"Yes")+COUNTIFS(C2:C124,"Physics",N2:N124,"Yes")+COUNTIFS(C2:C124,"Psychology",N2:N124,"Yes")+COUNTIFS(C2:C124,"Philosophy",N2:N124,"Yes")+COUNTIFS(C2:C124,"Public Health",N2:N124,"Yes")+COUNTIFS(C2:C124,"Sociology",N2:N124,"Yes")</f>
        <v>20</v>
      </c>
      <c r="O158">
        <f>COUNTIFS(C2:C124,"Science",N2:N124,"No")+COUNTIFS(C2:C124,"Biology",N2:N124,"No")+COUNTIFS(C2:C124,"Chemistry",N2:N124,"No")+COUNTIFS(C2:C124,"Environmental Science",N2:N124,"No")+COUNTIFS(C2:C124,"Physics",N2:N124,"No")+COUNTIFS(C2:C124,"Psychology",N2:N124,"No")+COUNTIFS(C2:C124,"Philosophy",N2:N124,"No")+COUNTIFS(C2:C124,"Public Health",N2:N124,"No")+COUNTIFS(C2:C124,"Sociology",N2:N124,"No")</f>
        <v>20</v>
      </c>
    </row>
    <row r="159" spans="1:18" ht="15.75" customHeight="1" x14ac:dyDescent="0.15">
      <c r="H159" s="1" t="s">
        <v>94</v>
      </c>
      <c r="I159">
        <v>21</v>
      </c>
      <c r="J159">
        <v>58</v>
      </c>
      <c r="K159">
        <v>0</v>
      </c>
      <c r="M159" s="1" t="s">
        <v>98</v>
      </c>
      <c r="N159">
        <f>COUNTIFS(C2:C124,"Computer Engineering",N2:N124,"Yes") +COUNTIFS(C2:C124,"Computer Science",N2:N124,"Yes") +COUNTIFS(C2:C124,"Information Technology",N2:N124,"Yes") +COUNTIFS(C2:C124,"Mechanical Engineering",N2:N124,"Yes") +COUNTIFS(C2:C124,"Medical Technology",N2:N124,"Yes")</f>
        <v>13</v>
      </c>
      <c r="O159">
        <f>COUNTIFS(C2:C124,"Computer Engineering",N2:N124,"No") +COUNTIFS(C2:C124,"Computer Science",N2:N124,"No") +COUNTIFS(C2:C124,"Information Technology",N2:N124,"No") +COUNTIFS(C2:C124,"Mechanical Engineering",N2:N124,"No") +COUNTIFS(C2:C124,"Medical Technology",N2:N124,"No")</f>
        <v>11</v>
      </c>
    </row>
    <row r="160" spans="1:18" ht="15.75" customHeight="1" x14ac:dyDescent="0.15">
      <c r="H160" s="1" t="s">
        <v>95</v>
      </c>
      <c r="I160">
        <v>0</v>
      </c>
      <c r="J160">
        <v>3</v>
      </c>
      <c r="K160">
        <v>7</v>
      </c>
      <c r="M160" s="1" t="s">
        <v>69</v>
      </c>
      <c r="N160" s="1">
        <f>COUNTIFS(C2:C124,"Graphic Design",N2:N124,"Yes")+COUNTIFS(C2:C124,"Art",N2:N124,"Yes")</f>
        <v>2</v>
      </c>
      <c r="O160" s="1">
        <f>COUNTIFS(C2:C124,"Graphic Design",N2:N124,"No")+COUNTIFS(C2:C124,"Art",N2:N124,"No")</f>
        <v>1</v>
      </c>
    </row>
    <row r="161" spans="8:19" ht="15.75" customHeight="1" x14ac:dyDescent="0.15">
      <c r="H161" s="1" t="s">
        <v>96</v>
      </c>
      <c r="I161">
        <v>0</v>
      </c>
      <c r="J161">
        <v>4</v>
      </c>
      <c r="K161">
        <v>11</v>
      </c>
      <c r="N161" s="1"/>
      <c r="O161" s="1"/>
    </row>
    <row r="162" spans="8:19" ht="15.75" customHeight="1" x14ac:dyDescent="0.15">
      <c r="H162" s="1" t="s">
        <v>97</v>
      </c>
      <c r="I162">
        <v>9</v>
      </c>
      <c r="J162">
        <v>31</v>
      </c>
      <c r="K162">
        <v>0</v>
      </c>
    </row>
    <row r="163" spans="8:19" ht="15.75" customHeight="1" x14ac:dyDescent="0.15">
      <c r="H163" s="1" t="s">
        <v>98</v>
      </c>
      <c r="I163">
        <v>7</v>
      </c>
      <c r="J163">
        <v>17</v>
      </c>
      <c r="K163">
        <v>0</v>
      </c>
    </row>
    <row r="164" spans="8:19" ht="15.75" customHeight="1" x14ac:dyDescent="0.15">
      <c r="H164" s="1" t="s">
        <v>69</v>
      </c>
      <c r="I164">
        <v>0</v>
      </c>
      <c r="J164">
        <v>2</v>
      </c>
      <c r="K164">
        <v>1</v>
      </c>
    </row>
    <row r="170" spans="8:19" ht="15.75" customHeight="1" x14ac:dyDescent="0.15">
      <c r="P170" t="s">
        <v>146</v>
      </c>
      <c r="Q170" t="s">
        <v>147</v>
      </c>
      <c r="R170" t="s">
        <v>148</v>
      </c>
      <c r="S170" t="s">
        <v>151</v>
      </c>
    </row>
    <row r="171" spans="8:19" ht="15.75" customHeight="1" x14ac:dyDescent="0.15">
      <c r="P171" t="s">
        <v>149</v>
      </c>
      <c r="Q171">
        <v>30</v>
      </c>
      <c r="R171">
        <v>25</v>
      </c>
      <c r="S171" s="16">
        <v>0.83299999999999996</v>
      </c>
    </row>
    <row r="172" spans="8:19" ht="15.75" customHeight="1" x14ac:dyDescent="0.15">
      <c r="P172" t="s">
        <v>150</v>
      </c>
      <c r="Q172">
        <v>70</v>
      </c>
      <c r="R172">
        <v>20</v>
      </c>
      <c r="S172" s="16">
        <v>0.26700000000000002</v>
      </c>
    </row>
    <row r="181" spans="1:6" ht="15.75" customHeight="1" x14ac:dyDescent="0.15">
      <c r="A181" s="1"/>
      <c r="B181" s="1" t="s">
        <v>135</v>
      </c>
      <c r="C181" s="1" t="s">
        <v>136</v>
      </c>
      <c r="D181" s="1" t="s">
        <v>137</v>
      </c>
      <c r="E181" s="1" t="s">
        <v>105</v>
      </c>
    </row>
    <row r="182" spans="1:6" ht="15.75" customHeight="1" x14ac:dyDescent="0.15">
      <c r="A182" s="1" t="s">
        <v>138</v>
      </c>
      <c r="B182" s="1">
        <v>101</v>
      </c>
      <c r="C182" s="1">
        <v>101</v>
      </c>
      <c r="D182" s="1">
        <v>1</v>
      </c>
      <c r="E182" s="1">
        <v>203</v>
      </c>
    </row>
    <row r="183" spans="1:6" ht="15.75" customHeight="1" x14ac:dyDescent="0.15">
      <c r="A183" s="1" t="s">
        <v>139</v>
      </c>
      <c r="B183" s="1">
        <v>10</v>
      </c>
      <c r="C183" s="1">
        <v>40</v>
      </c>
      <c r="D183" s="1">
        <v>10</v>
      </c>
      <c r="E183" s="1">
        <v>60</v>
      </c>
    </row>
    <row r="184" spans="1:6" ht="15.75" customHeight="1" x14ac:dyDescent="0.15">
      <c r="A184" s="1" t="s">
        <v>105</v>
      </c>
      <c r="B184" s="1">
        <v>111</v>
      </c>
      <c r="C184" s="1">
        <v>141</v>
      </c>
      <c r="D184" s="1">
        <v>11</v>
      </c>
      <c r="E184" s="1">
        <v>263</v>
      </c>
    </row>
    <row r="186" spans="1:6" ht="15.75" customHeight="1" x14ac:dyDescent="0.15">
      <c r="B186" s="1" t="s">
        <v>140</v>
      </c>
      <c r="C186" s="1" t="s">
        <v>141</v>
      </c>
      <c r="D186" s="1" t="s">
        <v>142</v>
      </c>
      <c r="E186" s="1" t="s">
        <v>143</v>
      </c>
      <c r="F186" s="1" t="s">
        <v>105</v>
      </c>
    </row>
    <row r="187" spans="1:6" ht="15.75" customHeight="1" x14ac:dyDescent="0.15">
      <c r="A187" s="1" t="s">
        <v>138</v>
      </c>
      <c r="B187" s="1">
        <v>17</v>
      </c>
      <c r="C187" s="1">
        <v>75</v>
      </c>
      <c r="D187" s="1">
        <v>24</v>
      </c>
      <c r="E187" s="1">
        <v>13</v>
      </c>
      <c r="F187" s="1">
        <v>129</v>
      </c>
    </row>
    <row r="188" spans="1:6" ht="15.75" customHeight="1" x14ac:dyDescent="0.15">
      <c r="A188" s="1" t="s">
        <v>139</v>
      </c>
      <c r="B188" s="1">
        <v>7</v>
      </c>
      <c r="C188" s="1">
        <v>7</v>
      </c>
      <c r="D188" s="1">
        <v>15</v>
      </c>
      <c r="E188" s="1">
        <v>5</v>
      </c>
      <c r="F188" s="1">
        <v>34</v>
      </c>
    </row>
    <row r="189" spans="1:6" ht="15.75" customHeight="1" x14ac:dyDescent="0.15">
      <c r="A189" s="1" t="s">
        <v>105</v>
      </c>
      <c r="B189" s="1">
        <v>24</v>
      </c>
      <c r="C189" s="1">
        <v>82</v>
      </c>
      <c r="D189" s="1">
        <v>39</v>
      </c>
      <c r="E189" s="1">
        <v>18</v>
      </c>
      <c r="F189" s="1">
        <v>163</v>
      </c>
    </row>
    <row r="197" spans="11:19" ht="15.75" customHeight="1" x14ac:dyDescent="0.15">
      <c r="K197" t="s">
        <v>152</v>
      </c>
      <c r="L197" t="s">
        <v>126</v>
      </c>
      <c r="M197" t="s">
        <v>127</v>
      </c>
      <c r="N197" t="s">
        <v>122</v>
      </c>
      <c r="O197" t="s">
        <v>124</v>
      </c>
      <c r="P197" t="s">
        <v>33</v>
      </c>
      <c r="Q197" t="s">
        <v>24</v>
      </c>
      <c r="R197" t="s">
        <v>123</v>
      </c>
    </row>
    <row r="198" spans="11:19" ht="15.75" customHeight="1" x14ac:dyDescent="0.15">
      <c r="K198" t="s">
        <v>153</v>
      </c>
      <c r="L198">
        <v>1</v>
      </c>
      <c r="M198">
        <v>1</v>
      </c>
      <c r="N198">
        <v>2</v>
      </c>
      <c r="O198">
        <v>2</v>
      </c>
      <c r="P198">
        <v>12</v>
      </c>
      <c r="Q198">
        <v>0</v>
      </c>
      <c r="R198">
        <v>1</v>
      </c>
      <c r="S198" s="3"/>
    </row>
    <row r="199" spans="11:19" ht="15.75" customHeight="1" x14ac:dyDescent="0.15">
      <c r="K199" t="s">
        <v>154</v>
      </c>
      <c r="L199">
        <v>0</v>
      </c>
      <c r="M199">
        <v>0</v>
      </c>
      <c r="N199">
        <v>1</v>
      </c>
      <c r="O199">
        <v>0</v>
      </c>
      <c r="P199">
        <v>4</v>
      </c>
      <c r="Q199">
        <v>7</v>
      </c>
      <c r="R199">
        <v>1</v>
      </c>
    </row>
    <row r="237" spans="1:4" ht="15.75" customHeight="1" x14ac:dyDescent="0.15">
      <c r="B237" s="3" t="s">
        <v>18</v>
      </c>
      <c r="C237" s="3" t="s">
        <v>23</v>
      </c>
      <c r="D237" s="3" t="s">
        <v>105</v>
      </c>
    </row>
    <row r="238" spans="1:4" ht="15.75" customHeight="1" x14ac:dyDescent="0.15">
      <c r="A238" s="3" t="s">
        <v>144</v>
      </c>
      <c r="B238">
        <v>7</v>
      </c>
      <c r="C238">
        <v>0</v>
      </c>
      <c r="D238">
        <v>7</v>
      </c>
    </row>
    <row r="239" spans="1:4" ht="15.75" customHeight="1" x14ac:dyDescent="0.15">
      <c r="A239" s="3" t="s">
        <v>145</v>
      </c>
      <c r="B239">
        <v>46</v>
      </c>
      <c r="C239">
        <v>70</v>
      </c>
      <c r="D239">
        <v>116</v>
      </c>
    </row>
    <row r="240" spans="1:4" ht="15.75" customHeight="1" x14ac:dyDescent="0.15">
      <c r="A240" s="3" t="s">
        <v>105</v>
      </c>
      <c r="B240">
        <v>53</v>
      </c>
      <c r="C240">
        <v>70</v>
      </c>
      <c r="D240">
        <v>123</v>
      </c>
    </row>
    <row r="266" spans="1:1" ht="15.75" customHeight="1" x14ac:dyDescent="0.15">
      <c r="A266" t="s">
        <v>17</v>
      </c>
    </row>
    <row r="267" spans="1:1" ht="15.75" customHeight="1" x14ac:dyDescent="0.15">
      <c r="A267" t="s">
        <v>26</v>
      </c>
    </row>
    <row r="268" spans="1:1" ht="15.75" customHeight="1" x14ac:dyDescent="0.15">
      <c r="A268" t="s">
        <v>29</v>
      </c>
    </row>
    <row r="269" spans="1:1" ht="15.75" customHeight="1" x14ac:dyDescent="0.15">
      <c r="A269" t="s">
        <v>34</v>
      </c>
    </row>
    <row r="270" spans="1:1" ht="15.75" customHeight="1" x14ac:dyDescent="0.15">
      <c r="A270" t="s">
        <v>52</v>
      </c>
    </row>
    <row r="271" spans="1:1" ht="15.75" customHeight="1" x14ac:dyDescent="0.15">
      <c r="A271" t="s">
        <v>41</v>
      </c>
    </row>
    <row r="272" spans="1:1" ht="15.75" customHeight="1" x14ac:dyDescent="0.15">
      <c r="A272" t="s">
        <v>44</v>
      </c>
    </row>
    <row r="273" spans="1:1" ht="15.75" customHeight="1" x14ac:dyDescent="0.15">
      <c r="A273" t="s">
        <v>49</v>
      </c>
    </row>
    <row r="274" spans="1:1" ht="15.75" customHeight="1" x14ac:dyDescent="0.15">
      <c r="A274" t="s">
        <v>50</v>
      </c>
    </row>
    <row r="275" spans="1:1" ht="15.75" customHeight="1" x14ac:dyDescent="0.15">
      <c r="A275" t="s">
        <v>51</v>
      </c>
    </row>
    <row r="276" spans="1:1" ht="15.75" customHeight="1" x14ac:dyDescent="0.15">
      <c r="A276" t="s">
        <v>30</v>
      </c>
    </row>
    <row r="277" spans="1:1" ht="15.75" customHeight="1" x14ac:dyDescent="0.15">
      <c r="A277" t="s">
        <v>53</v>
      </c>
    </row>
    <row r="278" spans="1:1" ht="15.75" customHeight="1" x14ac:dyDescent="0.15">
      <c r="A278" t="s">
        <v>54</v>
      </c>
    </row>
    <row r="279" spans="1:1" ht="15.75" customHeight="1" x14ac:dyDescent="0.15">
      <c r="A279" t="s">
        <v>55</v>
      </c>
    </row>
    <row r="280" spans="1:1" ht="15.75" customHeight="1" x14ac:dyDescent="0.15">
      <c r="A280" t="s">
        <v>56</v>
      </c>
    </row>
    <row r="281" spans="1:1" ht="15.75" customHeight="1" x14ac:dyDescent="0.15">
      <c r="A281" t="s">
        <v>57</v>
      </c>
    </row>
    <row r="282" spans="1:1" ht="15.75" customHeight="1" x14ac:dyDescent="0.15">
      <c r="A282" t="s">
        <v>58</v>
      </c>
    </row>
    <row r="283" spans="1:1" ht="15.75" customHeight="1" x14ac:dyDescent="0.15">
      <c r="A283" t="s">
        <v>59</v>
      </c>
    </row>
    <row r="284" spans="1:1" ht="15.75" customHeight="1" x14ac:dyDescent="0.15">
      <c r="A284" t="s">
        <v>60</v>
      </c>
    </row>
    <row r="285" spans="1:1" ht="15.75" customHeight="1" x14ac:dyDescent="0.15">
      <c r="A285" t="s">
        <v>61</v>
      </c>
    </row>
    <row r="286" spans="1:1" ht="15.75" customHeight="1" x14ac:dyDescent="0.15">
      <c r="A286" t="s">
        <v>62</v>
      </c>
    </row>
    <row r="287" spans="1:1" ht="15.75" customHeight="1" x14ac:dyDescent="0.15">
      <c r="A287" t="s">
        <v>63</v>
      </c>
    </row>
    <row r="288" spans="1:1" ht="15.75" customHeight="1" x14ac:dyDescent="0.15">
      <c r="A288" t="s">
        <v>67</v>
      </c>
    </row>
    <row r="289" spans="1:9" ht="15.75" customHeight="1" x14ac:dyDescent="0.15">
      <c r="A289" t="s">
        <v>68</v>
      </c>
    </row>
    <row r="290" spans="1:9" ht="15.75" customHeight="1" x14ac:dyDescent="0.15">
      <c r="A290" t="s">
        <v>69</v>
      </c>
    </row>
    <row r="291" spans="1:9" ht="15.75" customHeight="1" x14ac:dyDescent="0.15">
      <c r="A291" t="s">
        <v>70</v>
      </c>
    </row>
    <row r="292" spans="1:9" ht="15.75" customHeight="1" x14ac:dyDescent="0.15">
      <c r="A292" t="s">
        <v>111</v>
      </c>
    </row>
    <row r="295" spans="1:9" ht="15.75" customHeight="1" x14ac:dyDescent="0.2">
      <c r="A295" s="2"/>
    </row>
    <row r="298" spans="1:9" ht="15.75" customHeight="1" x14ac:dyDescent="0.15">
      <c r="B298" t="s">
        <v>94</v>
      </c>
      <c r="C298" t="s">
        <v>155</v>
      </c>
      <c r="D298" t="s">
        <v>59</v>
      </c>
      <c r="E298" t="s">
        <v>97</v>
      </c>
      <c r="F298" t="s">
        <v>156</v>
      </c>
      <c r="G298" t="s">
        <v>69</v>
      </c>
      <c r="H298" t="s">
        <v>157</v>
      </c>
      <c r="I298" t="s">
        <v>158</v>
      </c>
    </row>
    <row r="299" spans="1:9" ht="15.75" customHeight="1" x14ac:dyDescent="0.15">
      <c r="A299" t="s">
        <v>103</v>
      </c>
      <c r="B299">
        <v>123</v>
      </c>
      <c r="C299">
        <v>10</v>
      </c>
      <c r="D299">
        <v>15</v>
      </c>
      <c r="E299">
        <v>40</v>
      </c>
      <c r="F299">
        <v>23</v>
      </c>
      <c r="G299">
        <v>3</v>
      </c>
      <c r="H299">
        <v>11</v>
      </c>
      <c r="I299">
        <v>60000</v>
      </c>
    </row>
    <row r="300" spans="1:9" ht="15.75" customHeight="1" x14ac:dyDescent="0.15">
      <c r="A300" t="s">
        <v>107</v>
      </c>
      <c r="B300">
        <v>60</v>
      </c>
      <c r="C300">
        <v>6</v>
      </c>
      <c r="D300">
        <v>15</v>
      </c>
      <c r="E300">
        <v>52</v>
      </c>
      <c r="F300">
        <v>24</v>
      </c>
      <c r="G300">
        <v>3</v>
      </c>
      <c r="H300">
        <v>11</v>
      </c>
      <c r="I300">
        <v>55000</v>
      </c>
    </row>
    <row r="301" spans="1:9" ht="15.75" customHeight="1" x14ac:dyDescent="0.15">
      <c r="A301" t="s">
        <v>109</v>
      </c>
      <c r="B301">
        <v>79</v>
      </c>
      <c r="C301">
        <v>11</v>
      </c>
      <c r="D301">
        <v>16</v>
      </c>
      <c r="E301">
        <v>40</v>
      </c>
      <c r="F301">
        <v>24</v>
      </c>
      <c r="G301">
        <v>4</v>
      </c>
      <c r="H301">
        <v>11</v>
      </c>
      <c r="I301">
        <v>70000</v>
      </c>
    </row>
    <row r="302" spans="1:9" ht="15.75" customHeight="1" x14ac:dyDescent="0.15">
      <c r="A302" t="s">
        <v>110</v>
      </c>
      <c r="B302">
        <v>79</v>
      </c>
      <c r="C302">
        <v>10</v>
      </c>
      <c r="D302">
        <v>15</v>
      </c>
      <c r="E302">
        <v>40</v>
      </c>
      <c r="F302">
        <v>22</v>
      </c>
      <c r="G302">
        <v>3</v>
      </c>
      <c r="H302">
        <v>10</v>
      </c>
      <c r="I302">
        <v>65000</v>
      </c>
    </row>
    <row r="303" spans="1:9" ht="15.75" customHeight="1" x14ac:dyDescent="0.15">
      <c r="A303" t="s">
        <v>131</v>
      </c>
      <c r="B303">
        <v>79</v>
      </c>
      <c r="C303">
        <v>10</v>
      </c>
      <c r="D303">
        <v>15</v>
      </c>
      <c r="E303">
        <v>40</v>
      </c>
      <c r="F303">
        <v>24</v>
      </c>
      <c r="G303">
        <v>3</v>
      </c>
      <c r="H303">
        <v>11</v>
      </c>
      <c r="I303">
        <v>60000</v>
      </c>
    </row>
    <row r="304" spans="1:9" ht="15.75" customHeight="1" x14ac:dyDescent="0.15">
      <c r="A304" t="s">
        <v>159</v>
      </c>
      <c r="B304">
        <v>79</v>
      </c>
      <c r="C304">
        <v>10</v>
      </c>
      <c r="D304">
        <v>15</v>
      </c>
      <c r="E304">
        <v>40</v>
      </c>
      <c r="F304">
        <v>8</v>
      </c>
      <c r="G304">
        <v>3</v>
      </c>
      <c r="H304">
        <v>10</v>
      </c>
      <c r="I304">
        <v>55000</v>
      </c>
    </row>
    <row r="305" spans="1:7" ht="15.75" customHeight="1" x14ac:dyDescent="0.15">
      <c r="A305" t="s">
        <v>158</v>
      </c>
      <c r="B305">
        <v>60000</v>
      </c>
      <c r="C305">
        <v>55000</v>
      </c>
      <c r="D305">
        <v>70000</v>
      </c>
      <c r="E305">
        <v>65000</v>
      </c>
      <c r="F305">
        <v>60000</v>
      </c>
      <c r="G305">
        <v>55000</v>
      </c>
    </row>
  </sheetData>
  <mergeCells count="12">
    <mergeCell ref="Q130:S130"/>
    <mergeCell ref="M130:N130"/>
    <mergeCell ref="H147:K147"/>
    <mergeCell ref="H157:K157"/>
    <mergeCell ref="A130:B130"/>
    <mergeCell ref="H130:I130"/>
    <mergeCell ref="H141:I141"/>
    <mergeCell ref="D130:E130"/>
    <mergeCell ref="M144:O144"/>
    <mergeCell ref="M135:O135"/>
    <mergeCell ref="M153:O153"/>
    <mergeCell ref="Q139:R1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BE67-1802-8542-9365-EED692A31B9F}">
  <dimension ref="A1:T124"/>
  <sheetViews>
    <sheetView topLeftCell="A159" workbookViewId="0">
      <selection activeCell="B8" sqref="B8"/>
    </sheetView>
  </sheetViews>
  <sheetFormatPr baseColWidth="10" defaultRowHeight="13" x14ac:dyDescent="0.15"/>
  <cols>
    <col min="1" max="1" width="18.6640625" bestFit="1" customWidth="1"/>
    <col min="2" max="2" width="15.83203125" bestFit="1" customWidth="1"/>
    <col min="3" max="3" width="30.1640625" bestFit="1" customWidth="1"/>
    <col min="4" max="4" width="26.33203125" bestFit="1" customWidth="1"/>
    <col min="5" max="5" width="20" bestFit="1" customWidth="1"/>
    <col min="6" max="6" width="36.33203125" bestFit="1" customWidth="1"/>
    <col min="7" max="7" width="29" bestFit="1" customWidth="1"/>
    <col min="8" max="8" width="19.83203125" bestFit="1" customWidth="1"/>
    <col min="9" max="9" width="29" bestFit="1" customWidth="1"/>
    <col min="10" max="10" width="45.33203125" bestFit="1" customWidth="1"/>
    <col min="11" max="11" width="28.33203125" bestFit="1" customWidth="1"/>
    <col min="12" max="12" width="43.83203125" bestFit="1" customWidth="1"/>
    <col min="13" max="13" width="46.5" bestFit="1" customWidth="1"/>
    <col min="14" max="14" width="29.5" bestFit="1" customWidth="1"/>
    <col min="15" max="15" width="47.5" bestFit="1" customWidth="1"/>
    <col min="16" max="16" width="53" bestFit="1" customWidth="1"/>
    <col min="17" max="17" width="55.6640625" bestFit="1" customWidth="1"/>
    <col min="18" max="18" width="18.6640625" bestFit="1" customWidth="1"/>
    <col min="19" max="19" width="20.33203125" bestFit="1" customWidth="1"/>
    <col min="20" max="20" width="173.33203125" bestFit="1" customWidth="1"/>
  </cols>
  <sheetData>
    <row r="1" spans="1:2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112</v>
      </c>
      <c r="M1" s="1" t="s">
        <v>113</v>
      </c>
      <c r="N1" s="1" t="s">
        <v>11</v>
      </c>
      <c r="O1" s="1" t="s">
        <v>12</v>
      </c>
      <c r="P1" s="1" t="s">
        <v>114</v>
      </c>
      <c r="Q1" s="1" t="s">
        <v>115</v>
      </c>
      <c r="R1" s="1" t="s">
        <v>13</v>
      </c>
      <c r="S1" s="1" t="s">
        <v>14</v>
      </c>
      <c r="T1" s="1" t="s">
        <v>15</v>
      </c>
    </row>
    <row r="2" spans="1:20" x14ac:dyDescent="0.15">
      <c r="A2" s="1" t="s">
        <v>16</v>
      </c>
      <c r="B2" s="1">
        <v>21</v>
      </c>
      <c r="C2" s="1" t="s">
        <v>17</v>
      </c>
      <c r="D2" s="1" t="s">
        <v>49</v>
      </c>
      <c r="E2" s="1" t="s">
        <v>18</v>
      </c>
      <c r="F2" s="1" t="s">
        <v>19</v>
      </c>
      <c r="G2" s="1" t="s">
        <v>20</v>
      </c>
      <c r="H2" s="1" t="s">
        <v>18</v>
      </c>
      <c r="I2" s="1" t="s">
        <v>21</v>
      </c>
      <c r="J2" t="s">
        <v>22</v>
      </c>
      <c r="K2" s="1">
        <v>2021</v>
      </c>
      <c r="L2" s="8">
        <v>16</v>
      </c>
      <c r="M2" s="8">
        <v>512</v>
      </c>
      <c r="N2" s="1" t="s">
        <v>18</v>
      </c>
      <c r="O2" s="1" t="s">
        <v>22</v>
      </c>
      <c r="P2" s="9">
        <v>32</v>
      </c>
      <c r="Q2" s="9">
        <v>1000</v>
      </c>
      <c r="R2" s="1" t="s">
        <v>23</v>
      </c>
      <c r="T2" s="1" t="s">
        <v>24</v>
      </c>
    </row>
    <row r="3" spans="1:20" x14ac:dyDescent="0.15">
      <c r="A3" s="1" t="s">
        <v>25</v>
      </c>
      <c r="B3" s="1">
        <v>20</v>
      </c>
      <c r="C3" s="1" t="s">
        <v>26</v>
      </c>
      <c r="D3" s="1"/>
      <c r="E3" s="1" t="s">
        <v>18</v>
      </c>
      <c r="F3" s="1" t="s">
        <v>19</v>
      </c>
      <c r="G3" s="1" t="s">
        <v>20</v>
      </c>
      <c r="H3" s="1" t="s">
        <v>18</v>
      </c>
      <c r="I3" s="1" t="s">
        <v>19</v>
      </c>
      <c r="J3" t="s">
        <v>108</v>
      </c>
      <c r="K3" s="1">
        <v>2020</v>
      </c>
      <c r="L3" s="8">
        <v>8</v>
      </c>
      <c r="M3" s="8">
        <v>512</v>
      </c>
      <c r="N3" s="1" t="s">
        <v>23</v>
      </c>
      <c r="R3" s="1" t="s">
        <v>18</v>
      </c>
      <c r="S3" s="1" t="s">
        <v>19</v>
      </c>
      <c r="T3" s="1" t="s">
        <v>28</v>
      </c>
    </row>
    <row r="4" spans="1:20" x14ac:dyDescent="0.15">
      <c r="A4" s="1" t="s">
        <v>25</v>
      </c>
      <c r="B4" s="1">
        <v>20</v>
      </c>
      <c r="C4" s="1" t="s">
        <v>29</v>
      </c>
      <c r="D4" s="1" t="s">
        <v>30</v>
      </c>
      <c r="E4" s="1" t="s">
        <v>18</v>
      </c>
      <c r="F4" s="1" t="s">
        <v>19</v>
      </c>
      <c r="G4" s="1" t="s">
        <v>31</v>
      </c>
      <c r="H4" s="1" t="s">
        <v>18</v>
      </c>
      <c r="I4" s="1" t="s">
        <v>32</v>
      </c>
      <c r="J4" t="s">
        <v>22</v>
      </c>
      <c r="K4" s="1">
        <v>2021</v>
      </c>
      <c r="L4" s="8">
        <v>16</v>
      </c>
      <c r="M4" s="8">
        <v>512</v>
      </c>
      <c r="N4" s="1" t="s">
        <v>18</v>
      </c>
      <c r="O4" s="1" t="s">
        <v>22</v>
      </c>
      <c r="P4" s="9">
        <v>32</v>
      </c>
      <c r="Q4" s="9">
        <v>2000</v>
      </c>
      <c r="R4" s="1" t="s">
        <v>18</v>
      </c>
      <c r="S4" s="1" t="s">
        <v>19</v>
      </c>
      <c r="T4" s="1" t="s">
        <v>33</v>
      </c>
    </row>
    <row r="5" spans="1:20" x14ac:dyDescent="0.15">
      <c r="A5" s="1" t="s">
        <v>16</v>
      </c>
      <c r="B5" s="1">
        <v>21</v>
      </c>
      <c r="C5" s="1" t="s">
        <v>34</v>
      </c>
      <c r="D5" s="1"/>
      <c r="E5" s="1" t="s">
        <v>18</v>
      </c>
      <c r="F5" s="1" t="s">
        <v>19</v>
      </c>
      <c r="G5" s="1" t="s">
        <v>42</v>
      </c>
      <c r="H5" s="1" t="s">
        <v>18</v>
      </c>
      <c r="I5" s="1" t="s">
        <v>35</v>
      </c>
      <c r="J5" t="s">
        <v>22</v>
      </c>
      <c r="K5" s="1">
        <v>2022</v>
      </c>
      <c r="L5" s="8">
        <v>16</v>
      </c>
      <c r="M5" s="8">
        <v>512</v>
      </c>
      <c r="N5" s="1" t="s">
        <v>23</v>
      </c>
      <c r="R5" s="1" t="s">
        <v>18</v>
      </c>
      <c r="S5" s="1" t="s">
        <v>19</v>
      </c>
      <c r="T5" s="1" t="s">
        <v>36</v>
      </c>
    </row>
    <row r="6" spans="1:20" x14ac:dyDescent="0.15">
      <c r="A6" s="1" t="s">
        <v>16</v>
      </c>
      <c r="B6" s="1">
        <v>20</v>
      </c>
      <c r="C6" s="1" t="s">
        <v>17</v>
      </c>
      <c r="E6" s="1" t="s">
        <v>18</v>
      </c>
      <c r="F6" s="1" t="s">
        <v>19</v>
      </c>
      <c r="G6" s="1" t="s">
        <v>37</v>
      </c>
      <c r="H6" s="1" t="s">
        <v>18</v>
      </c>
      <c r="I6" s="1" t="s">
        <v>19</v>
      </c>
      <c r="J6" t="s">
        <v>108</v>
      </c>
      <c r="K6" s="1">
        <v>2021</v>
      </c>
      <c r="L6" s="8">
        <v>16</v>
      </c>
      <c r="M6" s="8">
        <v>512</v>
      </c>
      <c r="N6" s="1" t="s">
        <v>23</v>
      </c>
      <c r="R6" s="1" t="s">
        <v>18</v>
      </c>
      <c r="S6" s="1" t="s">
        <v>19</v>
      </c>
      <c r="T6" s="1" t="s">
        <v>24</v>
      </c>
    </row>
    <row r="7" spans="1:20" x14ac:dyDescent="0.15">
      <c r="A7" s="1" t="s">
        <v>16</v>
      </c>
      <c r="B7" s="1">
        <v>20</v>
      </c>
      <c r="C7" s="1" t="s">
        <v>52</v>
      </c>
      <c r="D7" s="1" t="s">
        <v>59</v>
      </c>
      <c r="E7" s="1" t="s">
        <v>18</v>
      </c>
      <c r="F7" s="1" t="s">
        <v>19</v>
      </c>
      <c r="G7" s="1" t="s">
        <v>38</v>
      </c>
      <c r="H7" s="1" t="s">
        <v>18</v>
      </c>
      <c r="I7" s="1" t="s">
        <v>39</v>
      </c>
      <c r="J7" t="s">
        <v>22</v>
      </c>
      <c r="K7" s="1">
        <v>2019</v>
      </c>
      <c r="L7" s="8">
        <v>8</v>
      </c>
      <c r="M7" s="8">
        <v>256</v>
      </c>
      <c r="N7" s="1" t="s">
        <v>18</v>
      </c>
      <c r="O7" s="1" t="s">
        <v>27</v>
      </c>
      <c r="P7" s="9">
        <v>32</v>
      </c>
      <c r="Q7" s="9">
        <v>2000</v>
      </c>
      <c r="R7" s="1" t="s">
        <v>23</v>
      </c>
      <c r="S7" s="1"/>
      <c r="T7" s="1" t="s">
        <v>40</v>
      </c>
    </row>
    <row r="8" spans="1:20" x14ac:dyDescent="0.15">
      <c r="A8" s="1" t="s">
        <v>25</v>
      </c>
      <c r="B8" s="1">
        <v>22</v>
      </c>
      <c r="C8" s="1" t="s">
        <v>41</v>
      </c>
      <c r="E8" s="1" t="s">
        <v>18</v>
      </c>
      <c r="F8" s="1" t="s">
        <v>19</v>
      </c>
      <c r="G8" s="1" t="s">
        <v>42</v>
      </c>
      <c r="H8" s="1" t="s">
        <v>18</v>
      </c>
      <c r="I8" s="1" t="s">
        <v>19</v>
      </c>
      <c r="J8" t="s">
        <v>108</v>
      </c>
      <c r="K8" s="1">
        <v>2019</v>
      </c>
      <c r="L8" s="8">
        <v>8</v>
      </c>
      <c r="M8" s="8">
        <v>256</v>
      </c>
      <c r="N8" s="1" t="s">
        <v>23</v>
      </c>
      <c r="R8" s="1" t="s">
        <v>23</v>
      </c>
      <c r="T8" s="1" t="s">
        <v>43</v>
      </c>
    </row>
    <row r="9" spans="1:20" x14ac:dyDescent="0.15">
      <c r="A9" s="1" t="s">
        <v>25</v>
      </c>
      <c r="B9" s="1">
        <v>19</v>
      </c>
      <c r="C9" s="1" t="s">
        <v>44</v>
      </c>
      <c r="D9" s="1"/>
      <c r="E9" s="1" t="s">
        <v>18</v>
      </c>
      <c r="F9" s="1" t="s">
        <v>19</v>
      </c>
      <c r="G9" s="1" t="s">
        <v>45</v>
      </c>
      <c r="H9" s="1" t="s">
        <v>18</v>
      </c>
      <c r="I9" s="1" t="s">
        <v>19</v>
      </c>
      <c r="J9" t="s">
        <v>108</v>
      </c>
      <c r="K9" s="1">
        <v>2022</v>
      </c>
      <c r="L9" s="8">
        <v>16</v>
      </c>
      <c r="M9" s="8">
        <v>1000</v>
      </c>
      <c r="N9" s="1" t="s">
        <v>23</v>
      </c>
      <c r="R9" s="1" t="s">
        <v>18</v>
      </c>
      <c r="S9" s="1" t="s">
        <v>19</v>
      </c>
      <c r="T9" s="1" t="s">
        <v>46</v>
      </c>
    </row>
    <row r="10" spans="1:20" x14ac:dyDescent="0.15">
      <c r="A10" s="1" t="s">
        <v>25</v>
      </c>
      <c r="B10">
        <v>19</v>
      </c>
      <c r="C10" t="s">
        <v>17</v>
      </c>
      <c r="E10" s="1" t="s">
        <v>18</v>
      </c>
      <c r="F10" s="1" t="s">
        <v>19</v>
      </c>
      <c r="G10" t="s">
        <v>73</v>
      </c>
      <c r="H10" s="1" t="s">
        <v>18</v>
      </c>
      <c r="I10" s="1" t="s">
        <v>39</v>
      </c>
      <c r="J10" t="s">
        <v>22</v>
      </c>
      <c r="K10" s="1">
        <v>2016</v>
      </c>
      <c r="L10" s="8">
        <v>16</v>
      </c>
      <c r="M10" s="8">
        <v>512</v>
      </c>
      <c r="N10" t="s">
        <v>23</v>
      </c>
      <c r="O10" t="s">
        <v>116</v>
      </c>
      <c r="P10" s="8" t="s">
        <v>116</v>
      </c>
      <c r="Q10" s="8" t="s">
        <v>116</v>
      </c>
      <c r="R10" t="s">
        <v>23</v>
      </c>
      <c r="T10" s="13" t="s">
        <v>118</v>
      </c>
    </row>
    <row r="11" spans="1:20" x14ac:dyDescent="0.15">
      <c r="A11" s="1" t="s">
        <v>16</v>
      </c>
      <c r="B11">
        <v>21</v>
      </c>
      <c r="C11" t="s">
        <v>26</v>
      </c>
      <c r="E11" s="1" t="s">
        <v>18</v>
      </c>
      <c r="F11" s="1" t="s">
        <v>19</v>
      </c>
      <c r="G11" t="s">
        <v>78</v>
      </c>
      <c r="H11" s="1" t="s">
        <v>18</v>
      </c>
      <c r="I11" s="1" t="s">
        <v>19</v>
      </c>
      <c r="J11" t="s">
        <v>108</v>
      </c>
      <c r="K11" s="1">
        <v>2020</v>
      </c>
      <c r="L11" s="8">
        <v>8</v>
      </c>
      <c r="M11" s="8">
        <v>256</v>
      </c>
      <c r="N11" t="s">
        <v>18</v>
      </c>
      <c r="O11" t="s">
        <v>22</v>
      </c>
      <c r="P11" s="8">
        <v>32</v>
      </c>
      <c r="Q11" s="8">
        <v>2000</v>
      </c>
      <c r="R11" t="s">
        <v>18</v>
      </c>
      <c r="S11" t="s">
        <v>19</v>
      </c>
      <c r="T11" s="13" t="s">
        <v>119</v>
      </c>
    </row>
    <row r="12" spans="1:20" x14ac:dyDescent="0.15">
      <c r="A12" s="1" t="s">
        <v>16</v>
      </c>
      <c r="B12">
        <v>18</v>
      </c>
      <c r="C12" t="s">
        <v>49</v>
      </c>
      <c r="E12" s="1" t="s">
        <v>18</v>
      </c>
      <c r="F12" s="1" t="s">
        <v>19</v>
      </c>
      <c r="G12" t="s">
        <v>76</v>
      </c>
      <c r="H12" s="1" t="s">
        <v>18</v>
      </c>
      <c r="I12" s="1" t="s">
        <v>39</v>
      </c>
      <c r="J12" t="s">
        <v>22</v>
      </c>
      <c r="K12" s="1">
        <v>2020</v>
      </c>
      <c r="L12" s="8">
        <v>16</v>
      </c>
      <c r="M12" s="8">
        <v>512</v>
      </c>
      <c r="N12" t="s">
        <v>23</v>
      </c>
      <c r="O12" t="s">
        <v>116</v>
      </c>
      <c r="P12" s="8" t="s">
        <v>116</v>
      </c>
      <c r="Q12" s="8" t="s">
        <v>116</v>
      </c>
      <c r="R12" t="s">
        <v>18</v>
      </c>
      <c r="S12" t="s">
        <v>19</v>
      </c>
      <c r="T12" s="13" t="s">
        <v>120</v>
      </c>
    </row>
    <row r="13" spans="1:20" x14ac:dyDescent="0.15">
      <c r="A13" s="1" t="s">
        <v>25</v>
      </c>
      <c r="B13">
        <v>20</v>
      </c>
      <c r="C13" t="s">
        <v>29</v>
      </c>
      <c r="E13" s="1" t="s">
        <v>18</v>
      </c>
      <c r="F13" s="1" t="s">
        <v>19</v>
      </c>
      <c r="G13" t="s">
        <v>20</v>
      </c>
      <c r="H13" s="1" t="s">
        <v>18</v>
      </c>
      <c r="I13" s="1" t="s">
        <v>35</v>
      </c>
      <c r="J13" t="s">
        <v>22</v>
      </c>
      <c r="K13" s="1">
        <v>2021</v>
      </c>
      <c r="L13" s="8">
        <v>16</v>
      </c>
      <c r="M13" s="8">
        <v>512</v>
      </c>
      <c r="N13" t="s">
        <v>18</v>
      </c>
      <c r="O13" t="s">
        <v>108</v>
      </c>
      <c r="P13" s="8">
        <v>32</v>
      </c>
      <c r="Q13" s="8">
        <v>1000</v>
      </c>
      <c r="R13" t="s">
        <v>23</v>
      </c>
      <c r="S13" t="s">
        <v>116</v>
      </c>
      <c r="T13" s="13" t="s">
        <v>121</v>
      </c>
    </row>
    <row r="14" spans="1:20" x14ac:dyDescent="0.15">
      <c r="A14" s="1" t="s">
        <v>25</v>
      </c>
      <c r="B14">
        <v>22</v>
      </c>
      <c r="C14" t="s">
        <v>50</v>
      </c>
      <c r="E14" s="1" t="s">
        <v>18</v>
      </c>
      <c r="F14" s="1" t="s">
        <v>19</v>
      </c>
      <c r="G14" t="s">
        <v>85</v>
      </c>
      <c r="H14" s="1" t="s">
        <v>18</v>
      </c>
      <c r="I14" s="1" t="s">
        <v>99</v>
      </c>
      <c r="J14" t="s">
        <v>22</v>
      </c>
      <c r="K14" s="1">
        <v>2022</v>
      </c>
      <c r="L14" s="8">
        <v>16</v>
      </c>
      <c r="M14" s="8">
        <v>1000</v>
      </c>
      <c r="N14" t="s">
        <v>23</v>
      </c>
      <c r="O14" t="s">
        <v>116</v>
      </c>
      <c r="P14" s="8" t="s">
        <v>116</v>
      </c>
      <c r="Q14" s="8" t="s">
        <v>116</v>
      </c>
      <c r="R14" t="s">
        <v>23</v>
      </c>
      <c r="S14" t="s">
        <v>116</v>
      </c>
      <c r="T14" s="13" t="s">
        <v>43</v>
      </c>
    </row>
    <row r="15" spans="1:20" x14ac:dyDescent="0.15">
      <c r="A15" s="1" t="s">
        <v>16</v>
      </c>
      <c r="B15">
        <v>19</v>
      </c>
      <c r="C15" t="s">
        <v>34</v>
      </c>
      <c r="D15" t="s">
        <v>51</v>
      </c>
      <c r="E15" s="1" t="s">
        <v>18</v>
      </c>
      <c r="F15" s="1" t="s">
        <v>19</v>
      </c>
      <c r="G15" t="s">
        <v>72</v>
      </c>
      <c r="H15" s="1" t="s">
        <v>18</v>
      </c>
      <c r="I15" s="1" t="s">
        <v>19</v>
      </c>
      <c r="J15" t="s">
        <v>108</v>
      </c>
      <c r="K15" s="1">
        <v>2021</v>
      </c>
      <c r="L15" s="8">
        <v>16</v>
      </c>
      <c r="M15" s="8">
        <v>512</v>
      </c>
      <c r="N15" t="s">
        <v>23</v>
      </c>
      <c r="O15" t="s">
        <v>116</v>
      </c>
      <c r="P15" s="8" t="s">
        <v>116</v>
      </c>
      <c r="Q15" s="8" t="s">
        <v>116</v>
      </c>
      <c r="R15" t="s">
        <v>23</v>
      </c>
      <c r="S15" t="s">
        <v>116</v>
      </c>
      <c r="T15" s="13" t="s">
        <v>43</v>
      </c>
    </row>
    <row r="16" spans="1:20" x14ac:dyDescent="0.15">
      <c r="A16" s="1" t="s">
        <v>25</v>
      </c>
      <c r="B16">
        <v>20</v>
      </c>
      <c r="C16" t="s">
        <v>51</v>
      </c>
      <c r="E16" s="1" t="s">
        <v>18</v>
      </c>
      <c r="F16" s="1" t="s">
        <v>19</v>
      </c>
      <c r="G16" t="s">
        <v>88</v>
      </c>
      <c r="H16" s="1" t="s">
        <v>18</v>
      </c>
      <c r="I16" s="1" t="s">
        <v>100</v>
      </c>
      <c r="J16" t="s">
        <v>22</v>
      </c>
      <c r="K16" s="1">
        <v>2019</v>
      </c>
      <c r="L16" s="8">
        <v>16</v>
      </c>
      <c r="M16" s="8">
        <v>512</v>
      </c>
      <c r="N16" t="s">
        <v>18</v>
      </c>
      <c r="O16" t="s">
        <v>22</v>
      </c>
      <c r="P16" s="8">
        <v>32</v>
      </c>
      <c r="Q16" s="8">
        <v>1000</v>
      </c>
      <c r="R16" t="s">
        <v>23</v>
      </c>
      <c r="S16" t="s">
        <v>116</v>
      </c>
      <c r="T16" s="13" t="s">
        <v>43</v>
      </c>
    </row>
    <row r="17" spans="1:20" x14ac:dyDescent="0.15">
      <c r="A17" s="1" t="s">
        <v>16</v>
      </c>
      <c r="B17">
        <v>21</v>
      </c>
      <c r="C17" t="s">
        <v>52</v>
      </c>
      <c r="E17" s="1" t="s">
        <v>18</v>
      </c>
      <c r="F17" s="1" t="s">
        <v>19</v>
      </c>
      <c r="G17" t="s">
        <v>79</v>
      </c>
      <c r="H17" s="1" t="s">
        <v>18</v>
      </c>
      <c r="I17" s="1" t="s">
        <v>99</v>
      </c>
      <c r="J17" t="s">
        <v>22</v>
      </c>
      <c r="K17" s="1">
        <v>2022</v>
      </c>
      <c r="L17" s="8">
        <v>8</v>
      </c>
      <c r="M17" s="8">
        <v>256</v>
      </c>
      <c r="N17" t="s">
        <v>23</v>
      </c>
      <c r="O17" t="s">
        <v>116</v>
      </c>
      <c r="P17" s="8" t="s">
        <v>116</v>
      </c>
      <c r="Q17" s="8" t="s">
        <v>116</v>
      </c>
      <c r="R17" t="s">
        <v>18</v>
      </c>
      <c r="S17" t="s">
        <v>19</v>
      </c>
      <c r="T17" s="13" t="s">
        <v>43</v>
      </c>
    </row>
    <row r="18" spans="1:20" x14ac:dyDescent="0.15">
      <c r="A18" s="1" t="s">
        <v>25</v>
      </c>
      <c r="B18">
        <v>18</v>
      </c>
      <c r="C18" t="s">
        <v>30</v>
      </c>
      <c r="E18" s="1" t="s">
        <v>18</v>
      </c>
      <c r="F18" s="1" t="s">
        <v>19</v>
      </c>
      <c r="G18" t="s">
        <v>77</v>
      </c>
      <c r="H18" s="1" t="s">
        <v>18</v>
      </c>
      <c r="I18" s="1" t="s">
        <v>21</v>
      </c>
      <c r="J18" t="s">
        <v>22</v>
      </c>
      <c r="K18" s="1">
        <v>2016</v>
      </c>
      <c r="L18" s="8">
        <v>16</v>
      </c>
      <c r="M18" s="8">
        <v>512</v>
      </c>
      <c r="N18" t="s">
        <v>18</v>
      </c>
      <c r="O18" t="s">
        <v>22</v>
      </c>
      <c r="P18" s="8">
        <v>32</v>
      </c>
      <c r="Q18" s="8">
        <v>2000</v>
      </c>
      <c r="R18" t="s">
        <v>18</v>
      </c>
      <c r="S18" t="s">
        <v>19</v>
      </c>
      <c r="T18" s="13" t="s">
        <v>121</v>
      </c>
    </row>
    <row r="19" spans="1:20" x14ac:dyDescent="0.15">
      <c r="A19" s="1" t="s">
        <v>16</v>
      </c>
      <c r="B19">
        <v>22</v>
      </c>
      <c r="C19" t="s">
        <v>53</v>
      </c>
      <c r="E19" s="1" t="s">
        <v>18</v>
      </c>
      <c r="F19" s="1" t="s">
        <v>19</v>
      </c>
      <c r="G19" t="s">
        <v>71</v>
      </c>
      <c r="H19" s="1" t="s">
        <v>18</v>
      </c>
      <c r="I19" s="1" t="s">
        <v>19</v>
      </c>
      <c r="J19" t="s">
        <v>108</v>
      </c>
      <c r="K19" s="1">
        <v>2020</v>
      </c>
      <c r="L19" s="8">
        <v>16</v>
      </c>
      <c r="M19" s="8">
        <v>512</v>
      </c>
      <c r="N19" t="s">
        <v>23</v>
      </c>
      <c r="O19" t="s">
        <v>116</v>
      </c>
      <c r="P19" s="8" t="s">
        <v>116</v>
      </c>
      <c r="Q19" s="8" t="s">
        <v>116</v>
      </c>
      <c r="R19" t="s">
        <v>23</v>
      </c>
      <c r="S19" t="s">
        <v>116</v>
      </c>
      <c r="T19" s="13" t="s">
        <v>43</v>
      </c>
    </row>
    <row r="20" spans="1:20" x14ac:dyDescent="0.15">
      <c r="A20" s="1" t="s">
        <v>47</v>
      </c>
      <c r="B20">
        <v>19</v>
      </c>
      <c r="C20" t="s">
        <v>41</v>
      </c>
      <c r="E20" s="1" t="s">
        <v>18</v>
      </c>
      <c r="F20" s="1" t="s">
        <v>19</v>
      </c>
      <c r="G20" t="s">
        <v>83</v>
      </c>
      <c r="H20" s="1" t="s">
        <v>18</v>
      </c>
      <c r="I20" s="1" t="s">
        <v>101</v>
      </c>
      <c r="J20" t="s">
        <v>22</v>
      </c>
      <c r="K20" s="1">
        <v>2021</v>
      </c>
      <c r="L20" s="8">
        <v>8</v>
      </c>
      <c r="M20" s="8">
        <v>256</v>
      </c>
      <c r="N20" t="s">
        <v>23</v>
      </c>
      <c r="O20" t="s">
        <v>116</v>
      </c>
      <c r="P20" s="8" t="s">
        <v>116</v>
      </c>
      <c r="Q20" s="8" t="s">
        <v>116</v>
      </c>
      <c r="R20" t="s">
        <v>23</v>
      </c>
      <c r="S20" t="s">
        <v>116</v>
      </c>
      <c r="T20" s="13" t="s">
        <v>122</v>
      </c>
    </row>
    <row r="21" spans="1:20" x14ac:dyDescent="0.15">
      <c r="A21" s="1" t="s">
        <v>16</v>
      </c>
      <c r="B21">
        <v>20</v>
      </c>
      <c r="C21" t="s">
        <v>44</v>
      </c>
      <c r="E21" s="1" t="s">
        <v>18</v>
      </c>
      <c r="F21" s="1" t="s">
        <v>19</v>
      </c>
      <c r="G21" t="s">
        <v>74</v>
      </c>
      <c r="H21" s="1" t="s">
        <v>18</v>
      </c>
      <c r="I21" s="1" t="s">
        <v>19</v>
      </c>
      <c r="J21" t="s">
        <v>108</v>
      </c>
      <c r="K21" s="1">
        <v>2022</v>
      </c>
      <c r="L21" s="8">
        <v>16</v>
      </c>
      <c r="M21" s="8">
        <v>512</v>
      </c>
      <c r="N21" t="s">
        <v>23</v>
      </c>
      <c r="O21" t="s">
        <v>116</v>
      </c>
      <c r="P21" s="8" t="s">
        <v>116</v>
      </c>
      <c r="Q21" s="8" t="s">
        <v>116</v>
      </c>
      <c r="R21" t="s">
        <v>23</v>
      </c>
      <c r="S21" t="s">
        <v>116</v>
      </c>
      <c r="T21" s="13" t="s">
        <v>43</v>
      </c>
    </row>
    <row r="22" spans="1:20" x14ac:dyDescent="0.15">
      <c r="A22" s="1" t="s">
        <v>25</v>
      </c>
      <c r="B22">
        <v>21</v>
      </c>
      <c r="C22" t="s">
        <v>54</v>
      </c>
      <c r="E22" s="1" t="s">
        <v>18</v>
      </c>
      <c r="F22" s="1" t="s">
        <v>19</v>
      </c>
      <c r="G22" t="s">
        <v>86</v>
      </c>
      <c r="H22" s="1" t="s">
        <v>18</v>
      </c>
      <c r="I22" s="1" t="s">
        <v>101</v>
      </c>
      <c r="J22" s="3" t="s">
        <v>106</v>
      </c>
      <c r="K22" s="1">
        <v>2021</v>
      </c>
      <c r="L22" s="8">
        <v>8</v>
      </c>
      <c r="M22" s="8">
        <v>512</v>
      </c>
      <c r="N22" t="s">
        <v>18</v>
      </c>
      <c r="O22" t="s">
        <v>22</v>
      </c>
      <c r="P22" s="8">
        <v>32</v>
      </c>
      <c r="Q22" s="8">
        <v>2000</v>
      </c>
      <c r="R22" t="s">
        <v>23</v>
      </c>
      <c r="S22" t="s">
        <v>116</v>
      </c>
      <c r="T22" s="13" t="s">
        <v>43</v>
      </c>
    </row>
    <row r="23" spans="1:20" x14ac:dyDescent="0.15">
      <c r="A23" s="1" t="s">
        <v>16</v>
      </c>
      <c r="B23">
        <v>18</v>
      </c>
      <c r="C23" t="s">
        <v>55</v>
      </c>
      <c r="E23" s="1" t="s">
        <v>18</v>
      </c>
      <c r="F23" s="1" t="s">
        <v>19</v>
      </c>
      <c r="G23" t="s">
        <v>84</v>
      </c>
      <c r="H23" s="1" t="s">
        <v>18</v>
      </c>
      <c r="I23" s="1" t="s">
        <v>19</v>
      </c>
      <c r="J23" t="s">
        <v>108</v>
      </c>
      <c r="K23" s="1">
        <v>2019</v>
      </c>
      <c r="L23" s="8">
        <v>8</v>
      </c>
      <c r="M23" s="8">
        <v>256</v>
      </c>
      <c r="N23" t="s">
        <v>23</v>
      </c>
      <c r="O23" t="s">
        <v>116</v>
      </c>
      <c r="P23" s="8" t="s">
        <v>116</v>
      </c>
      <c r="Q23" s="8" t="s">
        <v>116</v>
      </c>
      <c r="R23" t="s">
        <v>18</v>
      </c>
      <c r="S23" t="s">
        <v>19</v>
      </c>
      <c r="T23" s="13" t="s">
        <v>43</v>
      </c>
    </row>
    <row r="24" spans="1:20" x14ac:dyDescent="0.15">
      <c r="A24" s="1" t="s">
        <v>16</v>
      </c>
      <c r="B24">
        <v>22</v>
      </c>
      <c r="C24" t="s">
        <v>17</v>
      </c>
      <c r="E24" s="1" t="s">
        <v>18</v>
      </c>
      <c r="F24" s="1" t="s">
        <v>19</v>
      </c>
      <c r="G24" t="s">
        <v>82</v>
      </c>
      <c r="H24" s="1" t="s">
        <v>18</v>
      </c>
      <c r="I24" s="1" t="s">
        <v>19</v>
      </c>
      <c r="J24" t="s">
        <v>108</v>
      </c>
      <c r="K24">
        <v>2022</v>
      </c>
      <c r="L24" s="8">
        <v>16</v>
      </c>
      <c r="M24" s="8">
        <v>1000</v>
      </c>
      <c r="N24" t="s">
        <v>18</v>
      </c>
      <c r="O24" t="s">
        <v>108</v>
      </c>
      <c r="P24" s="8">
        <v>16</v>
      </c>
      <c r="Q24" s="8">
        <v>1000</v>
      </c>
      <c r="R24" t="s">
        <v>23</v>
      </c>
      <c r="S24" t="s">
        <v>116</v>
      </c>
      <c r="T24" s="13" t="s">
        <v>123</v>
      </c>
    </row>
    <row r="25" spans="1:20" x14ac:dyDescent="0.15">
      <c r="A25" s="1" t="s">
        <v>47</v>
      </c>
      <c r="B25">
        <v>20</v>
      </c>
      <c r="C25" t="s">
        <v>56</v>
      </c>
      <c r="E25" s="1" t="s">
        <v>18</v>
      </c>
      <c r="F25" s="1" t="s">
        <v>19</v>
      </c>
      <c r="G25" t="s">
        <v>90</v>
      </c>
      <c r="H25" s="1" t="s">
        <v>18</v>
      </c>
      <c r="I25" s="1" t="s">
        <v>99</v>
      </c>
      <c r="J25" t="s">
        <v>22</v>
      </c>
      <c r="K25" s="1">
        <v>2019</v>
      </c>
      <c r="L25" s="8">
        <v>16</v>
      </c>
      <c r="M25" s="8">
        <v>1000</v>
      </c>
      <c r="N25" t="s">
        <v>23</v>
      </c>
      <c r="O25" t="s">
        <v>116</v>
      </c>
      <c r="P25" s="8" t="s">
        <v>116</v>
      </c>
      <c r="Q25" s="8" t="s">
        <v>116</v>
      </c>
      <c r="R25" t="s">
        <v>23</v>
      </c>
      <c r="S25" t="s">
        <v>116</v>
      </c>
      <c r="T25" s="13" t="s">
        <v>43</v>
      </c>
    </row>
    <row r="26" spans="1:20" x14ac:dyDescent="0.15">
      <c r="A26" s="1" t="s">
        <v>25</v>
      </c>
      <c r="B26">
        <v>19</v>
      </c>
      <c r="C26" t="s">
        <v>57</v>
      </c>
      <c r="E26" s="1" t="s">
        <v>18</v>
      </c>
      <c r="F26" s="1" t="s">
        <v>19</v>
      </c>
      <c r="G26" t="s">
        <v>81</v>
      </c>
      <c r="H26" s="1" t="s">
        <v>18</v>
      </c>
      <c r="I26" s="1" t="s">
        <v>19</v>
      </c>
      <c r="J26" t="s">
        <v>108</v>
      </c>
      <c r="K26" s="1">
        <v>2019</v>
      </c>
      <c r="L26" s="8">
        <v>16</v>
      </c>
      <c r="M26" s="8">
        <v>512</v>
      </c>
      <c r="N26" t="s">
        <v>23</v>
      </c>
      <c r="O26" t="s">
        <v>116</v>
      </c>
      <c r="P26" s="8" t="s">
        <v>116</v>
      </c>
      <c r="Q26" s="8" t="s">
        <v>116</v>
      </c>
      <c r="R26" t="s">
        <v>23</v>
      </c>
      <c r="S26" t="s">
        <v>116</v>
      </c>
      <c r="T26" s="13" t="s">
        <v>43</v>
      </c>
    </row>
    <row r="27" spans="1:20" x14ac:dyDescent="0.15">
      <c r="A27" s="1" t="s">
        <v>16</v>
      </c>
      <c r="B27">
        <v>21</v>
      </c>
      <c r="C27" t="s">
        <v>58</v>
      </c>
      <c r="E27" s="1" t="s">
        <v>18</v>
      </c>
      <c r="F27" s="1" t="s">
        <v>19</v>
      </c>
      <c r="G27" t="s">
        <v>75</v>
      </c>
      <c r="H27" s="1" t="s">
        <v>18</v>
      </c>
      <c r="I27" s="1" t="s">
        <v>19</v>
      </c>
      <c r="J27" t="s">
        <v>108</v>
      </c>
      <c r="K27" s="1">
        <v>2022</v>
      </c>
      <c r="L27" s="8">
        <v>16</v>
      </c>
      <c r="M27" s="8">
        <v>1000</v>
      </c>
      <c r="N27" t="s">
        <v>18</v>
      </c>
      <c r="O27" t="s">
        <v>22</v>
      </c>
      <c r="P27" s="8">
        <v>16</v>
      </c>
      <c r="Q27" s="8">
        <v>1000</v>
      </c>
      <c r="R27" t="s">
        <v>18</v>
      </c>
      <c r="S27" t="s">
        <v>19</v>
      </c>
      <c r="T27" s="13" t="s">
        <v>43</v>
      </c>
    </row>
    <row r="28" spans="1:20" x14ac:dyDescent="0.15">
      <c r="A28" s="1" t="s">
        <v>25</v>
      </c>
      <c r="B28">
        <v>18</v>
      </c>
      <c r="C28" t="s">
        <v>49</v>
      </c>
      <c r="E28" s="1" t="s">
        <v>18</v>
      </c>
      <c r="F28" s="1" t="s">
        <v>19</v>
      </c>
      <c r="G28" t="s">
        <v>87</v>
      </c>
      <c r="H28" s="1" t="s">
        <v>18</v>
      </c>
      <c r="I28" s="1" t="s">
        <v>101</v>
      </c>
      <c r="J28" t="s">
        <v>22</v>
      </c>
      <c r="K28" s="1">
        <v>2016</v>
      </c>
      <c r="L28" s="8">
        <v>16</v>
      </c>
      <c r="M28" s="8">
        <v>512</v>
      </c>
      <c r="N28" t="s">
        <v>18</v>
      </c>
      <c r="O28" t="s">
        <v>22</v>
      </c>
      <c r="P28" s="8">
        <v>16</v>
      </c>
      <c r="Q28" s="8">
        <v>2000</v>
      </c>
      <c r="R28" t="s">
        <v>23</v>
      </c>
      <c r="S28" t="s">
        <v>116</v>
      </c>
      <c r="T28" s="13" t="s">
        <v>120</v>
      </c>
    </row>
    <row r="29" spans="1:20" x14ac:dyDescent="0.15">
      <c r="A29" s="1" t="s">
        <v>25</v>
      </c>
      <c r="B29">
        <v>22</v>
      </c>
      <c r="C29" t="s">
        <v>59</v>
      </c>
      <c r="E29" s="1" t="s">
        <v>18</v>
      </c>
      <c r="F29" s="1" t="s">
        <v>19</v>
      </c>
      <c r="G29" s="3" t="s">
        <v>20</v>
      </c>
      <c r="H29" s="1" t="s">
        <v>18</v>
      </c>
      <c r="I29" s="1" t="s">
        <v>19</v>
      </c>
      <c r="J29" t="s">
        <v>108</v>
      </c>
      <c r="K29" s="1">
        <v>2020</v>
      </c>
      <c r="L29" s="8">
        <v>8</v>
      </c>
      <c r="M29" s="8">
        <v>512</v>
      </c>
      <c r="N29" t="s">
        <v>23</v>
      </c>
      <c r="O29" t="s">
        <v>116</v>
      </c>
      <c r="P29" s="8" t="s">
        <v>116</v>
      </c>
      <c r="Q29" s="8" t="s">
        <v>116</v>
      </c>
      <c r="R29" t="s">
        <v>18</v>
      </c>
      <c r="S29" t="s">
        <v>19</v>
      </c>
      <c r="T29" s="13" t="s">
        <v>40</v>
      </c>
    </row>
    <row r="30" spans="1:20" x14ac:dyDescent="0.15">
      <c r="A30" s="1" t="s">
        <v>16</v>
      </c>
      <c r="B30">
        <v>20</v>
      </c>
      <c r="C30" t="s">
        <v>60</v>
      </c>
      <c r="E30" s="1" t="s">
        <v>18</v>
      </c>
      <c r="F30" s="1" t="s">
        <v>19</v>
      </c>
      <c r="G30" s="3" t="s">
        <v>84</v>
      </c>
      <c r="H30" s="1" t="s">
        <v>18</v>
      </c>
      <c r="I30" s="1" t="s">
        <v>99</v>
      </c>
      <c r="J30" t="s">
        <v>22</v>
      </c>
      <c r="K30" s="1">
        <v>2020</v>
      </c>
      <c r="L30" s="8">
        <v>16</v>
      </c>
      <c r="M30" s="8">
        <v>512</v>
      </c>
      <c r="N30" t="s">
        <v>18</v>
      </c>
      <c r="O30" t="s">
        <v>22</v>
      </c>
      <c r="P30" s="8">
        <v>32</v>
      </c>
      <c r="Q30" s="8">
        <v>1000</v>
      </c>
      <c r="R30" t="s">
        <v>18</v>
      </c>
      <c r="S30" t="s">
        <v>19</v>
      </c>
      <c r="T30" s="13" t="s">
        <v>43</v>
      </c>
    </row>
    <row r="31" spans="1:20" x14ac:dyDescent="0.15">
      <c r="A31" s="1" t="s">
        <v>25</v>
      </c>
      <c r="B31">
        <v>19</v>
      </c>
      <c r="C31" t="s">
        <v>29</v>
      </c>
      <c r="E31" s="1" t="s">
        <v>18</v>
      </c>
      <c r="F31" s="1" t="s">
        <v>19</v>
      </c>
      <c r="G31" s="3" t="s">
        <v>72</v>
      </c>
      <c r="H31" s="1" t="s">
        <v>18</v>
      </c>
      <c r="I31" s="1" t="s">
        <v>35</v>
      </c>
      <c r="J31" t="s">
        <v>22</v>
      </c>
      <c r="K31" s="1">
        <v>2021</v>
      </c>
      <c r="L31" s="8">
        <v>16</v>
      </c>
      <c r="M31" s="8">
        <v>512</v>
      </c>
      <c r="N31" t="s">
        <v>23</v>
      </c>
      <c r="O31" t="s">
        <v>116</v>
      </c>
      <c r="P31" s="8" t="s">
        <v>116</v>
      </c>
      <c r="Q31" s="8" t="s">
        <v>116</v>
      </c>
      <c r="R31" t="s">
        <v>23</v>
      </c>
      <c r="S31" t="s">
        <v>116</v>
      </c>
      <c r="T31" s="13" t="s">
        <v>121</v>
      </c>
    </row>
    <row r="32" spans="1:20" x14ac:dyDescent="0.15">
      <c r="A32" s="1" t="s">
        <v>25</v>
      </c>
      <c r="B32">
        <v>21</v>
      </c>
      <c r="C32" t="s">
        <v>51</v>
      </c>
      <c r="D32" t="s">
        <v>50</v>
      </c>
      <c r="E32" s="1" t="s">
        <v>18</v>
      </c>
      <c r="F32" s="1" t="s">
        <v>19</v>
      </c>
      <c r="G32" s="3" t="s">
        <v>83</v>
      </c>
      <c r="H32" s="1" t="s">
        <v>18</v>
      </c>
      <c r="I32" s="1" t="s">
        <v>32</v>
      </c>
      <c r="J32" t="s">
        <v>22</v>
      </c>
      <c r="K32" s="1">
        <v>2022</v>
      </c>
      <c r="L32" s="8">
        <v>16</v>
      </c>
      <c r="M32" s="8">
        <v>1000</v>
      </c>
      <c r="N32" t="s">
        <v>18</v>
      </c>
      <c r="O32" t="s">
        <v>22</v>
      </c>
      <c r="P32" s="8">
        <v>32</v>
      </c>
      <c r="Q32" s="8">
        <v>2000</v>
      </c>
      <c r="R32" t="s">
        <v>23</v>
      </c>
      <c r="S32" t="s">
        <v>116</v>
      </c>
      <c r="T32" s="13" t="s">
        <v>43</v>
      </c>
    </row>
    <row r="33" spans="1:20" x14ac:dyDescent="0.15">
      <c r="A33" s="1" t="s">
        <v>25</v>
      </c>
      <c r="B33">
        <v>18</v>
      </c>
      <c r="C33" t="s">
        <v>50</v>
      </c>
      <c r="E33" s="1" t="s">
        <v>18</v>
      </c>
      <c r="F33" s="1" t="s">
        <v>19</v>
      </c>
      <c r="G33" s="3" t="s">
        <v>86</v>
      </c>
      <c r="H33" s="1" t="s">
        <v>18</v>
      </c>
      <c r="I33" s="1" t="s">
        <v>100</v>
      </c>
      <c r="J33" t="s">
        <v>22</v>
      </c>
      <c r="K33" s="1">
        <v>2016</v>
      </c>
      <c r="L33" s="8">
        <v>16</v>
      </c>
      <c r="M33" s="8">
        <v>512</v>
      </c>
      <c r="N33" t="s">
        <v>23</v>
      </c>
      <c r="O33" t="s">
        <v>116</v>
      </c>
      <c r="P33" s="8" t="s">
        <v>116</v>
      </c>
      <c r="Q33" s="8" t="s">
        <v>116</v>
      </c>
      <c r="R33" t="s">
        <v>23</v>
      </c>
      <c r="S33" t="s">
        <v>116</v>
      </c>
      <c r="T33" s="13" t="s">
        <v>43</v>
      </c>
    </row>
    <row r="34" spans="1:20" x14ac:dyDescent="0.15">
      <c r="A34" s="1" t="s">
        <v>16</v>
      </c>
      <c r="B34">
        <v>22</v>
      </c>
      <c r="C34" t="s">
        <v>34</v>
      </c>
      <c r="E34" s="1" t="s">
        <v>18</v>
      </c>
      <c r="F34" s="1" t="s">
        <v>19</v>
      </c>
      <c r="G34" s="3" t="s">
        <v>79</v>
      </c>
      <c r="H34" s="1" t="s">
        <v>18</v>
      </c>
      <c r="I34" s="1" t="s">
        <v>19</v>
      </c>
      <c r="J34" t="s">
        <v>108</v>
      </c>
      <c r="K34" s="1">
        <v>2020</v>
      </c>
      <c r="L34" s="8">
        <v>16</v>
      </c>
      <c r="M34" s="8">
        <v>512</v>
      </c>
      <c r="N34" t="s">
        <v>23</v>
      </c>
      <c r="O34" t="s">
        <v>116</v>
      </c>
      <c r="P34" s="8" t="s">
        <v>116</v>
      </c>
      <c r="Q34" s="8" t="s">
        <v>116</v>
      </c>
      <c r="R34" t="s">
        <v>23</v>
      </c>
      <c r="S34" t="s">
        <v>116</v>
      </c>
      <c r="T34" s="13" t="s">
        <v>43</v>
      </c>
    </row>
    <row r="35" spans="1:20" x14ac:dyDescent="0.15">
      <c r="A35" s="1" t="s">
        <v>25</v>
      </c>
      <c r="B35">
        <v>20</v>
      </c>
      <c r="C35" t="s">
        <v>61</v>
      </c>
      <c r="E35" s="1" t="s">
        <v>18</v>
      </c>
      <c r="F35" s="1" t="s">
        <v>19</v>
      </c>
      <c r="G35" t="s">
        <v>74</v>
      </c>
      <c r="H35" s="1" t="s">
        <v>18</v>
      </c>
      <c r="I35" s="1" t="s">
        <v>19</v>
      </c>
      <c r="J35" t="s">
        <v>108</v>
      </c>
      <c r="K35" s="1">
        <v>2021</v>
      </c>
      <c r="L35" s="8">
        <v>8</v>
      </c>
      <c r="M35" s="8">
        <v>256</v>
      </c>
      <c r="N35" t="s">
        <v>18</v>
      </c>
      <c r="O35" t="s">
        <v>22</v>
      </c>
      <c r="P35" s="8">
        <v>32</v>
      </c>
      <c r="Q35" s="8">
        <v>2000</v>
      </c>
      <c r="R35" t="s">
        <v>23</v>
      </c>
      <c r="S35" t="s">
        <v>116</v>
      </c>
      <c r="T35" s="13" t="s">
        <v>43</v>
      </c>
    </row>
    <row r="36" spans="1:20" x14ac:dyDescent="0.15">
      <c r="A36" s="1" t="s">
        <v>16</v>
      </c>
      <c r="B36">
        <v>19</v>
      </c>
      <c r="C36" t="s">
        <v>62</v>
      </c>
      <c r="E36" s="1" t="s">
        <v>18</v>
      </c>
      <c r="F36" s="1" t="s">
        <v>19</v>
      </c>
      <c r="G36" t="s">
        <v>86</v>
      </c>
      <c r="H36" s="1" t="s">
        <v>18</v>
      </c>
      <c r="I36" s="1" t="s">
        <v>19</v>
      </c>
      <c r="J36" t="s">
        <v>108</v>
      </c>
      <c r="K36" s="1">
        <v>2022</v>
      </c>
      <c r="L36" s="8">
        <v>16</v>
      </c>
      <c r="M36" s="8">
        <v>512</v>
      </c>
      <c r="N36" t="s">
        <v>23</v>
      </c>
      <c r="O36" t="s">
        <v>116</v>
      </c>
      <c r="P36" s="8" t="s">
        <v>116</v>
      </c>
      <c r="Q36" s="8" t="s">
        <v>116</v>
      </c>
      <c r="R36" t="s">
        <v>18</v>
      </c>
      <c r="S36" t="s">
        <v>19</v>
      </c>
      <c r="T36" s="13" t="s">
        <v>117</v>
      </c>
    </row>
    <row r="37" spans="1:20" x14ac:dyDescent="0.15">
      <c r="A37" s="1" t="s">
        <v>16</v>
      </c>
      <c r="B37">
        <v>21</v>
      </c>
      <c r="C37" t="s">
        <v>53</v>
      </c>
      <c r="D37" t="s">
        <v>59</v>
      </c>
      <c r="E37" s="1" t="s">
        <v>18</v>
      </c>
      <c r="F37" s="1" t="s">
        <v>19</v>
      </c>
      <c r="G37" t="s">
        <v>84</v>
      </c>
      <c r="H37" s="1" t="s">
        <v>18</v>
      </c>
      <c r="I37" s="1" t="s">
        <v>101</v>
      </c>
      <c r="J37" t="s">
        <v>22</v>
      </c>
      <c r="K37" s="1">
        <v>2021</v>
      </c>
      <c r="L37" s="8">
        <v>16</v>
      </c>
      <c r="M37" s="8">
        <v>512</v>
      </c>
      <c r="N37" t="s">
        <v>23</v>
      </c>
      <c r="O37" t="s">
        <v>116</v>
      </c>
      <c r="P37" s="8" t="s">
        <v>116</v>
      </c>
      <c r="Q37" s="8" t="s">
        <v>116</v>
      </c>
      <c r="R37" t="s">
        <v>23</v>
      </c>
      <c r="S37" t="s">
        <v>116</v>
      </c>
      <c r="T37" s="13" t="s">
        <v>43</v>
      </c>
    </row>
    <row r="38" spans="1:20" x14ac:dyDescent="0.15">
      <c r="A38" s="1" t="s">
        <v>16</v>
      </c>
      <c r="B38">
        <v>18</v>
      </c>
      <c r="C38" t="s">
        <v>63</v>
      </c>
      <c r="E38" s="1" t="s">
        <v>18</v>
      </c>
      <c r="F38" s="1" t="s">
        <v>19</v>
      </c>
      <c r="G38" t="s">
        <v>82</v>
      </c>
      <c r="H38" s="1" t="s">
        <v>18</v>
      </c>
      <c r="I38" s="1" t="s">
        <v>19</v>
      </c>
      <c r="J38" t="s">
        <v>108</v>
      </c>
      <c r="K38" s="1">
        <v>2019</v>
      </c>
      <c r="L38" s="8">
        <v>16</v>
      </c>
      <c r="M38" s="8">
        <v>512</v>
      </c>
      <c r="N38" t="s">
        <v>18</v>
      </c>
      <c r="O38" t="s">
        <v>108</v>
      </c>
      <c r="P38" s="8">
        <v>16</v>
      </c>
      <c r="Q38" s="8">
        <v>1000</v>
      </c>
      <c r="R38" t="s">
        <v>23</v>
      </c>
      <c r="S38" t="s">
        <v>116</v>
      </c>
      <c r="T38" s="13" t="s">
        <v>43</v>
      </c>
    </row>
    <row r="39" spans="1:20" x14ac:dyDescent="0.15">
      <c r="A39" s="1" t="s">
        <v>25</v>
      </c>
      <c r="B39">
        <v>22</v>
      </c>
      <c r="C39" t="s">
        <v>41</v>
      </c>
      <c r="E39" s="1" t="s">
        <v>18</v>
      </c>
      <c r="F39" s="1" t="s">
        <v>19</v>
      </c>
      <c r="G39" s="3" t="s">
        <v>80</v>
      </c>
      <c r="H39" s="1" t="s">
        <v>18</v>
      </c>
      <c r="I39" s="1" t="s">
        <v>19</v>
      </c>
      <c r="J39" t="s">
        <v>108</v>
      </c>
      <c r="K39">
        <v>2022</v>
      </c>
      <c r="L39" s="8">
        <v>8</v>
      </c>
      <c r="M39" s="8">
        <v>256</v>
      </c>
      <c r="N39" t="s">
        <v>18</v>
      </c>
      <c r="O39" t="s">
        <v>108</v>
      </c>
      <c r="P39" s="8">
        <v>32</v>
      </c>
      <c r="Q39" s="8">
        <v>2000</v>
      </c>
      <c r="R39" t="s">
        <v>23</v>
      </c>
      <c r="S39" t="s">
        <v>116</v>
      </c>
      <c r="T39" s="13" t="s">
        <v>124</v>
      </c>
    </row>
    <row r="40" spans="1:20" x14ac:dyDescent="0.15">
      <c r="A40" s="1" t="s">
        <v>25</v>
      </c>
      <c r="B40">
        <v>20</v>
      </c>
      <c r="C40" t="s">
        <v>44</v>
      </c>
      <c r="E40" s="1" t="s">
        <v>18</v>
      </c>
      <c r="F40" s="1" t="s">
        <v>19</v>
      </c>
      <c r="G40" t="s">
        <v>80</v>
      </c>
      <c r="H40" s="1" t="s">
        <v>18</v>
      </c>
      <c r="I40" s="1" t="s">
        <v>19</v>
      </c>
      <c r="J40" t="s">
        <v>108</v>
      </c>
      <c r="K40" s="1">
        <v>2019</v>
      </c>
      <c r="L40" s="8">
        <v>16</v>
      </c>
      <c r="M40" s="8">
        <v>512</v>
      </c>
      <c r="N40" t="s">
        <v>18</v>
      </c>
      <c r="O40" t="s">
        <v>22</v>
      </c>
      <c r="P40" s="8">
        <v>16</v>
      </c>
      <c r="Q40" s="8">
        <v>2000</v>
      </c>
      <c r="R40" t="s">
        <v>23</v>
      </c>
      <c r="S40" t="s">
        <v>116</v>
      </c>
      <c r="T40" s="13" t="s">
        <v>43</v>
      </c>
    </row>
    <row r="41" spans="1:20" x14ac:dyDescent="0.15">
      <c r="A41" s="1" t="s">
        <v>16</v>
      </c>
      <c r="B41">
        <v>19</v>
      </c>
      <c r="C41" t="s">
        <v>57</v>
      </c>
      <c r="E41" s="1" t="s">
        <v>18</v>
      </c>
      <c r="F41" s="1" t="s">
        <v>19</v>
      </c>
      <c r="G41" s="3" t="s">
        <v>42</v>
      </c>
      <c r="H41" s="1" t="s">
        <v>18</v>
      </c>
      <c r="I41" s="1" t="s">
        <v>99</v>
      </c>
      <c r="J41" t="s">
        <v>22</v>
      </c>
      <c r="K41" s="1">
        <v>2019</v>
      </c>
      <c r="L41" s="8">
        <v>16</v>
      </c>
      <c r="M41" s="8">
        <v>512</v>
      </c>
      <c r="N41" t="s">
        <v>23</v>
      </c>
      <c r="O41" t="s">
        <v>116</v>
      </c>
      <c r="P41" s="8" t="s">
        <v>116</v>
      </c>
      <c r="Q41" s="8" t="s">
        <v>116</v>
      </c>
      <c r="R41" t="s">
        <v>23</v>
      </c>
      <c r="S41" t="s">
        <v>116</v>
      </c>
      <c r="T41" s="13" t="s">
        <v>43</v>
      </c>
    </row>
    <row r="42" spans="1:20" x14ac:dyDescent="0.15">
      <c r="A42" s="1" t="s">
        <v>25</v>
      </c>
      <c r="B42">
        <v>21</v>
      </c>
      <c r="C42" t="s">
        <v>26</v>
      </c>
      <c r="E42" s="1" t="s">
        <v>18</v>
      </c>
      <c r="F42" s="1" t="s">
        <v>19</v>
      </c>
      <c r="G42" s="3" t="s">
        <v>71</v>
      </c>
      <c r="H42" s="1" t="s">
        <v>18</v>
      </c>
      <c r="I42" s="1" t="s">
        <v>19</v>
      </c>
      <c r="J42" t="s">
        <v>108</v>
      </c>
      <c r="K42" s="1">
        <v>2022</v>
      </c>
      <c r="L42" s="8">
        <v>8</v>
      </c>
      <c r="M42" s="8">
        <v>256</v>
      </c>
      <c r="N42" t="s">
        <v>23</v>
      </c>
      <c r="O42" t="s">
        <v>116</v>
      </c>
      <c r="P42" s="8" t="s">
        <v>116</v>
      </c>
      <c r="Q42" s="8" t="s">
        <v>116</v>
      </c>
      <c r="R42" t="s">
        <v>18</v>
      </c>
      <c r="S42" t="s">
        <v>19</v>
      </c>
      <c r="T42" s="13" t="s">
        <v>119</v>
      </c>
    </row>
    <row r="43" spans="1:20" x14ac:dyDescent="0.15">
      <c r="A43" s="1" t="s">
        <v>25</v>
      </c>
      <c r="B43">
        <v>18</v>
      </c>
      <c r="C43" t="s">
        <v>30</v>
      </c>
      <c r="D43" t="s">
        <v>49</v>
      </c>
      <c r="E43" s="1" t="s">
        <v>18</v>
      </c>
      <c r="F43" s="1" t="s">
        <v>19</v>
      </c>
      <c r="G43" t="s">
        <v>89</v>
      </c>
      <c r="H43" s="1" t="s">
        <v>18</v>
      </c>
      <c r="I43" s="1" t="s">
        <v>21</v>
      </c>
      <c r="J43" t="s">
        <v>22</v>
      </c>
      <c r="K43" s="1">
        <v>2020</v>
      </c>
      <c r="L43" s="8">
        <v>16</v>
      </c>
      <c r="M43" s="8">
        <v>512</v>
      </c>
      <c r="N43" t="s">
        <v>23</v>
      </c>
      <c r="O43" t="s">
        <v>116</v>
      </c>
      <c r="P43" s="8" t="s">
        <v>116</v>
      </c>
      <c r="Q43" s="8" t="s">
        <v>116</v>
      </c>
      <c r="R43" t="s">
        <v>23</v>
      </c>
      <c r="S43" t="s">
        <v>116</v>
      </c>
      <c r="T43" s="13" t="s">
        <v>119</v>
      </c>
    </row>
    <row r="44" spans="1:20" x14ac:dyDescent="0.15">
      <c r="A44" s="1" t="s">
        <v>16</v>
      </c>
      <c r="B44">
        <v>22</v>
      </c>
      <c r="C44" t="s">
        <v>55</v>
      </c>
      <c r="E44" s="1" t="s">
        <v>18</v>
      </c>
      <c r="F44" s="1" t="s">
        <v>19</v>
      </c>
      <c r="G44" t="s">
        <v>77</v>
      </c>
      <c r="H44" s="1" t="s">
        <v>18</v>
      </c>
      <c r="I44" s="1" t="s">
        <v>101</v>
      </c>
      <c r="J44" t="s">
        <v>22</v>
      </c>
      <c r="K44" s="1">
        <v>2021</v>
      </c>
      <c r="L44" s="8">
        <v>8</v>
      </c>
      <c r="M44" s="8">
        <v>512</v>
      </c>
      <c r="N44" t="s">
        <v>23</v>
      </c>
      <c r="O44" t="s">
        <v>116</v>
      </c>
      <c r="P44" s="8" t="s">
        <v>116</v>
      </c>
      <c r="Q44" s="8" t="s">
        <v>116</v>
      </c>
      <c r="R44" t="s">
        <v>23</v>
      </c>
      <c r="S44" t="s">
        <v>116</v>
      </c>
      <c r="T44" s="13" t="s">
        <v>43</v>
      </c>
    </row>
    <row r="45" spans="1:20" x14ac:dyDescent="0.15">
      <c r="A45" s="1" t="s">
        <v>25</v>
      </c>
      <c r="B45">
        <v>20</v>
      </c>
      <c r="C45" t="s">
        <v>64</v>
      </c>
      <c r="E45" s="1" t="s">
        <v>18</v>
      </c>
      <c r="F45" s="1" t="s">
        <v>19</v>
      </c>
      <c r="G45" t="s">
        <v>84</v>
      </c>
      <c r="H45" s="1" t="s">
        <v>18</v>
      </c>
      <c r="I45" s="1" t="s">
        <v>19</v>
      </c>
      <c r="J45" t="s">
        <v>108</v>
      </c>
      <c r="K45" s="1">
        <v>2022</v>
      </c>
      <c r="L45" s="8">
        <v>8</v>
      </c>
      <c r="M45" s="8">
        <v>256</v>
      </c>
      <c r="N45" t="s">
        <v>23</v>
      </c>
      <c r="O45" t="s">
        <v>116</v>
      </c>
      <c r="P45" s="8" t="s">
        <v>116</v>
      </c>
      <c r="Q45" s="8" t="s">
        <v>116</v>
      </c>
      <c r="R45" t="s">
        <v>23</v>
      </c>
      <c r="S45" t="s">
        <v>116</v>
      </c>
      <c r="T45" s="13" t="s">
        <v>119</v>
      </c>
    </row>
    <row r="46" spans="1:20" x14ac:dyDescent="0.15">
      <c r="A46" s="1" t="s">
        <v>16</v>
      </c>
      <c r="B46">
        <v>19</v>
      </c>
      <c r="C46" t="s">
        <v>65</v>
      </c>
      <c r="E46" s="1" t="s">
        <v>18</v>
      </c>
      <c r="F46" s="1" t="s">
        <v>19</v>
      </c>
      <c r="G46" t="s">
        <v>76</v>
      </c>
      <c r="H46" s="1" t="s">
        <v>18</v>
      </c>
      <c r="I46" s="1" t="s">
        <v>19</v>
      </c>
      <c r="J46" t="s">
        <v>108</v>
      </c>
      <c r="K46" s="1">
        <v>2021</v>
      </c>
      <c r="L46" s="8">
        <v>8</v>
      </c>
      <c r="M46" s="8">
        <v>256</v>
      </c>
      <c r="N46" t="s">
        <v>18</v>
      </c>
      <c r="O46" t="s">
        <v>22</v>
      </c>
      <c r="P46" s="8">
        <v>32</v>
      </c>
      <c r="Q46" s="8">
        <v>2000</v>
      </c>
      <c r="R46" t="s">
        <v>18</v>
      </c>
      <c r="S46" t="s">
        <v>19</v>
      </c>
      <c r="T46" s="13" t="s">
        <v>43</v>
      </c>
    </row>
    <row r="47" spans="1:20" x14ac:dyDescent="0.15">
      <c r="A47" s="1" t="s">
        <v>16</v>
      </c>
      <c r="B47">
        <v>21</v>
      </c>
      <c r="C47" t="s">
        <v>17</v>
      </c>
      <c r="E47" s="1" t="s">
        <v>18</v>
      </c>
      <c r="F47" s="1" t="s">
        <v>19</v>
      </c>
      <c r="G47" s="3" t="s">
        <v>31</v>
      </c>
      <c r="H47" s="1" t="s">
        <v>18</v>
      </c>
      <c r="I47" s="1" t="s">
        <v>19</v>
      </c>
      <c r="J47" t="s">
        <v>108</v>
      </c>
      <c r="K47">
        <v>2021</v>
      </c>
      <c r="L47" s="8">
        <v>16</v>
      </c>
      <c r="M47" s="8">
        <v>1000</v>
      </c>
      <c r="N47" t="s">
        <v>18</v>
      </c>
      <c r="O47" t="s">
        <v>22</v>
      </c>
      <c r="P47" s="8">
        <v>32</v>
      </c>
      <c r="Q47" s="8">
        <v>2000</v>
      </c>
      <c r="R47" t="s">
        <v>23</v>
      </c>
      <c r="S47" t="s">
        <v>116</v>
      </c>
      <c r="T47" s="13" t="s">
        <v>24</v>
      </c>
    </row>
    <row r="48" spans="1:20" x14ac:dyDescent="0.15">
      <c r="A48" s="1" t="s">
        <v>25</v>
      </c>
      <c r="B48">
        <v>18</v>
      </c>
      <c r="C48" t="s">
        <v>66</v>
      </c>
      <c r="E48" s="1" t="s">
        <v>18</v>
      </c>
      <c r="F48" s="1" t="s">
        <v>19</v>
      </c>
      <c r="G48" t="s">
        <v>91</v>
      </c>
      <c r="H48" s="1" t="s">
        <v>18</v>
      </c>
      <c r="I48" s="1" t="s">
        <v>32</v>
      </c>
      <c r="J48" s="3" t="s">
        <v>106</v>
      </c>
      <c r="K48" s="1">
        <v>2020</v>
      </c>
      <c r="L48" s="8">
        <v>8</v>
      </c>
      <c r="M48" s="8">
        <v>512</v>
      </c>
      <c r="N48" t="s">
        <v>23</v>
      </c>
      <c r="O48" t="s">
        <v>116</v>
      </c>
      <c r="P48" s="8" t="s">
        <v>116</v>
      </c>
      <c r="Q48" s="8" t="s">
        <v>116</v>
      </c>
      <c r="R48" t="s">
        <v>23</v>
      </c>
      <c r="S48" t="s">
        <v>116</v>
      </c>
      <c r="T48" s="13" t="s">
        <v>43</v>
      </c>
    </row>
    <row r="49" spans="1:20" x14ac:dyDescent="0.15">
      <c r="A49" s="1" t="s">
        <v>16</v>
      </c>
      <c r="B49">
        <v>22</v>
      </c>
      <c r="C49" t="s">
        <v>58</v>
      </c>
      <c r="E49" s="1" t="s">
        <v>18</v>
      </c>
      <c r="F49" s="1" t="s">
        <v>19</v>
      </c>
      <c r="G49" t="s">
        <v>38</v>
      </c>
      <c r="H49" s="1" t="s">
        <v>18</v>
      </c>
      <c r="I49" s="1" t="s">
        <v>99</v>
      </c>
      <c r="J49" t="s">
        <v>22</v>
      </c>
      <c r="K49" s="1">
        <v>2021</v>
      </c>
      <c r="L49" s="8">
        <v>16</v>
      </c>
      <c r="M49" s="8">
        <v>512</v>
      </c>
      <c r="N49" t="s">
        <v>18</v>
      </c>
      <c r="O49" t="s">
        <v>22</v>
      </c>
      <c r="P49" s="8">
        <v>32</v>
      </c>
      <c r="Q49" s="8">
        <v>2000</v>
      </c>
      <c r="R49" t="s">
        <v>18</v>
      </c>
      <c r="S49" t="s">
        <v>19</v>
      </c>
      <c r="T49" s="13" t="s">
        <v>116</v>
      </c>
    </row>
    <row r="50" spans="1:20" x14ac:dyDescent="0.15">
      <c r="A50" s="1" t="s">
        <v>25</v>
      </c>
      <c r="B50">
        <v>20</v>
      </c>
      <c r="C50" t="s">
        <v>60</v>
      </c>
      <c r="E50" s="1" t="s">
        <v>18</v>
      </c>
      <c r="F50" s="1" t="s">
        <v>19</v>
      </c>
      <c r="G50" t="s">
        <v>85</v>
      </c>
      <c r="H50" s="1" t="s">
        <v>18</v>
      </c>
      <c r="I50" s="1" t="s">
        <v>19</v>
      </c>
      <c r="J50" t="s">
        <v>108</v>
      </c>
      <c r="K50" s="1">
        <v>2022</v>
      </c>
      <c r="L50" s="8">
        <v>16</v>
      </c>
      <c r="M50" s="8">
        <v>512</v>
      </c>
      <c r="N50" t="s">
        <v>23</v>
      </c>
      <c r="O50" t="s">
        <v>116</v>
      </c>
      <c r="P50" s="8" t="s">
        <v>116</v>
      </c>
      <c r="Q50" s="8" t="s">
        <v>116</v>
      </c>
      <c r="R50" t="s">
        <v>23</v>
      </c>
      <c r="S50" t="s">
        <v>116</v>
      </c>
      <c r="T50" s="13" t="s">
        <v>116</v>
      </c>
    </row>
    <row r="51" spans="1:20" x14ac:dyDescent="0.15">
      <c r="A51" s="1" t="s">
        <v>16</v>
      </c>
      <c r="B51">
        <v>19</v>
      </c>
      <c r="C51" t="s">
        <v>34</v>
      </c>
      <c r="D51" t="s">
        <v>60</v>
      </c>
      <c r="E51" s="1" t="s">
        <v>18</v>
      </c>
      <c r="F51" s="1" t="s">
        <v>19</v>
      </c>
      <c r="G51" t="s">
        <v>81</v>
      </c>
      <c r="H51" s="1" t="s">
        <v>18</v>
      </c>
      <c r="I51" s="1" t="s">
        <v>100</v>
      </c>
      <c r="J51" t="s">
        <v>22</v>
      </c>
      <c r="K51" s="1">
        <v>2016</v>
      </c>
      <c r="L51" s="8">
        <v>16</v>
      </c>
      <c r="M51" s="8">
        <v>1000</v>
      </c>
      <c r="N51" t="s">
        <v>18</v>
      </c>
      <c r="O51" t="s">
        <v>22</v>
      </c>
      <c r="P51" s="8">
        <v>16</v>
      </c>
      <c r="Q51" s="8">
        <v>1000</v>
      </c>
      <c r="R51" t="s">
        <v>23</v>
      </c>
      <c r="S51" t="s">
        <v>116</v>
      </c>
      <c r="T51" s="13" t="s">
        <v>43</v>
      </c>
    </row>
    <row r="52" spans="1:20" x14ac:dyDescent="0.15">
      <c r="A52" s="1" t="s">
        <v>25</v>
      </c>
      <c r="B52">
        <v>21</v>
      </c>
      <c r="C52" t="s">
        <v>41</v>
      </c>
      <c r="E52" s="1" t="s">
        <v>18</v>
      </c>
      <c r="F52" s="1" t="s">
        <v>19</v>
      </c>
      <c r="G52" t="s">
        <v>20</v>
      </c>
      <c r="H52" s="1" t="s">
        <v>18</v>
      </c>
      <c r="I52" s="1" t="s">
        <v>99</v>
      </c>
      <c r="J52" t="s">
        <v>22</v>
      </c>
      <c r="K52" s="1">
        <v>2020</v>
      </c>
      <c r="L52" s="8">
        <v>8</v>
      </c>
      <c r="M52" s="8">
        <v>512</v>
      </c>
      <c r="N52" t="s">
        <v>18</v>
      </c>
      <c r="O52" t="s">
        <v>22</v>
      </c>
      <c r="P52" s="8">
        <v>16</v>
      </c>
      <c r="Q52" s="8">
        <v>2000</v>
      </c>
      <c r="R52" t="s">
        <v>23</v>
      </c>
      <c r="S52" t="s">
        <v>116</v>
      </c>
      <c r="T52" s="13" t="s">
        <v>122</v>
      </c>
    </row>
    <row r="53" spans="1:20" x14ac:dyDescent="0.15">
      <c r="A53" s="1" t="s">
        <v>16</v>
      </c>
      <c r="B53">
        <v>18</v>
      </c>
      <c r="C53" t="s">
        <v>67</v>
      </c>
      <c r="E53" s="1" t="s">
        <v>18</v>
      </c>
      <c r="F53" s="1" t="s">
        <v>19</v>
      </c>
      <c r="G53" t="s">
        <v>77</v>
      </c>
      <c r="H53" s="1" t="s">
        <v>18</v>
      </c>
      <c r="I53" s="1" t="s">
        <v>21</v>
      </c>
      <c r="J53" t="s">
        <v>22</v>
      </c>
      <c r="K53" s="1">
        <v>2016</v>
      </c>
      <c r="L53" s="8">
        <v>16</v>
      </c>
      <c r="M53" s="8">
        <v>1000</v>
      </c>
      <c r="N53" t="s">
        <v>18</v>
      </c>
      <c r="O53" t="s">
        <v>22</v>
      </c>
      <c r="P53" s="8">
        <v>32</v>
      </c>
      <c r="Q53" s="8">
        <v>2000</v>
      </c>
      <c r="R53" t="s">
        <v>23</v>
      </c>
      <c r="S53" t="s">
        <v>116</v>
      </c>
      <c r="T53" s="13" t="s">
        <v>121</v>
      </c>
    </row>
    <row r="54" spans="1:20" x14ac:dyDescent="0.15">
      <c r="A54" s="1" t="s">
        <v>25</v>
      </c>
      <c r="B54">
        <v>22</v>
      </c>
      <c r="C54" t="s">
        <v>51</v>
      </c>
      <c r="E54" s="1" t="s">
        <v>18</v>
      </c>
      <c r="F54" s="1" t="s">
        <v>19</v>
      </c>
      <c r="G54" t="s">
        <v>84</v>
      </c>
      <c r="H54" s="1" t="s">
        <v>18</v>
      </c>
      <c r="I54" s="1" t="s">
        <v>19</v>
      </c>
      <c r="J54" t="s">
        <v>108</v>
      </c>
      <c r="K54" s="1">
        <v>2020</v>
      </c>
      <c r="L54" s="8">
        <v>16</v>
      </c>
      <c r="M54" s="8">
        <v>512</v>
      </c>
      <c r="N54" t="s">
        <v>23</v>
      </c>
      <c r="O54" t="s">
        <v>116</v>
      </c>
      <c r="P54" s="8" t="s">
        <v>116</v>
      </c>
      <c r="Q54" s="8" t="s">
        <v>116</v>
      </c>
      <c r="R54" t="s">
        <v>23</v>
      </c>
      <c r="S54" t="s">
        <v>116</v>
      </c>
      <c r="T54" s="13" t="s">
        <v>43</v>
      </c>
    </row>
    <row r="55" spans="1:20" x14ac:dyDescent="0.15">
      <c r="A55" s="1" t="s">
        <v>25</v>
      </c>
      <c r="B55">
        <v>20</v>
      </c>
      <c r="C55" t="s">
        <v>63</v>
      </c>
      <c r="E55" s="1" t="s">
        <v>18</v>
      </c>
      <c r="F55" s="1" t="s">
        <v>19</v>
      </c>
      <c r="G55" t="s">
        <v>76</v>
      </c>
      <c r="H55" s="1" t="s">
        <v>18</v>
      </c>
      <c r="I55" s="1" t="s">
        <v>101</v>
      </c>
      <c r="J55" t="s">
        <v>22</v>
      </c>
      <c r="K55" s="1">
        <v>2021</v>
      </c>
      <c r="L55" s="8">
        <v>16</v>
      </c>
      <c r="M55" s="8">
        <v>512</v>
      </c>
      <c r="N55" t="s">
        <v>23</v>
      </c>
      <c r="O55" t="s">
        <v>116</v>
      </c>
      <c r="P55" s="8" t="s">
        <v>116</v>
      </c>
      <c r="Q55" s="8" t="s">
        <v>116</v>
      </c>
      <c r="R55" t="s">
        <v>23</v>
      </c>
      <c r="S55" t="s">
        <v>116</v>
      </c>
      <c r="T55" s="13" t="s">
        <v>43</v>
      </c>
    </row>
    <row r="56" spans="1:20" x14ac:dyDescent="0.15">
      <c r="A56" s="1" t="s">
        <v>25</v>
      </c>
      <c r="B56">
        <v>19</v>
      </c>
      <c r="C56" t="s">
        <v>44</v>
      </c>
      <c r="E56" s="1" t="s">
        <v>18</v>
      </c>
      <c r="F56" s="1" t="s">
        <v>19</v>
      </c>
      <c r="G56" t="s">
        <v>78</v>
      </c>
      <c r="H56" s="1" t="s">
        <v>18</v>
      </c>
      <c r="I56" s="1" t="s">
        <v>19</v>
      </c>
      <c r="J56" t="s">
        <v>108</v>
      </c>
      <c r="K56" s="1">
        <v>2022</v>
      </c>
      <c r="L56" s="8">
        <v>16</v>
      </c>
      <c r="M56" s="8">
        <v>512</v>
      </c>
      <c r="N56" t="s">
        <v>23</v>
      </c>
      <c r="O56" t="s">
        <v>116</v>
      </c>
      <c r="P56" s="8" t="s">
        <v>116</v>
      </c>
      <c r="Q56" s="8" t="s">
        <v>116</v>
      </c>
      <c r="R56" t="s">
        <v>18</v>
      </c>
      <c r="S56" t="s">
        <v>19</v>
      </c>
      <c r="T56" s="13" t="s">
        <v>43</v>
      </c>
    </row>
    <row r="57" spans="1:20" x14ac:dyDescent="0.15">
      <c r="A57" s="1" t="s">
        <v>16</v>
      </c>
      <c r="B57">
        <v>21</v>
      </c>
      <c r="C57" t="s">
        <v>49</v>
      </c>
      <c r="D57" t="s">
        <v>30</v>
      </c>
      <c r="E57" s="1" t="s">
        <v>18</v>
      </c>
      <c r="F57" s="1" t="s">
        <v>19</v>
      </c>
      <c r="G57" t="s">
        <v>79</v>
      </c>
      <c r="H57" s="1" t="s">
        <v>18</v>
      </c>
      <c r="I57" s="1" t="s">
        <v>101</v>
      </c>
      <c r="J57" t="s">
        <v>22</v>
      </c>
      <c r="K57" s="1">
        <v>2021</v>
      </c>
      <c r="L57" s="8">
        <v>16</v>
      </c>
      <c r="M57" s="8">
        <v>512</v>
      </c>
      <c r="N57" t="s">
        <v>18</v>
      </c>
      <c r="O57" t="s">
        <v>108</v>
      </c>
      <c r="P57" s="8">
        <v>32</v>
      </c>
      <c r="Q57" s="8">
        <v>2000</v>
      </c>
      <c r="R57" t="s">
        <v>23</v>
      </c>
      <c r="S57" t="s">
        <v>116</v>
      </c>
      <c r="T57" s="13" t="s">
        <v>120</v>
      </c>
    </row>
    <row r="58" spans="1:20" x14ac:dyDescent="0.15">
      <c r="A58" s="1" t="s">
        <v>16</v>
      </c>
      <c r="B58">
        <v>18</v>
      </c>
      <c r="C58" t="s">
        <v>57</v>
      </c>
      <c r="E58" s="1" t="s">
        <v>18</v>
      </c>
      <c r="F58" s="1" t="s">
        <v>19</v>
      </c>
      <c r="G58" t="s">
        <v>88</v>
      </c>
      <c r="H58" s="1" t="s">
        <v>18</v>
      </c>
      <c r="I58" s="1" t="s">
        <v>19</v>
      </c>
      <c r="J58" t="s">
        <v>108</v>
      </c>
      <c r="K58" s="1">
        <v>2019</v>
      </c>
      <c r="L58" s="8">
        <v>16</v>
      </c>
      <c r="M58" s="8">
        <v>512</v>
      </c>
      <c r="N58" t="s">
        <v>18</v>
      </c>
      <c r="O58" t="s">
        <v>22</v>
      </c>
      <c r="P58" s="8">
        <v>16</v>
      </c>
      <c r="Q58" s="8">
        <v>1000</v>
      </c>
      <c r="R58" t="s">
        <v>23</v>
      </c>
      <c r="S58" t="s">
        <v>116</v>
      </c>
      <c r="T58" s="13" t="s">
        <v>43</v>
      </c>
    </row>
    <row r="59" spans="1:20" x14ac:dyDescent="0.15">
      <c r="A59" s="1" t="s">
        <v>25</v>
      </c>
      <c r="B59">
        <v>22</v>
      </c>
      <c r="C59" t="s">
        <v>59</v>
      </c>
      <c r="E59" s="1" t="s">
        <v>18</v>
      </c>
      <c r="F59" s="1" t="s">
        <v>19</v>
      </c>
      <c r="G59" t="s">
        <v>71</v>
      </c>
      <c r="H59" s="1" t="s">
        <v>18</v>
      </c>
      <c r="I59" s="1" t="s">
        <v>19</v>
      </c>
      <c r="J59" t="s">
        <v>108</v>
      </c>
      <c r="K59">
        <v>2022</v>
      </c>
      <c r="L59" s="8">
        <v>8</v>
      </c>
      <c r="M59" s="8">
        <v>256</v>
      </c>
      <c r="N59" t="s">
        <v>23</v>
      </c>
      <c r="O59" t="s">
        <v>116</v>
      </c>
      <c r="P59" s="8" t="s">
        <v>116</v>
      </c>
      <c r="Q59" s="8" t="s">
        <v>116</v>
      </c>
      <c r="R59" t="s">
        <v>18</v>
      </c>
      <c r="S59" t="s">
        <v>19</v>
      </c>
      <c r="T59" s="13" t="s">
        <v>43</v>
      </c>
    </row>
    <row r="60" spans="1:20" x14ac:dyDescent="0.15">
      <c r="A60" s="1" t="s">
        <v>16</v>
      </c>
      <c r="B60">
        <v>20</v>
      </c>
      <c r="C60" t="s">
        <v>29</v>
      </c>
      <c r="E60" s="1" t="s">
        <v>18</v>
      </c>
      <c r="F60" s="1" t="s">
        <v>19</v>
      </c>
      <c r="G60" t="s">
        <v>83</v>
      </c>
      <c r="H60" s="1" t="s">
        <v>18</v>
      </c>
      <c r="I60" s="1" t="s">
        <v>99</v>
      </c>
      <c r="J60" t="s">
        <v>22</v>
      </c>
      <c r="K60" s="1">
        <v>2019</v>
      </c>
      <c r="L60" s="8">
        <v>16</v>
      </c>
      <c r="M60" s="8">
        <v>1000</v>
      </c>
      <c r="N60" t="s">
        <v>23</v>
      </c>
      <c r="O60" t="s">
        <v>116</v>
      </c>
      <c r="P60" s="8" t="s">
        <v>116</v>
      </c>
      <c r="Q60" s="8" t="s">
        <v>116</v>
      </c>
      <c r="R60" t="s">
        <v>23</v>
      </c>
      <c r="S60" t="s">
        <v>116</v>
      </c>
      <c r="T60" s="13" t="s">
        <v>121</v>
      </c>
    </row>
    <row r="61" spans="1:20" x14ac:dyDescent="0.15">
      <c r="A61" s="1" t="s">
        <v>25</v>
      </c>
      <c r="B61">
        <v>19</v>
      </c>
      <c r="C61" t="s">
        <v>50</v>
      </c>
      <c r="E61" s="1" t="s">
        <v>18</v>
      </c>
      <c r="F61" s="1" t="s">
        <v>19</v>
      </c>
      <c r="G61" t="s">
        <v>74</v>
      </c>
      <c r="H61" s="1" t="s">
        <v>18</v>
      </c>
      <c r="I61" s="1" t="s">
        <v>19</v>
      </c>
      <c r="J61" t="s">
        <v>108</v>
      </c>
      <c r="K61" s="1">
        <v>2019</v>
      </c>
      <c r="L61" s="8">
        <v>16</v>
      </c>
      <c r="M61" s="8">
        <v>512</v>
      </c>
      <c r="N61" t="s">
        <v>23</v>
      </c>
      <c r="O61" t="s">
        <v>116</v>
      </c>
      <c r="P61" s="8" t="s">
        <v>116</v>
      </c>
      <c r="Q61" s="8" t="s">
        <v>116</v>
      </c>
      <c r="R61" t="s">
        <v>18</v>
      </c>
      <c r="S61" t="s">
        <v>19</v>
      </c>
      <c r="T61" s="13" t="s">
        <v>43</v>
      </c>
    </row>
    <row r="62" spans="1:20" x14ac:dyDescent="0.15">
      <c r="A62" s="1" t="s">
        <v>25</v>
      </c>
      <c r="B62">
        <v>21</v>
      </c>
      <c r="C62" t="s">
        <v>53</v>
      </c>
      <c r="D62" t="s">
        <v>59</v>
      </c>
      <c r="E62" s="1" t="s">
        <v>18</v>
      </c>
      <c r="F62" s="1" t="s">
        <v>19</v>
      </c>
      <c r="G62" t="s">
        <v>90</v>
      </c>
      <c r="H62" s="1" t="s">
        <v>18</v>
      </c>
      <c r="I62" s="1" t="s">
        <v>19</v>
      </c>
      <c r="J62" t="s">
        <v>108</v>
      </c>
      <c r="K62" s="1">
        <v>2022</v>
      </c>
      <c r="L62" s="8">
        <v>16</v>
      </c>
      <c r="M62" s="8">
        <v>512</v>
      </c>
      <c r="N62" t="s">
        <v>23</v>
      </c>
      <c r="O62" t="s">
        <v>116</v>
      </c>
      <c r="P62" s="8" t="s">
        <v>116</v>
      </c>
      <c r="Q62" s="8" t="s">
        <v>116</v>
      </c>
      <c r="R62" t="s">
        <v>23</v>
      </c>
      <c r="S62" t="s">
        <v>116</v>
      </c>
      <c r="T62" s="13" t="s">
        <v>43</v>
      </c>
    </row>
    <row r="63" spans="1:20" x14ac:dyDescent="0.15">
      <c r="A63" s="1" t="s">
        <v>16</v>
      </c>
      <c r="B63">
        <v>18</v>
      </c>
      <c r="C63" t="s">
        <v>62</v>
      </c>
      <c r="E63" s="1" t="s">
        <v>18</v>
      </c>
      <c r="F63" s="1" t="s">
        <v>19</v>
      </c>
      <c r="G63" t="s">
        <v>85</v>
      </c>
      <c r="H63" s="1" t="s">
        <v>18</v>
      </c>
      <c r="I63" s="1" t="s">
        <v>101</v>
      </c>
      <c r="J63" t="s">
        <v>22</v>
      </c>
      <c r="K63" s="1">
        <v>2016</v>
      </c>
      <c r="L63" s="8">
        <v>16</v>
      </c>
      <c r="M63" s="8">
        <v>512</v>
      </c>
      <c r="N63" t="s">
        <v>18</v>
      </c>
      <c r="O63" t="s">
        <v>22</v>
      </c>
      <c r="P63" s="8">
        <v>32</v>
      </c>
      <c r="Q63" s="8">
        <v>1000</v>
      </c>
      <c r="R63" t="s">
        <v>23</v>
      </c>
      <c r="S63" t="s">
        <v>116</v>
      </c>
      <c r="T63" s="13" t="s">
        <v>125</v>
      </c>
    </row>
    <row r="64" spans="1:20" x14ac:dyDescent="0.15">
      <c r="A64" s="1" t="s">
        <v>25</v>
      </c>
      <c r="B64">
        <v>22</v>
      </c>
      <c r="C64" t="s">
        <v>65</v>
      </c>
      <c r="E64" s="1" t="s">
        <v>18</v>
      </c>
      <c r="F64" s="1" t="s">
        <v>19</v>
      </c>
      <c r="G64" t="s">
        <v>72</v>
      </c>
      <c r="H64" s="1" t="s">
        <v>18</v>
      </c>
      <c r="I64" s="1" t="s">
        <v>19</v>
      </c>
      <c r="J64" t="s">
        <v>108</v>
      </c>
      <c r="K64" s="1">
        <v>2020</v>
      </c>
      <c r="L64" s="8">
        <v>8</v>
      </c>
      <c r="M64" s="8">
        <v>256</v>
      </c>
      <c r="N64" t="s">
        <v>23</v>
      </c>
      <c r="O64" t="s">
        <v>116</v>
      </c>
      <c r="P64" s="8" t="s">
        <v>116</v>
      </c>
      <c r="Q64" s="8" t="s">
        <v>116</v>
      </c>
      <c r="R64" t="s">
        <v>18</v>
      </c>
      <c r="S64" t="s">
        <v>19</v>
      </c>
      <c r="T64" s="13" t="s">
        <v>43</v>
      </c>
    </row>
    <row r="65" spans="1:20" x14ac:dyDescent="0.15">
      <c r="A65" s="1" t="s">
        <v>16</v>
      </c>
      <c r="B65">
        <v>20</v>
      </c>
      <c r="C65" t="s">
        <v>30</v>
      </c>
      <c r="E65" s="1" t="s">
        <v>18</v>
      </c>
      <c r="F65" s="1" t="s">
        <v>19</v>
      </c>
      <c r="G65" t="s">
        <v>80</v>
      </c>
      <c r="H65" s="1" t="s">
        <v>18</v>
      </c>
      <c r="I65" s="1" t="s">
        <v>99</v>
      </c>
      <c r="J65" t="s">
        <v>22</v>
      </c>
      <c r="K65" s="1">
        <v>2016</v>
      </c>
      <c r="L65" s="8">
        <v>16</v>
      </c>
      <c r="M65" s="8">
        <v>512</v>
      </c>
      <c r="N65" t="s">
        <v>18</v>
      </c>
      <c r="O65" t="s">
        <v>22</v>
      </c>
      <c r="P65" s="8">
        <v>32</v>
      </c>
      <c r="Q65" s="8">
        <v>1000</v>
      </c>
      <c r="R65" t="s">
        <v>23</v>
      </c>
      <c r="S65" t="s">
        <v>116</v>
      </c>
      <c r="T65" s="13" t="s">
        <v>119</v>
      </c>
    </row>
    <row r="66" spans="1:20" x14ac:dyDescent="0.15">
      <c r="A66" s="1" t="s">
        <v>16</v>
      </c>
      <c r="B66">
        <v>19</v>
      </c>
      <c r="C66" t="s">
        <v>56</v>
      </c>
      <c r="E66" s="1" t="s">
        <v>18</v>
      </c>
      <c r="F66" s="1" t="s">
        <v>19</v>
      </c>
      <c r="G66" t="s">
        <v>82</v>
      </c>
      <c r="H66" s="1" t="s">
        <v>18</v>
      </c>
      <c r="I66" s="1" t="s">
        <v>35</v>
      </c>
      <c r="J66" t="s">
        <v>22</v>
      </c>
      <c r="K66" s="1">
        <v>2020</v>
      </c>
      <c r="L66" s="8">
        <v>16</v>
      </c>
      <c r="M66" s="8">
        <v>1000</v>
      </c>
      <c r="N66" t="s">
        <v>18</v>
      </c>
      <c r="O66" t="s">
        <v>22</v>
      </c>
      <c r="P66" s="8">
        <v>32</v>
      </c>
      <c r="Q66" s="8">
        <v>2000</v>
      </c>
      <c r="R66" t="s">
        <v>23</v>
      </c>
      <c r="S66" t="s">
        <v>116</v>
      </c>
      <c r="T66" s="13" t="s">
        <v>43</v>
      </c>
    </row>
    <row r="67" spans="1:20" x14ac:dyDescent="0.15">
      <c r="A67" s="1" t="s">
        <v>16</v>
      </c>
      <c r="B67">
        <v>21</v>
      </c>
      <c r="C67" t="s">
        <v>54</v>
      </c>
      <c r="D67" t="s">
        <v>61</v>
      </c>
      <c r="E67" s="1" t="s">
        <v>18</v>
      </c>
      <c r="F67" s="1" t="s">
        <v>19</v>
      </c>
      <c r="G67" t="s">
        <v>73</v>
      </c>
      <c r="H67" s="1" t="s">
        <v>18</v>
      </c>
      <c r="I67" s="1" t="s">
        <v>32</v>
      </c>
      <c r="J67" t="s">
        <v>22</v>
      </c>
      <c r="K67" s="1">
        <v>2021</v>
      </c>
      <c r="L67" s="8">
        <v>8</v>
      </c>
      <c r="M67" s="8">
        <v>512</v>
      </c>
      <c r="N67" t="s">
        <v>18</v>
      </c>
      <c r="O67" t="s">
        <v>22</v>
      </c>
      <c r="P67" s="8">
        <v>16</v>
      </c>
      <c r="Q67" s="8">
        <v>2000</v>
      </c>
      <c r="R67" t="s">
        <v>23</v>
      </c>
      <c r="S67" t="s">
        <v>116</v>
      </c>
      <c r="T67" s="13" t="s">
        <v>43</v>
      </c>
    </row>
    <row r="68" spans="1:20" x14ac:dyDescent="0.15">
      <c r="A68" s="1" t="s">
        <v>25</v>
      </c>
      <c r="B68">
        <v>18</v>
      </c>
      <c r="C68" t="s">
        <v>41</v>
      </c>
      <c r="E68" s="1" t="s">
        <v>18</v>
      </c>
      <c r="F68" s="1" t="s">
        <v>19</v>
      </c>
      <c r="G68" t="s">
        <v>86</v>
      </c>
      <c r="H68" s="1" t="s">
        <v>18</v>
      </c>
      <c r="I68" s="1" t="s">
        <v>100</v>
      </c>
      <c r="J68" t="s">
        <v>22</v>
      </c>
      <c r="K68" s="1">
        <v>2022</v>
      </c>
      <c r="L68" s="8">
        <v>8</v>
      </c>
      <c r="M68" s="8">
        <v>256</v>
      </c>
      <c r="N68" t="s">
        <v>18</v>
      </c>
      <c r="O68" t="s">
        <v>22</v>
      </c>
      <c r="P68" s="8">
        <v>32</v>
      </c>
      <c r="Q68" s="8">
        <v>1000</v>
      </c>
      <c r="R68" t="s">
        <v>23</v>
      </c>
      <c r="S68" t="s">
        <v>116</v>
      </c>
      <c r="T68" s="13" t="s">
        <v>43</v>
      </c>
    </row>
    <row r="69" spans="1:20" x14ac:dyDescent="0.15">
      <c r="A69" s="1" t="s">
        <v>16</v>
      </c>
      <c r="B69">
        <v>22</v>
      </c>
      <c r="C69" t="s">
        <v>44</v>
      </c>
      <c r="D69" t="s">
        <v>57</v>
      </c>
      <c r="E69" s="1" t="s">
        <v>18</v>
      </c>
      <c r="F69" s="1" t="s">
        <v>19</v>
      </c>
      <c r="G69" t="s">
        <v>75</v>
      </c>
      <c r="H69" s="1" t="s">
        <v>18</v>
      </c>
      <c r="I69" s="1" t="s">
        <v>19</v>
      </c>
      <c r="J69" t="s">
        <v>108</v>
      </c>
      <c r="K69" s="1">
        <v>2021</v>
      </c>
      <c r="L69" s="8">
        <v>16</v>
      </c>
      <c r="M69" s="8">
        <v>1000</v>
      </c>
      <c r="N69" t="s">
        <v>18</v>
      </c>
      <c r="O69" t="s">
        <v>22</v>
      </c>
      <c r="P69" s="8">
        <v>16</v>
      </c>
      <c r="Q69" s="8">
        <v>2000</v>
      </c>
      <c r="R69" t="s">
        <v>23</v>
      </c>
      <c r="S69" t="s">
        <v>116</v>
      </c>
      <c r="T69" s="13" t="s">
        <v>43</v>
      </c>
    </row>
    <row r="70" spans="1:20" x14ac:dyDescent="0.15">
      <c r="A70" s="1" t="s">
        <v>25</v>
      </c>
      <c r="B70">
        <v>20</v>
      </c>
      <c r="C70" t="s">
        <v>61</v>
      </c>
      <c r="E70" s="1" t="s">
        <v>18</v>
      </c>
      <c r="F70" s="1" t="s">
        <v>19</v>
      </c>
      <c r="G70" t="s">
        <v>87</v>
      </c>
      <c r="H70" s="1" t="s">
        <v>18</v>
      </c>
      <c r="I70" s="1" t="s">
        <v>19</v>
      </c>
      <c r="J70" t="s">
        <v>108</v>
      </c>
      <c r="K70" s="1">
        <v>2022</v>
      </c>
      <c r="L70" s="8">
        <v>8</v>
      </c>
      <c r="M70" s="8">
        <v>256</v>
      </c>
      <c r="N70" t="s">
        <v>23</v>
      </c>
      <c r="O70" t="s">
        <v>116</v>
      </c>
      <c r="P70" s="8" t="s">
        <v>116</v>
      </c>
      <c r="Q70" s="8" t="s">
        <v>116</v>
      </c>
      <c r="R70" t="s">
        <v>23</v>
      </c>
      <c r="S70" t="s">
        <v>116</v>
      </c>
      <c r="T70" s="13" t="s">
        <v>43</v>
      </c>
    </row>
    <row r="71" spans="1:20" x14ac:dyDescent="0.15">
      <c r="A71" s="1" t="s">
        <v>25</v>
      </c>
      <c r="B71">
        <v>19</v>
      </c>
      <c r="C71" t="s">
        <v>26</v>
      </c>
      <c r="E71" s="1" t="s">
        <v>18</v>
      </c>
      <c r="F71" s="1" t="s">
        <v>19</v>
      </c>
      <c r="G71" t="s">
        <v>84</v>
      </c>
      <c r="H71" s="1" t="s">
        <v>18</v>
      </c>
      <c r="I71" s="1" t="s">
        <v>19</v>
      </c>
      <c r="J71" t="s">
        <v>108</v>
      </c>
      <c r="K71" s="1">
        <v>2016</v>
      </c>
      <c r="L71" s="8">
        <v>8</v>
      </c>
      <c r="M71" s="8">
        <v>256</v>
      </c>
      <c r="N71" t="s">
        <v>18</v>
      </c>
      <c r="O71" t="s">
        <v>108</v>
      </c>
      <c r="P71" s="8">
        <v>32</v>
      </c>
      <c r="Q71" s="8">
        <v>1000</v>
      </c>
      <c r="R71" t="s">
        <v>23</v>
      </c>
      <c r="S71" t="s">
        <v>116</v>
      </c>
      <c r="T71" s="13" t="s">
        <v>119</v>
      </c>
    </row>
    <row r="72" spans="1:20" ht="20" x14ac:dyDescent="0.2">
      <c r="A72" s="1" t="s">
        <v>16</v>
      </c>
      <c r="B72">
        <v>21</v>
      </c>
      <c r="C72" t="s">
        <v>57</v>
      </c>
      <c r="D72" s="2"/>
      <c r="E72" s="1" t="s">
        <v>18</v>
      </c>
      <c r="F72" s="1" t="s">
        <v>19</v>
      </c>
      <c r="G72" t="s">
        <v>76</v>
      </c>
      <c r="H72" s="1" t="s">
        <v>18</v>
      </c>
      <c r="I72" s="1" t="s">
        <v>101</v>
      </c>
      <c r="J72" t="s">
        <v>22</v>
      </c>
      <c r="K72" s="1">
        <v>2020</v>
      </c>
      <c r="L72" s="8">
        <v>16</v>
      </c>
      <c r="M72" s="8">
        <v>512</v>
      </c>
      <c r="N72" t="s">
        <v>23</v>
      </c>
      <c r="O72" t="s">
        <v>116</v>
      </c>
      <c r="P72" s="8" t="s">
        <v>116</v>
      </c>
      <c r="Q72" s="8" t="s">
        <v>116</v>
      </c>
      <c r="R72" t="s">
        <v>18</v>
      </c>
      <c r="S72" t="s">
        <v>19</v>
      </c>
      <c r="T72" s="13" t="s">
        <v>43</v>
      </c>
    </row>
    <row r="73" spans="1:20" x14ac:dyDescent="0.15">
      <c r="A73" s="1" t="s">
        <v>25</v>
      </c>
      <c r="B73">
        <v>18</v>
      </c>
      <c r="C73" t="s">
        <v>68</v>
      </c>
      <c r="E73" s="1" t="s">
        <v>18</v>
      </c>
      <c r="F73" s="1" t="s">
        <v>19</v>
      </c>
      <c r="G73" t="s">
        <v>78</v>
      </c>
      <c r="H73" s="1" t="s">
        <v>18</v>
      </c>
      <c r="I73" s="1" t="s">
        <v>19</v>
      </c>
      <c r="J73" t="s">
        <v>108</v>
      </c>
      <c r="K73" s="1">
        <v>2016</v>
      </c>
      <c r="L73" s="8">
        <v>8</v>
      </c>
      <c r="M73" s="8">
        <v>512</v>
      </c>
      <c r="N73" t="s">
        <v>23</v>
      </c>
      <c r="O73" t="s">
        <v>116</v>
      </c>
      <c r="P73" s="8" t="s">
        <v>116</v>
      </c>
      <c r="Q73" s="8" t="s">
        <v>116</v>
      </c>
      <c r="R73" t="s">
        <v>18</v>
      </c>
      <c r="S73" t="s">
        <v>19</v>
      </c>
      <c r="T73" s="13" t="s">
        <v>43</v>
      </c>
    </row>
    <row r="74" spans="1:20" x14ac:dyDescent="0.15">
      <c r="A74" s="1" t="s">
        <v>16</v>
      </c>
      <c r="B74">
        <v>22</v>
      </c>
      <c r="C74" t="s">
        <v>17</v>
      </c>
      <c r="E74" s="1" t="s">
        <v>18</v>
      </c>
      <c r="F74" s="1" t="s">
        <v>19</v>
      </c>
      <c r="G74" t="s">
        <v>79</v>
      </c>
      <c r="H74" s="1" t="s">
        <v>18</v>
      </c>
      <c r="I74" s="1" t="s">
        <v>35</v>
      </c>
      <c r="J74" t="s">
        <v>22</v>
      </c>
      <c r="K74">
        <v>2022</v>
      </c>
      <c r="L74" s="8">
        <v>16</v>
      </c>
      <c r="M74" s="8">
        <v>512</v>
      </c>
      <c r="N74" t="s">
        <v>23</v>
      </c>
      <c r="O74" t="s">
        <v>116</v>
      </c>
      <c r="P74" s="8" t="s">
        <v>116</v>
      </c>
      <c r="Q74" s="8" t="s">
        <v>116</v>
      </c>
      <c r="R74" t="s">
        <v>23</v>
      </c>
      <c r="S74" t="s">
        <v>116</v>
      </c>
      <c r="T74" s="13" t="s">
        <v>123</v>
      </c>
    </row>
    <row r="75" spans="1:20" x14ac:dyDescent="0.15">
      <c r="A75" s="1" t="s">
        <v>25</v>
      </c>
      <c r="B75">
        <v>20</v>
      </c>
      <c r="C75" t="s">
        <v>58</v>
      </c>
      <c r="E75" s="1" t="s">
        <v>18</v>
      </c>
      <c r="F75" s="1" t="s">
        <v>19</v>
      </c>
      <c r="G75" t="s">
        <v>88</v>
      </c>
      <c r="H75" s="1" t="s">
        <v>18</v>
      </c>
      <c r="I75" s="1" t="s">
        <v>19</v>
      </c>
      <c r="J75" t="s">
        <v>108</v>
      </c>
      <c r="K75" s="1">
        <v>2020</v>
      </c>
      <c r="L75" s="8">
        <v>16</v>
      </c>
      <c r="M75" s="8">
        <v>1000</v>
      </c>
      <c r="N75" t="s">
        <v>18</v>
      </c>
      <c r="O75" t="s">
        <v>22</v>
      </c>
      <c r="P75" s="8">
        <v>16</v>
      </c>
      <c r="Q75" s="8">
        <v>2000</v>
      </c>
      <c r="R75" t="s">
        <v>18</v>
      </c>
      <c r="S75" t="s">
        <v>19</v>
      </c>
      <c r="T75" s="13" t="s">
        <v>43</v>
      </c>
    </row>
    <row r="76" spans="1:20" x14ac:dyDescent="0.15">
      <c r="A76" s="1" t="s">
        <v>16</v>
      </c>
      <c r="B76">
        <v>19</v>
      </c>
      <c r="C76" t="s">
        <v>60</v>
      </c>
      <c r="E76" s="1" t="s">
        <v>18</v>
      </c>
      <c r="F76" s="1" t="s">
        <v>19</v>
      </c>
      <c r="G76" t="s">
        <v>71</v>
      </c>
      <c r="H76" s="1" t="s">
        <v>18</v>
      </c>
      <c r="I76" s="1" t="s">
        <v>99</v>
      </c>
      <c r="J76" t="s">
        <v>22</v>
      </c>
      <c r="K76" s="1">
        <v>2021</v>
      </c>
      <c r="L76" s="8">
        <v>16</v>
      </c>
      <c r="M76" s="8">
        <v>512</v>
      </c>
      <c r="N76" t="s">
        <v>18</v>
      </c>
      <c r="O76" t="s">
        <v>108</v>
      </c>
      <c r="P76" s="8">
        <v>32</v>
      </c>
      <c r="Q76" s="8">
        <v>2000</v>
      </c>
      <c r="R76" t="s">
        <v>18</v>
      </c>
      <c r="S76" t="s">
        <v>19</v>
      </c>
      <c r="T76" s="13" t="s">
        <v>43</v>
      </c>
    </row>
    <row r="77" spans="1:20" x14ac:dyDescent="0.15">
      <c r="A77" s="1" t="s">
        <v>25</v>
      </c>
      <c r="B77">
        <v>21</v>
      </c>
      <c r="C77" t="s">
        <v>49</v>
      </c>
      <c r="E77" s="1" t="s">
        <v>18</v>
      </c>
      <c r="F77" s="1" t="s">
        <v>19</v>
      </c>
      <c r="G77" t="s">
        <v>83</v>
      </c>
      <c r="H77" s="1" t="s">
        <v>18</v>
      </c>
      <c r="I77" s="1" t="s">
        <v>19</v>
      </c>
      <c r="J77" t="s">
        <v>108</v>
      </c>
      <c r="K77" s="1">
        <v>2022</v>
      </c>
      <c r="L77" s="8">
        <v>16</v>
      </c>
      <c r="M77" s="8">
        <v>512</v>
      </c>
      <c r="N77" t="s">
        <v>23</v>
      </c>
      <c r="O77" t="s">
        <v>116</v>
      </c>
      <c r="P77" s="8" t="s">
        <v>116</v>
      </c>
      <c r="Q77" s="8" t="s">
        <v>116</v>
      </c>
      <c r="R77" t="s">
        <v>23</v>
      </c>
      <c r="S77" t="s">
        <v>116</v>
      </c>
      <c r="T77" s="13" t="s">
        <v>121</v>
      </c>
    </row>
    <row r="78" spans="1:20" x14ac:dyDescent="0.15">
      <c r="A78" s="1" t="s">
        <v>16</v>
      </c>
      <c r="B78">
        <v>18</v>
      </c>
      <c r="C78" t="s">
        <v>55</v>
      </c>
      <c r="E78" s="1" t="s">
        <v>18</v>
      </c>
      <c r="F78" s="1" t="s">
        <v>19</v>
      </c>
      <c r="G78" t="s">
        <v>74</v>
      </c>
      <c r="H78" s="1" t="s">
        <v>18</v>
      </c>
      <c r="I78" s="1" t="s">
        <v>21</v>
      </c>
      <c r="J78" t="s">
        <v>22</v>
      </c>
      <c r="K78" s="1">
        <v>2021</v>
      </c>
      <c r="L78" s="8">
        <v>8</v>
      </c>
      <c r="M78" s="8">
        <v>256</v>
      </c>
      <c r="N78" t="s">
        <v>23</v>
      </c>
      <c r="O78" t="s">
        <v>116</v>
      </c>
      <c r="P78" s="8" t="s">
        <v>116</v>
      </c>
      <c r="Q78" s="8" t="s">
        <v>116</v>
      </c>
      <c r="R78" t="s">
        <v>23</v>
      </c>
      <c r="S78" t="s">
        <v>116</v>
      </c>
      <c r="T78" s="13" t="s">
        <v>43</v>
      </c>
    </row>
    <row r="79" spans="1:20" x14ac:dyDescent="0.15">
      <c r="A79" s="1" t="s">
        <v>25</v>
      </c>
      <c r="B79">
        <v>22</v>
      </c>
      <c r="C79" t="s">
        <v>51</v>
      </c>
      <c r="E79" s="1" t="s">
        <v>18</v>
      </c>
      <c r="F79" s="1" t="s">
        <v>19</v>
      </c>
      <c r="G79" t="s">
        <v>90</v>
      </c>
      <c r="H79" s="1" t="s">
        <v>18</v>
      </c>
      <c r="I79" s="1" t="s">
        <v>101</v>
      </c>
      <c r="J79" s="3" t="s">
        <v>106</v>
      </c>
      <c r="K79" s="1">
        <v>2019</v>
      </c>
      <c r="L79" s="8">
        <v>16</v>
      </c>
      <c r="M79" s="8">
        <v>1000</v>
      </c>
      <c r="N79" t="s">
        <v>23</v>
      </c>
      <c r="O79" t="s">
        <v>116</v>
      </c>
      <c r="P79" s="8" t="s">
        <v>116</v>
      </c>
      <c r="Q79" s="8" t="s">
        <v>116</v>
      </c>
      <c r="R79" t="s">
        <v>23</v>
      </c>
      <c r="S79" t="s">
        <v>116</v>
      </c>
      <c r="T79" s="13" t="s">
        <v>43</v>
      </c>
    </row>
    <row r="80" spans="1:20" x14ac:dyDescent="0.15">
      <c r="A80" s="1" t="s">
        <v>16</v>
      </c>
      <c r="B80">
        <v>20</v>
      </c>
      <c r="C80" t="s">
        <v>50</v>
      </c>
      <c r="E80" s="1" t="s">
        <v>18</v>
      </c>
      <c r="F80" s="1" t="s">
        <v>19</v>
      </c>
      <c r="G80" t="s">
        <v>85</v>
      </c>
      <c r="H80" s="1" t="s">
        <v>18</v>
      </c>
      <c r="I80" s="1" t="s">
        <v>19</v>
      </c>
      <c r="J80" t="s">
        <v>108</v>
      </c>
      <c r="K80" s="1">
        <v>2019</v>
      </c>
      <c r="L80" s="8">
        <v>16</v>
      </c>
      <c r="M80" s="8">
        <v>512</v>
      </c>
      <c r="N80" t="s">
        <v>18</v>
      </c>
      <c r="O80" t="s">
        <v>22</v>
      </c>
      <c r="P80" s="8">
        <v>32</v>
      </c>
      <c r="Q80" s="8">
        <v>2000</v>
      </c>
      <c r="R80" t="s">
        <v>23</v>
      </c>
      <c r="S80" t="s">
        <v>116</v>
      </c>
      <c r="T80" s="13" t="s">
        <v>43</v>
      </c>
    </row>
    <row r="81" spans="1:20" x14ac:dyDescent="0.15">
      <c r="A81" s="1" t="s">
        <v>25</v>
      </c>
      <c r="B81">
        <v>19</v>
      </c>
      <c r="C81" t="s">
        <v>66</v>
      </c>
      <c r="E81" s="1" t="s">
        <v>18</v>
      </c>
      <c r="F81" s="1" t="s">
        <v>19</v>
      </c>
      <c r="G81" t="s">
        <v>72</v>
      </c>
      <c r="H81" s="1" t="s">
        <v>18</v>
      </c>
      <c r="I81" s="1" t="s">
        <v>19</v>
      </c>
      <c r="J81" t="s">
        <v>108</v>
      </c>
      <c r="K81" s="1">
        <v>2022</v>
      </c>
      <c r="L81" s="8">
        <v>8</v>
      </c>
      <c r="M81" s="8">
        <v>256</v>
      </c>
      <c r="N81" t="s">
        <v>18</v>
      </c>
      <c r="O81" t="s">
        <v>22</v>
      </c>
      <c r="P81" s="8">
        <v>32</v>
      </c>
      <c r="Q81" s="8">
        <v>2000</v>
      </c>
      <c r="R81" t="s">
        <v>18</v>
      </c>
      <c r="S81" t="s">
        <v>19</v>
      </c>
      <c r="T81" s="13" t="s">
        <v>43</v>
      </c>
    </row>
    <row r="82" spans="1:20" x14ac:dyDescent="0.15">
      <c r="A82" s="1" t="s">
        <v>25</v>
      </c>
      <c r="B82">
        <v>21</v>
      </c>
      <c r="C82" t="s">
        <v>53</v>
      </c>
      <c r="E82" s="1" t="s">
        <v>18</v>
      </c>
      <c r="F82" s="1" t="s">
        <v>19</v>
      </c>
      <c r="G82" t="s">
        <v>80</v>
      </c>
      <c r="H82" s="1" t="s">
        <v>18</v>
      </c>
      <c r="I82" s="1" t="s">
        <v>19</v>
      </c>
      <c r="J82" t="s">
        <v>108</v>
      </c>
      <c r="K82" s="1">
        <v>2021</v>
      </c>
      <c r="L82" s="8">
        <v>16</v>
      </c>
      <c r="M82" s="8">
        <v>512</v>
      </c>
      <c r="N82" t="s">
        <v>18</v>
      </c>
      <c r="O82" t="s">
        <v>22</v>
      </c>
      <c r="P82" s="8">
        <v>32</v>
      </c>
      <c r="Q82" s="8">
        <v>2000</v>
      </c>
      <c r="R82" t="s">
        <v>23</v>
      </c>
      <c r="S82" t="s">
        <v>116</v>
      </c>
      <c r="T82" s="13" t="s">
        <v>43</v>
      </c>
    </row>
    <row r="83" spans="1:20" x14ac:dyDescent="0.15">
      <c r="A83" s="1" t="s">
        <v>16</v>
      </c>
      <c r="B83">
        <v>18</v>
      </c>
      <c r="C83" t="s">
        <v>63</v>
      </c>
      <c r="E83" s="1" t="s">
        <v>18</v>
      </c>
      <c r="F83" s="1" t="s">
        <v>19</v>
      </c>
      <c r="G83" s="3" t="s">
        <v>91</v>
      </c>
      <c r="H83" s="1" t="s">
        <v>18</v>
      </c>
      <c r="I83" s="1" t="s">
        <v>32</v>
      </c>
      <c r="J83" t="s">
        <v>22</v>
      </c>
      <c r="K83" s="1">
        <v>2019</v>
      </c>
      <c r="L83" s="8">
        <v>16</v>
      </c>
      <c r="M83" s="8">
        <v>512</v>
      </c>
      <c r="N83" t="s">
        <v>23</v>
      </c>
      <c r="O83" t="s">
        <v>116</v>
      </c>
      <c r="P83" s="8" t="s">
        <v>116</v>
      </c>
      <c r="Q83" s="8" t="s">
        <v>116</v>
      </c>
      <c r="R83" t="s">
        <v>23</v>
      </c>
      <c r="S83" t="s">
        <v>116</v>
      </c>
      <c r="T83" s="13" t="s">
        <v>119</v>
      </c>
    </row>
    <row r="84" spans="1:20" x14ac:dyDescent="0.15">
      <c r="A84" s="1" t="s">
        <v>25</v>
      </c>
      <c r="B84">
        <v>22</v>
      </c>
      <c r="C84" t="s">
        <v>41</v>
      </c>
      <c r="D84" t="s">
        <v>57</v>
      </c>
      <c r="E84" s="1" t="s">
        <v>18</v>
      </c>
      <c r="F84" s="1" t="s">
        <v>19</v>
      </c>
      <c r="G84" s="3" t="s">
        <v>86</v>
      </c>
      <c r="H84" s="1" t="s">
        <v>18</v>
      </c>
      <c r="I84" s="1" t="s">
        <v>19</v>
      </c>
      <c r="J84" t="s">
        <v>108</v>
      </c>
      <c r="K84">
        <v>2022</v>
      </c>
      <c r="L84" s="8">
        <v>8</v>
      </c>
      <c r="M84" s="8">
        <v>512</v>
      </c>
      <c r="N84" t="s">
        <v>23</v>
      </c>
      <c r="O84" t="s">
        <v>116</v>
      </c>
      <c r="P84" s="8" t="s">
        <v>116</v>
      </c>
      <c r="Q84" s="8" t="s">
        <v>116</v>
      </c>
      <c r="R84" t="s">
        <v>23</v>
      </c>
      <c r="S84" t="s">
        <v>116</v>
      </c>
      <c r="T84" s="13" t="s">
        <v>124</v>
      </c>
    </row>
    <row r="85" spans="1:20" x14ac:dyDescent="0.15">
      <c r="A85" s="1" t="s">
        <v>16</v>
      </c>
      <c r="B85">
        <v>20</v>
      </c>
      <c r="C85" t="s">
        <v>59</v>
      </c>
      <c r="E85" s="1" t="s">
        <v>18</v>
      </c>
      <c r="F85" s="1" t="s">
        <v>19</v>
      </c>
      <c r="G85" t="s">
        <v>89</v>
      </c>
      <c r="H85" s="1" t="s">
        <v>18</v>
      </c>
      <c r="I85" s="1" t="s">
        <v>19</v>
      </c>
      <c r="J85" t="s">
        <v>108</v>
      </c>
      <c r="K85" s="1">
        <v>2019</v>
      </c>
      <c r="L85" s="8">
        <v>8</v>
      </c>
      <c r="M85" s="8">
        <v>256</v>
      </c>
      <c r="N85" t="s">
        <v>23</v>
      </c>
      <c r="O85" t="s">
        <v>116</v>
      </c>
      <c r="P85" s="8" t="s">
        <v>116</v>
      </c>
      <c r="Q85" s="8" t="s">
        <v>116</v>
      </c>
      <c r="R85" t="s">
        <v>23</v>
      </c>
      <c r="S85" t="s">
        <v>116</v>
      </c>
      <c r="T85" s="13" t="s">
        <v>43</v>
      </c>
    </row>
    <row r="86" spans="1:20" x14ac:dyDescent="0.15">
      <c r="A86" s="1" t="s">
        <v>25</v>
      </c>
      <c r="B86">
        <v>19</v>
      </c>
      <c r="C86" t="s">
        <v>67</v>
      </c>
      <c r="E86" s="1" t="s">
        <v>18</v>
      </c>
      <c r="F86" s="1" t="s">
        <v>19</v>
      </c>
      <c r="G86" s="3" t="s">
        <v>83</v>
      </c>
      <c r="H86" s="1" t="s">
        <v>18</v>
      </c>
      <c r="I86" s="1" t="s">
        <v>19</v>
      </c>
      <c r="J86" t="s">
        <v>108</v>
      </c>
      <c r="K86" s="1">
        <v>2019</v>
      </c>
      <c r="L86" s="8">
        <v>16</v>
      </c>
      <c r="M86" s="8">
        <v>512</v>
      </c>
      <c r="N86" t="s">
        <v>18</v>
      </c>
      <c r="O86" t="s">
        <v>22</v>
      </c>
      <c r="P86" s="8">
        <v>32</v>
      </c>
      <c r="Q86" s="8">
        <v>2000</v>
      </c>
      <c r="R86" t="s">
        <v>23</v>
      </c>
      <c r="S86" t="s">
        <v>116</v>
      </c>
      <c r="T86" s="13" t="s">
        <v>121</v>
      </c>
    </row>
    <row r="87" spans="1:20" x14ac:dyDescent="0.15">
      <c r="A87" s="1" t="s">
        <v>25</v>
      </c>
      <c r="B87">
        <v>21</v>
      </c>
      <c r="C87" t="s">
        <v>34</v>
      </c>
      <c r="E87" s="1" t="s">
        <v>18</v>
      </c>
      <c r="F87" s="1" t="s">
        <v>19</v>
      </c>
      <c r="G87" s="3" t="s">
        <v>78</v>
      </c>
      <c r="H87" s="1" t="s">
        <v>18</v>
      </c>
      <c r="I87" s="1" t="s">
        <v>101</v>
      </c>
      <c r="J87" t="s">
        <v>22</v>
      </c>
      <c r="K87" s="1">
        <v>2022</v>
      </c>
      <c r="L87" s="8">
        <v>16</v>
      </c>
      <c r="M87" s="8">
        <v>512</v>
      </c>
      <c r="N87" t="s">
        <v>18</v>
      </c>
      <c r="O87" t="s">
        <v>22</v>
      </c>
      <c r="P87" s="8">
        <v>32</v>
      </c>
      <c r="Q87" s="8">
        <v>2000</v>
      </c>
      <c r="R87" t="s">
        <v>23</v>
      </c>
      <c r="S87" t="s">
        <v>116</v>
      </c>
      <c r="T87" s="13" t="s">
        <v>43</v>
      </c>
    </row>
    <row r="88" spans="1:20" x14ac:dyDescent="0.15">
      <c r="A88" s="1" t="s">
        <v>16</v>
      </c>
      <c r="B88">
        <v>18</v>
      </c>
      <c r="C88" t="s">
        <v>64</v>
      </c>
      <c r="E88" s="1" t="s">
        <v>18</v>
      </c>
      <c r="F88" s="1" t="s">
        <v>19</v>
      </c>
      <c r="G88" s="3" t="s">
        <v>89</v>
      </c>
      <c r="H88" s="1" t="s">
        <v>18</v>
      </c>
      <c r="I88" s="1" t="s">
        <v>19</v>
      </c>
      <c r="J88" t="s">
        <v>108</v>
      </c>
      <c r="K88" s="1">
        <v>2020</v>
      </c>
      <c r="L88" s="8">
        <v>8</v>
      </c>
      <c r="M88" s="8">
        <v>512</v>
      </c>
      <c r="N88" t="s">
        <v>18</v>
      </c>
      <c r="O88" t="s">
        <v>22</v>
      </c>
      <c r="P88" s="8">
        <v>32</v>
      </c>
      <c r="Q88" s="8">
        <v>1000</v>
      </c>
      <c r="R88" t="s">
        <v>23</v>
      </c>
      <c r="S88" t="s">
        <v>116</v>
      </c>
      <c r="T88" s="13" t="s">
        <v>119</v>
      </c>
    </row>
    <row r="89" spans="1:20" x14ac:dyDescent="0.15">
      <c r="A89" s="1" t="s">
        <v>25</v>
      </c>
      <c r="B89">
        <v>22</v>
      </c>
      <c r="C89" t="s">
        <v>62</v>
      </c>
      <c r="D89" t="s">
        <v>57</v>
      </c>
      <c r="E89" s="1" t="s">
        <v>18</v>
      </c>
      <c r="F89" s="1" t="s">
        <v>19</v>
      </c>
      <c r="G89" s="3" t="s">
        <v>73</v>
      </c>
      <c r="H89" s="1" t="s">
        <v>18</v>
      </c>
      <c r="I89" s="1" t="s">
        <v>19</v>
      </c>
      <c r="J89" t="s">
        <v>108</v>
      </c>
      <c r="K89" s="1">
        <v>2021</v>
      </c>
      <c r="L89" s="8">
        <v>16</v>
      </c>
      <c r="M89" s="8">
        <v>512</v>
      </c>
      <c r="N89" t="s">
        <v>18</v>
      </c>
      <c r="O89" t="s">
        <v>22</v>
      </c>
      <c r="P89" s="8">
        <v>32</v>
      </c>
      <c r="Q89" s="8">
        <v>1000</v>
      </c>
      <c r="R89" t="s">
        <v>23</v>
      </c>
      <c r="S89" t="s">
        <v>116</v>
      </c>
      <c r="T89" s="13" t="s">
        <v>24</v>
      </c>
    </row>
    <row r="90" spans="1:20" x14ac:dyDescent="0.15">
      <c r="A90" s="1" t="s">
        <v>16</v>
      </c>
      <c r="B90">
        <v>20</v>
      </c>
      <c r="C90" t="s">
        <v>44</v>
      </c>
      <c r="E90" s="1" t="s">
        <v>18</v>
      </c>
      <c r="F90" s="1" t="s">
        <v>19</v>
      </c>
      <c r="G90" t="s">
        <v>91</v>
      </c>
      <c r="H90" s="1" t="s">
        <v>18</v>
      </c>
      <c r="I90" s="1" t="s">
        <v>19</v>
      </c>
      <c r="J90" t="s">
        <v>108</v>
      </c>
      <c r="K90" s="1">
        <v>2022</v>
      </c>
      <c r="L90" s="8">
        <v>16</v>
      </c>
      <c r="M90" s="8">
        <v>512</v>
      </c>
      <c r="N90" t="s">
        <v>23</v>
      </c>
      <c r="O90" t="s">
        <v>116</v>
      </c>
      <c r="P90" s="8" t="s">
        <v>116</v>
      </c>
      <c r="Q90" s="8" t="s">
        <v>116</v>
      </c>
      <c r="R90" t="s">
        <v>23</v>
      </c>
      <c r="S90" t="s">
        <v>116</v>
      </c>
      <c r="T90" s="13" t="s">
        <v>43</v>
      </c>
    </row>
    <row r="91" spans="1:20" x14ac:dyDescent="0.15">
      <c r="A91" s="1" t="s">
        <v>16</v>
      </c>
      <c r="B91">
        <v>19</v>
      </c>
      <c r="C91" t="s">
        <v>65</v>
      </c>
      <c r="E91" s="1" t="s">
        <v>18</v>
      </c>
      <c r="F91" s="1" t="s">
        <v>19</v>
      </c>
      <c r="G91" t="s">
        <v>38</v>
      </c>
      <c r="H91" s="1" t="s">
        <v>18</v>
      </c>
      <c r="I91" s="1" t="s">
        <v>99</v>
      </c>
      <c r="J91" t="s">
        <v>22</v>
      </c>
      <c r="K91" s="1">
        <v>2021</v>
      </c>
      <c r="L91" s="8">
        <v>8</v>
      </c>
      <c r="M91" s="8">
        <v>256</v>
      </c>
      <c r="N91" t="s">
        <v>23</v>
      </c>
      <c r="O91" t="s">
        <v>116</v>
      </c>
      <c r="P91" s="8" t="s">
        <v>116</v>
      </c>
      <c r="Q91" s="8" t="s">
        <v>116</v>
      </c>
      <c r="R91" t="s">
        <v>23</v>
      </c>
      <c r="S91" t="s">
        <v>116</v>
      </c>
      <c r="T91" s="13" t="s">
        <v>43</v>
      </c>
    </row>
    <row r="92" spans="1:20" x14ac:dyDescent="0.15">
      <c r="A92" s="1" t="s">
        <v>25</v>
      </c>
      <c r="B92">
        <v>21</v>
      </c>
      <c r="C92" t="s">
        <v>57</v>
      </c>
      <c r="D92" t="s">
        <v>70</v>
      </c>
      <c r="E92" s="1" t="s">
        <v>18</v>
      </c>
      <c r="F92" s="1" t="s">
        <v>19</v>
      </c>
      <c r="G92" t="s">
        <v>85</v>
      </c>
      <c r="H92" s="1" t="s">
        <v>18</v>
      </c>
      <c r="I92" s="1" t="s">
        <v>19</v>
      </c>
      <c r="J92" t="s">
        <v>108</v>
      </c>
      <c r="K92" s="1">
        <v>2022</v>
      </c>
      <c r="L92" s="8">
        <v>16</v>
      </c>
      <c r="M92" s="8">
        <v>512</v>
      </c>
      <c r="N92" t="s">
        <v>23</v>
      </c>
      <c r="O92" t="s">
        <v>116</v>
      </c>
      <c r="P92" s="8" t="s">
        <v>116</v>
      </c>
      <c r="Q92" s="8" t="s">
        <v>116</v>
      </c>
      <c r="R92" t="s">
        <v>18</v>
      </c>
      <c r="S92" t="s">
        <v>19</v>
      </c>
      <c r="T92" s="13" t="s">
        <v>43</v>
      </c>
    </row>
    <row r="93" spans="1:20" x14ac:dyDescent="0.15">
      <c r="A93" s="1" t="s">
        <v>16</v>
      </c>
      <c r="B93">
        <v>18</v>
      </c>
      <c r="C93" t="s">
        <v>30</v>
      </c>
      <c r="E93" s="1" t="s">
        <v>18</v>
      </c>
      <c r="F93" s="1" t="s">
        <v>19</v>
      </c>
      <c r="G93" t="s">
        <v>81</v>
      </c>
      <c r="H93" s="1" t="s">
        <v>18</v>
      </c>
      <c r="I93" s="1" t="s">
        <v>21</v>
      </c>
      <c r="J93" t="s">
        <v>22</v>
      </c>
      <c r="K93" s="1">
        <v>2016</v>
      </c>
      <c r="L93" s="8">
        <v>16</v>
      </c>
      <c r="M93" s="8">
        <v>512</v>
      </c>
      <c r="N93" t="s">
        <v>23</v>
      </c>
      <c r="O93" t="s">
        <v>116</v>
      </c>
      <c r="P93" s="8" t="s">
        <v>116</v>
      </c>
      <c r="Q93" s="8" t="s">
        <v>116</v>
      </c>
      <c r="R93" t="s">
        <v>23</v>
      </c>
      <c r="S93" t="s">
        <v>116</v>
      </c>
      <c r="T93" s="13" t="s">
        <v>43</v>
      </c>
    </row>
    <row r="94" spans="1:20" x14ac:dyDescent="0.15">
      <c r="A94" s="1" t="s">
        <v>16</v>
      </c>
      <c r="B94">
        <v>22</v>
      </c>
      <c r="C94" t="s">
        <v>69</v>
      </c>
      <c r="E94" s="1" t="s">
        <v>18</v>
      </c>
      <c r="F94" s="1" t="s">
        <v>19</v>
      </c>
      <c r="G94" t="s">
        <v>20</v>
      </c>
      <c r="H94" s="1" t="s">
        <v>18</v>
      </c>
      <c r="I94" s="1" t="s">
        <v>101</v>
      </c>
      <c r="J94" t="s">
        <v>22</v>
      </c>
      <c r="K94" s="1">
        <v>2020</v>
      </c>
      <c r="L94" s="8">
        <v>8</v>
      </c>
      <c r="M94" s="8">
        <v>512</v>
      </c>
      <c r="N94" t="s">
        <v>18</v>
      </c>
      <c r="O94" t="s">
        <v>22</v>
      </c>
      <c r="P94" s="8">
        <v>16</v>
      </c>
      <c r="Q94" s="8">
        <v>2000</v>
      </c>
      <c r="R94" t="s">
        <v>18</v>
      </c>
      <c r="S94" t="s">
        <v>19</v>
      </c>
      <c r="T94" s="13" t="s">
        <v>126</v>
      </c>
    </row>
    <row r="95" spans="1:20" x14ac:dyDescent="0.15">
      <c r="A95" s="1" t="s">
        <v>16</v>
      </c>
      <c r="B95">
        <v>20</v>
      </c>
      <c r="C95" t="s">
        <v>29</v>
      </c>
      <c r="D95" t="s">
        <v>41</v>
      </c>
      <c r="E95" s="1" t="s">
        <v>18</v>
      </c>
      <c r="F95" s="1" t="s">
        <v>19</v>
      </c>
      <c r="G95" t="s">
        <v>77</v>
      </c>
      <c r="H95" s="1" t="s">
        <v>18</v>
      </c>
      <c r="I95" s="1" t="s">
        <v>19</v>
      </c>
      <c r="J95" t="s">
        <v>108</v>
      </c>
      <c r="K95" s="1">
        <v>2016</v>
      </c>
      <c r="L95" s="8">
        <v>16</v>
      </c>
      <c r="M95" s="8">
        <v>1000</v>
      </c>
      <c r="N95" t="s">
        <v>18</v>
      </c>
      <c r="O95" t="s">
        <v>22</v>
      </c>
      <c r="P95" s="8">
        <v>32</v>
      </c>
      <c r="Q95" s="8">
        <v>2000</v>
      </c>
      <c r="R95" t="s">
        <v>23</v>
      </c>
      <c r="S95" t="s">
        <v>116</v>
      </c>
      <c r="T95" s="13" t="s">
        <v>121</v>
      </c>
    </row>
    <row r="96" spans="1:20" x14ac:dyDescent="0.15">
      <c r="A96" s="1" t="s">
        <v>25</v>
      </c>
      <c r="B96">
        <v>19</v>
      </c>
      <c r="C96" t="s">
        <v>70</v>
      </c>
      <c r="E96" s="1" t="s">
        <v>18</v>
      </c>
      <c r="F96" s="1" t="s">
        <v>19</v>
      </c>
      <c r="G96" t="s">
        <v>84</v>
      </c>
      <c r="H96" s="1" t="s">
        <v>18</v>
      </c>
      <c r="I96" s="1" t="s">
        <v>19</v>
      </c>
      <c r="J96" t="s">
        <v>108</v>
      </c>
      <c r="K96">
        <v>2022</v>
      </c>
      <c r="L96" s="8">
        <v>8</v>
      </c>
      <c r="M96" s="8">
        <v>512</v>
      </c>
      <c r="N96" t="s">
        <v>23</v>
      </c>
      <c r="O96" t="s">
        <v>116</v>
      </c>
      <c r="P96" s="8" t="s">
        <v>116</v>
      </c>
      <c r="Q96" s="8" t="s">
        <v>116</v>
      </c>
      <c r="R96" t="s">
        <v>23</v>
      </c>
      <c r="S96" t="s">
        <v>116</v>
      </c>
      <c r="T96" s="13" t="s">
        <v>127</v>
      </c>
    </row>
    <row r="97" spans="1:20" x14ac:dyDescent="0.15">
      <c r="A97" s="1" t="s">
        <v>16</v>
      </c>
      <c r="B97">
        <v>21</v>
      </c>
      <c r="C97" t="s">
        <v>26</v>
      </c>
      <c r="E97" s="1" t="s">
        <v>18</v>
      </c>
      <c r="F97" s="1" t="s">
        <v>19</v>
      </c>
      <c r="G97" t="s">
        <v>76</v>
      </c>
      <c r="H97" s="1" t="s">
        <v>18</v>
      </c>
      <c r="I97" s="1" t="s">
        <v>19</v>
      </c>
      <c r="J97" t="s">
        <v>108</v>
      </c>
      <c r="K97">
        <v>2022</v>
      </c>
      <c r="L97" s="8">
        <v>8</v>
      </c>
      <c r="M97" s="8">
        <v>512</v>
      </c>
      <c r="N97" t="s">
        <v>23</v>
      </c>
      <c r="O97" t="s">
        <v>116</v>
      </c>
      <c r="P97" s="8" t="s">
        <v>116</v>
      </c>
      <c r="Q97" s="8" t="s">
        <v>116</v>
      </c>
      <c r="R97" t="s">
        <v>23</v>
      </c>
      <c r="S97" t="s">
        <v>116</v>
      </c>
      <c r="T97" s="13" t="s">
        <v>119</v>
      </c>
    </row>
    <row r="98" spans="1:20" x14ac:dyDescent="0.15">
      <c r="A98" s="1" t="s">
        <v>25</v>
      </c>
      <c r="B98">
        <v>18</v>
      </c>
      <c r="C98" t="s">
        <v>58</v>
      </c>
      <c r="E98" s="1" t="s">
        <v>18</v>
      </c>
      <c r="F98" s="1" t="s">
        <v>19</v>
      </c>
      <c r="G98" t="s">
        <v>78</v>
      </c>
      <c r="H98" s="1" t="s">
        <v>18</v>
      </c>
      <c r="I98" s="1" t="s">
        <v>32</v>
      </c>
      <c r="J98" t="s">
        <v>22</v>
      </c>
      <c r="K98" s="1">
        <v>2019</v>
      </c>
      <c r="L98" s="8">
        <v>16</v>
      </c>
      <c r="M98" s="8">
        <v>512</v>
      </c>
      <c r="N98" t="s">
        <v>23</v>
      </c>
      <c r="O98" t="s">
        <v>116</v>
      </c>
      <c r="P98" s="8" t="s">
        <v>116</v>
      </c>
      <c r="Q98" s="8" t="s">
        <v>116</v>
      </c>
      <c r="R98" t="s">
        <v>23</v>
      </c>
      <c r="S98" t="s">
        <v>116</v>
      </c>
      <c r="T98" s="13" t="s">
        <v>43</v>
      </c>
    </row>
    <row r="99" spans="1:20" x14ac:dyDescent="0.15">
      <c r="A99" s="1" t="s">
        <v>25</v>
      </c>
      <c r="B99">
        <v>22</v>
      </c>
      <c r="C99" t="s">
        <v>61</v>
      </c>
      <c r="E99" s="1" t="s">
        <v>18</v>
      </c>
      <c r="F99" s="1" t="s">
        <v>19</v>
      </c>
      <c r="G99" t="s">
        <v>79</v>
      </c>
      <c r="H99" s="1" t="s">
        <v>18</v>
      </c>
      <c r="I99" s="1" t="s">
        <v>99</v>
      </c>
      <c r="J99" t="s">
        <v>22</v>
      </c>
      <c r="K99" s="1">
        <v>2019</v>
      </c>
      <c r="L99" s="8">
        <v>8</v>
      </c>
      <c r="M99" s="8">
        <v>256</v>
      </c>
      <c r="N99" t="s">
        <v>23</v>
      </c>
      <c r="O99" t="s">
        <v>116</v>
      </c>
      <c r="P99" s="8" t="s">
        <v>116</v>
      </c>
      <c r="Q99" s="8" t="s">
        <v>116</v>
      </c>
      <c r="R99" t="s">
        <v>18</v>
      </c>
      <c r="S99" t="s">
        <v>19</v>
      </c>
      <c r="T99" s="13" t="s">
        <v>43</v>
      </c>
    </row>
    <row r="100" spans="1:20" x14ac:dyDescent="0.15">
      <c r="A100" s="1" t="s">
        <v>16</v>
      </c>
      <c r="B100">
        <v>20</v>
      </c>
      <c r="C100" t="s">
        <v>49</v>
      </c>
      <c r="E100" s="1" t="s">
        <v>18</v>
      </c>
      <c r="F100" s="1" t="s">
        <v>19</v>
      </c>
      <c r="G100" t="s">
        <v>88</v>
      </c>
      <c r="H100" s="1" t="s">
        <v>18</v>
      </c>
      <c r="I100" s="1" t="s">
        <v>19</v>
      </c>
      <c r="J100" t="s">
        <v>108</v>
      </c>
      <c r="K100" s="1">
        <v>2022</v>
      </c>
      <c r="L100" s="8">
        <v>16</v>
      </c>
      <c r="M100" s="8">
        <v>512</v>
      </c>
      <c r="N100" t="s">
        <v>18</v>
      </c>
      <c r="O100" t="s">
        <v>22</v>
      </c>
      <c r="P100" s="8">
        <v>32</v>
      </c>
      <c r="Q100" s="8">
        <v>2000</v>
      </c>
      <c r="R100" t="s">
        <v>18</v>
      </c>
      <c r="S100" t="s">
        <v>19</v>
      </c>
      <c r="T100" s="13" t="s">
        <v>121</v>
      </c>
    </row>
    <row r="101" spans="1:20" x14ac:dyDescent="0.15">
      <c r="A101" s="1" t="s">
        <v>25</v>
      </c>
      <c r="B101">
        <v>19</v>
      </c>
      <c r="C101" t="s">
        <v>68</v>
      </c>
      <c r="E101" s="1" t="s">
        <v>18</v>
      </c>
      <c r="F101" s="1" t="s">
        <v>19</v>
      </c>
      <c r="G101" t="s">
        <v>71</v>
      </c>
      <c r="H101" s="1" t="s">
        <v>18</v>
      </c>
      <c r="I101" s="1" t="s">
        <v>100</v>
      </c>
      <c r="J101" t="s">
        <v>22</v>
      </c>
      <c r="K101" s="1">
        <v>2020</v>
      </c>
      <c r="L101" s="8">
        <v>8</v>
      </c>
      <c r="M101" s="8">
        <v>256</v>
      </c>
      <c r="N101" t="s">
        <v>18</v>
      </c>
      <c r="O101" t="s">
        <v>22</v>
      </c>
      <c r="P101" s="8">
        <v>32</v>
      </c>
      <c r="Q101" s="8">
        <v>2000</v>
      </c>
      <c r="R101" t="s">
        <v>23</v>
      </c>
      <c r="S101" t="s">
        <v>116</v>
      </c>
      <c r="T101" s="13" t="s">
        <v>43</v>
      </c>
    </row>
    <row r="102" spans="1:20" x14ac:dyDescent="0.15">
      <c r="A102" s="1" t="s">
        <v>25</v>
      </c>
      <c r="B102">
        <v>21</v>
      </c>
      <c r="C102" t="s">
        <v>54</v>
      </c>
      <c r="E102" s="1" t="s">
        <v>18</v>
      </c>
      <c r="F102" s="1" t="s">
        <v>19</v>
      </c>
      <c r="G102" t="s">
        <v>83</v>
      </c>
      <c r="H102" s="1" t="s">
        <v>18</v>
      </c>
      <c r="I102" s="1" t="s">
        <v>99</v>
      </c>
      <c r="J102" t="s">
        <v>22</v>
      </c>
      <c r="K102" s="1">
        <v>2021</v>
      </c>
      <c r="L102" s="8">
        <v>8</v>
      </c>
      <c r="M102" s="8">
        <v>512</v>
      </c>
      <c r="N102" t="s">
        <v>23</v>
      </c>
      <c r="O102" t="s">
        <v>116</v>
      </c>
      <c r="P102" s="8" t="s">
        <v>116</v>
      </c>
      <c r="Q102" s="8" t="s">
        <v>116</v>
      </c>
      <c r="R102" t="s">
        <v>23</v>
      </c>
      <c r="S102" t="s">
        <v>116</v>
      </c>
      <c r="T102" s="13" t="s">
        <v>43</v>
      </c>
    </row>
    <row r="103" spans="1:20" x14ac:dyDescent="0.15">
      <c r="A103" s="1" t="s">
        <v>16</v>
      </c>
      <c r="B103">
        <v>18</v>
      </c>
      <c r="C103" t="s">
        <v>55</v>
      </c>
      <c r="E103" s="1" t="s">
        <v>18</v>
      </c>
      <c r="F103" s="1" t="s">
        <v>19</v>
      </c>
      <c r="G103" t="s">
        <v>74</v>
      </c>
      <c r="H103" s="1" t="s">
        <v>18</v>
      </c>
      <c r="I103" s="1" t="s">
        <v>21</v>
      </c>
      <c r="J103" t="s">
        <v>22</v>
      </c>
      <c r="K103" s="1">
        <v>2022</v>
      </c>
      <c r="L103" s="8">
        <v>8</v>
      </c>
      <c r="M103" s="8">
        <v>256</v>
      </c>
      <c r="N103" t="s">
        <v>23</v>
      </c>
      <c r="O103" t="s">
        <v>116</v>
      </c>
      <c r="P103" s="8" t="s">
        <v>116</v>
      </c>
      <c r="Q103" s="8" t="s">
        <v>116</v>
      </c>
      <c r="R103" t="s">
        <v>23</v>
      </c>
      <c r="S103" t="s">
        <v>116</v>
      </c>
      <c r="T103" s="13" t="s">
        <v>43</v>
      </c>
    </row>
    <row r="104" spans="1:20" x14ac:dyDescent="0.15">
      <c r="A104" s="1" t="s">
        <v>25</v>
      </c>
      <c r="B104">
        <v>22</v>
      </c>
      <c r="C104" t="s">
        <v>50</v>
      </c>
      <c r="E104" s="1" t="s">
        <v>18</v>
      </c>
      <c r="F104" s="1" t="s">
        <v>19</v>
      </c>
      <c r="G104" t="s">
        <v>90</v>
      </c>
      <c r="H104" s="1" t="s">
        <v>18</v>
      </c>
      <c r="I104" s="1" t="s">
        <v>19</v>
      </c>
      <c r="J104" t="s">
        <v>108</v>
      </c>
      <c r="K104" s="1">
        <v>2021</v>
      </c>
      <c r="L104" s="8">
        <v>16</v>
      </c>
      <c r="M104" s="8">
        <v>512</v>
      </c>
      <c r="N104" t="s">
        <v>18</v>
      </c>
      <c r="O104" t="s">
        <v>22</v>
      </c>
      <c r="P104" s="8">
        <v>16</v>
      </c>
      <c r="Q104" s="8">
        <v>1000</v>
      </c>
      <c r="R104" t="s">
        <v>18</v>
      </c>
      <c r="S104" t="s">
        <v>19</v>
      </c>
      <c r="T104" s="13" t="s">
        <v>43</v>
      </c>
    </row>
    <row r="105" spans="1:20" x14ac:dyDescent="0.15">
      <c r="A105" s="1" t="s">
        <v>16</v>
      </c>
      <c r="B105">
        <v>20</v>
      </c>
      <c r="C105" t="s">
        <v>53</v>
      </c>
      <c r="E105" s="1" t="s">
        <v>18</v>
      </c>
      <c r="F105" s="1" t="s">
        <v>19</v>
      </c>
      <c r="G105" t="s">
        <v>85</v>
      </c>
      <c r="H105" s="1" t="s">
        <v>18</v>
      </c>
      <c r="I105" s="1" t="s">
        <v>101</v>
      </c>
      <c r="J105" t="s">
        <v>22</v>
      </c>
      <c r="K105" s="1">
        <v>2022</v>
      </c>
      <c r="L105" s="8">
        <v>16</v>
      </c>
      <c r="M105" s="8">
        <v>512</v>
      </c>
      <c r="N105" t="s">
        <v>23</v>
      </c>
      <c r="O105" t="s">
        <v>116</v>
      </c>
      <c r="P105" s="8" t="s">
        <v>116</v>
      </c>
      <c r="Q105" s="8" t="s">
        <v>116</v>
      </c>
      <c r="R105" t="s">
        <v>23</v>
      </c>
      <c r="S105" t="s">
        <v>116</v>
      </c>
      <c r="T105" s="13" t="s">
        <v>43</v>
      </c>
    </row>
    <row r="106" spans="1:20" x14ac:dyDescent="0.15">
      <c r="A106" s="1" t="s">
        <v>25</v>
      </c>
      <c r="B106">
        <v>19</v>
      </c>
      <c r="C106" t="s">
        <v>63</v>
      </c>
      <c r="E106" s="1" t="s">
        <v>18</v>
      </c>
      <c r="F106" s="1" t="s">
        <v>19</v>
      </c>
      <c r="G106" t="s">
        <v>72</v>
      </c>
      <c r="H106" s="1" t="s">
        <v>18</v>
      </c>
      <c r="I106" s="1" t="s">
        <v>19</v>
      </c>
      <c r="J106" t="s">
        <v>108</v>
      </c>
      <c r="K106" s="1">
        <v>2021</v>
      </c>
      <c r="L106" s="8">
        <v>16</v>
      </c>
      <c r="M106" s="8">
        <v>1000</v>
      </c>
      <c r="N106" t="s">
        <v>18</v>
      </c>
      <c r="O106" t="s">
        <v>22</v>
      </c>
      <c r="P106" s="8">
        <v>16</v>
      </c>
      <c r="Q106" s="8">
        <v>2000</v>
      </c>
      <c r="R106" t="s">
        <v>23</v>
      </c>
      <c r="S106" t="s">
        <v>116</v>
      </c>
      <c r="T106" s="13" t="s">
        <v>43</v>
      </c>
    </row>
    <row r="107" spans="1:20" x14ac:dyDescent="0.15">
      <c r="A107" s="1" t="s">
        <v>25</v>
      </c>
      <c r="B107">
        <v>21</v>
      </c>
      <c r="C107" t="s">
        <v>41</v>
      </c>
      <c r="E107" s="1" t="s">
        <v>18</v>
      </c>
      <c r="F107" s="1" t="s">
        <v>19</v>
      </c>
      <c r="G107" t="s">
        <v>80</v>
      </c>
      <c r="H107" s="1" t="s">
        <v>18</v>
      </c>
      <c r="I107" s="1" t="s">
        <v>101</v>
      </c>
      <c r="J107" t="s">
        <v>22</v>
      </c>
      <c r="K107" s="1">
        <v>2022</v>
      </c>
      <c r="L107" s="8">
        <v>8</v>
      </c>
      <c r="M107" s="8">
        <v>256</v>
      </c>
      <c r="N107" t="s">
        <v>23</v>
      </c>
      <c r="O107" t="s">
        <v>116</v>
      </c>
      <c r="P107" s="8" t="s">
        <v>116</v>
      </c>
      <c r="Q107" s="8" t="s">
        <v>116</v>
      </c>
      <c r="R107" t="s">
        <v>23</v>
      </c>
      <c r="S107" t="s">
        <v>116</v>
      </c>
      <c r="T107" s="13" t="s">
        <v>122</v>
      </c>
    </row>
    <row r="108" spans="1:20" x14ac:dyDescent="0.15">
      <c r="A108" s="1" t="s">
        <v>16</v>
      </c>
      <c r="B108">
        <v>18</v>
      </c>
      <c r="C108" t="s">
        <v>44</v>
      </c>
      <c r="E108" s="1" t="s">
        <v>18</v>
      </c>
      <c r="F108" s="1" t="s">
        <v>19</v>
      </c>
      <c r="G108" t="s">
        <v>82</v>
      </c>
      <c r="H108" s="1" t="s">
        <v>18</v>
      </c>
      <c r="I108" s="1" t="s">
        <v>19</v>
      </c>
      <c r="J108" t="s">
        <v>108</v>
      </c>
      <c r="K108" s="1">
        <v>2016</v>
      </c>
      <c r="L108" s="8">
        <v>16</v>
      </c>
      <c r="M108" s="8">
        <v>1000</v>
      </c>
      <c r="N108" t="s">
        <v>23</v>
      </c>
      <c r="O108" t="s">
        <v>116</v>
      </c>
      <c r="P108" s="8" t="s">
        <v>116</v>
      </c>
      <c r="Q108" s="8" t="s">
        <v>116</v>
      </c>
      <c r="R108" t="s">
        <v>23</v>
      </c>
      <c r="S108" t="s">
        <v>116</v>
      </c>
      <c r="T108" s="13" t="s">
        <v>43</v>
      </c>
    </row>
    <row r="109" spans="1:20" x14ac:dyDescent="0.15">
      <c r="A109" s="1" t="s">
        <v>25</v>
      </c>
      <c r="B109">
        <v>22</v>
      </c>
      <c r="C109" t="s">
        <v>59</v>
      </c>
      <c r="E109" s="1" t="s">
        <v>18</v>
      </c>
      <c r="F109" s="1" t="s">
        <v>19</v>
      </c>
      <c r="G109" t="s">
        <v>73</v>
      </c>
      <c r="H109" s="1" t="s">
        <v>18</v>
      </c>
      <c r="I109" s="1" t="s">
        <v>19</v>
      </c>
      <c r="J109" t="s">
        <v>108</v>
      </c>
      <c r="K109" s="1">
        <v>2020</v>
      </c>
      <c r="L109" s="8">
        <v>8</v>
      </c>
      <c r="M109" s="8">
        <v>256</v>
      </c>
      <c r="N109" t="s">
        <v>18</v>
      </c>
      <c r="O109" t="s">
        <v>22</v>
      </c>
      <c r="P109" s="8">
        <v>16</v>
      </c>
      <c r="Q109" s="8">
        <v>2000</v>
      </c>
      <c r="R109" t="s">
        <v>23</v>
      </c>
      <c r="S109" t="s">
        <v>116</v>
      </c>
      <c r="T109" s="13" t="s">
        <v>43</v>
      </c>
    </row>
    <row r="110" spans="1:20" x14ac:dyDescent="0.15">
      <c r="A110" s="1" t="s">
        <v>16</v>
      </c>
      <c r="B110">
        <v>20</v>
      </c>
      <c r="C110" t="s">
        <v>57</v>
      </c>
      <c r="E110" s="1" t="s">
        <v>18</v>
      </c>
      <c r="F110" s="1" t="s">
        <v>19</v>
      </c>
      <c r="G110" t="s">
        <v>86</v>
      </c>
      <c r="H110" s="1" t="s">
        <v>18</v>
      </c>
      <c r="I110" s="1" t="s">
        <v>99</v>
      </c>
      <c r="J110" t="s">
        <v>22</v>
      </c>
      <c r="K110" s="1">
        <v>2016</v>
      </c>
      <c r="L110" s="8">
        <v>16</v>
      </c>
      <c r="M110" s="8">
        <v>512</v>
      </c>
      <c r="N110" t="s">
        <v>18</v>
      </c>
      <c r="O110" t="s">
        <v>22</v>
      </c>
      <c r="P110" s="8">
        <v>32</v>
      </c>
      <c r="Q110" s="8">
        <v>2000</v>
      </c>
      <c r="R110" t="s">
        <v>23</v>
      </c>
      <c r="S110" t="s">
        <v>116</v>
      </c>
      <c r="T110" s="13" t="s">
        <v>43</v>
      </c>
    </row>
    <row r="111" spans="1:20" x14ac:dyDescent="0.15">
      <c r="A111" s="1" t="s">
        <v>16</v>
      </c>
      <c r="B111">
        <v>19</v>
      </c>
      <c r="C111" t="s">
        <v>62</v>
      </c>
      <c r="E111" s="1" t="s">
        <v>18</v>
      </c>
      <c r="F111" s="1" t="s">
        <v>19</v>
      </c>
      <c r="G111" t="s">
        <v>75</v>
      </c>
      <c r="H111" s="1" t="s">
        <v>18</v>
      </c>
      <c r="I111" s="1" t="s">
        <v>19</v>
      </c>
      <c r="J111" t="s">
        <v>108</v>
      </c>
      <c r="K111">
        <v>2022</v>
      </c>
      <c r="L111" s="8">
        <v>16</v>
      </c>
      <c r="M111" s="8">
        <v>1000</v>
      </c>
      <c r="N111" t="s">
        <v>18</v>
      </c>
      <c r="O111" t="s">
        <v>22</v>
      </c>
      <c r="P111" s="8">
        <v>32</v>
      </c>
      <c r="Q111" s="8">
        <v>2000</v>
      </c>
      <c r="R111" t="s">
        <v>23</v>
      </c>
      <c r="S111" t="s">
        <v>116</v>
      </c>
      <c r="T111" s="13" t="s">
        <v>118</v>
      </c>
    </row>
    <row r="112" spans="1:20" x14ac:dyDescent="0.15">
      <c r="A112" s="1" t="s">
        <v>25</v>
      </c>
      <c r="B112">
        <v>21</v>
      </c>
      <c r="C112" t="s">
        <v>111</v>
      </c>
      <c r="E112" s="1" t="s">
        <v>18</v>
      </c>
      <c r="F112" s="1" t="s">
        <v>19</v>
      </c>
      <c r="G112" t="s">
        <v>87</v>
      </c>
      <c r="H112" s="1" t="s">
        <v>18</v>
      </c>
      <c r="I112" s="1" t="s">
        <v>19</v>
      </c>
      <c r="J112" t="s">
        <v>108</v>
      </c>
      <c r="K112" s="1">
        <v>2020</v>
      </c>
      <c r="L112" s="8">
        <v>8</v>
      </c>
      <c r="M112" s="8">
        <v>256</v>
      </c>
      <c r="N112" t="s">
        <v>23</v>
      </c>
      <c r="O112" t="s">
        <v>116</v>
      </c>
      <c r="P112" s="8" t="s">
        <v>116</v>
      </c>
      <c r="Q112" s="8" t="s">
        <v>116</v>
      </c>
      <c r="R112" t="s">
        <v>18</v>
      </c>
      <c r="S112" t="s">
        <v>19</v>
      </c>
      <c r="T112" s="13" t="s">
        <v>43</v>
      </c>
    </row>
    <row r="113" spans="1:20" x14ac:dyDescent="0.15">
      <c r="A113" s="1" t="s">
        <v>16</v>
      </c>
      <c r="B113">
        <v>18</v>
      </c>
      <c r="C113" t="s">
        <v>60</v>
      </c>
      <c r="E113" s="1" t="s">
        <v>18</v>
      </c>
      <c r="F113" s="1" t="s">
        <v>19</v>
      </c>
      <c r="G113" s="3" t="s">
        <v>90</v>
      </c>
      <c r="H113" s="1" t="s">
        <v>18</v>
      </c>
      <c r="I113" s="1" t="s">
        <v>101</v>
      </c>
      <c r="J113" t="s">
        <v>22</v>
      </c>
      <c r="K113" s="1">
        <v>2020</v>
      </c>
      <c r="L113" s="8">
        <v>16</v>
      </c>
      <c r="M113" s="8">
        <v>512</v>
      </c>
      <c r="N113" t="s">
        <v>23</v>
      </c>
      <c r="O113" t="s">
        <v>116</v>
      </c>
      <c r="P113" s="8" t="s">
        <v>116</v>
      </c>
      <c r="Q113" s="8" t="s">
        <v>116</v>
      </c>
      <c r="R113" t="s">
        <v>23</v>
      </c>
      <c r="S113" t="s">
        <v>116</v>
      </c>
      <c r="T113" s="13" t="s">
        <v>43</v>
      </c>
    </row>
    <row r="114" spans="1:20" x14ac:dyDescent="0.15">
      <c r="A114" s="1" t="s">
        <v>16</v>
      </c>
      <c r="B114">
        <v>22</v>
      </c>
      <c r="C114" t="s">
        <v>51</v>
      </c>
      <c r="E114" s="1" t="s">
        <v>18</v>
      </c>
      <c r="F114" s="1" t="s">
        <v>19</v>
      </c>
      <c r="G114" s="3" t="s">
        <v>85</v>
      </c>
      <c r="H114" s="1" t="s">
        <v>18</v>
      </c>
      <c r="I114" s="1" t="s">
        <v>19</v>
      </c>
      <c r="J114" t="s">
        <v>108</v>
      </c>
      <c r="K114" s="1">
        <v>2021</v>
      </c>
      <c r="L114" s="8">
        <v>16</v>
      </c>
      <c r="M114" s="8">
        <v>512</v>
      </c>
      <c r="N114" t="s">
        <v>18</v>
      </c>
      <c r="O114" t="s">
        <v>22</v>
      </c>
      <c r="P114" s="8">
        <v>16</v>
      </c>
      <c r="Q114" s="8">
        <v>2000</v>
      </c>
      <c r="R114" t="s">
        <v>18</v>
      </c>
      <c r="S114" t="s">
        <v>19</v>
      </c>
      <c r="T114" s="13" t="s">
        <v>43</v>
      </c>
    </row>
    <row r="115" spans="1:20" x14ac:dyDescent="0.15">
      <c r="A115" s="1" t="s">
        <v>25</v>
      </c>
      <c r="B115">
        <v>20</v>
      </c>
      <c r="C115" t="s">
        <v>30</v>
      </c>
      <c r="E115" s="1" t="s">
        <v>18</v>
      </c>
      <c r="F115" s="1" t="s">
        <v>19</v>
      </c>
      <c r="G115" s="3" t="s">
        <v>74</v>
      </c>
      <c r="H115" s="1" t="s">
        <v>18</v>
      </c>
      <c r="I115" s="1" t="s">
        <v>99</v>
      </c>
      <c r="J115" t="s">
        <v>22</v>
      </c>
      <c r="K115" s="1">
        <v>2022</v>
      </c>
      <c r="L115" s="8">
        <v>16</v>
      </c>
      <c r="M115" s="8">
        <v>512</v>
      </c>
      <c r="N115" t="s">
        <v>18</v>
      </c>
      <c r="O115" t="s">
        <v>22</v>
      </c>
      <c r="P115" s="8">
        <v>32</v>
      </c>
      <c r="Q115" s="8">
        <v>2000</v>
      </c>
      <c r="R115" t="s">
        <v>23</v>
      </c>
      <c r="S115" t="s">
        <v>116</v>
      </c>
      <c r="T115" s="13" t="s">
        <v>119</v>
      </c>
    </row>
    <row r="116" spans="1:20" x14ac:dyDescent="0.15">
      <c r="A116" s="1" t="s">
        <v>16</v>
      </c>
      <c r="B116">
        <v>19</v>
      </c>
      <c r="C116" t="s">
        <v>67</v>
      </c>
      <c r="E116" s="1" t="s">
        <v>18</v>
      </c>
      <c r="F116" s="1" t="s">
        <v>19</v>
      </c>
      <c r="G116" s="3" t="s">
        <v>81</v>
      </c>
      <c r="H116" s="1" t="s">
        <v>18</v>
      </c>
      <c r="I116" s="1" t="s">
        <v>35</v>
      </c>
      <c r="J116" t="s">
        <v>22</v>
      </c>
      <c r="K116" s="1">
        <v>2021</v>
      </c>
      <c r="L116" s="8">
        <v>16</v>
      </c>
      <c r="M116" s="8">
        <v>512</v>
      </c>
      <c r="N116" t="s">
        <v>18</v>
      </c>
      <c r="O116" t="s">
        <v>22</v>
      </c>
      <c r="P116" s="8">
        <v>32</v>
      </c>
      <c r="Q116" s="8">
        <v>2000</v>
      </c>
      <c r="R116" t="s">
        <v>23</v>
      </c>
      <c r="S116" t="s">
        <v>116</v>
      </c>
      <c r="T116" s="13" t="s">
        <v>121</v>
      </c>
    </row>
    <row r="117" spans="1:20" x14ac:dyDescent="0.15">
      <c r="A117" s="1" t="s">
        <v>25</v>
      </c>
      <c r="B117">
        <v>21</v>
      </c>
      <c r="C117" t="s">
        <v>66</v>
      </c>
      <c r="E117" s="1" t="s">
        <v>18</v>
      </c>
      <c r="F117" s="1" t="s">
        <v>19</v>
      </c>
      <c r="G117" s="3" t="s">
        <v>83</v>
      </c>
      <c r="H117" s="1" t="s">
        <v>18</v>
      </c>
      <c r="I117" s="1" t="s">
        <v>32</v>
      </c>
      <c r="J117" t="s">
        <v>22</v>
      </c>
      <c r="K117" s="1">
        <v>2019</v>
      </c>
      <c r="L117" s="8">
        <v>8</v>
      </c>
      <c r="M117" s="8">
        <v>256</v>
      </c>
      <c r="N117" t="s">
        <v>23</v>
      </c>
      <c r="O117" t="s">
        <v>116</v>
      </c>
      <c r="P117" s="8" t="s">
        <v>116</v>
      </c>
      <c r="Q117" s="8" t="s">
        <v>116</v>
      </c>
      <c r="R117" t="s">
        <v>23</v>
      </c>
      <c r="S117" t="s">
        <v>116</v>
      </c>
      <c r="T117" s="13" t="s">
        <v>43</v>
      </c>
    </row>
    <row r="118" spans="1:20" x14ac:dyDescent="0.15">
      <c r="A118" s="1" t="s">
        <v>16</v>
      </c>
      <c r="B118">
        <v>18</v>
      </c>
      <c r="C118" t="s">
        <v>65</v>
      </c>
      <c r="E118" s="1" t="s">
        <v>18</v>
      </c>
      <c r="F118" s="1" t="s">
        <v>19</v>
      </c>
      <c r="G118" s="1" t="s">
        <v>20</v>
      </c>
      <c r="H118" s="1" t="s">
        <v>18</v>
      </c>
      <c r="I118" s="1" t="s">
        <v>100</v>
      </c>
      <c r="J118" t="s">
        <v>22</v>
      </c>
      <c r="K118">
        <v>2022</v>
      </c>
      <c r="L118" s="8">
        <v>8</v>
      </c>
      <c r="M118" s="8">
        <v>256</v>
      </c>
      <c r="N118" t="s">
        <v>23</v>
      </c>
      <c r="O118" t="s">
        <v>116</v>
      </c>
      <c r="P118" s="8" t="s">
        <v>116</v>
      </c>
      <c r="Q118" s="8" t="s">
        <v>116</v>
      </c>
      <c r="R118" t="s">
        <v>23</v>
      </c>
      <c r="S118" t="s">
        <v>116</v>
      </c>
      <c r="T118" s="13" t="s">
        <v>43</v>
      </c>
    </row>
    <row r="119" spans="1:20" x14ac:dyDescent="0.15">
      <c r="A119" s="1" t="s">
        <v>25</v>
      </c>
      <c r="B119">
        <v>22</v>
      </c>
      <c r="C119" t="s">
        <v>64</v>
      </c>
      <c r="E119" s="1" t="s">
        <v>18</v>
      </c>
      <c r="F119" s="1" t="s">
        <v>19</v>
      </c>
      <c r="G119" s="1" t="s">
        <v>71</v>
      </c>
      <c r="H119" s="1" t="s">
        <v>18</v>
      </c>
      <c r="I119" s="1" t="s">
        <v>19</v>
      </c>
      <c r="J119" t="s">
        <v>108</v>
      </c>
      <c r="K119" s="1">
        <v>2019</v>
      </c>
      <c r="L119" s="8">
        <v>8</v>
      </c>
      <c r="M119" s="8">
        <v>256</v>
      </c>
      <c r="N119" t="s">
        <v>23</v>
      </c>
      <c r="O119" t="s">
        <v>116</v>
      </c>
      <c r="P119" s="8" t="s">
        <v>116</v>
      </c>
      <c r="Q119" s="8" t="s">
        <v>116</v>
      </c>
      <c r="R119" t="s">
        <v>18</v>
      </c>
      <c r="S119" t="s">
        <v>19</v>
      </c>
      <c r="T119" s="13" t="s">
        <v>119</v>
      </c>
    </row>
    <row r="120" spans="1:20" x14ac:dyDescent="0.15">
      <c r="A120" s="1" t="s">
        <v>16</v>
      </c>
      <c r="B120">
        <v>20</v>
      </c>
      <c r="C120" t="s">
        <v>17</v>
      </c>
      <c r="D120" t="s">
        <v>49</v>
      </c>
      <c r="E120" s="1" t="s">
        <v>18</v>
      </c>
      <c r="F120" s="1" t="s">
        <v>19</v>
      </c>
      <c r="G120" s="1" t="s">
        <v>72</v>
      </c>
      <c r="H120" s="1" t="s">
        <v>18</v>
      </c>
      <c r="I120" s="1" t="s">
        <v>92</v>
      </c>
      <c r="J120" t="s">
        <v>22</v>
      </c>
      <c r="K120" s="1">
        <v>2022</v>
      </c>
      <c r="L120" s="8">
        <v>32</v>
      </c>
      <c r="M120" s="8">
        <v>1000</v>
      </c>
      <c r="N120" t="s">
        <v>23</v>
      </c>
      <c r="O120" t="s">
        <v>116</v>
      </c>
      <c r="P120" s="8" t="s">
        <v>116</v>
      </c>
      <c r="Q120" s="8" t="s">
        <v>116</v>
      </c>
      <c r="R120" t="s">
        <v>23</v>
      </c>
      <c r="S120" t="s">
        <v>116</v>
      </c>
      <c r="T120" s="13" t="s">
        <v>123</v>
      </c>
    </row>
    <row r="121" spans="1:20" x14ac:dyDescent="0.15">
      <c r="A121" s="1" t="s">
        <v>25</v>
      </c>
      <c r="B121">
        <v>19</v>
      </c>
      <c r="C121" t="s">
        <v>58</v>
      </c>
      <c r="E121" s="1" t="s">
        <v>18</v>
      </c>
      <c r="F121" s="1" t="s">
        <v>19</v>
      </c>
      <c r="G121" s="1" t="s">
        <v>73</v>
      </c>
      <c r="H121" s="1" t="s">
        <v>18</v>
      </c>
      <c r="I121" s="1" t="s">
        <v>19</v>
      </c>
      <c r="J121" t="s">
        <v>108</v>
      </c>
      <c r="K121" s="1">
        <v>2022</v>
      </c>
      <c r="L121" s="8">
        <v>16</v>
      </c>
      <c r="M121" s="8">
        <v>1000</v>
      </c>
      <c r="N121" t="s">
        <v>18</v>
      </c>
      <c r="O121" t="s">
        <v>22</v>
      </c>
      <c r="P121" s="8">
        <v>32</v>
      </c>
      <c r="Q121" s="8">
        <v>2000</v>
      </c>
      <c r="R121" t="s">
        <v>23</v>
      </c>
      <c r="S121" t="s">
        <v>116</v>
      </c>
      <c r="T121" s="13" t="s">
        <v>43</v>
      </c>
    </row>
    <row r="122" spans="1:20" x14ac:dyDescent="0.15">
      <c r="A122" s="1" t="s">
        <v>48</v>
      </c>
      <c r="B122">
        <v>21</v>
      </c>
      <c r="C122" t="s">
        <v>34</v>
      </c>
      <c r="E122" s="1" t="s">
        <v>18</v>
      </c>
      <c r="F122" s="1" t="s">
        <v>19</v>
      </c>
      <c r="G122" s="1" t="s">
        <v>74</v>
      </c>
      <c r="H122" s="1" t="s">
        <v>18</v>
      </c>
      <c r="I122" s="1" t="s">
        <v>101</v>
      </c>
      <c r="J122" t="s">
        <v>22</v>
      </c>
      <c r="K122" s="1">
        <v>2022</v>
      </c>
      <c r="L122" s="8">
        <v>16</v>
      </c>
      <c r="M122" s="8">
        <v>1000</v>
      </c>
      <c r="N122" t="s">
        <v>23</v>
      </c>
      <c r="O122" t="s">
        <v>116</v>
      </c>
      <c r="P122" s="8" t="s">
        <v>116</v>
      </c>
      <c r="Q122" s="8" t="s">
        <v>116</v>
      </c>
      <c r="R122" t="s">
        <v>23</v>
      </c>
      <c r="S122" t="s">
        <v>116</v>
      </c>
      <c r="T122" s="13" t="s">
        <v>43</v>
      </c>
    </row>
    <row r="123" spans="1:20" x14ac:dyDescent="0.15">
      <c r="A123" s="1" t="s">
        <v>16</v>
      </c>
      <c r="B123">
        <v>18</v>
      </c>
      <c r="C123" t="s">
        <v>61</v>
      </c>
      <c r="E123" s="1" t="s">
        <v>18</v>
      </c>
      <c r="F123" s="1" t="s">
        <v>19</v>
      </c>
      <c r="G123" s="1" t="s">
        <v>75</v>
      </c>
      <c r="H123" s="1" t="s">
        <v>18</v>
      </c>
      <c r="I123" s="1" t="s">
        <v>19</v>
      </c>
      <c r="J123" t="s">
        <v>108</v>
      </c>
      <c r="K123" s="1">
        <v>2016</v>
      </c>
      <c r="L123" s="8">
        <v>8</v>
      </c>
      <c r="M123" s="8">
        <v>256</v>
      </c>
      <c r="N123" t="s">
        <v>18</v>
      </c>
      <c r="O123" t="s">
        <v>22</v>
      </c>
      <c r="P123" s="8">
        <v>32</v>
      </c>
      <c r="Q123" s="8">
        <v>2000</v>
      </c>
      <c r="R123" t="s">
        <v>18</v>
      </c>
      <c r="S123" t="s">
        <v>19</v>
      </c>
      <c r="T123" s="13" t="s">
        <v>43</v>
      </c>
    </row>
    <row r="124" spans="1:20" x14ac:dyDescent="0.15">
      <c r="A124" s="1" t="s">
        <v>25</v>
      </c>
      <c r="B124">
        <v>22</v>
      </c>
      <c r="C124" t="s">
        <v>49</v>
      </c>
      <c r="E124" s="1" t="s">
        <v>18</v>
      </c>
      <c r="F124" s="1" t="s">
        <v>19</v>
      </c>
      <c r="G124" s="1" t="s">
        <v>76</v>
      </c>
      <c r="H124" s="1" t="s">
        <v>18</v>
      </c>
      <c r="I124" s="1" t="s">
        <v>19</v>
      </c>
      <c r="J124" t="s">
        <v>108</v>
      </c>
      <c r="K124" s="1">
        <v>2020</v>
      </c>
      <c r="L124" s="8">
        <v>16</v>
      </c>
      <c r="M124" s="8">
        <v>512</v>
      </c>
      <c r="N124" t="s">
        <v>23</v>
      </c>
      <c r="O124" t="s">
        <v>116</v>
      </c>
      <c r="P124" s="8" t="s">
        <v>116</v>
      </c>
      <c r="Q124" s="8" t="s">
        <v>116</v>
      </c>
      <c r="R124" t="s">
        <v>23</v>
      </c>
      <c r="S124" t="s">
        <v>116</v>
      </c>
      <c r="T124" s="13" t="s">
        <v>121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2023-05-02T03:01:49Z</dcterms:modified>
</cp:coreProperties>
</file>