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2395648\Documents\class\hello\papers\"/>
    </mc:Choice>
  </mc:AlternateContent>
  <bookViews>
    <workbookView xWindow="0" yWindow="0" windowWidth="15345" windowHeight="4635" activeTab="3"/>
  </bookViews>
  <sheets>
    <sheet name="summary stats" sheetId="2" r:id="rId1"/>
    <sheet name="zone_pop_summary" sheetId="3" r:id="rId2"/>
    <sheet name="cause_mig" sheetId="4" r:id="rId3"/>
    <sheet name="economic_impact" sheetId="5" r:id="rId4"/>
    <sheet name="dataset" sheetId="1" r:id="rId5"/>
  </sheets>
  <calcPr calcId="152511"/>
  <pivotCaches>
    <pivotCache cacheId="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3" l="1"/>
  <c r="E3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19" i="1"/>
  <c r="A20" i="1"/>
  <c r="A21" i="1"/>
  <c r="A22" i="1"/>
  <c r="A23" i="1"/>
  <c r="A24" i="1"/>
  <c r="A25" i="1"/>
  <c r="A26" i="1"/>
  <c r="A27" i="1"/>
  <c r="A2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2" i="1"/>
</calcChain>
</file>

<file path=xl/sharedStrings.xml><?xml version="1.0" encoding="utf-8"?>
<sst xmlns="http://schemas.openxmlformats.org/spreadsheetml/2006/main" count="982" uniqueCount="69">
  <si>
    <t>Kitengela</t>
  </si>
  <si>
    <t>Ruiru</t>
  </si>
  <si>
    <t>Syokimau</t>
  </si>
  <si>
    <t>Kasarani</t>
  </si>
  <si>
    <t>Ruaka</t>
  </si>
  <si>
    <t>Ngong</t>
  </si>
  <si>
    <t>Limurur</t>
  </si>
  <si>
    <t>Saika</t>
  </si>
  <si>
    <t>Kamulu</t>
  </si>
  <si>
    <t>Athi river</t>
  </si>
  <si>
    <t>Kahawa Wendani</t>
  </si>
  <si>
    <t>Kajiado</t>
  </si>
  <si>
    <t>Kikuyu</t>
  </si>
  <si>
    <t>YES</t>
  </si>
  <si>
    <t>NO</t>
  </si>
  <si>
    <t xml:space="preserve">YES </t>
  </si>
  <si>
    <t>GOOD</t>
  </si>
  <si>
    <t>SATISFACTORY</t>
  </si>
  <si>
    <t>ROAD</t>
  </si>
  <si>
    <t>SECURITY</t>
  </si>
  <si>
    <t>ALL</t>
  </si>
  <si>
    <t>AMBIENCE</t>
  </si>
  <si>
    <t>ZONE_ID</t>
  </si>
  <si>
    <t>ZONE_NAME</t>
  </si>
  <si>
    <t>ESTATE_ID</t>
  </si>
  <si>
    <t>POPULATION</t>
  </si>
  <si>
    <t>STATUS</t>
  </si>
  <si>
    <t>EMPLOYED</t>
  </si>
  <si>
    <t>BUSINESS</t>
  </si>
  <si>
    <t>HOUSING</t>
  </si>
  <si>
    <t>SECOND_HOME</t>
  </si>
  <si>
    <t>Karen</t>
  </si>
  <si>
    <t>Runda</t>
  </si>
  <si>
    <t>Lavingtnon</t>
  </si>
  <si>
    <t>BUSY?</t>
  </si>
  <si>
    <t>ESTATE_NAME</t>
  </si>
  <si>
    <t>Ngara</t>
  </si>
  <si>
    <t>Parklands</t>
  </si>
  <si>
    <t>Railways</t>
  </si>
  <si>
    <t>Industrial area</t>
  </si>
  <si>
    <t>Upperhill</t>
  </si>
  <si>
    <t>Buruburu</t>
  </si>
  <si>
    <t>Westlands</t>
  </si>
  <si>
    <t>Nairobi West</t>
  </si>
  <si>
    <t>South B</t>
  </si>
  <si>
    <t>State house road</t>
  </si>
  <si>
    <t>INFRASTRUCTURE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</si>
  <si>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</si>
  <si>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</si>
  <si>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</si>
  <si>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</si>
  <si>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</si>
  <si>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</si>
  <si>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</si>
  <si>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</si>
  <si>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</si>
  <si>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</si>
  <si>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</si>
  <si>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</si>
  <si>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</si>
  <si>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 STATISTICS</t>
  </si>
  <si>
    <t>Row Labels</t>
  </si>
  <si>
    <t>Grand Total</t>
  </si>
  <si>
    <t>Column Labels</t>
  </si>
  <si>
    <t>ZONE POPULATION</t>
  </si>
  <si>
    <t/>
  </si>
  <si>
    <t xml:space="preserve">%AGE </t>
  </si>
  <si>
    <t>Count of INFRASTRUCTURE</t>
  </si>
  <si>
    <t>Zone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</si>
</sst>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.000_-;\-* #,##0.000_-;_-* &quot;-&quot;??_-;_-@_-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2" borderId="0" xfId="0" applyFont="1" applyFill="1" applyBorder="1"/>
    <xf numFmtId="0" fontId="0" fillId="2" borderId="0" xfId="0" applyFill="1" applyBorder="1"/>
    <xf numFmtId="3" fontId="4" fillId="2" borderId="3" xfId="0" applyNumberFormat="1" applyFont="1" applyFill="1" applyBorder="1" applyAlignment="1" applyProtection="1">
      <alignment horizontal="center" vertical="center"/>
      <protection hidden="1"/>
    </xf>
    <xf numFmtId="0" fontId="5" fillId="4" borderId="4" xfId="0" applyFont="1" applyFill="1" applyBorder="1" applyAlignment="1">
      <alignment horizontal="center"/>
    </xf>
    <xf numFmtId="164" fontId="4" fillId="2" borderId="3" xfId="1" applyNumberFormat="1" applyFont="1" applyFill="1" applyBorder="1" applyAlignment="1" applyProtection="1">
      <alignment horizontal="center" vertical="center"/>
      <protection hidden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5" borderId="0" xfId="0" applyFill="1"/>
    <xf numFmtId="9" fontId="4" fillId="2" borderId="3" xfId="2" applyFont="1" applyFill="1" applyBorder="1" applyAlignment="1" applyProtection="1">
      <alignment horizontal="center" vertical="center"/>
      <protection hidden="1"/>
    </xf>
    <xf numFmtId="0" fontId="2" fillId="5" borderId="0" xfId="0" applyFont="1" applyFill="1"/>
    <xf numFmtId="9" fontId="6" fillId="5" borderId="3" xfId="2" applyFont="1" applyFill="1" applyBorder="1" applyAlignment="1" applyProtection="1">
      <alignment horizontal="center" vertical="center"/>
      <protection hidden="1"/>
    </xf>
  </cellXfs>
  <cellStyles count="3">
    <cellStyle name="Comma" xfId="1" builtinId="3"/>
    <cellStyle name="Normal" xfId="0" builtinId="0"/>
    <cellStyle name="Percent" xfId="2" builtinId="5"/>
  </cellStyles>
  <dxfs count="12"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ill>
        <patternFill patternType="solid">
          <fgColor indexed="64"/>
          <bgColor theme="7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[project_artifcats.xlsx]cause_mig!PivotTable2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cause_mig!$B$3:$B$4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cause_mig!$A$5:$A$15</c:f>
              <c:strCache>
                <c:ptCount val="10"/>
                <c:pt idx="0">
                  <c:v>Parklands</c:v>
                </c:pt>
                <c:pt idx="1">
                  <c:v>Industrial area</c:v>
                </c:pt>
                <c:pt idx="2">
                  <c:v>Railways</c:v>
                </c:pt>
                <c:pt idx="3">
                  <c:v>Ngara</c:v>
                </c:pt>
                <c:pt idx="4">
                  <c:v>South B</c:v>
                </c:pt>
                <c:pt idx="5">
                  <c:v>Westlands</c:v>
                </c:pt>
                <c:pt idx="6">
                  <c:v>Upperhill</c:v>
                </c:pt>
                <c:pt idx="7">
                  <c:v>Buruburu</c:v>
                </c:pt>
                <c:pt idx="8">
                  <c:v>Nairobi West</c:v>
                </c:pt>
                <c:pt idx="9">
                  <c:v>State house road</c:v>
                </c:pt>
              </c:strCache>
            </c:strRef>
          </c:cat>
          <c:val>
            <c:numRef>
              <c:f>cause_mig!$B$5:$B$15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9">
                  <c:v>2</c:v>
                </c:pt>
              </c:numCache>
            </c:numRef>
          </c:val>
        </c:ser>
        <c:ser>
          <c:idx val="1"/>
          <c:order val="1"/>
          <c:tx>
            <c:strRef>
              <c:f>cause_mig!$C$3:$C$4</c:f>
              <c:strCache>
                <c:ptCount val="1"/>
                <c:pt idx="0">
                  <c:v>AMBIENCE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cause_mig!$A$5:$A$15</c:f>
              <c:strCache>
                <c:ptCount val="10"/>
                <c:pt idx="0">
                  <c:v>Parklands</c:v>
                </c:pt>
                <c:pt idx="1">
                  <c:v>Industrial area</c:v>
                </c:pt>
                <c:pt idx="2">
                  <c:v>Railways</c:v>
                </c:pt>
                <c:pt idx="3">
                  <c:v>Ngara</c:v>
                </c:pt>
                <c:pt idx="4">
                  <c:v>South B</c:v>
                </c:pt>
                <c:pt idx="5">
                  <c:v>Westlands</c:v>
                </c:pt>
                <c:pt idx="6">
                  <c:v>Upperhill</c:v>
                </c:pt>
                <c:pt idx="7">
                  <c:v>Buruburu</c:v>
                </c:pt>
                <c:pt idx="8">
                  <c:v>Nairobi West</c:v>
                </c:pt>
                <c:pt idx="9">
                  <c:v>State house road</c:v>
                </c:pt>
              </c:strCache>
            </c:strRef>
          </c:cat>
          <c:val>
            <c:numRef>
              <c:f>cause_mig!$C$5:$C$15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cause_mig!$D$3:$D$4</c:f>
              <c:strCache>
                <c:ptCount val="1"/>
                <c:pt idx="0">
                  <c:v>ROAD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cause_mig!$A$5:$A$15</c:f>
              <c:strCache>
                <c:ptCount val="10"/>
                <c:pt idx="0">
                  <c:v>Parklands</c:v>
                </c:pt>
                <c:pt idx="1">
                  <c:v>Industrial area</c:v>
                </c:pt>
                <c:pt idx="2">
                  <c:v>Railways</c:v>
                </c:pt>
                <c:pt idx="3">
                  <c:v>Ngara</c:v>
                </c:pt>
                <c:pt idx="4">
                  <c:v>South B</c:v>
                </c:pt>
                <c:pt idx="5">
                  <c:v>Westlands</c:v>
                </c:pt>
                <c:pt idx="6">
                  <c:v>Upperhill</c:v>
                </c:pt>
                <c:pt idx="7">
                  <c:v>Buruburu</c:v>
                </c:pt>
                <c:pt idx="8">
                  <c:v>Nairobi West</c:v>
                </c:pt>
                <c:pt idx="9">
                  <c:v>State house road</c:v>
                </c:pt>
              </c:strCache>
            </c:strRef>
          </c:cat>
          <c:val>
            <c:numRef>
              <c:f>cause_mig!$D$5:$D$15</c:f>
              <c:numCache>
                <c:formatCode>General</c:formatCode>
                <c:ptCount val="10"/>
                <c:pt idx="0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3"/>
          <c:order val="3"/>
          <c:tx>
            <c:strRef>
              <c:f>cause_mig!$E$3:$E$4</c:f>
              <c:strCache>
                <c:ptCount val="1"/>
                <c:pt idx="0">
                  <c:v>SECURITY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cause_mig!$A$5:$A$15</c:f>
              <c:strCache>
                <c:ptCount val="10"/>
                <c:pt idx="0">
                  <c:v>Parklands</c:v>
                </c:pt>
                <c:pt idx="1">
                  <c:v>Industrial area</c:v>
                </c:pt>
                <c:pt idx="2">
                  <c:v>Railways</c:v>
                </c:pt>
                <c:pt idx="3">
                  <c:v>Ngara</c:v>
                </c:pt>
                <c:pt idx="4">
                  <c:v>South B</c:v>
                </c:pt>
                <c:pt idx="5">
                  <c:v>Westlands</c:v>
                </c:pt>
                <c:pt idx="6">
                  <c:v>Upperhill</c:v>
                </c:pt>
                <c:pt idx="7">
                  <c:v>Buruburu</c:v>
                </c:pt>
                <c:pt idx="8">
                  <c:v>Nairobi West</c:v>
                </c:pt>
                <c:pt idx="9">
                  <c:v>State house road</c:v>
                </c:pt>
              </c:strCache>
            </c:strRef>
          </c:cat>
          <c:val>
            <c:numRef>
              <c:f>cause_mig!$E$5:$E$15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5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53969296"/>
        <c:axId val="1153973104"/>
      </c:barChart>
      <c:catAx>
        <c:axId val="115396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973104"/>
        <c:crosses val="autoZero"/>
        <c:auto val="1"/>
        <c:lblAlgn val="ctr"/>
        <c:lblOffset val="100"/>
        <c:noMultiLvlLbl val="0"/>
      </c:catAx>
      <c:valAx>
        <c:axId val="11539731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5396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[project_artifcats.xlsx]economic_impact!PivotTable3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Business</a:t>
            </a:r>
            <a:r>
              <a:rPr lang="en-US" baseline="0"/>
              <a:t>es by immigrants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economic_impact!$B$1:$B$2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economic_impact!$A$3:$A$19</c:f>
              <c:strCache>
                <c:ptCount val="16"/>
                <c:pt idx="0">
                  <c:v>Karen</c:v>
                </c:pt>
                <c:pt idx="1">
                  <c:v>Runda</c:v>
                </c:pt>
                <c:pt idx="2">
                  <c:v>Lavingtnon</c:v>
                </c:pt>
                <c:pt idx="3">
                  <c:v>Saika</c:v>
                </c:pt>
                <c:pt idx="4">
                  <c:v>Ngong</c:v>
                </c:pt>
                <c:pt idx="5">
                  <c:v>Ruiru</c:v>
                </c:pt>
                <c:pt idx="6">
                  <c:v>Ruaka</c:v>
                </c:pt>
                <c:pt idx="7">
                  <c:v>Syokimau</c:v>
                </c:pt>
                <c:pt idx="8">
                  <c:v>Limurur</c:v>
                </c:pt>
                <c:pt idx="9">
                  <c:v>Kajiado</c:v>
                </c:pt>
                <c:pt idx="10">
                  <c:v>Kasarani</c:v>
                </c:pt>
                <c:pt idx="11">
                  <c:v>Kitengela</c:v>
                </c:pt>
                <c:pt idx="12">
                  <c:v>Athi river</c:v>
                </c:pt>
                <c:pt idx="13">
                  <c:v>Kikuyu</c:v>
                </c:pt>
                <c:pt idx="14">
                  <c:v>Kahawa Wendani</c:v>
                </c:pt>
                <c:pt idx="15">
                  <c:v>Kamulu</c:v>
                </c:pt>
              </c:strCache>
            </c:strRef>
          </c:cat>
          <c:val>
            <c:numRef>
              <c:f>economic_impact!$B$3:$B$19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10">
                  <c:v>2</c:v>
                </c:pt>
              </c:numCache>
            </c:numRef>
          </c:val>
        </c:ser>
        <c:ser>
          <c:idx val="1"/>
          <c:order val="1"/>
          <c:tx>
            <c:strRef>
              <c:f>economic_impact!$C$1:$C$2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economic_impact!$A$3:$A$19</c:f>
              <c:strCache>
                <c:ptCount val="16"/>
                <c:pt idx="0">
                  <c:v>Karen</c:v>
                </c:pt>
                <c:pt idx="1">
                  <c:v>Runda</c:v>
                </c:pt>
                <c:pt idx="2">
                  <c:v>Lavingtnon</c:v>
                </c:pt>
                <c:pt idx="3">
                  <c:v>Saika</c:v>
                </c:pt>
                <c:pt idx="4">
                  <c:v>Ngong</c:v>
                </c:pt>
                <c:pt idx="5">
                  <c:v>Ruiru</c:v>
                </c:pt>
                <c:pt idx="6">
                  <c:v>Ruaka</c:v>
                </c:pt>
                <c:pt idx="7">
                  <c:v>Syokimau</c:v>
                </c:pt>
                <c:pt idx="8">
                  <c:v>Limurur</c:v>
                </c:pt>
                <c:pt idx="9">
                  <c:v>Kajiado</c:v>
                </c:pt>
                <c:pt idx="10">
                  <c:v>Kasarani</c:v>
                </c:pt>
                <c:pt idx="11">
                  <c:v>Kitengela</c:v>
                </c:pt>
                <c:pt idx="12">
                  <c:v>Athi river</c:v>
                </c:pt>
                <c:pt idx="13">
                  <c:v>Kikuyu</c:v>
                </c:pt>
                <c:pt idx="14">
                  <c:v>Kahawa Wendani</c:v>
                </c:pt>
                <c:pt idx="15">
                  <c:v>Kamulu</c:v>
                </c:pt>
              </c:strCache>
            </c:strRef>
          </c:cat>
          <c:val>
            <c:numRef>
              <c:f>economic_impact!$C$3:$C$19</c:f>
              <c:numCache>
                <c:formatCode>General</c:formatCode>
                <c:ptCount val="16"/>
                <c:pt idx="0">
                  <c:v>13</c:v>
                </c:pt>
                <c:pt idx="1">
                  <c:v>8</c:v>
                </c:pt>
                <c:pt idx="2">
                  <c:v>9</c:v>
                </c:pt>
                <c:pt idx="3">
                  <c:v>4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24775552"/>
        <c:axId val="1124767392"/>
      </c:barChart>
      <c:catAx>
        <c:axId val="1124775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67392"/>
        <c:crosses val="autoZero"/>
        <c:auto val="1"/>
        <c:lblAlgn val="ctr"/>
        <c:lblOffset val="100"/>
        <c:noMultiLvlLbl val="0"/>
      </c:catAx>
      <c:valAx>
        <c:axId val="112476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7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180973</xdr:colOff>
      <xdr:row>0</xdr:row>
      <xdr:rowOff>185736</xdr:rowOff>
    </xdr:from>
    <xdr:to>
      <xdr:col>17</xdr:col>
      <xdr:colOff>514349</xdr:colOff>
      <xdr:row>15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200024</xdr:colOff>
      <xdr:row>0</xdr:row>
      <xdr:rowOff>147636</xdr:rowOff>
    </xdr:from>
    <xdr:to>
      <xdr:col>15</xdr:col>
      <xdr:colOff>142875</xdr:colOff>
      <xdr:row>20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nyango Ogolla" refreshedDate="44675.655888541667" createdVersion="5" refreshedVersion="5" minRefreshableVersion="3" recordCount="100">
  <cacheSource type="worksheet">
    <worksheetSource ref="A1:L1048576" sheet="dataset"/>
  </cacheSource>
  <cacheFields count="12">
    <cacheField name="ZONE_ID" numFmtId="0">
      <sharedItems containsString="0" containsBlank="1" containsNumber="1" containsInteger="1" minValue="2" maxValue="100"/>
    </cacheField>
    <cacheField name="ZONE_NAME" numFmtId="0">
      <sharedItems containsBlank="1" count="17">
        <s v="Kitengela"/>
        <s v="Ruiru"/>
        <s v="Syokimau"/>
        <s v="Kasarani"/>
        <s v="Ruaka"/>
        <s v="Ngong"/>
        <s v="Limurur"/>
        <s v="Saika"/>
        <s v="Kamulu"/>
        <s v="Athi river"/>
        <s v="Kahawa Wendani"/>
        <s v="Kajiado"/>
        <s v="Kikuyu"/>
        <s v="Karen"/>
        <s v="Runda"/>
        <s v="Lavingtnon"/>
        <m/>
      </sharedItems>
    </cacheField>
    <cacheField name="ESTATE_ID" numFmtId="0">
      <sharedItems containsString="0" containsBlank="1" containsNumber="1" containsInteger="1" minValue="10" maxValue="50"/>
    </cacheField>
    <cacheField name="ESTATE_NAME" numFmtId="0">
      <sharedItems containsBlank="1" count="11">
        <s v="Ngara"/>
        <s v="Parklands"/>
        <s v="Railways"/>
        <s v="Industrial area"/>
        <s v="Upperhill"/>
        <s v="Buruburu"/>
        <s v="Westlands"/>
        <s v="Nairobi West"/>
        <s v="South B"/>
        <s v="State house road"/>
        <m/>
      </sharedItems>
    </cacheField>
    <cacheField name="POPULATION" numFmtId="0">
      <sharedItems containsString="0" containsBlank="1" containsNumber="1" containsInteger="1" minValue="5012" maxValue="9989"/>
    </cacheField>
    <cacheField name="BUSY?" numFmtId="0">
      <sharedItems containsBlank="1"/>
    </cacheField>
    <cacheField name="STATUS" numFmtId="0">
      <sharedItems containsBlank="1" count="3">
        <s v="GOOD"/>
        <s v="SATISFACTORY"/>
        <m/>
      </sharedItems>
    </cacheField>
    <cacheField name="EMPLOYED" numFmtId="0">
      <sharedItems containsBlank="1" count="3">
        <s v="NO"/>
        <s v="YES"/>
        <m/>
      </sharedItems>
    </cacheField>
    <cacheField name="BUSINESS" numFmtId="0">
      <sharedItems containsBlank="1" count="3">
        <s v="YES"/>
        <s v="NO"/>
        <m/>
      </sharedItems>
    </cacheField>
    <cacheField name="INFRASTRUCTURE" numFmtId="0">
      <sharedItems containsBlank="1" count="5">
        <s v="ROAD"/>
        <s v="SECURITY"/>
        <s v="ALL"/>
        <s v="AMBIENCE"/>
        <m/>
      </sharedItems>
    </cacheField>
    <cacheField name="HOUSING" numFmtId="0">
      <sharedItems containsBlank="1"/>
    </cacheField>
    <cacheField name="SECOND_HO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31"/>
    <x v="0"/>
    <n v="24"/>
    <x v="0"/>
    <n v="5410"/>
    <s v="YES"/>
    <x v="0"/>
    <x v="0"/>
    <x v="0"/>
    <x v="0"/>
    <s v="YES"/>
    <s v="YES"/>
  </r>
  <r>
    <n v="23"/>
    <x v="1"/>
    <n v="44"/>
    <x v="1"/>
    <n v="9501"/>
    <s v="YES"/>
    <x v="0"/>
    <x v="0"/>
    <x v="0"/>
    <x v="1"/>
    <s v="YES"/>
    <s v="YES"/>
  </r>
  <r>
    <n v="91"/>
    <x v="2"/>
    <n v="19"/>
    <x v="2"/>
    <n v="7079"/>
    <s v="NO"/>
    <x v="0"/>
    <x v="0"/>
    <x v="0"/>
    <x v="2"/>
    <s v="YES"/>
    <s v="NO"/>
  </r>
  <r>
    <n v="13"/>
    <x v="3"/>
    <n v="33"/>
    <x v="3"/>
    <n v="7345"/>
    <s v="YES "/>
    <x v="0"/>
    <x v="0"/>
    <x v="0"/>
    <x v="1"/>
    <s v="YES"/>
    <s v="YES"/>
  </r>
  <r>
    <n v="93"/>
    <x v="4"/>
    <n v="49"/>
    <x v="4"/>
    <n v="8991"/>
    <s v="NO"/>
    <x v="0"/>
    <x v="0"/>
    <x v="0"/>
    <x v="3"/>
    <s v="YES"/>
    <s v="NO"/>
  </r>
  <r>
    <n v="77"/>
    <x v="5"/>
    <n v="23"/>
    <x v="5"/>
    <n v="7771"/>
    <s v="YES"/>
    <x v="0"/>
    <x v="0"/>
    <x v="0"/>
    <x v="1"/>
    <s v="YES"/>
    <s v="YES"/>
  </r>
  <r>
    <n v="89"/>
    <x v="6"/>
    <n v="45"/>
    <x v="6"/>
    <n v="5628"/>
    <s v="NO"/>
    <x v="0"/>
    <x v="0"/>
    <x v="0"/>
    <x v="2"/>
    <s v="YES"/>
    <s v="YES"/>
  </r>
  <r>
    <n v="73"/>
    <x v="7"/>
    <n v="45"/>
    <x v="7"/>
    <n v="9672"/>
    <s v="NO"/>
    <x v="0"/>
    <x v="0"/>
    <x v="0"/>
    <x v="3"/>
    <s v="YES"/>
    <s v="YES"/>
  </r>
  <r>
    <n v="59"/>
    <x v="8"/>
    <n v="43"/>
    <x v="8"/>
    <n v="7077"/>
    <s v="NO"/>
    <x v="1"/>
    <x v="0"/>
    <x v="0"/>
    <x v="0"/>
    <s v="YES"/>
    <s v="NO"/>
  </r>
  <r>
    <n v="44"/>
    <x v="9"/>
    <n v="43"/>
    <x v="9"/>
    <n v="8265"/>
    <s v="YES"/>
    <x v="1"/>
    <x v="0"/>
    <x v="0"/>
    <x v="1"/>
    <s v="YES"/>
    <s v="NO"/>
  </r>
  <r>
    <n v="75"/>
    <x v="10"/>
    <n v="41"/>
    <x v="0"/>
    <n v="9456"/>
    <s v="YES "/>
    <x v="0"/>
    <x v="0"/>
    <x v="0"/>
    <x v="2"/>
    <s v="YES"/>
    <s v="NO"/>
  </r>
  <r>
    <n v="15"/>
    <x v="11"/>
    <n v="48"/>
    <x v="1"/>
    <n v="9849"/>
    <s v="NO"/>
    <x v="0"/>
    <x v="0"/>
    <x v="0"/>
    <x v="1"/>
    <s v="YES"/>
    <s v="NO"/>
  </r>
  <r>
    <n v="15"/>
    <x v="12"/>
    <n v="28"/>
    <x v="2"/>
    <n v="9492"/>
    <s v="YES "/>
    <x v="0"/>
    <x v="0"/>
    <x v="0"/>
    <x v="3"/>
    <s v="YES"/>
    <s v="NO"/>
  </r>
  <r>
    <n v="73"/>
    <x v="0"/>
    <n v="28"/>
    <x v="3"/>
    <n v="5636"/>
    <s v="NO"/>
    <x v="0"/>
    <x v="0"/>
    <x v="0"/>
    <x v="1"/>
    <s v="YES"/>
    <s v="NO"/>
  </r>
  <r>
    <n v="10"/>
    <x v="1"/>
    <n v="34"/>
    <x v="4"/>
    <n v="5612"/>
    <s v="YES"/>
    <x v="0"/>
    <x v="1"/>
    <x v="0"/>
    <x v="2"/>
    <s v="YES"/>
    <s v="YES"/>
  </r>
  <r>
    <n v="26"/>
    <x v="2"/>
    <n v="37"/>
    <x v="5"/>
    <n v="6513"/>
    <s v="YES"/>
    <x v="0"/>
    <x v="1"/>
    <x v="0"/>
    <x v="3"/>
    <s v="YES"/>
    <s v="YES"/>
  </r>
  <r>
    <n v="3"/>
    <x v="3"/>
    <n v="50"/>
    <x v="6"/>
    <n v="5043"/>
    <s v="NO"/>
    <x v="0"/>
    <x v="1"/>
    <x v="1"/>
    <x v="0"/>
    <s v="YES"/>
    <s v="NO"/>
  </r>
  <r>
    <n v="81"/>
    <x v="4"/>
    <n v="28"/>
    <x v="7"/>
    <n v="9828"/>
    <s v="YES "/>
    <x v="0"/>
    <x v="1"/>
    <x v="1"/>
    <x v="1"/>
    <s v="YES"/>
    <s v="NO"/>
  </r>
  <r>
    <n v="94"/>
    <x v="5"/>
    <n v="35"/>
    <x v="8"/>
    <n v="6951"/>
    <s v="NO"/>
    <x v="1"/>
    <x v="1"/>
    <x v="1"/>
    <x v="2"/>
    <s v="YES"/>
    <s v="NO"/>
  </r>
  <r>
    <n v="59"/>
    <x v="6"/>
    <n v="12"/>
    <x v="1"/>
    <n v="7996"/>
    <s v="YES"/>
    <x v="1"/>
    <x v="1"/>
    <x v="0"/>
    <x v="1"/>
    <s v="YES"/>
    <s v="YES"/>
  </r>
  <r>
    <n v="60"/>
    <x v="7"/>
    <n v="41"/>
    <x v="2"/>
    <n v="9889"/>
    <s v="NO"/>
    <x v="0"/>
    <x v="0"/>
    <x v="1"/>
    <x v="3"/>
    <s v="YES"/>
    <s v="YES"/>
  </r>
  <r>
    <n v="8"/>
    <x v="8"/>
    <n v="41"/>
    <x v="3"/>
    <n v="7327"/>
    <s v="NO"/>
    <x v="0"/>
    <x v="0"/>
    <x v="0"/>
    <x v="1"/>
    <s v="YES"/>
    <s v="YES"/>
  </r>
  <r>
    <n v="96"/>
    <x v="9"/>
    <n v="13"/>
    <x v="4"/>
    <n v="5012"/>
    <s v="NO"/>
    <x v="0"/>
    <x v="0"/>
    <x v="0"/>
    <x v="2"/>
    <s v="NO"/>
    <s v="YES"/>
  </r>
  <r>
    <n v="9"/>
    <x v="10"/>
    <n v="16"/>
    <x v="5"/>
    <n v="6748"/>
    <s v="YES"/>
    <x v="0"/>
    <x v="0"/>
    <x v="0"/>
    <x v="3"/>
    <s v="NO"/>
    <s v="YES"/>
  </r>
  <r>
    <n v="57"/>
    <x v="11"/>
    <n v="14"/>
    <x v="6"/>
    <n v="5269"/>
    <s v="YES "/>
    <x v="0"/>
    <x v="0"/>
    <x v="0"/>
    <x v="0"/>
    <m/>
    <s v="NO"/>
  </r>
  <r>
    <n v="23"/>
    <x v="7"/>
    <n v="33"/>
    <x v="7"/>
    <n v="7187"/>
    <s v="YES "/>
    <x v="0"/>
    <x v="0"/>
    <x v="0"/>
    <x v="1"/>
    <s v="YES"/>
    <s v="YES"/>
  </r>
  <r>
    <n v="25"/>
    <x v="8"/>
    <n v="49"/>
    <x v="8"/>
    <n v="8605"/>
    <s v="NO"/>
    <x v="0"/>
    <x v="0"/>
    <x v="0"/>
    <x v="2"/>
    <s v="YES"/>
    <s v="NO"/>
  </r>
  <r>
    <n v="28"/>
    <x v="9"/>
    <n v="19"/>
    <x v="9"/>
    <n v="6236"/>
    <s v="YES"/>
    <x v="0"/>
    <x v="0"/>
    <x v="0"/>
    <x v="1"/>
    <s v="YES"/>
    <s v="YES"/>
  </r>
  <r>
    <n v="10"/>
    <x v="10"/>
    <n v="23"/>
    <x v="0"/>
    <n v="7188"/>
    <s v="NO"/>
    <x v="0"/>
    <x v="0"/>
    <x v="0"/>
    <x v="3"/>
    <s v="YES"/>
    <s v="YES"/>
  </r>
  <r>
    <n v="17"/>
    <x v="11"/>
    <n v="40"/>
    <x v="1"/>
    <n v="8592"/>
    <s v="NO"/>
    <x v="1"/>
    <x v="0"/>
    <x v="0"/>
    <x v="1"/>
    <s v="YES"/>
    <s v="YES"/>
  </r>
  <r>
    <n v="99"/>
    <x v="12"/>
    <n v="31"/>
    <x v="2"/>
    <n v="9160"/>
    <s v="NO"/>
    <x v="1"/>
    <x v="0"/>
    <x v="0"/>
    <x v="2"/>
    <s v="YES"/>
    <s v="NO"/>
  </r>
  <r>
    <n v="65"/>
    <x v="0"/>
    <n v="25"/>
    <x v="3"/>
    <n v="5646"/>
    <s v="YES"/>
    <x v="0"/>
    <x v="1"/>
    <x v="0"/>
    <x v="3"/>
    <s v="YES"/>
    <s v="NO"/>
  </r>
  <r>
    <n v="53"/>
    <x v="1"/>
    <n v="34"/>
    <x v="8"/>
    <n v="6783"/>
    <s v="YES "/>
    <x v="0"/>
    <x v="1"/>
    <x v="0"/>
    <x v="3"/>
    <s v="YES"/>
    <s v="NO"/>
  </r>
  <r>
    <n v="78"/>
    <x v="2"/>
    <n v="46"/>
    <x v="9"/>
    <n v="6800"/>
    <s v="NO"/>
    <x v="0"/>
    <x v="1"/>
    <x v="1"/>
    <x v="3"/>
    <s v="YES"/>
    <s v="NO"/>
  </r>
  <r>
    <n v="41"/>
    <x v="3"/>
    <n v="38"/>
    <x v="0"/>
    <n v="7826"/>
    <s v="YES "/>
    <x v="0"/>
    <x v="1"/>
    <x v="1"/>
    <x v="3"/>
    <s v="YES"/>
    <s v="NO"/>
  </r>
  <r>
    <n v="53"/>
    <x v="4"/>
    <n v="12"/>
    <x v="1"/>
    <n v="8850"/>
    <s v="NO"/>
    <x v="0"/>
    <x v="1"/>
    <x v="1"/>
    <x v="3"/>
    <s v="YES"/>
    <s v="NO"/>
  </r>
  <r>
    <n v="96"/>
    <x v="5"/>
    <n v="41"/>
    <x v="2"/>
    <n v="8418"/>
    <s v="YES"/>
    <x v="0"/>
    <x v="1"/>
    <x v="0"/>
    <x v="2"/>
    <s v="YES"/>
    <s v="YES"/>
  </r>
  <r>
    <n v="62"/>
    <x v="6"/>
    <n v="35"/>
    <x v="3"/>
    <n v="6436"/>
    <s v="YES"/>
    <x v="0"/>
    <x v="0"/>
    <x v="1"/>
    <x v="2"/>
    <s v="YES"/>
    <s v="YES"/>
  </r>
  <r>
    <n v="94"/>
    <x v="7"/>
    <n v="48"/>
    <x v="4"/>
    <n v="5106"/>
    <s v="NO"/>
    <x v="0"/>
    <x v="0"/>
    <x v="0"/>
    <x v="2"/>
    <s v="YES"/>
    <s v="NO"/>
  </r>
  <r>
    <n v="80"/>
    <x v="13"/>
    <n v="37"/>
    <x v="5"/>
    <n v="7152"/>
    <s v="YES "/>
    <x v="1"/>
    <x v="0"/>
    <x v="0"/>
    <x v="3"/>
    <s v="YES"/>
    <s v="NO"/>
  </r>
  <r>
    <n v="55"/>
    <x v="14"/>
    <n v="15"/>
    <x v="6"/>
    <n v="8023"/>
    <s v="NO"/>
    <x v="1"/>
    <x v="0"/>
    <x v="0"/>
    <x v="3"/>
    <s v="YES"/>
    <s v="NO"/>
  </r>
  <r>
    <n v="72"/>
    <x v="14"/>
    <n v="36"/>
    <x v="7"/>
    <n v="6759"/>
    <s v="YES"/>
    <x v="0"/>
    <x v="0"/>
    <x v="0"/>
    <x v="1"/>
    <s v="YES"/>
    <s v="YES"/>
  </r>
  <r>
    <n v="10"/>
    <x v="13"/>
    <n v="22"/>
    <x v="8"/>
    <n v="9366"/>
    <s v="NO"/>
    <x v="0"/>
    <x v="0"/>
    <x v="0"/>
    <x v="0"/>
    <s v="YES"/>
    <s v="YES"/>
  </r>
  <r>
    <n v="86"/>
    <x v="13"/>
    <n v="49"/>
    <x v="1"/>
    <n v="8353"/>
    <s v="NO"/>
    <x v="0"/>
    <x v="0"/>
    <x v="0"/>
    <x v="2"/>
    <s v="YES"/>
    <s v="YES"/>
  </r>
  <r>
    <n v="13"/>
    <x v="15"/>
    <n v="38"/>
    <x v="2"/>
    <n v="6057"/>
    <s v="NO"/>
    <x v="0"/>
    <x v="0"/>
    <x v="0"/>
    <x v="3"/>
    <s v="NO"/>
    <s v="YES"/>
  </r>
  <r>
    <n v="11"/>
    <x v="15"/>
    <n v="31"/>
    <x v="3"/>
    <n v="5439"/>
    <s v="YES"/>
    <x v="0"/>
    <x v="0"/>
    <x v="0"/>
    <x v="3"/>
    <s v="NO"/>
    <s v="YES"/>
  </r>
  <r>
    <n v="32"/>
    <x v="15"/>
    <n v="43"/>
    <x v="4"/>
    <n v="6981"/>
    <s v="YES "/>
    <x v="0"/>
    <x v="0"/>
    <x v="0"/>
    <x v="0"/>
    <s v="YES"/>
    <s v="NO"/>
  </r>
  <r>
    <n v="100"/>
    <x v="13"/>
    <n v="35"/>
    <x v="5"/>
    <n v="9928"/>
    <s v="NO"/>
    <x v="0"/>
    <x v="0"/>
    <x v="0"/>
    <x v="1"/>
    <s v="YES"/>
    <s v="YES"/>
  </r>
  <r>
    <n v="87"/>
    <x v="14"/>
    <n v="30"/>
    <x v="6"/>
    <n v="6339"/>
    <s v="YES "/>
    <x v="0"/>
    <x v="0"/>
    <x v="0"/>
    <x v="2"/>
    <s v="YES"/>
    <s v="NO"/>
  </r>
  <r>
    <n v="75"/>
    <x v="14"/>
    <n v="26"/>
    <x v="7"/>
    <n v="8428"/>
    <s v="NO"/>
    <x v="0"/>
    <x v="0"/>
    <x v="0"/>
    <x v="1"/>
    <s v="YES"/>
    <s v="YES"/>
  </r>
  <r>
    <n v="41"/>
    <x v="1"/>
    <n v="44"/>
    <x v="8"/>
    <n v="6334"/>
    <s v="YES"/>
    <x v="1"/>
    <x v="0"/>
    <x v="0"/>
    <x v="3"/>
    <s v="YES"/>
    <s v="YES"/>
  </r>
  <r>
    <n v="90"/>
    <x v="2"/>
    <n v="21"/>
    <x v="9"/>
    <n v="6910"/>
    <s v="YES"/>
    <x v="1"/>
    <x v="0"/>
    <x v="0"/>
    <x v="1"/>
    <s v="YES"/>
    <s v="YES"/>
  </r>
  <r>
    <n v="13"/>
    <x v="3"/>
    <n v="28"/>
    <x v="0"/>
    <n v="8752"/>
    <s v="NO"/>
    <x v="0"/>
    <x v="1"/>
    <x v="0"/>
    <x v="2"/>
    <s v="YES"/>
    <s v="NO"/>
  </r>
  <r>
    <n v="77"/>
    <x v="4"/>
    <n v="24"/>
    <x v="1"/>
    <n v="7018"/>
    <s v="YES "/>
    <x v="0"/>
    <x v="1"/>
    <x v="0"/>
    <x v="3"/>
    <s v="YES"/>
    <s v="NO"/>
  </r>
  <r>
    <n v="51"/>
    <x v="5"/>
    <n v="22"/>
    <x v="0"/>
    <n v="8145"/>
    <s v="NO"/>
    <x v="0"/>
    <x v="1"/>
    <x v="1"/>
    <x v="3"/>
    <s v="YES"/>
    <s v="NO"/>
  </r>
  <r>
    <n v="77"/>
    <x v="6"/>
    <n v="15"/>
    <x v="1"/>
    <n v="5041"/>
    <s v="YES"/>
    <x v="0"/>
    <x v="1"/>
    <x v="1"/>
    <x v="3"/>
    <s v="YES"/>
    <s v="NO"/>
  </r>
  <r>
    <n v="5"/>
    <x v="7"/>
    <n v="26"/>
    <x v="2"/>
    <n v="6655"/>
    <s v="NO"/>
    <x v="0"/>
    <x v="1"/>
    <x v="1"/>
    <x v="3"/>
    <s v="YES"/>
    <s v="NO"/>
  </r>
  <r>
    <n v="89"/>
    <x v="13"/>
    <n v="37"/>
    <x v="3"/>
    <n v="5424"/>
    <s v="NO"/>
    <x v="0"/>
    <x v="1"/>
    <x v="0"/>
    <x v="3"/>
    <s v="YES"/>
    <s v="NO"/>
  </r>
  <r>
    <n v="35"/>
    <x v="14"/>
    <n v="21"/>
    <x v="4"/>
    <n v="7694"/>
    <s v="NO"/>
    <x v="0"/>
    <x v="0"/>
    <x v="1"/>
    <x v="2"/>
    <s v="YES"/>
    <s v="YES"/>
  </r>
  <r>
    <n v="99"/>
    <x v="14"/>
    <n v="39"/>
    <x v="5"/>
    <n v="5227"/>
    <s v="NO"/>
    <x v="0"/>
    <x v="0"/>
    <x v="0"/>
    <x v="2"/>
    <s v="YES"/>
    <s v="YES"/>
  </r>
  <r>
    <n v="8"/>
    <x v="13"/>
    <n v="18"/>
    <x v="6"/>
    <n v="6267"/>
    <s v="YES "/>
    <x v="1"/>
    <x v="0"/>
    <x v="0"/>
    <x v="2"/>
    <s v="YES"/>
    <s v="NO"/>
  </r>
  <r>
    <n v="99"/>
    <x v="13"/>
    <n v="37"/>
    <x v="7"/>
    <n v="7500"/>
    <s v="NO"/>
    <x v="1"/>
    <x v="0"/>
    <x v="0"/>
    <x v="3"/>
    <s v="YES"/>
    <s v="NO"/>
  </r>
  <r>
    <n v="36"/>
    <x v="15"/>
    <n v="23"/>
    <x v="8"/>
    <n v="8270"/>
    <s v="YES"/>
    <x v="0"/>
    <x v="0"/>
    <x v="0"/>
    <x v="3"/>
    <s v="NO"/>
    <s v="NO"/>
  </r>
  <r>
    <n v="63"/>
    <x v="15"/>
    <n v="11"/>
    <x v="9"/>
    <n v="8937"/>
    <s v="NO"/>
    <x v="0"/>
    <x v="0"/>
    <x v="0"/>
    <x v="1"/>
    <s v="NO"/>
    <s v="YES"/>
  </r>
  <r>
    <n v="47"/>
    <x v="11"/>
    <n v="32"/>
    <x v="0"/>
    <n v="7962"/>
    <s v="NO"/>
    <x v="0"/>
    <x v="0"/>
    <x v="0"/>
    <x v="0"/>
    <s v="YES"/>
    <s v="YES"/>
  </r>
  <r>
    <n v="13"/>
    <x v="12"/>
    <n v="25"/>
    <x v="1"/>
    <n v="8098"/>
    <s v="NO"/>
    <x v="0"/>
    <x v="0"/>
    <x v="0"/>
    <x v="2"/>
    <s v="YES"/>
    <s v="YES"/>
  </r>
  <r>
    <n v="80"/>
    <x v="0"/>
    <n v="36"/>
    <x v="2"/>
    <n v="5795"/>
    <s v="YES"/>
    <x v="0"/>
    <x v="0"/>
    <x v="0"/>
    <x v="3"/>
    <s v="YES"/>
    <s v="YES"/>
  </r>
  <r>
    <n v="89"/>
    <x v="1"/>
    <n v="16"/>
    <x v="3"/>
    <n v="7899"/>
    <s v="YES "/>
    <x v="0"/>
    <x v="0"/>
    <x v="0"/>
    <x v="3"/>
    <s v="YES"/>
    <s v="YES"/>
  </r>
  <r>
    <n v="100"/>
    <x v="2"/>
    <n v="44"/>
    <x v="4"/>
    <n v="7830"/>
    <s v="NO"/>
    <x v="0"/>
    <x v="0"/>
    <x v="0"/>
    <x v="0"/>
    <s v="YES"/>
    <s v="NO"/>
  </r>
  <r>
    <n v="85"/>
    <x v="3"/>
    <n v="33"/>
    <x v="5"/>
    <n v="6678"/>
    <s v="YES "/>
    <x v="0"/>
    <x v="1"/>
    <x v="0"/>
    <x v="1"/>
    <s v="YES"/>
    <s v="YES"/>
  </r>
  <r>
    <n v="30"/>
    <x v="4"/>
    <n v="16"/>
    <x v="6"/>
    <n v="6445"/>
    <s v="NO"/>
    <x v="0"/>
    <x v="1"/>
    <x v="0"/>
    <x v="2"/>
    <s v="YES"/>
    <s v="NO"/>
  </r>
  <r>
    <n v="35"/>
    <x v="5"/>
    <n v="19"/>
    <x v="7"/>
    <n v="5165"/>
    <s v="YES"/>
    <x v="1"/>
    <x v="1"/>
    <x v="1"/>
    <x v="1"/>
    <s v="YES"/>
    <s v="YES"/>
  </r>
  <r>
    <n v="83"/>
    <x v="6"/>
    <n v="10"/>
    <x v="8"/>
    <n v="8752"/>
    <s v="YES"/>
    <x v="1"/>
    <x v="1"/>
    <x v="1"/>
    <x v="3"/>
    <s v="YES"/>
    <s v="YES"/>
  </r>
  <r>
    <n v="76"/>
    <x v="7"/>
    <n v="38"/>
    <x v="1"/>
    <n v="7940"/>
    <s v="NO"/>
    <x v="0"/>
    <x v="1"/>
    <x v="1"/>
    <x v="1"/>
    <s v="YES"/>
    <s v="YES"/>
  </r>
  <r>
    <n v="23"/>
    <x v="13"/>
    <n v="48"/>
    <x v="2"/>
    <n v="8684"/>
    <s v="YES "/>
    <x v="0"/>
    <x v="1"/>
    <x v="0"/>
    <x v="2"/>
    <s v="YES"/>
    <s v="NO"/>
  </r>
  <r>
    <n v="95"/>
    <x v="14"/>
    <n v="22"/>
    <x v="3"/>
    <n v="8353"/>
    <s v="NO"/>
    <x v="0"/>
    <x v="0"/>
    <x v="1"/>
    <x v="3"/>
    <s v="YES"/>
    <s v="NO"/>
  </r>
  <r>
    <n v="69"/>
    <x v="14"/>
    <n v="16"/>
    <x v="4"/>
    <n v="8808"/>
    <s v="YES"/>
    <x v="0"/>
    <x v="0"/>
    <x v="0"/>
    <x v="3"/>
    <s v="YES"/>
    <s v="NO"/>
  </r>
  <r>
    <n v="87"/>
    <x v="13"/>
    <n v="25"/>
    <x v="5"/>
    <n v="9989"/>
    <s v="NO"/>
    <x v="0"/>
    <x v="0"/>
    <x v="0"/>
    <x v="3"/>
    <s v="YES"/>
    <s v="NO"/>
  </r>
  <r>
    <n v="70"/>
    <x v="13"/>
    <n v="24"/>
    <x v="6"/>
    <n v="9346"/>
    <s v="NO"/>
    <x v="0"/>
    <x v="0"/>
    <x v="0"/>
    <x v="3"/>
    <s v="YES"/>
    <s v="NO"/>
  </r>
  <r>
    <n v="85"/>
    <x v="15"/>
    <n v="26"/>
    <x v="7"/>
    <n v="7251"/>
    <s v="NO"/>
    <x v="0"/>
    <x v="0"/>
    <x v="0"/>
    <x v="3"/>
    <s v="YES"/>
    <s v="NO"/>
  </r>
  <r>
    <n v="62"/>
    <x v="15"/>
    <n v="15"/>
    <x v="8"/>
    <n v="8363"/>
    <s v="YES"/>
    <x v="0"/>
    <x v="0"/>
    <x v="0"/>
    <x v="2"/>
    <s v="YES"/>
    <s v="YES"/>
  </r>
  <r>
    <n v="78"/>
    <x v="15"/>
    <n v="17"/>
    <x v="9"/>
    <n v="9008"/>
    <s v="YES "/>
    <x v="1"/>
    <x v="0"/>
    <x v="0"/>
    <x v="2"/>
    <s v="YES"/>
    <s v="YES"/>
  </r>
  <r>
    <n v="81"/>
    <x v="13"/>
    <n v="33"/>
    <x v="0"/>
    <n v="8562"/>
    <s v="YES "/>
    <x v="1"/>
    <x v="0"/>
    <x v="0"/>
    <x v="2"/>
    <s v="YES"/>
    <s v="NO"/>
  </r>
  <r>
    <n v="44"/>
    <x v="14"/>
    <n v="14"/>
    <x v="1"/>
    <n v="9842"/>
    <s v="NO"/>
    <x v="0"/>
    <x v="0"/>
    <x v="0"/>
    <x v="3"/>
    <s v="YES"/>
    <s v="NO"/>
  </r>
  <r>
    <n v="27"/>
    <x v="14"/>
    <n v="46"/>
    <x v="2"/>
    <n v="5155"/>
    <s v="YES"/>
    <x v="0"/>
    <x v="0"/>
    <x v="0"/>
    <x v="3"/>
    <s v="NO"/>
    <s v="NO"/>
  </r>
  <r>
    <n v="65"/>
    <x v="1"/>
    <n v="41"/>
    <x v="3"/>
    <n v="9139"/>
    <s v="NO"/>
    <x v="0"/>
    <x v="0"/>
    <x v="0"/>
    <x v="1"/>
    <s v="NO"/>
    <s v="YES"/>
  </r>
  <r>
    <n v="57"/>
    <x v="2"/>
    <n v="39"/>
    <x v="8"/>
    <n v="8072"/>
    <s v="NO"/>
    <x v="0"/>
    <x v="0"/>
    <x v="0"/>
    <x v="0"/>
    <s v="YES"/>
    <s v="YES"/>
  </r>
  <r>
    <n v="96"/>
    <x v="4"/>
    <n v="29"/>
    <x v="9"/>
    <n v="7080"/>
    <s v="NO"/>
    <x v="0"/>
    <x v="0"/>
    <x v="0"/>
    <x v="2"/>
    <s v="YES"/>
    <s v="YES"/>
  </r>
  <r>
    <n v="93"/>
    <x v="5"/>
    <n v="36"/>
    <x v="0"/>
    <n v="8345"/>
    <s v="YES"/>
    <x v="0"/>
    <x v="0"/>
    <x v="0"/>
    <x v="3"/>
    <s v="YES"/>
    <s v="NO"/>
  </r>
  <r>
    <n v="87"/>
    <x v="6"/>
    <n v="42"/>
    <x v="1"/>
    <n v="9982"/>
    <s v="YES "/>
    <x v="0"/>
    <x v="0"/>
    <x v="0"/>
    <x v="0"/>
    <s v="YES"/>
    <s v="NO"/>
  </r>
  <r>
    <n v="14"/>
    <x v="7"/>
    <n v="15"/>
    <x v="2"/>
    <n v="9081"/>
    <s v="NO"/>
    <x v="0"/>
    <x v="1"/>
    <x v="0"/>
    <x v="1"/>
    <s v="YES"/>
    <s v="NO"/>
  </r>
  <r>
    <n v="35"/>
    <x v="13"/>
    <n v="26"/>
    <x v="3"/>
    <n v="8340"/>
    <s v="YES "/>
    <x v="0"/>
    <x v="1"/>
    <x v="0"/>
    <x v="2"/>
    <s v="YES"/>
    <s v="YES"/>
  </r>
  <r>
    <n v="38"/>
    <x v="14"/>
    <n v="35"/>
    <x v="0"/>
    <n v="8782"/>
    <s v="NO"/>
    <x v="1"/>
    <x v="1"/>
    <x v="1"/>
    <x v="1"/>
    <s v="YES"/>
    <s v="YES"/>
  </r>
  <r>
    <n v="2"/>
    <x v="14"/>
    <n v="46"/>
    <x v="1"/>
    <n v="7316"/>
    <s v="YES"/>
    <x v="1"/>
    <x v="1"/>
    <x v="1"/>
    <x v="3"/>
    <s v="YES"/>
    <s v="NO"/>
  </r>
  <r>
    <n v="93"/>
    <x v="13"/>
    <n v="22"/>
    <x v="2"/>
    <n v="5518"/>
    <s v="YES"/>
    <x v="0"/>
    <x v="1"/>
    <x v="1"/>
    <x v="1"/>
    <s v="YES"/>
    <s v="NO"/>
  </r>
  <r>
    <n v="97"/>
    <x v="13"/>
    <n v="34"/>
    <x v="3"/>
    <n v="8999"/>
    <s v="NO"/>
    <x v="0"/>
    <x v="1"/>
    <x v="0"/>
    <x v="2"/>
    <s v="YES"/>
    <s v="NO"/>
  </r>
  <r>
    <n v="33"/>
    <x v="15"/>
    <n v="12"/>
    <x v="4"/>
    <n v="6058"/>
    <s v="YES "/>
    <x v="0"/>
    <x v="0"/>
    <x v="1"/>
    <x v="3"/>
    <s v="NO"/>
    <s v="YES"/>
  </r>
  <r>
    <n v="69"/>
    <x v="15"/>
    <n v="39"/>
    <x v="5"/>
    <n v="6341"/>
    <s v="NO"/>
    <x v="0"/>
    <x v="0"/>
    <x v="0"/>
    <x v="0"/>
    <s v="NO"/>
    <s v="YES"/>
  </r>
  <r>
    <n v="13"/>
    <x v="11"/>
    <n v="48"/>
    <x v="6"/>
    <n v="5851"/>
    <s v="YES"/>
    <x v="0"/>
    <x v="0"/>
    <x v="0"/>
    <x v="1"/>
    <s v="NO"/>
    <s v="YES"/>
  </r>
  <r>
    <m/>
    <x v="16"/>
    <m/>
    <x v="10"/>
    <m/>
    <m/>
    <x v="2"/>
    <x v="2"/>
    <x v="2"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" colHeaderCaption="STATUS">
  <location ref="A1:D19" firstHeaderRow="1" firstDataRow="2" firstDataCol="1"/>
  <pivotFields count="12">
    <pivotField showAll="0"/>
    <pivotField axis="axisRow" showAll="0" sortType="descending">
      <items count="18">
        <item x="9"/>
        <item x="10"/>
        <item x="11"/>
        <item x="8"/>
        <item x="13"/>
        <item x="3"/>
        <item x="12"/>
        <item x="0"/>
        <item x="15"/>
        <item x="6"/>
        <item x="5"/>
        <item x="4"/>
        <item x="1"/>
        <item x="14"/>
        <item x="7"/>
        <item x="2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17">
    <i>
      <x v="4"/>
    </i>
    <i>
      <x v="13"/>
    </i>
    <i>
      <x v="8"/>
    </i>
    <i>
      <x v="14"/>
    </i>
    <i>
      <x v="10"/>
    </i>
    <i>
      <x v="12"/>
    </i>
    <i>
      <x v="11"/>
    </i>
    <i>
      <x v="15"/>
    </i>
    <i>
      <x v="9"/>
    </i>
    <i>
      <x v="2"/>
    </i>
    <i>
      <x v="5"/>
    </i>
    <i>
      <x v="7"/>
    </i>
    <i>
      <x/>
    </i>
    <i>
      <x v="6"/>
    </i>
    <i>
      <x v="1"/>
    </i>
    <i>
      <x v="3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ZONE POPULATION" fld="4" subtotal="count" baseField="0" baseItem="0"/>
  </dataFields>
  <formats count="8">
    <format dxfId="11">
      <pivotArea dataOnly="0" labelOnly="1" fieldPosition="0">
        <references count="1">
          <reference field="6" count="0"/>
        </references>
      </pivotArea>
    </format>
    <format dxfId="10">
      <pivotArea dataOnly="0" labelOnly="1" grandCol="1" outline="0" fieldPosition="0"/>
    </format>
    <format dxfId="9">
      <pivotArea grandRow="1" outline="0" collapsedLevelsAreSubtotals="1" fieldPosition="0"/>
    </format>
    <format dxfId="8">
      <pivotArea dataOnly="0" labelOnly="1" grandRow="1" outline="0" fieldPosition="0"/>
    </format>
    <format dxfId="7">
      <pivotArea dataOnly="0" labelOnly="1" fieldPosition="0">
        <references count="1">
          <reference field="6" count="0"/>
        </references>
      </pivotArea>
    </format>
    <format dxfId="6">
      <pivotArea dataOnly="0" labelOnly="1" grandCol="1" outline="0" fieldPosition="0"/>
    </format>
    <format dxfId="3">
      <pivotArea dataOnly="0" labelOnly="1" fieldPosition="0">
        <references count="1">
          <reference field="6" count="0"/>
        </references>
      </pivotArea>
    </format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F15" firstHeaderRow="1" firstDataRow="2" firstDataCol="1"/>
  <pivotFields count="12">
    <pivotField showAll="0"/>
    <pivotField showAll="0"/>
    <pivotField showAll="0"/>
    <pivotField axis="axisRow" showAll="0" sortType="descending">
      <items count="12">
        <item x="5"/>
        <item x="3"/>
        <item x="7"/>
        <item x="0"/>
        <item x="1"/>
        <item x="2"/>
        <item x="8"/>
        <item x="9"/>
        <item x="4"/>
        <item x="6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axis="axisCol" dataField="1" showAll="0">
      <items count="6">
        <item x="2"/>
        <item x="3"/>
        <item x="0"/>
        <item x="1"/>
        <item h="1" x="4"/>
        <item t="default"/>
      </items>
    </pivotField>
    <pivotField showAll="0"/>
    <pivotField showAll="0"/>
  </pivotFields>
  <rowFields count="1">
    <field x="3"/>
  </rowFields>
  <rowItems count="11">
    <i>
      <x v="4"/>
    </i>
    <i>
      <x v="1"/>
    </i>
    <i>
      <x v="5"/>
    </i>
    <i>
      <x v="3"/>
    </i>
    <i>
      <x v="6"/>
    </i>
    <i>
      <x v="9"/>
    </i>
    <i>
      <x v="8"/>
    </i>
    <i>
      <x/>
    </i>
    <i>
      <x v="2"/>
    </i>
    <i>
      <x v="7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NFRASTRUCTURE" fld="9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 rowHeaderCaption="Zone name">
  <location ref="A1:D19" firstHeaderRow="1" firstDataRow="2" firstDataCol="1"/>
  <pivotFields count="12">
    <pivotField showAll="0"/>
    <pivotField axis="axisRow" showAll="0" sortType="descending">
      <items count="18">
        <item x="9"/>
        <item x="10"/>
        <item x="11"/>
        <item x="8"/>
        <item x="13"/>
        <item x="3"/>
        <item x="12"/>
        <item x="0"/>
        <item x="15"/>
        <item x="6"/>
        <item x="5"/>
        <item x="4"/>
        <item x="1"/>
        <item x="14"/>
        <item x="7"/>
        <item x="2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axis="axisCol" dataField="1" showAll="0">
      <items count="4">
        <item x="1"/>
        <item x="0"/>
        <item h="1" x="2"/>
        <item t="default"/>
      </items>
    </pivotField>
    <pivotField showAll="0"/>
    <pivotField showAll="0"/>
    <pivotField showAll="0"/>
  </pivotFields>
  <rowFields count="1">
    <field x="1"/>
  </rowFields>
  <rowItems count="17">
    <i>
      <x v="4"/>
    </i>
    <i>
      <x v="13"/>
    </i>
    <i>
      <x v="8"/>
    </i>
    <i>
      <x v="14"/>
    </i>
    <i>
      <x v="10"/>
    </i>
    <i>
      <x v="12"/>
    </i>
    <i>
      <x v="11"/>
    </i>
    <i>
      <x v="15"/>
    </i>
    <i>
      <x v="9"/>
    </i>
    <i>
      <x v="2"/>
    </i>
    <i>
      <x v="5"/>
    </i>
    <i>
      <x v="7"/>
    </i>
    <i>
      <x/>
    </i>
    <i>
      <x v="6"/>
    </i>
    <i>
      <x v="1"/>
    </i>
    <i>
      <x v="3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Zone name" fld="8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E13" sqref="E13"/>
    </sheetView>
  </sheetViews>
  <sheetFormatPr defaultRowHeight="15" x14ac:dyDescent="0.25"/>
  <cols>
    <col min="1" max="1" width="22.140625" style="1" customWidth="1"/>
    <col min="2" max="2" width="30.5703125" style="1" customWidth="1"/>
    <col min="3" max="16384" width="9.140625" style="1"/>
  </cols>
  <sheetData>
    <row r="1" spans="1:2" x14ac:dyDescent="0.25">
      <c r="A1" s="8" t="s">
        <v>60</v>
      </c>
      <c r="B1" s="8"/>
    </row>
    <row r="2" spans="1:2" x14ac:dyDescent="0.25">
      <c r="A2" s="7" t="s">
        <v>47</v>
      </c>
      <c r="B2" s="9">
        <v>51.090909090909093</v>
      </c>
    </row>
    <row r="3" spans="1:2" x14ac:dyDescent="0.25">
      <c r="A3" s="7" t="s">
        <v>48</v>
      </c>
      <c r="B3" s="9">
        <v>2.8634882967351643</v>
      </c>
    </row>
    <row r="4" spans="1:2" x14ac:dyDescent="0.25">
      <c r="A4" s="7" t="s">
        <v>49</v>
      </c>
      <c r="B4" s="9">
        <v>53</v>
      </c>
    </row>
    <row r="5" spans="1:2" x14ac:dyDescent="0.25">
      <c r="A5" s="7" t="s">
        <v>50</v>
      </c>
      <c r="B5" s="9">
        <v>57</v>
      </c>
    </row>
    <row r="6" spans="1:2" x14ac:dyDescent="0.25">
      <c r="A6" s="7" t="s">
        <v>51</v>
      </c>
      <c r="B6" s="9">
        <v>28.491348815533215</v>
      </c>
    </row>
    <row r="7" spans="1:2" x14ac:dyDescent="0.25">
      <c r="A7" s="7" t="s">
        <v>52</v>
      </c>
      <c r="B7" s="9">
        <v>811.75695732838597</v>
      </c>
    </row>
    <row r="8" spans="1:2" x14ac:dyDescent="0.25">
      <c r="A8" s="7" t="s">
        <v>53</v>
      </c>
      <c r="B8" s="9">
        <v>-1.1611766465570927</v>
      </c>
    </row>
    <row r="9" spans="1:2" x14ac:dyDescent="0.25">
      <c r="A9" s="7" t="s">
        <v>54</v>
      </c>
      <c r="B9" s="9">
        <v>-0.14864510802432737</v>
      </c>
    </row>
    <row r="10" spans="1:2" x14ac:dyDescent="0.25">
      <c r="A10" s="7" t="s">
        <v>55</v>
      </c>
      <c r="B10" s="9">
        <v>96</v>
      </c>
    </row>
    <row r="11" spans="1:2" x14ac:dyDescent="0.25">
      <c r="A11" s="7" t="s">
        <v>56</v>
      </c>
      <c r="B11" s="9">
        <v>3</v>
      </c>
    </row>
    <row r="12" spans="1:2" x14ac:dyDescent="0.25">
      <c r="A12" s="7" t="s">
        <v>57</v>
      </c>
      <c r="B12" s="9">
        <v>99</v>
      </c>
    </row>
    <row r="13" spans="1:2" x14ac:dyDescent="0.25">
      <c r="A13" s="7" t="s">
        <v>58</v>
      </c>
      <c r="B13" s="9">
        <v>5058</v>
      </c>
    </row>
    <row r="14" spans="1:2" x14ac:dyDescent="0.25">
      <c r="A14" s="7" t="s">
        <v>59</v>
      </c>
      <c r="B14" s="9">
        <v>99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I8" sqref="I8"/>
    </sheetView>
  </sheetViews>
  <sheetFormatPr defaultRowHeight="15" x14ac:dyDescent="0.25"/>
  <cols>
    <col min="1" max="1" width="23.85546875" customWidth="1"/>
    <col min="2" max="2" width="22.7109375" customWidth="1"/>
    <col min="3" max="3" width="15.28515625" bestFit="1" customWidth="1"/>
    <col min="4" max="4" width="19.140625" customWidth="1"/>
    <col min="5" max="5" width="14.28515625" customWidth="1"/>
  </cols>
  <sheetData>
    <row r="1" spans="1:5" ht="15.75" x14ac:dyDescent="0.25">
      <c r="A1" s="15" t="s">
        <v>64</v>
      </c>
      <c r="B1" s="15" t="s">
        <v>26</v>
      </c>
      <c r="C1" s="15"/>
      <c r="D1" s="15"/>
      <c r="E1" s="15"/>
    </row>
    <row r="2" spans="1:5" ht="15.75" x14ac:dyDescent="0.25">
      <c r="A2" s="15" t="s">
        <v>65</v>
      </c>
      <c r="B2" s="15" t="s">
        <v>16</v>
      </c>
      <c r="C2" s="15" t="s">
        <v>17</v>
      </c>
      <c r="D2" s="15" t="s">
        <v>62</v>
      </c>
      <c r="E2" s="15" t="s">
        <v>66</v>
      </c>
    </row>
    <row r="3" spans="1:5" x14ac:dyDescent="0.25">
      <c r="A3" s="7" t="s">
        <v>31</v>
      </c>
      <c r="B3" s="7">
        <v>10</v>
      </c>
      <c r="C3" s="7">
        <v>4</v>
      </c>
      <c r="D3" s="7">
        <v>14</v>
      </c>
      <c r="E3" s="14">
        <f>D3/D19</f>
        <v>0.14141414141414141</v>
      </c>
    </row>
    <row r="4" spans="1:5" x14ac:dyDescent="0.25">
      <c r="A4" s="7" t="s">
        <v>32</v>
      </c>
      <c r="B4" s="7">
        <v>9</v>
      </c>
      <c r="C4" s="7">
        <v>3</v>
      </c>
      <c r="D4" s="7">
        <v>12</v>
      </c>
      <c r="E4" s="14">
        <f>GETPIVOTDATA("POPULATION",$A$1,"ZONE_NAME","Runda")/GETPIVOTDATA("POPULATION",$A$1)</f>
        <v>0.12121212121212122</v>
      </c>
    </row>
    <row r="5" spans="1:5" x14ac:dyDescent="0.25">
      <c r="A5" s="7" t="s">
        <v>33</v>
      </c>
      <c r="B5" s="7">
        <v>9</v>
      </c>
      <c r="C5" s="7">
        <v>1</v>
      </c>
      <c r="D5" s="7">
        <v>10</v>
      </c>
      <c r="E5" s="14">
        <f>GETPIVOTDATA("POPULATION",$A$1,"ZONE_NAME","Lavingtnon")/GETPIVOTDATA("POPULATION",$A$1)</f>
        <v>0.10101010101010101</v>
      </c>
    </row>
    <row r="6" spans="1:5" x14ac:dyDescent="0.25">
      <c r="A6" s="7" t="s">
        <v>7</v>
      </c>
      <c r="B6" s="7">
        <v>7</v>
      </c>
      <c r="C6" s="7"/>
      <c r="D6" s="7">
        <v>7</v>
      </c>
      <c r="E6" s="14">
        <f>GETPIVOTDATA("POPULATION",$A$1,"ZONE_NAME","Saika")/GETPIVOTDATA("POPULATION",$A$1)</f>
        <v>7.0707070707070704E-2</v>
      </c>
    </row>
    <row r="7" spans="1:5" x14ac:dyDescent="0.25">
      <c r="A7" s="7" t="s">
        <v>5</v>
      </c>
      <c r="B7" s="7">
        <v>4</v>
      </c>
      <c r="C7" s="7">
        <v>2</v>
      </c>
      <c r="D7" s="7">
        <v>6</v>
      </c>
      <c r="E7" s="14">
        <f>GETPIVOTDATA("POPULATION",$A$1,"ZONE_NAME","Ngong")/GETPIVOTDATA("POPULATION",$A$1)</f>
        <v>6.0606060606060608E-2</v>
      </c>
    </row>
    <row r="8" spans="1:5" x14ac:dyDescent="0.25">
      <c r="A8" s="7" t="s">
        <v>1</v>
      </c>
      <c r="B8" s="7">
        <v>5</v>
      </c>
      <c r="C8" s="7">
        <v>1</v>
      </c>
      <c r="D8" s="7">
        <v>6</v>
      </c>
      <c r="E8" s="14">
        <f>GETPIVOTDATA("POPULATION",$A$1,"ZONE_NAME","Ruiru")/GETPIVOTDATA("POPULATION",$A$1)</f>
        <v>6.0606060606060608E-2</v>
      </c>
    </row>
    <row r="9" spans="1:5" x14ac:dyDescent="0.25">
      <c r="A9" s="7" t="s">
        <v>4</v>
      </c>
      <c r="B9" s="7">
        <v>6</v>
      </c>
      <c r="C9" s="7"/>
      <c r="D9" s="7">
        <v>6</v>
      </c>
      <c r="E9" s="14">
        <f>GETPIVOTDATA("POPULATION",$A$1,"ZONE_NAME","Ruaka")/GETPIVOTDATA("POPULATION",$A$1)</f>
        <v>6.0606060606060608E-2</v>
      </c>
    </row>
    <row r="10" spans="1:5" x14ac:dyDescent="0.25">
      <c r="A10" s="7" t="s">
        <v>2</v>
      </c>
      <c r="B10" s="7">
        <v>5</v>
      </c>
      <c r="C10" s="7">
        <v>1</v>
      </c>
      <c r="D10" s="7">
        <v>6</v>
      </c>
      <c r="E10" s="14">
        <f>GETPIVOTDATA("POPULATION",$A$1,"ZONE_NAME","Syokimau")/GETPIVOTDATA("POPULATION",$A$1)</f>
        <v>6.0606060606060608E-2</v>
      </c>
    </row>
    <row r="11" spans="1:5" x14ac:dyDescent="0.25">
      <c r="A11" s="7" t="s">
        <v>6</v>
      </c>
      <c r="B11" s="7">
        <v>4</v>
      </c>
      <c r="C11" s="7">
        <v>2</v>
      </c>
      <c r="D11" s="7">
        <v>6</v>
      </c>
      <c r="E11" s="14">
        <f>GETPIVOTDATA("POPULATION",$A$1,"ZONE_NAME","Limurur")/GETPIVOTDATA("POPULATION",$A$1)</f>
        <v>6.0606060606060608E-2</v>
      </c>
    </row>
    <row r="12" spans="1:5" x14ac:dyDescent="0.25">
      <c r="A12" s="7" t="s">
        <v>11</v>
      </c>
      <c r="B12" s="7">
        <v>4</v>
      </c>
      <c r="C12" s="7">
        <v>1</v>
      </c>
      <c r="D12" s="7">
        <v>5</v>
      </c>
      <c r="E12" s="14">
        <f>GETPIVOTDATA("POPULATION",$A$1,"ZONE_NAME","Kajiado")/GETPIVOTDATA("POPULATION",$A$1)</f>
        <v>5.0505050505050504E-2</v>
      </c>
    </row>
    <row r="13" spans="1:5" x14ac:dyDescent="0.25">
      <c r="A13" s="7" t="s">
        <v>3</v>
      </c>
      <c r="B13" s="7">
        <v>5</v>
      </c>
      <c r="C13" s="7"/>
      <c r="D13" s="7">
        <v>5</v>
      </c>
      <c r="E13" s="14">
        <f>GETPIVOTDATA("POPULATION",$A$1,"ZONE_NAME","Kasarani")/GETPIVOTDATA("POPULATION",$A$1)</f>
        <v>5.0505050505050504E-2</v>
      </c>
    </row>
    <row r="14" spans="1:5" x14ac:dyDescent="0.25">
      <c r="A14" s="7" t="s">
        <v>0</v>
      </c>
      <c r="B14" s="7">
        <v>4</v>
      </c>
      <c r="C14" s="7"/>
      <c r="D14" s="7">
        <v>4</v>
      </c>
      <c r="E14" s="14">
        <f>GETPIVOTDATA("POPULATION",$A$1,"ZONE_NAME","Kitengela")/GETPIVOTDATA("POPULATION",$A$1)</f>
        <v>4.0404040404040407E-2</v>
      </c>
    </row>
    <row r="15" spans="1:5" x14ac:dyDescent="0.25">
      <c r="A15" s="7" t="s">
        <v>9</v>
      </c>
      <c r="B15" s="7">
        <v>2</v>
      </c>
      <c r="C15" s="7">
        <v>1</v>
      </c>
      <c r="D15" s="7">
        <v>3</v>
      </c>
      <c r="E15" s="14">
        <f>GETPIVOTDATA("POPULATION",$A$1,"ZONE_NAME","Athi river")/GETPIVOTDATA("POPULATION",$A$1)</f>
        <v>3.0303030303030304E-2</v>
      </c>
    </row>
    <row r="16" spans="1:5" x14ac:dyDescent="0.25">
      <c r="A16" s="7" t="s">
        <v>12</v>
      </c>
      <c r="B16" s="7">
        <v>2</v>
      </c>
      <c r="C16" s="7">
        <v>1</v>
      </c>
      <c r="D16" s="7">
        <v>3</v>
      </c>
      <c r="E16" s="14">
        <f>GETPIVOTDATA("POPULATION",$A$1,"ZONE_NAME","Kikuyu")/GETPIVOTDATA("POPULATION",$A$1)</f>
        <v>3.0303030303030304E-2</v>
      </c>
    </row>
    <row r="17" spans="1:5" x14ac:dyDescent="0.25">
      <c r="A17" s="7" t="s">
        <v>10</v>
      </c>
      <c r="B17" s="7">
        <v>3</v>
      </c>
      <c r="C17" s="7"/>
      <c r="D17" s="7">
        <v>3</v>
      </c>
      <c r="E17" s="14">
        <f>GETPIVOTDATA("POPULATION",$A$1,"ZONE_NAME","Kahawa Wendani")/GETPIVOTDATA("POPULATION",$A$1)</f>
        <v>3.0303030303030304E-2</v>
      </c>
    </row>
    <row r="18" spans="1:5" x14ac:dyDescent="0.25">
      <c r="A18" s="7" t="s">
        <v>8</v>
      </c>
      <c r="B18" s="7">
        <v>2</v>
      </c>
      <c r="C18" s="7">
        <v>1</v>
      </c>
      <c r="D18" s="7">
        <v>3</v>
      </c>
      <c r="E18" s="14">
        <f>GETPIVOTDATA("POPULATION",$A$1,"ZONE_NAME","Kamulu")/GETPIVOTDATA("POPULATION",$A$1)</f>
        <v>3.0303030303030304E-2</v>
      </c>
    </row>
    <row r="19" spans="1:5" x14ac:dyDescent="0.25">
      <c r="A19" s="13" t="s">
        <v>62</v>
      </c>
      <c r="B19" s="13">
        <v>81</v>
      </c>
      <c r="C19" s="13">
        <v>18</v>
      </c>
      <c r="D19" s="13">
        <v>99</v>
      </c>
      <c r="E19" s="16">
        <f>SUM(E3:E18)</f>
        <v>0.99999999999999978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workbookViewId="0">
      <selection activeCell="U13" sqref="U13"/>
    </sheetView>
  </sheetViews>
  <sheetFormatPr defaultRowHeight="15" x14ac:dyDescent="0.25"/>
  <cols>
    <col min="1" max="1" width="25.140625" bestFit="1" customWidth="1"/>
    <col min="2" max="2" width="16.28515625" bestFit="1" customWidth="1"/>
    <col min="3" max="3" width="10.42578125" bestFit="1" customWidth="1"/>
    <col min="4" max="4" width="6.140625" customWidth="1"/>
    <col min="5" max="5" width="9.42578125" bestFit="1" customWidth="1"/>
    <col min="6" max="6" width="11.28515625" customWidth="1"/>
    <col min="7" max="7" width="11.28515625" bestFit="1" customWidth="1"/>
  </cols>
  <sheetData>
    <row r="3" spans="1:6" x14ac:dyDescent="0.25">
      <c r="A3" s="10" t="s">
        <v>67</v>
      </c>
      <c r="B3" s="10" t="s">
        <v>63</v>
      </c>
    </row>
    <row r="4" spans="1:6" x14ac:dyDescent="0.25">
      <c r="A4" s="10" t="s">
        <v>61</v>
      </c>
      <c r="B4" t="s">
        <v>20</v>
      </c>
      <c r="C4" t="s">
        <v>21</v>
      </c>
      <c r="D4" t="s">
        <v>18</v>
      </c>
      <c r="E4" t="s">
        <v>19</v>
      </c>
      <c r="F4" t="s">
        <v>62</v>
      </c>
    </row>
    <row r="5" spans="1:6" x14ac:dyDescent="0.25">
      <c r="A5" s="11" t="s">
        <v>37</v>
      </c>
      <c r="B5" s="12">
        <v>2</v>
      </c>
      <c r="C5" s="12">
        <v>5</v>
      </c>
      <c r="D5" s="12">
        <v>1</v>
      </c>
      <c r="E5" s="12">
        <v>5</v>
      </c>
      <c r="F5" s="12">
        <v>13</v>
      </c>
    </row>
    <row r="6" spans="1:6" x14ac:dyDescent="0.25">
      <c r="A6" s="11" t="s">
        <v>39</v>
      </c>
      <c r="B6" s="12">
        <v>3</v>
      </c>
      <c r="C6" s="12">
        <v>5</v>
      </c>
      <c r="D6" s="12"/>
      <c r="E6" s="12">
        <v>4</v>
      </c>
      <c r="F6" s="12">
        <v>12</v>
      </c>
    </row>
    <row r="7" spans="1:6" x14ac:dyDescent="0.25">
      <c r="A7" s="11" t="s">
        <v>38</v>
      </c>
      <c r="B7" s="12">
        <v>4</v>
      </c>
      <c r="C7" s="12">
        <v>6</v>
      </c>
      <c r="D7" s="12"/>
      <c r="E7" s="12">
        <v>2</v>
      </c>
      <c r="F7" s="12">
        <v>12</v>
      </c>
    </row>
    <row r="8" spans="1:6" x14ac:dyDescent="0.25">
      <c r="A8" s="11" t="s">
        <v>36</v>
      </c>
      <c r="B8" s="12">
        <v>3</v>
      </c>
      <c r="C8" s="12">
        <v>4</v>
      </c>
      <c r="D8" s="12">
        <v>2</v>
      </c>
      <c r="E8" s="12">
        <v>1</v>
      </c>
      <c r="F8" s="12">
        <v>10</v>
      </c>
    </row>
    <row r="9" spans="1:6" x14ac:dyDescent="0.25">
      <c r="A9" s="11" t="s">
        <v>44</v>
      </c>
      <c r="B9" s="12">
        <v>3</v>
      </c>
      <c r="C9" s="12">
        <v>4</v>
      </c>
      <c r="D9" s="12">
        <v>3</v>
      </c>
      <c r="E9" s="12"/>
      <c r="F9" s="12">
        <v>10</v>
      </c>
    </row>
    <row r="10" spans="1:6" x14ac:dyDescent="0.25">
      <c r="A10" s="11" t="s">
        <v>42</v>
      </c>
      <c r="B10" s="12">
        <v>4</v>
      </c>
      <c r="C10" s="12">
        <v>2</v>
      </c>
      <c r="D10" s="12">
        <v>2</v>
      </c>
      <c r="E10" s="12">
        <v>1</v>
      </c>
      <c r="F10" s="12">
        <v>9</v>
      </c>
    </row>
    <row r="11" spans="1:6" x14ac:dyDescent="0.25">
      <c r="A11" s="11" t="s">
        <v>40</v>
      </c>
      <c r="B11" s="12">
        <v>4</v>
      </c>
      <c r="C11" s="12">
        <v>3</v>
      </c>
      <c r="D11" s="12">
        <v>2</v>
      </c>
      <c r="E11" s="12"/>
      <c r="F11" s="12">
        <v>9</v>
      </c>
    </row>
    <row r="12" spans="1:6" x14ac:dyDescent="0.25">
      <c r="A12" s="11" t="s">
        <v>41</v>
      </c>
      <c r="B12" s="12">
        <v>1</v>
      </c>
      <c r="C12" s="12">
        <v>4</v>
      </c>
      <c r="D12" s="12">
        <v>1</v>
      </c>
      <c r="E12" s="12">
        <v>3</v>
      </c>
      <c r="F12" s="12">
        <v>9</v>
      </c>
    </row>
    <row r="13" spans="1:6" x14ac:dyDescent="0.25">
      <c r="A13" s="11" t="s">
        <v>43</v>
      </c>
      <c r="B13" s="12"/>
      <c r="C13" s="12">
        <v>3</v>
      </c>
      <c r="D13" s="12"/>
      <c r="E13" s="12">
        <v>5</v>
      </c>
      <c r="F13" s="12">
        <v>8</v>
      </c>
    </row>
    <row r="14" spans="1:6" x14ac:dyDescent="0.25">
      <c r="A14" s="11" t="s">
        <v>45</v>
      </c>
      <c r="B14" s="12">
        <v>2</v>
      </c>
      <c r="C14" s="12">
        <v>1</v>
      </c>
      <c r="D14" s="12"/>
      <c r="E14" s="12">
        <v>4</v>
      </c>
      <c r="F14" s="12">
        <v>7</v>
      </c>
    </row>
    <row r="15" spans="1:6" x14ac:dyDescent="0.25">
      <c r="A15" s="11" t="s">
        <v>62</v>
      </c>
      <c r="B15" s="12">
        <v>26</v>
      </c>
      <c r="C15" s="12">
        <v>37</v>
      </c>
      <c r="D15" s="12">
        <v>11</v>
      </c>
      <c r="E15" s="12">
        <v>25</v>
      </c>
      <c r="F15" s="12">
        <v>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topLeftCell="C1" workbookViewId="0">
      <selection activeCell="Q14" sqref="Q14"/>
    </sheetView>
  </sheetViews>
  <sheetFormatPr defaultRowHeight="15" x14ac:dyDescent="0.25"/>
  <cols>
    <col min="1" max="1" width="17.85546875" bestFit="1" customWidth="1"/>
    <col min="2" max="2" width="20.7109375" customWidth="1"/>
    <col min="3" max="3" width="12.140625" customWidth="1"/>
    <col min="4" max="4" width="20.85546875" customWidth="1"/>
    <col min="5" max="5" width="11.28515625" bestFit="1" customWidth="1"/>
    <col min="6" max="6" width="4.140625" bestFit="1" customWidth="1"/>
    <col min="7" max="7" width="9" bestFit="1" customWidth="1"/>
    <col min="9" max="9" width="12.140625" bestFit="1" customWidth="1"/>
    <col min="10" max="10" width="11.28515625" bestFit="1" customWidth="1"/>
  </cols>
  <sheetData>
    <row r="1" spans="1:4" x14ac:dyDescent="0.25">
      <c r="A1" s="10" t="s">
        <v>68</v>
      </c>
      <c r="B1" s="10" t="s">
        <v>63</v>
      </c>
    </row>
    <row r="2" spans="1:4" x14ac:dyDescent="0.25">
      <c r="A2" s="10" t="s">
        <v>68</v>
      </c>
      <c r="B2" t="s">
        <v>14</v>
      </c>
      <c r="C2" t="s">
        <v>13</v>
      </c>
      <c r="D2" t="s">
        <v>62</v>
      </c>
    </row>
    <row r="3" spans="1:4" x14ac:dyDescent="0.25">
      <c r="A3" s="11" t="s">
        <v>31</v>
      </c>
      <c r="B3" s="12">
        <v>1</v>
      </c>
      <c r="C3" s="12">
        <v>13</v>
      </c>
      <c r="D3" s="12">
        <v>14</v>
      </c>
    </row>
    <row r="4" spans="1:4" x14ac:dyDescent="0.25">
      <c r="A4" s="11" t="s">
        <v>32</v>
      </c>
      <c r="B4" s="12">
        <v>4</v>
      </c>
      <c r="C4" s="12">
        <v>8</v>
      </c>
      <c r="D4" s="12">
        <v>12</v>
      </c>
    </row>
    <row r="5" spans="1:4" x14ac:dyDescent="0.25">
      <c r="A5" s="11" t="s">
        <v>33</v>
      </c>
      <c r="B5" s="12">
        <v>1</v>
      </c>
      <c r="C5" s="12">
        <v>9</v>
      </c>
      <c r="D5" s="12">
        <v>10</v>
      </c>
    </row>
    <row r="6" spans="1:4" x14ac:dyDescent="0.25">
      <c r="A6" s="11" t="s">
        <v>7</v>
      </c>
      <c r="B6" s="12">
        <v>3</v>
      </c>
      <c r="C6" s="12">
        <v>4</v>
      </c>
      <c r="D6" s="12">
        <v>7</v>
      </c>
    </row>
    <row r="7" spans="1:4" x14ac:dyDescent="0.25">
      <c r="A7" s="11" t="s">
        <v>5</v>
      </c>
      <c r="B7" s="12">
        <v>3</v>
      </c>
      <c r="C7" s="12">
        <v>3</v>
      </c>
      <c r="D7" s="12">
        <v>6</v>
      </c>
    </row>
    <row r="8" spans="1:4" x14ac:dyDescent="0.25">
      <c r="A8" s="11" t="s">
        <v>1</v>
      </c>
      <c r="B8" s="12"/>
      <c r="C8" s="12">
        <v>6</v>
      </c>
      <c r="D8" s="12">
        <v>6</v>
      </c>
    </row>
    <row r="9" spans="1:4" x14ac:dyDescent="0.25">
      <c r="A9" s="11" t="s">
        <v>4</v>
      </c>
      <c r="B9" s="12">
        <v>2</v>
      </c>
      <c r="C9" s="12">
        <v>4</v>
      </c>
      <c r="D9" s="12">
        <v>6</v>
      </c>
    </row>
    <row r="10" spans="1:4" x14ac:dyDescent="0.25">
      <c r="A10" s="11" t="s">
        <v>2</v>
      </c>
      <c r="B10" s="12">
        <v>1</v>
      </c>
      <c r="C10" s="12">
        <v>5</v>
      </c>
      <c r="D10" s="12">
        <v>6</v>
      </c>
    </row>
    <row r="11" spans="1:4" x14ac:dyDescent="0.25">
      <c r="A11" s="11" t="s">
        <v>6</v>
      </c>
      <c r="B11" s="12">
        <v>3</v>
      </c>
      <c r="C11" s="12">
        <v>3</v>
      </c>
      <c r="D11" s="12">
        <v>6</v>
      </c>
    </row>
    <row r="12" spans="1:4" x14ac:dyDescent="0.25">
      <c r="A12" s="11" t="s">
        <v>11</v>
      </c>
      <c r="B12" s="12"/>
      <c r="C12" s="12">
        <v>5</v>
      </c>
      <c r="D12" s="12">
        <v>5</v>
      </c>
    </row>
    <row r="13" spans="1:4" x14ac:dyDescent="0.25">
      <c r="A13" s="11" t="s">
        <v>3</v>
      </c>
      <c r="B13" s="12">
        <v>2</v>
      </c>
      <c r="C13" s="12">
        <v>3</v>
      </c>
      <c r="D13" s="12">
        <v>5</v>
      </c>
    </row>
    <row r="14" spans="1:4" x14ac:dyDescent="0.25">
      <c r="A14" s="11" t="s">
        <v>0</v>
      </c>
      <c r="B14" s="12"/>
      <c r="C14" s="12">
        <v>4</v>
      </c>
      <c r="D14" s="12">
        <v>4</v>
      </c>
    </row>
    <row r="15" spans="1:4" x14ac:dyDescent="0.25">
      <c r="A15" s="11" t="s">
        <v>9</v>
      </c>
      <c r="B15" s="12"/>
      <c r="C15" s="12">
        <v>3</v>
      </c>
      <c r="D15" s="12">
        <v>3</v>
      </c>
    </row>
    <row r="16" spans="1:4" x14ac:dyDescent="0.25">
      <c r="A16" s="11" t="s">
        <v>12</v>
      </c>
      <c r="B16" s="12"/>
      <c r="C16" s="12">
        <v>3</v>
      </c>
      <c r="D16" s="12">
        <v>3</v>
      </c>
    </row>
    <row r="17" spans="1:4" x14ac:dyDescent="0.25">
      <c r="A17" s="11" t="s">
        <v>10</v>
      </c>
      <c r="B17" s="12"/>
      <c r="C17" s="12">
        <v>3</v>
      </c>
      <c r="D17" s="12">
        <v>3</v>
      </c>
    </row>
    <row r="18" spans="1:4" x14ac:dyDescent="0.25">
      <c r="A18" s="11" t="s">
        <v>8</v>
      </c>
      <c r="B18" s="12"/>
      <c r="C18" s="12">
        <v>3</v>
      </c>
      <c r="D18" s="12">
        <v>3</v>
      </c>
    </row>
    <row r="19" spans="1:4" x14ac:dyDescent="0.25">
      <c r="A19" s="11" t="s">
        <v>62</v>
      </c>
      <c r="B19" s="12">
        <v>20</v>
      </c>
      <c r="C19" s="12">
        <v>79</v>
      </c>
      <c r="D19" s="12">
        <v>99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workbookViewId="0">
      <selection sqref="A1:L1048576"/>
    </sheetView>
  </sheetViews>
  <sheetFormatPr defaultRowHeight="15" x14ac:dyDescent="0.25"/>
  <cols>
    <col min="1" max="1" width="9.5703125" style="2" bestFit="1" customWidth="1"/>
    <col min="2" max="2" width="15" style="2" bestFit="1" customWidth="1"/>
    <col min="3" max="3" width="11.28515625" style="2" bestFit="1" customWidth="1"/>
    <col min="4" max="4" width="15.85546875" style="2" customWidth="1"/>
    <col min="5" max="5" width="14" style="2" bestFit="1" customWidth="1"/>
    <col min="6" max="6" width="7" style="2" bestFit="1" customWidth="1"/>
    <col min="7" max="7" width="12" style="2" bestFit="1" customWidth="1"/>
    <col min="8" max="8" width="11.7109375" style="2" bestFit="1" customWidth="1"/>
    <col min="9" max="9" width="10.42578125" style="2" bestFit="1" customWidth="1"/>
    <col min="10" max="10" width="18.28515625" style="2" bestFit="1" customWidth="1"/>
    <col min="11" max="11" width="10.140625" style="2" bestFit="1" customWidth="1"/>
    <col min="12" max="12" width="16.42578125" style="2" bestFit="1" customWidth="1"/>
    <col min="13" max="16384" width="9.140625" style="6"/>
  </cols>
  <sheetData>
    <row r="1" spans="1:12" s="5" customFormat="1" ht="16.5" thickBot="1" x14ac:dyDescent="0.3">
      <c r="A1" s="3" t="s">
        <v>22</v>
      </c>
      <c r="B1" s="4" t="s">
        <v>23</v>
      </c>
      <c r="C1" s="4" t="s">
        <v>24</v>
      </c>
      <c r="D1" s="4" t="s">
        <v>35</v>
      </c>
      <c r="E1" s="4" t="s">
        <v>25</v>
      </c>
      <c r="F1" s="4" t="s">
        <v>34</v>
      </c>
      <c r="G1" s="4" t="s">
        <v>26</v>
      </c>
      <c r="H1" s="4" t="s">
        <v>27</v>
      </c>
      <c r="I1" s="4" t="s">
        <v>28</v>
      </c>
      <c r="J1" s="4" t="s">
        <v>46</v>
      </c>
      <c r="K1" s="4" t="s">
        <v>29</v>
      </c>
      <c r="L1" s="4" t="s">
        <v>30</v>
      </c>
    </row>
    <row r="2" spans="1:12" x14ac:dyDescent="0.25">
      <c r="A2" s="7">
        <f ca="1">RANDBETWEEN(1,100)</f>
        <v>4</v>
      </c>
      <c r="B2" s="7" t="s">
        <v>0</v>
      </c>
      <c r="C2" s="7">
        <f ca="1">RANDBETWEEN(10,50)</f>
        <v>35</v>
      </c>
      <c r="D2" s="7" t="s">
        <v>36</v>
      </c>
      <c r="E2" s="7">
        <f ca="1">RANDBETWEEN(5000,10000)</f>
        <v>8057</v>
      </c>
      <c r="F2" s="7" t="s">
        <v>13</v>
      </c>
      <c r="G2" s="7" t="s">
        <v>16</v>
      </c>
      <c r="H2" s="7" t="s">
        <v>14</v>
      </c>
      <c r="I2" s="7" t="s">
        <v>13</v>
      </c>
      <c r="J2" s="7" t="s">
        <v>18</v>
      </c>
      <c r="K2" s="7" t="s">
        <v>13</v>
      </c>
      <c r="L2" s="7" t="s">
        <v>13</v>
      </c>
    </row>
    <row r="3" spans="1:12" x14ac:dyDescent="0.25">
      <c r="A3" s="7">
        <f t="shared" ref="A3:A66" ca="1" si="0">RANDBETWEEN(1,100)</f>
        <v>58</v>
      </c>
      <c r="B3" s="7" t="s">
        <v>1</v>
      </c>
      <c r="C3" s="7">
        <f t="shared" ref="C3:C66" ca="1" si="1">RANDBETWEEN(10,50)</f>
        <v>48</v>
      </c>
      <c r="D3" s="7" t="s">
        <v>37</v>
      </c>
      <c r="E3" s="7">
        <f t="shared" ref="E3:E66" ca="1" si="2">RANDBETWEEN(5000,10000)</f>
        <v>8452</v>
      </c>
      <c r="F3" s="7" t="s">
        <v>13</v>
      </c>
      <c r="G3" s="7" t="s">
        <v>16</v>
      </c>
      <c r="H3" s="7" t="s">
        <v>14</v>
      </c>
      <c r="I3" s="7" t="s">
        <v>13</v>
      </c>
      <c r="J3" s="7" t="s">
        <v>19</v>
      </c>
      <c r="K3" s="7" t="s">
        <v>13</v>
      </c>
      <c r="L3" s="7" t="s">
        <v>13</v>
      </c>
    </row>
    <row r="4" spans="1:12" x14ac:dyDescent="0.25">
      <c r="A4" s="7">
        <f t="shared" ca="1" si="0"/>
        <v>97</v>
      </c>
      <c r="B4" s="7" t="s">
        <v>2</v>
      </c>
      <c r="C4" s="7">
        <f t="shared" ca="1" si="1"/>
        <v>41</v>
      </c>
      <c r="D4" s="7" t="s">
        <v>38</v>
      </c>
      <c r="E4" s="7">
        <f t="shared" ca="1" si="2"/>
        <v>7719</v>
      </c>
      <c r="F4" s="7" t="s">
        <v>14</v>
      </c>
      <c r="G4" s="7" t="s">
        <v>16</v>
      </c>
      <c r="H4" s="7" t="s">
        <v>14</v>
      </c>
      <c r="I4" s="7" t="s">
        <v>13</v>
      </c>
      <c r="J4" s="7" t="s">
        <v>20</v>
      </c>
      <c r="K4" s="7" t="s">
        <v>13</v>
      </c>
      <c r="L4" s="7" t="s">
        <v>14</v>
      </c>
    </row>
    <row r="5" spans="1:12" x14ac:dyDescent="0.25">
      <c r="A5" s="7">
        <f t="shared" ca="1" si="0"/>
        <v>72</v>
      </c>
      <c r="B5" s="7" t="s">
        <v>3</v>
      </c>
      <c r="C5" s="7">
        <f t="shared" ca="1" si="1"/>
        <v>10</v>
      </c>
      <c r="D5" s="7" t="s">
        <v>39</v>
      </c>
      <c r="E5" s="7">
        <f t="shared" ca="1" si="2"/>
        <v>6386</v>
      </c>
      <c r="F5" s="7" t="s">
        <v>15</v>
      </c>
      <c r="G5" s="7" t="s">
        <v>16</v>
      </c>
      <c r="H5" s="7" t="s">
        <v>14</v>
      </c>
      <c r="I5" s="7" t="s">
        <v>13</v>
      </c>
      <c r="J5" s="7" t="s">
        <v>19</v>
      </c>
      <c r="K5" s="7" t="s">
        <v>13</v>
      </c>
      <c r="L5" s="7" t="s">
        <v>13</v>
      </c>
    </row>
    <row r="6" spans="1:12" x14ac:dyDescent="0.25">
      <c r="A6" s="7">
        <f t="shared" ca="1" si="0"/>
        <v>26</v>
      </c>
      <c r="B6" s="7" t="s">
        <v>4</v>
      </c>
      <c r="C6" s="7">
        <f t="shared" ca="1" si="1"/>
        <v>28</v>
      </c>
      <c r="D6" s="7" t="s">
        <v>40</v>
      </c>
      <c r="E6" s="7">
        <f t="shared" ca="1" si="2"/>
        <v>8079</v>
      </c>
      <c r="F6" s="7" t="s">
        <v>14</v>
      </c>
      <c r="G6" s="7" t="s">
        <v>16</v>
      </c>
      <c r="H6" s="7" t="s">
        <v>14</v>
      </c>
      <c r="I6" s="7" t="s">
        <v>13</v>
      </c>
      <c r="J6" s="7" t="s">
        <v>21</v>
      </c>
      <c r="K6" s="7" t="s">
        <v>13</v>
      </c>
      <c r="L6" s="7" t="s">
        <v>14</v>
      </c>
    </row>
    <row r="7" spans="1:12" x14ac:dyDescent="0.25">
      <c r="A7" s="7">
        <f t="shared" ca="1" si="0"/>
        <v>88</v>
      </c>
      <c r="B7" s="7" t="s">
        <v>5</v>
      </c>
      <c r="C7" s="7">
        <f t="shared" ca="1" si="1"/>
        <v>13</v>
      </c>
      <c r="D7" s="7" t="s">
        <v>41</v>
      </c>
      <c r="E7" s="7">
        <f t="shared" ca="1" si="2"/>
        <v>9225</v>
      </c>
      <c r="F7" s="7" t="s">
        <v>13</v>
      </c>
      <c r="G7" s="7" t="s">
        <v>16</v>
      </c>
      <c r="H7" s="7" t="s">
        <v>14</v>
      </c>
      <c r="I7" s="7" t="s">
        <v>13</v>
      </c>
      <c r="J7" s="7" t="s">
        <v>19</v>
      </c>
      <c r="K7" s="7" t="s">
        <v>13</v>
      </c>
      <c r="L7" s="7" t="s">
        <v>13</v>
      </c>
    </row>
    <row r="8" spans="1:12" x14ac:dyDescent="0.25">
      <c r="A8" s="7">
        <f t="shared" ca="1" si="0"/>
        <v>92</v>
      </c>
      <c r="B8" s="7" t="s">
        <v>6</v>
      </c>
      <c r="C8" s="7">
        <f t="shared" ca="1" si="1"/>
        <v>47</v>
      </c>
      <c r="D8" s="7" t="s">
        <v>42</v>
      </c>
      <c r="E8" s="7">
        <f t="shared" ca="1" si="2"/>
        <v>5045</v>
      </c>
      <c r="F8" s="7" t="s">
        <v>14</v>
      </c>
      <c r="G8" s="7" t="s">
        <v>16</v>
      </c>
      <c r="H8" s="7" t="s">
        <v>14</v>
      </c>
      <c r="I8" s="7" t="s">
        <v>13</v>
      </c>
      <c r="J8" s="7" t="s">
        <v>20</v>
      </c>
      <c r="K8" s="7" t="s">
        <v>13</v>
      </c>
      <c r="L8" s="7" t="s">
        <v>13</v>
      </c>
    </row>
    <row r="9" spans="1:12" x14ac:dyDescent="0.25">
      <c r="A9" s="7">
        <f t="shared" ca="1" si="0"/>
        <v>84</v>
      </c>
      <c r="B9" s="7" t="s">
        <v>7</v>
      </c>
      <c r="C9" s="7">
        <f t="shared" ca="1" si="1"/>
        <v>26</v>
      </c>
      <c r="D9" s="7" t="s">
        <v>43</v>
      </c>
      <c r="E9" s="7">
        <f t="shared" ca="1" si="2"/>
        <v>7158</v>
      </c>
      <c r="F9" s="7" t="s">
        <v>14</v>
      </c>
      <c r="G9" s="7" t="s">
        <v>16</v>
      </c>
      <c r="H9" s="7" t="s">
        <v>14</v>
      </c>
      <c r="I9" s="7" t="s">
        <v>13</v>
      </c>
      <c r="J9" s="7" t="s">
        <v>21</v>
      </c>
      <c r="K9" s="7" t="s">
        <v>13</v>
      </c>
      <c r="L9" s="7" t="s">
        <v>13</v>
      </c>
    </row>
    <row r="10" spans="1:12" x14ac:dyDescent="0.25">
      <c r="A10" s="7">
        <f t="shared" ca="1" si="0"/>
        <v>75</v>
      </c>
      <c r="B10" s="7" t="s">
        <v>8</v>
      </c>
      <c r="C10" s="7">
        <f t="shared" ca="1" si="1"/>
        <v>34</v>
      </c>
      <c r="D10" s="7" t="s">
        <v>44</v>
      </c>
      <c r="E10" s="7">
        <f t="shared" ca="1" si="2"/>
        <v>9022</v>
      </c>
      <c r="F10" s="7" t="s">
        <v>14</v>
      </c>
      <c r="G10" s="7" t="s">
        <v>17</v>
      </c>
      <c r="H10" s="7" t="s">
        <v>14</v>
      </c>
      <c r="I10" s="7" t="s">
        <v>13</v>
      </c>
      <c r="J10" s="7" t="s">
        <v>18</v>
      </c>
      <c r="K10" s="7" t="s">
        <v>13</v>
      </c>
      <c r="L10" s="7" t="s">
        <v>14</v>
      </c>
    </row>
    <row r="11" spans="1:12" x14ac:dyDescent="0.25">
      <c r="A11" s="7">
        <f t="shared" ca="1" si="0"/>
        <v>24</v>
      </c>
      <c r="B11" s="7" t="s">
        <v>9</v>
      </c>
      <c r="C11" s="7">
        <f t="shared" ca="1" si="1"/>
        <v>41</v>
      </c>
      <c r="D11" s="7" t="s">
        <v>45</v>
      </c>
      <c r="E11" s="7">
        <f t="shared" ca="1" si="2"/>
        <v>6095</v>
      </c>
      <c r="F11" s="7" t="s">
        <v>13</v>
      </c>
      <c r="G11" s="7" t="s">
        <v>17</v>
      </c>
      <c r="H11" s="7" t="s">
        <v>14</v>
      </c>
      <c r="I11" s="7" t="s">
        <v>13</v>
      </c>
      <c r="J11" s="7" t="s">
        <v>19</v>
      </c>
      <c r="K11" s="7" t="s">
        <v>13</v>
      </c>
      <c r="L11" s="7" t="s">
        <v>14</v>
      </c>
    </row>
    <row r="12" spans="1:12" x14ac:dyDescent="0.25">
      <c r="A12" s="7">
        <f t="shared" ca="1" si="0"/>
        <v>3</v>
      </c>
      <c r="B12" s="7" t="s">
        <v>10</v>
      </c>
      <c r="C12" s="7">
        <f t="shared" ca="1" si="1"/>
        <v>10</v>
      </c>
      <c r="D12" s="7" t="s">
        <v>36</v>
      </c>
      <c r="E12" s="7">
        <f t="shared" ca="1" si="2"/>
        <v>8370</v>
      </c>
      <c r="F12" s="7" t="s">
        <v>15</v>
      </c>
      <c r="G12" s="7" t="s">
        <v>16</v>
      </c>
      <c r="H12" s="7" t="s">
        <v>14</v>
      </c>
      <c r="I12" s="7" t="s">
        <v>13</v>
      </c>
      <c r="J12" s="7" t="s">
        <v>20</v>
      </c>
      <c r="K12" s="7" t="s">
        <v>13</v>
      </c>
      <c r="L12" s="7" t="s">
        <v>14</v>
      </c>
    </row>
    <row r="13" spans="1:12" x14ac:dyDescent="0.25">
      <c r="A13" s="7">
        <f t="shared" ca="1" si="0"/>
        <v>56</v>
      </c>
      <c r="B13" s="7" t="s">
        <v>11</v>
      </c>
      <c r="C13" s="7">
        <f t="shared" ca="1" si="1"/>
        <v>33</v>
      </c>
      <c r="D13" s="7" t="s">
        <v>37</v>
      </c>
      <c r="E13" s="7">
        <f t="shared" ca="1" si="2"/>
        <v>5659</v>
      </c>
      <c r="F13" s="7" t="s">
        <v>14</v>
      </c>
      <c r="G13" s="7" t="s">
        <v>16</v>
      </c>
      <c r="H13" s="7" t="s">
        <v>14</v>
      </c>
      <c r="I13" s="7" t="s">
        <v>13</v>
      </c>
      <c r="J13" s="7" t="s">
        <v>19</v>
      </c>
      <c r="K13" s="7" t="s">
        <v>13</v>
      </c>
      <c r="L13" s="7" t="s">
        <v>14</v>
      </c>
    </row>
    <row r="14" spans="1:12" x14ac:dyDescent="0.25">
      <c r="A14" s="7">
        <f t="shared" ca="1" si="0"/>
        <v>88</v>
      </c>
      <c r="B14" s="7" t="s">
        <v>12</v>
      </c>
      <c r="C14" s="7">
        <f t="shared" ca="1" si="1"/>
        <v>16</v>
      </c>
      <c r="D14" s="7" t="s">
        <v>38</v>
      </c>
      <c r="E14" s="7">
        <f t="shared" ca="1" si="2"/>
        <v>6926</v>
      </c>
      <c r="F14" s="7" t="s">
        <v>15</v>
      </c>
      <c r="G14" s="7" t="s">
        <v>16</v>
      </c>
      <c r="H14" s="7" t="s">
        <v>14</v>
      </c>
      <c r="I14" s="7" t="s">
        <v>13</v>
      </c>
      <c r="J14" s="7" t="s">
        <v>21</v>
      </c>
      <c r="K14" s="7" t="s">
        <v>13</v>
      </c>
      <c r="L14" s="7" t="s">
        <v>14</v>
      </c>
    </row>
    <row r="15" spans="1:12" x14ac:dyDescent="0.25">
      <c r="A15" s="7">
        <f t="shared" ca="1" si="0"/>
        <v>61</v>
      </c>
      <c r="B15" s="7" t="s">
        <v>0</v>
      </c>
      <c r="C15" s="7">
        <f t="shared" ca="1" si="1"/>
        <v>18</v>
      </c>
      <c r="D15" s="7" t="s">
        <v>39</v>
      </c>
      <c r="E15" s="7">
        <f t="shared" ca="1" si="2"/>
        <v>8340</v>
      </c>
      <c r="F15" s="7" t="s">
        <v>14</v>
      </c>
      <c r="G15" s="7" t="s">
        <v>16</v>
      </c>
      <c r="H15" s="7" t="s">
        <v>14</v>
      </c>
      <c r="I15" s="7" t="s">
        <v>13</v>
      </c>
      <c r="J15" s="7" t="s">
        <v>19</v>
      </c>
      <c r="K15" s="7" t="s">
        <v>13</v>
      </c>
      <c r="L15" s="7" t="s">
        <v>14</v>
      </c>
    </row>
    <row r="16" spans="1:12" x14ac:dyDescent="0.25">
      <c r="A16" s="7">
        <f t="shared" ca="1" si="0"/>
        <v>37</v>
      </c>
      <c r="B16" s="7" t="s">
        <v>1</v>
      </c>
      <c r="C16" s="7">
        <f t="shared" ca="1" si="1"/>
        <v>41</v>
      </c>
      <c r="D16" s="7" t="s">
        <v>40</v>
      </c>
      <c r="E16" s="7">
        <f t="shared" ca="1" si="2"/>
        <v>7539</v>
      </c>
      <c r="F16" s="7" t="s">
        <v>13</v>
      </c>
      <c r="G16" s="7" t="s">
        <v>16</v>
      </c>
      <c r="H16" s="7" t="s">
        <v>13</v>
      </c>
      <c r="I16" s="7" t="s">
        <v>13</v>
      </c>
      <c r="J16" s="7" t="s">
        <v>20</v>
      </c>
      <c r="K16" s="7" t="s">
        <v>13</v>
      </c>
      <c r="L16" s="7" t="s">
        <v>13</v>
      </c>
    </row>
    <row r="17" spans="1:12" x14ac:dyDescent="0.25">
      <c r="A17" s="7">
        <f t="shared" ca="1" si="0"/>
        <v>30</v>
      </c>
      <c r="B17" s="7" t="s">
        <v>2</v>
      </c>
      <c r="C17" s="7">
        <f t="shared" ca="1" si="1"/>
        <v>38</v>
      </c>
      <c r="D17" s="7" t="s">
        <v>41</v>
      </c>
      <c r="E17" s="7">
        <f t="shared" ca="1" si="2"/>
        <v>7296</v>
      </c>
      <c r="F17" s="7" t="s">
        <v>13</v>
      </c>
      <c r="G17" s="7" t="s">
        <v>16</v>
      </c>
      <c r="H17" s="7" t="s">
        <v>13</v>
      </c>
      <c r="I17" s="7" t="s">
        <v>13</v>
      </c>
      <c r="J17" s="7" t="s">
        <v>21</v>
      </c>
      <c r="K17" s="7" t="s">
        <v>13</v>
      </c>
      <c r="L17" s="7" t="s">
        <v>13</v>
      </c>
    </row>
    <row r="18" spans="1:12" x14ac:dyDescent="0.25">
      <c r="A18" s="7">
        <f t="shared" ca="1" si="0"/>
        <v>17</v>
      </c>
      <c r="B18" s="7" t="s">
        <v>3</v>
      </c>
      <c r="C18" s="7">
        <f t="shared" ca="1" si="1"/>
        <v>21</v>
      </c>
      <c r="D18" s="7" t="s">
        <v>42</v>
      </c>
      <c r="E18" s="7">
        <f t="shared" ca="1" si="2"/>
        <v>8741</v>
      </c>
      <c r="F18" s="7" t="s">
        <v>14</v>
      </c>
      <c r="G18" s="7" t="s">
        <v>16</v>
      </c>
      <c r="H18" s="7" t="s">
        <v>13</v>
      </c>
      <c r="I18" s="7" t="s">
        <v>14</v>
      </c>
      <c r="J18" s="7" t="s">
        <v>18</v>
      </c>
      <c r="K18" s="7" t="s">
        <v>13</v>
      </c>
      <c r="L18" s="7" t="s">
        <v>14</v>
      </c>
    </row>
    <row r="19" spans="1:12" x14ac:dyDescent="0.25">
      <c r="A19" s="7">
        <f ca="1">RANDBETWEEN(1,100)</f>
        <v>6</v>
      </c>
      <c r="B19" s="7" t="s">
        <v>4</v>
      </c>
      <c r="C19" s="7">
        <f t="shared" ca="1" si="1"/>
        <v>41</v>
      </c>
      <c r="D19" s="7" t="s">
        <v>43</v>
      </c>
      <c r="E19" s="7">
        <f t="shared" ca="1" si="2"/>
        <v>9454</v>
      </c>
      <c r="F19" s="7" t="s">
        <v>15</v>
      </c>
      <c r="G19" s="7" t="s">
        <v>16</v>
      </c>
      <c r="H19" s="7" t="s">
        <v>13</v>
      </c>
      <c r="I19" s="7" t="s">
        <v>14</v>
      </c>
      <c r="J19" s="7" t="s">
        <v>19</v>
      </c>
      <c r="K19" s="7" t="s">
        <v>13</v>
      </c>
      <c r="L19" s="7" t="s">
        <v>14</v>
      </c>
    </row>
    <row r="20" spans="1:12" x14ac:dyDescent="0.25">
      <c r="A20" s="7">
        <f t="shared" ca="1" si="0"/>
        <v>100</v>
      </c>
      <c r="B20" s="7" t="s">
        <v>5</v>
      </c>
      <c r="C20" s="7">
        <f t="shared" ca="1" si="1"/>
        <v>25</v>
      </c>
      <c r="D20" s="7" t="s">
        <v>44</v>
      </c>
      <c r="E20" s="7">
        <f t="shared" ca="1" si="2"/>
        <v>8298</v>
      </c>
      <c r="F20" s="7" t="s">
        <v>14</v>
      </c>
      <c r="G20" s="7" t="s">
        <v>17</v>
      </c>
      <c r="H20" s="7" t="s">
        <v>13</v>
      </c>
      <c r="I20" s="7" t="s">
        <v>14</v>
      </c>
      <c r="J20" s="7" t="s">
        <v>20</v>
      </c>
      <c r="K20" s="7" t="s">
        <v>13</v>
      </c>
      <c r="L20" s="7" t="s">
        <v>14</v>
      </c>
    </row>
    <row r="21" spans="1:12" x14ac:dyDescent="0.25">
      <c r="A21" s="7">
        <f t="shared" ca="1" si="0"/>
        <v>94</v>
      </c>
      <c r="B21" s="7" t="s">
        <v>6</v>
      </c>
      <c r="C21" s="7">
        <f t="shared" ca="1" si="1"/>
        <v>28</v>
      </c>
      <c r="D21" s="7" t="s">
        <v>37</v>
      </c>
      <c r="E21" s="7">
        <f t="shared" ca="1" si="2"/>
        <v>5207</v>
      </c>
      <c r="F21" s="7" t="s">
        <v>13</v>
      </c>
      <c r="G21" s="7" t="s">
        <v>17</v>
      </c>
      <c r="H21" s="7" t="s">
        <v>13</v>
      </c>
      <c r="I21" s="7" t="s">
        <v>13</v>
      </c>
      <c r="J21" s="7" t="s">
        <v>19</v>
      </c>
      <c r="K21" s="7" t="s">
        <v>13</v>
      </c>
      <c r="L21" s="7" t="s">
        <v>13</v>
      </c>
    </row>
    <row r="22" spans="1:12" x14ac:dyDescent="0.25">
      <c r="A22" s="7">
        <f t="shared" ca="1" si="0"/>
        <v>99</v>
      </c>
      <c r="B22" s="7" t="s">
        <v>7</v>
      </c>
      <c r="C22" s="7">
        <f t="shared" ca="1" si="1"/>
        <v>20</v>
      </c>
      <c r="D22" s="7" t="s">
        <v>38</v>
      </c>
      <c r="E22" s="7">
        <f t="shared" ca="1" si="2"/>
        <v>6993</v>
      </c>
      <c r="F22" s="7" t="s">
        <v>14</v>
      </c>
      <c r="G22" s="7" t="s">
        <v>16</v>
      </c>
      <c r="H22" s="7" t="s">
        <v>14</v>
      </c>
      <c r="I22" s="7" t="s">
        <v>14</v>
      </c>
      <c r="J22" s="7" t="s">
        <v>21</v>
      </c>
      <c r="K22" s="7" t="s">
        <v>13</v>
      </c>
      <c r="L22" s="7" t="s">
        <v>13</v>
      </c>
    </row>
    <row r="23" spans="1:12" x14ac:dyDescent="0.25">
      <c r="A23" s="7">
        <f t="shared" ca="1" si="0"/>
        <v>54</v>
      </c>
      <c r="B23" s="7" t="s">
        <v>8</v>
      </c>
      <c r="C23" s="7">
        <f t="shared" ca="1" si="1"/>
        <v>13</v>
      </c>
      <c r="D23" s="7" t="s">
        <v>39</v>
      </c>
      <c r="E23" s="7">
        <f t="shared" ca="1" si="2"/>
        <v>7102</v>
      </c>
      <c r="F23" s="7" t="s">
        <v>14</v>
      </c>
      <c r="G23" s="7" t="s">
        <v>16</v>
      </c>
      <c r="H23" s="7" t="s">
        <v>14</v>
      </c>
      <c r="I23" s="7" t="s">
        <v>13</v>
      </c>
      <c r="J23" s="7" t="s">
        <v>19</v>
      </c>
      <c r="K23" s="7" t="s">
        <v>13</v>
      </c>
      <c r="L23" s="7" t="s">
        <v>13</v>
      </c>
    </row>
    <row r="24" spans="1:12" x14ac:dyDescent="0.25">
      <c r="A24" s="7">
        <f t="shared" ca="1" si="0"/>
        <v>99</v>
      </c>
      <c r="B24" s="7" t="s">
        <v>9</v>
      </c>
      <c r="C24" s="7">
        <f t="shared" ca="1" si="1"/>
        <v>41</v>
      </c>
      <c r="D24" s="7" t="s">
        <v>40</v>
      </c>
      <c r="E24" s="7">
        <f t="shared" ca="1" si="2"/>
        <v>9172</v>
      </c>
      <c r="F24" s="7" t="s">
        <v>14</v>
      </c>
      <c r="G24" s="7" t="s">
        <v>16</v>
      </c>
      <c r="H24" s="7" t="s">
        <v>14</v>
      </c>
      <c r="I24" s="7" t="s">
        <v>13</v>
      </c>
      <c r="J24" s="7" t="s">
        <v>20</v>
      </c>
      <c r="K24" s="7" t="s">
        <v>14</v>
      </c>
      <c r="L24" s="7" t="s">
        <v>13</v>
      </c>
    </row>
    <row r="25" spans="1:12" x14ac:dyDescent="0.25">
      <c r="A25" s="7">
        <f t="shared" ca="1" si="0"/>
        <v>85</v>
      </c>
      <c r="B25" s="7" t="s">
        <v>10</v>
      </c>
      <c r="C25" s="7">
        <f t="shared" ca="1" si="1"/>
        <v>41</v>
      </c>
      <c r="D25" s="7" t="s">
        <v>41</v>
      </c>
      <c r="E25" s="7">
        <f t="shared" ca="1" si="2"/>
        <v>7145</v>
      </c>
      <c r="F25" s="7" t="s">
        <v>13</v>
      </c>
      <c r="G25" s="7" t="s">
        <v>16</v>
      </c>
      <c r="H25" s="7" t="s">
        <v>14</v>
      </c>
      <c r="I25" s="7" t="s">
        <v>13</v>
      </c>
      <c r="J25" s="7" t="s">
        <v>21</v>
      </c>
      <c r="K25" s="7" t="s">
        <v>14</v>
      </c>
      <c r="L25" s="7" t="s">
        <v>13</v>
      </c>
    </row>
    <row r="26" spans="1:12" x14ac:dyDescent="0.25">
      <c r="A26" s="7">
        <f t="shared" ca="1" si="0"/>
        <v>55</v>
      </c>
      <c r="B26" s="7" t="s">
        <v>11</v>
      </c>
      <c r="C26" s="7">
        <f t="shared" ca="1" si="1"/>
        <v>12</v>
      </c>
      <c r="D26" s="7" t="s">
        <v>42</v>
      </c>
      <c r="E26" s="7">
        <f t="shared" ca="1" si="2"/>
        <v>6880</v>
      </c>
      <c r="F26" s="7" t="s">
        <v>15</v>
      </c>
      <c r="G26" s="7" t="s">
        <v>16</v>
      </c>
      <c r="H26" s="7" t="s">
        <v>14</v>
      </c>
      <c r="I26" s="7" t="s">
        <v>13</v>
      </c>
      <c r="J26" s="7" t="s">
        <v>18</v>
      </c>
      <c r="K26" s="7"/>
      <c r="L26" s="7" t="s">
        <v>14</v>
      </c>
    </row>
    <row r="27" spans="1:12" x14ac:dyDescent="0.25">
      <c r="A27" s="7">
        <f t="shared" ca="1" si="0"/>
        <v>44</v>
      </c>
      <c r="B27" s="7" t="s">
        <v>7</v>
      </c>
      <c r="C27" s="7">
        <f t="shared" ca="1" si="1"/>
        <v>11</v>
      </c>
      <c r="D27" s="7" t="s">
        <v>43</v>
      </c>
      <c r="E27" s="7">
        <f t="shared" ca="1" si="2"/>
        <v>9849</v>
      </c>
      <c r="F27" s="7" t="s">
        <v>15</v>
      </c>
      <c r="G27" s="7" t="s">
        <v>16</v>
      </c>
      <c r="H27" s="7" t="s">
        <v>14</v>
      </c>
      <c r="I27" s="7" t="s">
        <v>13</v>
      </c>
      <c r="J27" s="7" t="s">
        <v>19</v>
      </c>
      <c r="K27" s="7" t="s">
        <v>13</v>
      </c>
      <c r="L27" s="7" t="s">
        <v>13</v>
      </c>
    </row>
    <row r="28" spans="1:12" x14ac:dyDescent="0.25">
      <c r="A28" s="7">
        <f t="shared" ca="1" si="0"/>
        <v>31</v>
      </c>
      <c r="B28" s="7" t="s">
        <v>8</v>
      </c>
      <c r="C28" s="7">
        <f t="shared" ca="1" si="1"/>
        <v>32</v>
      </c>
      <c r="D28" s="7" t="s">
        <v>44</v>
      </c>
      <c r="E28" s="7">
        <f t="shared" ca="1" si="2"/>
        <v>6519</v>
      </c>
      <c r="F28" s="7" t="s">
        <v>14</v>
      </c>
      <c r="G28" s="7" t="s">
        <v>16</v>
      </c>
      <c r="H28" s="7" t="s">
        <v>14</v>
      </c>
      <c r="I28" s="7" t="s">
        <v>13</v>
      </c>
      <c r="J28" s="7" t="s">
        <v>20</v>
      </c>
      <c r="K28" s="7" t="s">
        <v>13</v>
      </c>
      <c r="L28" s="7" t="s">
        <v>14</v>
      </c>
    </row>
    <row r="29" spans="1:12" x14ac:dyDescent="0.25">
      <c r="A29" s="7">
        <f ca="1">RANDBETWEEN(1,100)</f>
        <v>35</v>
      </c>
      <c r="B29" s="7" t="s">
        <v>9</v>
      </c>
      <c r="C29" s="7">
        <f t="shared" ca="1" si="1"/>
        <v>40</v>
      </c>
      <c r="D29" s="7" t="s">
        <v>45</v>
      </c>
      <c r="E29" s="7">
        <f t="shared" ca="1" si="2"/>
        <v>8802</v>
      </c>
      <c r="F29" s="7" t="s">
        <v>13</v>
      </c>
      <c r="G29" s="7" t="s">
        <v>16</v>
      </c>
      <c r="H29" s="7" t="s">
        <v>14</v>
      </c>
      <c r="I29" s="7" t="s">
        <v>13</v>
      </c>
      <c r="J29" s="7" t="s">
        <v>19</v>
      </c>
      <c r="K29" s="7" t="s">
        <v>13</v>
      </c>
      <c r="L29" s="7" t="s">
        <v>13</v>
      </c>
    </row>
    <row r="30" spans="1:12" x14ac:dyDescent="0.25">
      <c r="A30" s="7">
        <f t="shared" ca="1" si="0"/>
        <v>3</v>
      </c>
      <c r="B30" s="7" t="s">
        <v>10</v>
      </c>
      <c r="C30" s="7">
        <f t="shared" ca="1" si="1"/>
        <v>16</v>
      </c>
      <c r="D30" s="7" t="s">
        <v>36</v>
      </c>
      <c r="E30" s="7">
        <f t="shared" ca="1" si="2"/>
        <v>7842</v>
      </c>
      <c r="F30" s="7" t="s">
        <v>14</v>
      </c>
      <c r="G30" s="7" t="s">
        <v>16</v>
      </c>
      <c r="H30" s="7" t="s">
        <v>14</v>
      </c>
      <c r="I30" s="7" t="s">
        <v>13</v>
      </c>
      <c r="J30" s="7" t="s">
        <v>21</v>
      </c>
      <c r="K30" s="7" t="s">
        <v>13</v>
      </c>
      <c r="L30" s="7" t="s">
        <v>13</v>
      </c>
    </row>
    <row r="31" spans="1:12" x14ac:dyDescent="0.25">
      <c r="A31" s="7">
        <f t="shared" ca="1" si="0"/>
        <v>73</v>
      </c>
      <c r="B31" s="7" t="s">
        <v>11</v>
      </c>
      <c r="C31" s="7">
        <f t="shared" ca="1" si="1"/>
        <v>44</v>
      </c>
      <c r="D31" s="7" t="s">
        <v>37</v>
      </c>
      <c r="E31" s="7">
        <f t="shared" ca="1" si="2"/>
        <v>8634</v>
      </c>
      <c r="F31" s="7" t="s">
        <v>14</v>
      </c>
      <c r="G31" s="7" t="s">
        <v>17</v>
      </c>
      <c r="H31" s="7" t="s">
        <v>14</v>
      </c>
      <c r="I31" s="7" t="s">
        <v>13</v>
      </c>
      <c r="J31" s="7" t="s">
        <v>19</v>
      </c>
      <c r="K31" s="7" t="s">
        <v>13</v>
      </c>
      <c r="L31" s="7" t="s">
        <v>13</v>
      </c>
    </row>
    <row r="32" spans="1:12" x14ac:dyDescent="0.25">
      <c r="A32" s="7">
        <f t="shared" ca="1" si="0"/>
        <v>82</v>
      </c>
      <c r="B32" s="7" t="s">
        <v>12</v>
      </c>
      <c r="C32" s="7">
        <f t="shared" ca="1" si="1"/>
        <v>23</v>
      </c>
      <c r="D32" s="7" t="s">
        <v>38</v>
      </c>
      <c r="E32" s="7">
        <f t="shared" ca="1" si="2"/>
        <v>6487</v>
      </c>
      <c r="F32" s="7" t="s">
        <v>14</v>
      </c>
      <c r="G32" s="7" t="s">
        <v>17</v>
      </c>
      <c r="H32" s="7" t="s">
        <v>14</v>
      </c>
      <c r="I32" s="7" t="s">
        <v>13</v>
      </c>
      <c r="J32" s="7" t="s">
        <v>20</v>
      </c>
      <c r="K32" s="7" t="s">
        <v>13</v>
      </c>
      <c r="L32" s="7" t="s">
        <v>14</v>
      </c>
    </row>
    <row r="33" spans="1:12" x14ac:dyDescent="0.25">
      <c r="A33" s="7">
        <f t="shared" ca="1" si="0"/>
        <v>84</v>
      </c>
      <c r="B33" s="7" t="s">
        <v>0</v>
      </c>
      <c r="C33" s="7">
        <f t="shared" ca="1" si="1"/>
        <v>36</v>
      </c>
      <c r="D33" s="7" t="s">
        <v>39</v>
      </c>
      <c r="E33" s="7">
        <f t="shared" ca="1" si="2"/>
        <v>9196</v>
      </c>
      <c r="F33" s="7" t="s">
        <v>13</v>
      </c>
      <c r="G33" s="7" t="s">
        <v>16</v>
      </c>
      <c r="H33" s="7" t="s">
        <v>13</v>
      </c>
      <c r="I33" s="7" t="s">
        <v>13</v>
      </c>
      <c r="J33" s="7" t="s">
        <v>21</v>
      </c>
      <c r="K33" s="7" t="s">
        <v>13</v>
      </c>
      <c r="L33" s="7" t="s">
        <v>14</v>
      </c>
    </row>
    <row r="34" spans="1:12" x14ac:dyDescent="0.25">
      <c r="A34" s="7">
        <f t="shared" ca="1" si="0"/>
        <v>79</v>
      </c>
      <c r="B34" s="7" t="s">
        <v>1</v>
      </c>
      <c r="C34" s="7">
        <f t="shared" ca="1" si="1"/>
        <v>14</v>
      </c>
      <c r="D34" s="7" t="s">
        <v>44</v>
      </c>
      <c r="E34" s="7">
        <f t="shared" ca="1" si="2"/>
        <v>5250</v>
      </c>
      <c r="F34" s="7" t="s">
        <v>15</v>
      </c>
      <c r="G34" s="7" t="s">
        <v>16</v>
      </c>
      <c r="H34" s="7" t="s">
        <v>13</v>
      </c>
      <c r="I34" s="7" t="s">
        <v>13</v>
      </c>
      <c r="J34" s="7" t="s">
        <v>21</v>
      </c>
      <c r="K34" s="7" t="s">
        <v>13</v>
      </c>
      <c r="L34" s="7" t="s">
        <v>14</v>
      </c>
    </row>
    <row r="35" spans="1:12" x14ac:dyDescent="0.25">
      <c r="A35" s="7">
        <f t="shared" ca="1" si="0"/>
        <v>27</v>
      </c>
      <c r="B35" s="7" t="s">
        <v>2</v>
      </c>
      <c r="C35" s="7">
        <f t="shared" ca="1" si="1"/>
        <v>26</v>
      </c>
      <c r="D35" s="7" t="s">
        <v>45</v>
      </c>
      <c r="E35" s="7">
        <f t="shared" ca="1" si="2"/>
        <v>7901</v>
      </c>
      <c r="F35" s="7" t="s">
        <v>14</v>
      </c>
      <c r="G35" s="7" t="s">
        <v>16</v>
      </c>
      <c r="H35" s="7" t="s">
        <v>13</v>
      </c>
      <c r="I35" s="7" t="s">
        <v>14</v>
      </c>
      <c r="J35" s="7" t="s">
        <v>21</v>
      </c>
      <c r="K35" s="7" t="s">
        <v>13</v>
      </c>
      <c r="L35" s="7" t="s">
        <v>14</v>
      </c>
    </row>
    <row r="36" spans="1:12" x14ac:dyDescent="0.25">
      <c r="A36" s="7">
        <f t="shared" ca="1" si="0"/>
        <v>33</v>
      </c>
      <c r="B36" s="7" t="s">
        <v>3</v>
      </c>
      <c r="C36" s="7">
        <f t="shared" ca="1" si="1"/>
        <v>37</v>
      </c>
      <c r="D36" s="7" t="s">
        <v>36</v>
      </c>
      <c r="E36" s="7">
        <f t="shared" ca="1" si="2"/>
        <v>7031</v>
      </c>
      <c r="F36" s="7" t="s">
        <v>15</v>
      </c>
      <c r="G36" s="7" t="s">
        <v>16</v>
      </c>
      <c r="H36" s="7" t="s">
        <v>13</v>
      </c>
      <c r="I36" s="7" t="s">
        <v>14</v>
      </c>
      <c r="J36" s="7" t="s">
        <v>21</v>
      </c>
      <c r="K36" s="7" t="s">
        <v>13</v>
      </c>
      <c r="L36" s="7" t="s">
        <v>14</v>
      </c>
    </row>
    <row r="37" spans="1:12" x14ac:dyDescent="0.25">
      <c r="A37" s="7">
        <f t="shared" ca="1" si="0"/>
        <v>76</v>
      </c>
      <c r="B37" s="7" t="s">
        <v>4</v>
      </c>
      <c r="C37" s="7">
        <f t="shared" ca="1" si="1"/>
        <v>14</v>
      </c>
      <c r="D37" s="7" t="s">
        <v>37</v>
      </c>
      <c r="E37" s="7">
        <f t="shared" ca="1" si="2"/>
        <v>9692</v>
      </c>
      <c r="F37" s="7" t="s">
        <v>14</v>
      </c>
      <c r="G37" s="7" t="s">
        <v>16</v>
      </c>
      <c r="H37" s="7" t="s">
        <v>13</v>
      </c>
      <c r="I37" s="7" t="s">
        <v>14</v>
      </c>
      <c r="J37" s="7" t="s">
        <v>21</v>
      </c>
      <c r="K37" s="7" t="s">
        <v>13</v>
      </c>
      <c r="L37" s="7" t="s">
        <v>14</v>
      </c>
    </row>
    <row r="38" spans="1:12" x14ac:dyDescent="0.25">
      <c r="A38" s="7">
        <f t="shared" ca="1" si="0"/>
        <v>68</v>
      </c>
      <c r="B38" s="7" t="s">
        <v>5</v>
      </c>
      <c r="C38" s="7">
        <f t="shared" ca="1" si="1"/>
        <v>31</v>
      </c>
      <c r="D38" s="7" t="s">
        <v>38</v>
      </c>
      <c r="E38" s="7">
        <f t="shared" ca="1" si="2"/>
        <v>9160</v>
      </c>
      <c r="F38" s="7" t="s">
        <v>13</v>
      </c>
      <c r="G38" s="7" t="s">
        <v>16</v>
      </c>
      <c r="H38" s="7" t="s">
        <v>13</v>
      </c>
      <c r="I38" s="7" t="s">
        <v>13</v>
      </c>
      <c r="J38" s="7" t="s">
        <v>20</v>
      </c>
      <c r="K38" s="7" t="s">
        <v>13</v>
      </c>
      <c r="L38" s="7" t="s">
        <v>13</v>
      </c>
    </row>
    <row r="39" spans="1:12" x14ac:dyDescent="0.25">
      <c r="A39" s="7">
        <f t="shared" ca="1" si="0"/>
        <v>59</v>
      </c>
      <c r="B39" s="7" t="s">
        <v>6</v>
      </c>
      <c r="C39" s="7">
        <f t="shared" ca="1" si="1"/>
        <v>13</v>
      </c>
      <c r="D39" s="7" t="s">
        <v>39</v>
      </c>
      <c r="E39" s="7">
        <f t="shared" ca="1" si="2"/>
        <v>7366</v>
      </c>
      <c r="F39" s="7" t="s">
        <v>13</v>
      </c>
      <c r="G39" s="7" t="s">
        <v>16</v>
      </c>
      <c r="H39" s="7" t="s">
        <v>14</v>
      </c>
      <c r="I39" s="7" t="s">
        <v>14</v>
      </c>
      <c r="J39" s="7" t="s">
        <v>20</v>
      </c>
      <c r="K39" s="7" t="s">
        <v>13</v>
      </c>
      <c r="L39" s="7" t="s">
        <v>13</v>
      </c>
    </row>
    <row r="40" spans="1:12" x14ac:dyDescent="0.25">
      <c r="A40" s="7">
        <f t="shared" ca="1" si="0"/>
        <v>59</v>
      </c>
      <c r="B40" s="7" t="s">
        <v>7</v>
      </c>
      <c r="C40" s="7">
        <f t="shared" ca="1" si="1"/>
        <v>12</v>
      </c>
      <c r="D40" s="7" t="s">
        <v>40</v>
      </c>
      <c r="E40" s="7">
        <f t="shared" ca="1" si="2"/>
        <v>6450</v>
      </c>
      <c r="F40" s="7" t="s">
        <v>14</v>
      </c>
      <c r="G40" s="7" t="s">
        <v>16</v>
      </c>
      <c r="H40" s="7" t="s">
        <v>14</v>
      </c>
      <c r="I40" s="7" t="s">
        <v>13</v>
      </c>
      <c r="J40" s="7" t="s">
        <v>20</v>
      </c>
      <c r="K40" s="7" t="s">
        <v>13</v>
      </c>
      <c r="L40" s="7" t="s">
        <v>14</v>
      </c>
    </row>
    <row r="41" spans="1:12" x14ac:dyDescent="0.25">
      <c r="A41" s="7">
        <f t="shared" ca="1" si="0"/>
        <v>44</v>
      </c>
      <c r="B41" s="7" t="s">
        <v>31</v>
      </c>
      <c r="C41" s="7">
        <f t="shared" ca="1" si="1"/>
        <v>17</v>
      </c>
      <c r="D41" s="7" t="s">
        <v>41</v>
      </c>
      <c r="E41" s="7">
        <f t="shared" ca="1" si="2"/>
        <v>9058</v>
      </c>
      <c r="F41" s="7" t="s">
        <v>15</v>
      </c>
      <c r="G41" s="7" t="s">
        <v>17</v>
      </c>
      <c r="H41" s="7" t="s">
        <v>14</v>
      </c>
      <c r="I41" s="7" t="s">
        <v>13</v>
      </c>
      <c r="J41" s="7" t="s">
        <v>21</v>
      </c>
      <c r="K41" s="7" t="s">
        <v>13</v>
      </c>
      <c r="L41" s="7" t="s">
        <v>14</v>
      </c>
    </row>
    <row r="42" spans="1:12" x14ac:dyDescent="0.25">
      <c r="A42" s="7">
        <f t="shared" ca="1" si="0"/>
        <v>38</v>
      </c>
      <c r="B42" s="7" t="s">
        <v>32</v>
      </c>
      <c r="C42" s="7">
        <f t="shared" ca="1" si="1"/>
        <v>26</v>
      </c>
      <c r="D42" s="7" t="s">
        <v>42</v>
      </c>
      <c r="E42" s="7">
        <f t="shared" ca="1" si="2"/>
        <v>9761</v>
      </c>
      <c r="F42" s="7" t="s">
        <v>14</v>
      </c>
      <c r="G42" s="7" t="s">
        <v>17</v>
      </c>
      <c r="H42" s="7" t="s">
        <v>14</v>
      </c>
      <c r="I42" s="7" t="s">
        <v>13</v>
      </c>
      <c r="J42" s="7" t="s">
        <v>21</v>
      </c>
      <c r="K42" s="7" t="s">
        <v>13</v>
      </c>
      <c r="L42" s="7" t="s">
        <v>14</v>
      </c>
    </row>
    <row r="43" spans="1:12" x14ac:dyDescent="0.25">
      <c r="A43" s="7">
        <f t="shared" ca="1" si="0"/>
        <v>64</v>
      </c>
      <c r="B43" s="7" t="s">
        <v>32</v>
      </c>
      <c r="C43" s="7">
        <f t="shared" ca="1" si="1"/>
        <v>47</v>
      </c>
      <c r="D43" s="7" t="s">
        <v>43</v>
      </c>
      <c r="E43" s="7">
        <f t="shared" ca="1" si="2"/>
        <v>9441</v>
      </c>
      <c r="F43" s="7" t="s">
        <v>13</v>
      </c>
      <c r="G43" s="7" t="s">
        <v>16</v>
      </c>
      <c r="H43" s="7" t="s">
        <v>14</v>
      </c>
      <c r="I43" s="7" t="s">
        <v>13</v>
      </c>
      <c r="J43" s="7" t="s">
        <v>19</v>
      </c>
      <c r="K43" s="7" t="s">
        <v>13</v>
      </c>
      <c r="L43" s="7" t="s">
        <v>13</v>
      </c>
    </row>
    <row r="44" spans="1:12" x14ac:dyDescent="0.25">
      <c r="A44" s="7">
        <f t="shared" ca="1" si="0"/>
        <v>43</v>
      </c>
      <c r="B44" s="7" t="s">
        <v>31</v>
      </c>
      <c r="C44" s="7">
        <f t="shared" ca="1" si="1"/>
        <v>36</v>
      </c>
      <c r="D44" s="7" t="s">
        <v>44</v>
      </c>
      <c r="E44" s="7">
        <f t="shared" ca="1" si="2"/>
        <v>8591</v>
      </c>
      <c r="F44" s="7" t="s">
        <v>14</v>
      </c>
      <c r="G44" s="7" t="s">
        <v>16</v>
      </c>
      <c r="H44" s="7" t="s">
        <v>14</v>
      </c>
      <c r="I44" s="7" t="s">
        <v>13</v>
      </c>
      <c r="J44" s="7" t="s">
        <v>18</v>
      </c>
      <c r="K44" s="7" t="s">
        <v>13</v>
      </c>
      <c r="L44" s="7" t="s">
        <v>13</v>
      </c>
    </row>
    <row r="45" spans="1:12" x14ac:dyDescent="0.25">
      <c r="A45" s="7">
        <f t="shared" ca="1" si="0"/>
        <v>90</v>
      </c>
      <c r="B45" s="7" t="s">
        <v>31</v>
      </c>
      <c r="C45" s="7">
        <f t="shared" ca="1" si="1"/>
        <v>37</v>
      </c>
      <c r="D45" s="7" t="s">
        <v>37</v>
      </c>
      <c r="E45" s="7">
        <f t="shared" ca="1" si="2"/>
        <v>5264</v>
      </c>
      <c r="F45" s="7" t="s">
        <v>14</v>
      </c>
      <c r="G45" s="7" t="s">
        <v>16</v>
      </c>
      <c r="H45" s="7" t="s">
        <v>14</v>
      </c>
      <c r="I45" s="7" t="s">
        <v>13</v>
      </c>
      <c r="J45" s="7" t="s">
        <v>20</v>
      </c>
      <c r="K45" s="7" t="s">
        <v>13</v>
      </c>
      <c r="L45" s="7" t="s">
        <v>13</v>
      </c>
    </row>
    <row r="46" spans="1:12" x14ac:dyDescent="0.25">
      <c r="A46" s="7">
        <f ca="1">RANDBETWEEN(1,100)</f>
        <v>52</v>
      </c>
      <c r="B46" s="7" t="s">
        <v>33</v>
      </c>
      <c r="C46" s="7">
        <f t="shared" ca="1" si="1"/>
        <v>21</v>
      </c>
      <c r="D46" s="7" t="s">
        <v>38</v>
      </c>
      <c r="E46" s="7">
        <f t="shared" ca="1" si="2"/>
        <v>9007</v>
      </c>
      <c r="F46" s="7" t="s">
        <v>14</v>
      </c>
      <c r="G46" s="7" t="s">
        <v>16</v>
      </c>
      <c r="H46" s="7" t="s">
        <v>14</v>
      </c>
      <c r="I46" s="7" t="s">
        <v>13</v>
      </c>
      <c r="J46" s="7" t="s">
        <v>21</v>
      </c>
      <c r="K46" s="7" t="s">
        <v>14</v>
      </c>
      <c r="L46" s="7" t="s">
        <v>13</v>
      </c>
    </row>
    <row r="47" spans="1:12" x14ac:dyDescent="0.25">
      <c r="A47" s="7">
        <f t="shared" ca="1" si="0"/>
        <v>8</v>
      </c>
      <c r="B47" s="7" t="s">
        <v>33</v>
      </c>
      <c r="C47" s="7">
        <f t="shared" ca="1" si="1"/>
        <v>46</v>
      </c>
      <c r="D47" s="7" t="s">
        <v>39</v>
      </c>
      <c r="E47" s="7">
        <f t="shared" ca="1" si="2"/>
        <v>6859</v>
      </c>
      <c r="F47" s="7" t="s">
        <v>13</v>
      </c>
      <c r="G47" s="7" t="s">
        <v>16</v>
      </c>
      <c r="H47" s="7" t="s">
        <v>14</v>
      </c>
      <c r="I47" s="7" t="s">
        <v>13</v>
      </c>
      <c r="J47" s="7" t="s">
        <v>21</v>
      </c>
      <c r="K47" s="7" t="s">
        <v>14</v>
      </c>
      <c r="L47" s="7" t="s">
        <v>13</v>
      </c>
    </row>
    <row r="48" spans="1:12" x14ac:dyDescent="0.25">
      <c r="A48" s="7">
        <f t="shared" ca="1" si="0"/>
        <v>91</v>
      </c>
      <c r="B48" s="7" t="s">
        <v>33</v>
      </c>
      <c r="C48" s="7">
        <f t="shared" ca="1" si="1"/>
        <v>50</v>
      </c>
      <c r="D48" s="7" t="s">
        <v>40</v>
      </c>
      <c r="E48" s="7">
        <f t="shared" ca="1" si="2"/>
        <v>9775</v>
      </c>
      <c r="F48" s="7" t="s">
        <v>15</v>
      </c>
      <c r="G48" s="7" t="s">
        <v>16</v>
      </c>
      <c r="H48" s="7" t="s">
        <v>14</v>
      </c>
      <c r="I48" s="7" t="s">
        <v>13</v>
      </c>
      <c r="J48" s="7" t="s">
        <v>18</v>
      </c>
      <c r="K48" s="7" t="s">
        <v>13</v>
      </c>
      <c r="L48" s="7" t="s">
        <v>14</v>
      </c>
    </row>
    <row r="49" spans="1:12" x14ac:dyDescent="0.25">
      <c r="A49" s="7">
        <f t="shared" ca="1" si="0"/>
        <v>64</v>
      </c>
      <c r="B49" s="7" t="s">
        <v>31</v>
      </c>
      <c r="C49" s="7">
        <f t="shared" ca="1" si="1"/>
        <v>37</v>
      </c>
      <c r="D49" s="7" t="s">
        <v>41</v>
      </c>
      <c r="E49" s="7">
        <f t="shared" ca="1" si="2"/>
        <v>7259</v>
      </c>
      <c r="F49" s="7" t="s">
        <v>14</v>
      </c>
      <c r="G49" s="7" t="s">
        <v>16</v>
      </c>
      <c r="H49" s="7" t="s">
        <v>14</v>
      </c>
      <c r="I49" s="7" t="s">
        <v>13</v>
      </c>
      <c r="J49" s="7" t="s">
        <v>19</v>
      </c>
      <c r="K49" s="7" t="s">
        <v>13</v>
      </c>
      <c r="L49" s="7" t="s">
        <v>13</v>
      </c>
    </row>
    <row r="50" spans="1:12" x14ac:dyDescent="0.25">
      <c r="A50" s="7">
        <f t="shared" ca="1" si="0"/>
        <v>45</v>
      </c>
      <c r="B50" s="7" t="s">
        <v>32</v>
      </c>
      <c r="C50" s="7">
        <f t="shared" ca="1" si="1"/>
        <v>11</v>
      </c>
      <c r="D50" s="7" t="s">
        <v>42</v>
      </c>
      <c r="E50" s="7">
        <f t="shared" ca="1" si="2"/>
        <v>7104</v>
      </c>
      <c r="F50" s="7" t="s">
        <v>15</v>
      </c>
      <c r="G50" s="7" t="s">
        <v>16</v>
      </c>
      <c r="H50" s="7" t="s">
        <v>14</v>
      </c>
      <c r="I50" s="7" t="s">
        <v>13</v>
      </c>
      <c r="J50" s="7" t="s">
        <v>20</v>
      </c>
      <c r="K50" s="7" t="s">
        <v>13</v>
      </c>
      <c r="L50" s="7" t="s">
        <v>14</v>
      </c>
    </row>
    <row r="51" spans="1:12" x14ac:dyDescent="0.25">
      <c r="A51" s="7">
        <f t="shared" ca="1" si="0"/>
        <v>52</v>
      </c>
      <c r="B51" s="7" t="s">
        <v>32</v>
      </c>
      <c r="C51" s="7">
        <f t="shared" ca="1" si="1"/>
        <v>33</v>
      </c>
      <c r="D51" s="7" t="s">
        <v>43</v>
      </c>
      <c r="E51" s="7">
        <f t="shared" ca="1" si="2"/>
        <v>5646</v>
      </c>
      <c r="F51" s="7" t="s">
        <v>14</v>
      </c>
      <c r="G51" s="7" t="s">
        <v>16</v>
      </c>
      <c r="H51" s="7" t="s">
        <v>14</v>
      </c>
      <c r="I51" s="7" t="s">
        <v>13</v>
      </c>
      <c r="J51" s="7" t="s">
        <v>19</v>
      </c>
      <c r="K51" s="7" t="s">
        <v>13</v>
      </c>
      <c r="L51" s="7" t="s">
        <v>13</v>
      </c>
    </row>
    <row r="52" spans="1:12" x14ac:dyDescent="0.25">
      <c r="A52" s="7">
        <f t="shared" ca="1" si="0"/>
        <v>93</v>
      </c>
      <c r="B52" s="7" t="s">
        <v>1</v>
      </c>
      <c r="C52" s="7">
        <f t="shared" ca="1" si="1"/>
        <v>20</v>
      </c>
      <c r="D52" s="7" t="s">
        <v>44</v>
      </c>
      <c r="E52" s="7">
        <f t="shared" ca="1" si="2"/>
        <v>8228</v>
      </c>
      <c r="F52" s="7" t="s">
        <v>13</v>
      </c>
      <c r="G52" s="7" t="s">
        <v>17</v>
      </c>
      <c r="H52" s="7" t="s">
        <v>14</v>
      </c>
      <c r="I52" s="7" t="s">
        <v>13</v>
      </c>
      <c r="J52" s="7" t="s">
        <v>21</v>
      </c>
      <c r="K52" s="7" t="s">
        <v>13</v>
      </c>
      <c r="L52" s="7" t="s">
        <v>13</v>
      </c>
    </row>
    <row r="53" spans="1:12" x14ac:dyDescent="0.25">
      <c r="A53" s="7">
        <f t="shared" ca="1" si="0"/>
        <v>45</v>
      </c>
      <c r="B53" s="7" t="s">
        <v>2</v>
      </c>
      <c r="C53" s="7">
        <f t="shared" ca="1" si="1"/>
        <v>11</v>
      </c>
      <c r="D53" s="7" t="s">
        <v>45</v>
      </c>
      <c r="E53" s="7">
        <f t="shared" ca="1" si="2"/>
        <v>9097</v>
      </c>
      <c r="F53" s="7" t="s">
        <v>13</v>
      </c>
      <c r="G53" s="7" t="s">
        <v>17</v>
      </c>
      <c r="H53" s="7" t="s">
        <v>14</v>
      </c>
      <c r="I53" s="7" t="s">
        <v>13</v>
      </c>
      <c r="J53" s="7" t="s">
        <v>19</v>
      </c>
      <c r="K53" s="7" t="s">
        <v>13</v>
      </c>
      <c r="L53" s="7" t="s">
        <v>13</v>
      </c>
    </row>
    <row r="54" spans="1:12" x14ac:dyDescent="0.25">
      <c r="A54" s="7">
        <f t="shared" ca="1" si="0"/>
        <v>51</v>
      </c>
      <c r="B54" s="7" t="s">
        <v>3</v>
      </c>
      <c r="C54" s="7">
        <f t="shared" ca="1" si="1"/>
        <v>13</v>
      </c>
      <c r="D54" s="7" t="s">
        <v>36</v>
      </c>
      <c r="E54" s="7">
        <f t="shared" ca="1" si="2"/>
        <v>7467</v>
      </c>
      <c r="F54" s="7" t="s">
        <v>14</v>
      </c>
      <c r="G54" s="7" t="s">
        <v>16</v>
      </c>
      <c r="H54" s="7" t="s">
        <v>13</v>
      </c>
      <c r="I54" s="7" t="s">
        <v>13</v>
      </c>
      <c r="J54" s="7" t="s">
        <v>20</v>
      </c>
      <c r="K54" s="7" t="s">
        <v>13</v>
      </c>
      <c r="L54" s="7" t="s">
        <v>14</v>
      </c>
    </row>
    <row r="55" spans="1:12" x14ac:dyDescent="0.25">
      <c r="A55" s="7">
        <f t="shared" ca="1" si="0"/>
        <v>85</v>
      </c>
      <c r="B55" s="7" t="s">
        <v>4</v>
      </c>
      <c r="C55" s="7">
        <f t="shared" ca="1" si="1"/>
        <v>41</v>
      </c>
      <c r="D55" s="7" t="s">
        <v>37</v>
      </c>
      <c r="E55" s="7">
        <f t="shared" ca="1" si="2"/>
        <v>9621</v>
      </c>
      <c r="F55" s="7" t="s">
        <v>15</v>
      </c>
      <c r="G55" s="7" t="s">
        <v>16</v>
      </c>
      <c r="H55" s="7" t="s">
        <v>13</v>
      </c>
      <c r="I55" s="7" t="s">
        <v>13</v>
      </c>
      <c r="J55" s="7" t="s">
        <v>21</v>
      </c>
      <c r="K55" s="7" t="s">
        <v>13</v>
      </c>
      <c r="L55" s="7" t="s">
        <v>14</v>
      </c>
    </row>
    <row r="56" spans="1:12" x14ac:dyDescent="0.25">
      <c r="A56" s="7">
        <f t="shared" ca="1" si="0"/>
        <v>51</v>
      </c>
      <c r="B56" s="7" t="s">
        <v>5</v>
      </c>
      <c r="C56" s="7">
        <f t="shared" ca="1" si="1"/>
        <v>24</v>
      </c>
      <c r="D56" s="7" t="s">
        <v>36</v>
      </c>
      <c r="E56" s="7">
        <f t="shared" ca="1" si="2"/>
        <v>5954</v>
      </c>
      <c r="F56" s="7" t="s">
        <v>14</v>
      </c>
      <c r="G56" s="7" t="s">
        <v>16</v>
      </c>
      <c r="H56" s="7" t="s">
        <v>13</v>
      </c>
      <c r="I56" s="7" t="s">
        <v>14</v>
      </c>
      <c r="J56" s="7" t="s">
        <v>21</v>
      </c>
      <c r="K56" s="7" t="s">
        <v>13</v>
      </c>
      <c r="L56" s="7" t="s">
        <v>14</v>
      </c>
    </row>
    <row r="57" spans="1:12" x14ac:dyDescent="0.25">
      <c r="A57" s="7">
        <f t="shared" ca="1" si="0"/>
        <v>77</v>
      </c>
      <c r="B57" s="7" t="s">
        <v>6</v>
      </c>
      <c r="C57" s="7">
        <f t="shared" ca="1" si="1"/>
        <v>35</v>
      </c>
      <c r="D57" s="7" t="s">
        <v>37</v>
      </c>
      <c r="E57" s="7">
        <f t="shared" ca="1" si="2"/>
        <v>7704</v>
      </c>
      <c r="F57" s="7" t="s">
        <v>13</v>
      </c>
      <c r="G57" s="7" t="s">
        <v>16</v>
      </c>
      <c r="H57" s="7" t="s">
        <v>13</v>
      </c>
      <c r="I57" s="7" t="s">
        <v>14</v>
      </c>
      <c r="J57" s="7" t="s">
        <v>21</v>
      </c>
      <c r="K57" s="7" t="s">
        <v>13</v>
      </c>
      <c r="L57" s="7" t="s">
        <v>14</v>
      </c>
    </row>
    <row r="58" spans="1:12" x14ac:dyDescent="0.25">
      <c r="A58" s="7">
        <f t="shared" ca="1" si="0"/>
        <v>19</v>
      </c>
      <c r="B58" s="7" t="s">
        <v>7</v>
      </c>
      <c r="C58" s="7">
        <f t="shared" ca="1" si="1"/>
        <v>38</v>
      </c>
      <c r="D58" s="7" t="s">
        <v>38</v>
      </c>
      <c r="E58" s="7">
        <f t="shared" ca="1" si="2"/>
        <v>5851</v>
      </c>
      <c r="F58" s="7" t="s">
        <v>14</v>
      </c>
      <c r="G58" s="7" t="s">
        <v>16</v>
      </c>
      <c r="H58" s="7" t="s">
        <v>13</v>
      </c>
      <c r="I58" s="7" t="s">
        <v>14</v>
      </c>
      <c r="J58" s="7" t="s">
        <v>21</v>
      </c>
      <c r="K58" s="7" t="s">
        <v>13</v>
      </c>
      <c r="L58" s="7" t="s">
        <v>14</v>
      </c>
    </row>
    <row r="59" spans="1:12" x14ac:dyDescent="0.25">
      <c r="A59" s="7">
        <f t="shared" ca="1" si="0"/>
        <v>51</v>
      </c>
      <c r="B59" s="7" t="s">
        <v>31</v>
      </c>
      <c r="C59" s="7">
        <f t="shared" ca="1" si="1"/>
        <v>33</v>
      </c>
      <c r="D59" s="7" t="s">
        <v>39</v>
      </c>
      <c r="E59" s="7">
        <f t="shared" ca="1" si="2"/>
        <v>9906</v>
      </c>
      <c r="F59" s="7" t="s">
        <v>14</v>
      </c>
      <c r="G59" s="7" t="s">
        <v>16</v>
      </c>
      <c r="H59" s="7" t="s">
        <v>13</v>
      </c>
      <c r="I59" s="7" t="s">
        <v>13</v>
      </c>
      <c r="J59" s="7" t="s">
        <v>21</v>
      </c>
      <c r="K59" s="7" t="s">
        <v>13</v>
      </c>
      <c r="L59" s="7" t="s">
        <v>14</v>
      </c>
    </row>
    <row r="60" spans="1:12" x14ac:dyDescent="0.25">
      <c r="A60" s="7">
        <f t="shared" ca="1" si="0"/>
        <v>69</v>
      </c>
      <c r="B60" s="7" t="s">
        <v>32</v>
      </c>
      <c r="C60" s="7">
        <f t="shared" ca="1" si="1"/>
        <v>19</v>
      </c>
      <c r="D60" s="7" t="s">
        <v>40</v>
      </c>
      <c r="E60" s="7">
        <f t="shared" ca="1" si="2"/>
        <v>9871</v>
      </c>
      <c r="F60" s="7" t="s">
        <v>14</v>
      </c>
      <c r="G60" s="7" t="s">
        <v>16</v>
      </c>
      <c r="H60" s="7" t="s">
        <v>14</v>
      </c>
      <c r="I60" s="7" t="s">
        <v>14</v>
      </c>
      <c r="J60" s="7" t="s">
        <v>20</v>
      </c>
      <c r="K60" s="7" t="s">
        <v>13</v>
      </c>
      <c r="L60" s="7" t="s">
        <v>13</v>
      </c>
    </row>
    <row r="61" spans="1:12" x14ac:dyDescent="0.25">
      <c r="A61" s="7">
        <f t="shared" ca="1" si="0"/>
        <v>74</v>
      </c>
      <c r="B61" s="7" t="s">
        <v>32</v>
      </c>
      <c r="C61" s="7">
        <f t="shared" ca="1" si="1"/>
        <v>11</v>
      </c>
      <c r="D61" s="7" t="s">
        <v>41</v>
      </c>
      <c r="E61" s="7">
        <f t="shared" ca="1" si="2"/>
        <v>9464</v>
      </c>
      <c r="F61" s="7" t="s">
        <v>14</v>
      </c>
      <c r="G61" s="7" t="s">
        <v>16</v>
      </c>
      <c r="H61" s="7" t="s">
        <v>14</v>
      </c>
      <c r="I61" s="7" t="s">
        <v>13</v>
      </c>
      <c r="J61" s="7" t="s">
        <v>20</v>
      </c>
      <c r="K61" s="7" t="s">
        <v>13</v>
      </c>
      <c r="L61" s="7" t="s">
        <v>13</v>
      </c>
    </row>
    <row r="62" spans="1:12" x14ac:dyDescent="0.25">
      <c r="A62" s="7">
        <f t="shared" ca="1" si="0"/>
        <v>58</v>
      </c>
      <c r="B62" s="7" t="s">
        <v>31</v>
      </c>
      <c r="C62" s="7">
        <f t="shared" ca="1" si="1"/>
        <v>38</v>
      </c>
      <c r="D62" s="7" t="s">
        <v>42</v>
      </c>
      <c r="E62" s="7">
        <f t="shared" ca="1" si="2"/>
        <v>9425</v>
      </c>
      <c r="F62" s="7" t="s">
        <v>15</v>
      </c>
      <c r="G62" s="7" t="s">
        <v>17</v>
      </c>
      <c r="H62" s="7" t="s">
        <v>14</v>
      </c>
      <c r="I62" s="7" t="s">
        <v>13</v>
      </c>
      <c r="J62" s="7" t="s">
        <v>20</v>
      </c>
      <c r="K62" s="7" t="s">
        <v>13</v>
      </c>
      <c r="L62" s="7" t="s">
        <v>14</v>
      </c>
    </row>
    <row r="63" spans="1:12" x14ac:dyDescent="0.25">
      <c r="A63" s="7">
        <f t="shared" ca="1" si="0"/>
        <v>52</v>
      </c>
      <c r="B63" s="7" t="s">
        <v>31</v>
      </c>
      <c r="C63" s="7">
        <f t="shared" ca="1" si="1"/>
        <v>39</v>
      </c>
      <c r="D63" s="7" t="s">
        <v>43</v>
      </c>
      <c r="E63" s="7">
        <f t="shared" ca="1" si="2"/>
        <v>5429</v>
      </c>
      <c r="F63" s="7" t="s">
        <v>14</v>
      </c>
      <c r="G63" s="7" t="s">
        <v>17</v>
      </c>
      <c r="H63" s="7" t="s">
        <v>14</v>
      </c>
      <c r="I63" s="7" t="s">
        <v>13</v>
      </c>
      <c r="J63" s="7" t="s">
        <v>21</v>
      </c>
      <c r="K63" s="7" t="s">
        <v>13</v>
      </c>
      <c r="L63" s="7" t="s">
        <v>14</v>
      </c>
    </row>
    <row r="64" spans="1:12" x14ac:dyDescent="0.25">
      <c r="A64" s="7">
        <f t="shared" ca="1" si="0"/>
        <v>39</v>
      </c>
      <c r="B64" s="7" t="s">
        <v>33</v>
      </c>
      <c r="C64" s="7">
        <f t="shared" ca="1" si="1"/>
        <v>41</v>
      </c>
      <c r="D64" s="7" t="s">
        <v>44</v>
      </c>
      <c r="E64" s="7">
        <f t="shared" ca="1" si="2"/>
        <v>5204</v>
      </c>
      <c r="F64" s="7" t="s">
        <v>13</v>
      </c>
      <c r="G64" s="7" t="s">
        <v>16</v>
      </c>
      <c r="H64" s="7" t="s">
        <v>14</v>
      </c>
      <c r="I64" s="7" t="s">
        <v>13</v>
      </c>
      <c r="J64" s="7" t="s">
        <v>21</v>
      </c>
      <c r="K64" s="7" t="s">
        <v>14</v>
      </c>
      <c r="L64" s="7" t="s">
        <v>14</v>
      </c>
    </row>
    <row r="65" spans="1:12" x14ac:dyDescent="0.25">
      <c r="A65" s="7">
        <f t="shared" ca="1" si="0"/>
        <v>49</v>
      </c>
      <c r="B65" s="7" t="s">
        <v>33</v>
      </c>
      <c r="C65" s="7">
        <f t="shared" ca="1" si="1"/>
        <v>14</v>
      </c>
      <c r="D65" s="7" t="s">
        <v>45</v>
      </c>
      <c r="E65" s="7">
        <f t="shared" ca="1" si="2"/>
        <v>8068</v>
      </c>
      <c r="F65" s="7" t="s">
        <v>14</v>
      </c>
      <c r="G65" s="7" t="s">
        <v>16</v>
      </c>
      <c r="H65" s="7" t="s">
        <v>14</v>
      </c>
      <c r="I65" s="7" t="s">
        <v>13</v>
      </c>
      <c r="J65" s="7" t="s">
        <v>19</v>
      </c>
      <c r="K65" s="7" t="s">
        <v>14</v>
      </c>
      <c r="L65" s="7" t="s">
        <v>13</v>
      </c>
    </row>
    <row r="66" spans="1:12" x14ac:dyDescent="0.25">
      <c r="A66" s="7">
        <f t="shared" ca="1" si="0"/>
        <v>56</v>
      </c>
      <c r="B66" s="7" t="s">
        <v>11</v>
      </c>
      <c r="C66" s="7">
        <f t="shared" ca="1" si="1"/>
        <v>24</v>
      </c>
      <c r="D66" s="7" t="s">
        <v>36</v>
      </c>
      <c r="E66" s="7">
        <f t="shared" ca="1" si="2"/>
        <v>9015</v>
      </c>
      <c r="F66" s="7" t="s">
        <v>14</v>
      </c>
      <c r="G66" s="7" t="s">
        <v>16</v>
      </c>
      <c r="H66" s="7" t="s">
        <v>14</v>
      </c>
      <c r="I66" s="7" t="s">
        <v>13</v>
      </c>
      <c r="J66" s="7" t="s">
        <v>18</v>
      </c>
      <c r="K66" s="7" t="s">
        <v>13</v>
      </c>
      <c r="L66" s="7" t="s">
        <v>13</v>
      </c>
    </row>
    <row r="67" spans="1:12" x14ac:dyDescent="0.25">
      <c r="A67" s="7">
        <f t="shared" ref="A67:A100" ca="1" si="3">RANDBETWEEN(1,100)</f>
        <v>72</v>
      </c>
      <c r="B67" s="7" t="s">
        <v>12</v>
      </c>
      <c r="C67" s="7">
        <f t="shared" ref="C67:C100" ca="1" si="4">RANDBETWEEN(10,50)</f>
        <v>41</v>
      </c>
      <c r="D67" s="7" t="s">
        <v>37</v>
      </c>
      <c r="E67" s="7">
        <f t="shared" ref="E67:E100" ca="1" si="5">RANDBETWEEN(5000,10000)</f>
        <v>9442</v>
      </c>
      <c r="F67" s="7" t="s">
        <v>14</v>
      </c>
      <c r="G67" s="7" t="s">
        <v>16</v>
      </c>
      <c r="H67" s="7" t="s">
        <v>14</v>
      </c>
      <c r="I67" s="7" t="s">
        <v>13</v>
      </c>
      <c r="J67" s="7" t="s">
        <v>20</v>
      </c>
      <c r="K67" s="7" t="s">
        <v>13</v>
      </c>
      <c r="L67" s="7" t="s">
        <v>13</v>
      </c>
    </row>
    <row r="68" spans="1:12" x14ac:dyDescent="0.25">
      <c r="A68" s="7">
        <f t="shared" ca="1" si="3"/>
        <v>90</v>
      </c>
      <c r="B68" s="7" t="s">
        <v>0</v>
      </c>
      <c r="C68" s="7">
        <f t="shared" ca="1" si="4"/>
        <v>27</v>
      </c>
      <c r="D68" s="7" t="s">
        <v>38</v>
      </c>
      <c r="E68" s="7">
        <f t="shared" ca="1" si="5"/>
        <v>7583</v>
      </c>
      <c r="F68" s="7" t="s">
        <v>13</v>
      </c>
      <c r="G68" s="7" t="s">
        <v>16</v>
      </c>
      <c r="H68" s="7" t="s">
        <v>14</v>
      </c>
      <c r="I68" s="7" t="s">
        <v>13</v>
      </c>
      <c r="J68" s="7" t="s">
        <v>21</v>
      </c>
      <c r="K68" s="7" t="s">
        <v>13</v>
      </c>
      <c r="L68" s="7" t="s">
        <v>13</v>
      </c>
    </row>
    <row r="69" spans="1:12" x14ac:dyDescent="0.25">
      <c r="A69" s="7">
        <f t="shared" ca="1" si="3"/>
        <v>65</v>
      </c>
      <c r="B69" s="7" t="s">
        <v>1</v>
      </c>
      <c r="C69" s="7">
        <f t="shared" ca="1" si="4"/>
        <v>29</v>
      </c>
      <c r="D69" s="7" t="s">
        <v>39</v>
      </c>
      <c r="E69" s="7">
        <f t="shared" ca="1" si="5"/>
        <v>8067</v>
      </c>
      <c r="F69" s="7" t="s">
        <v>15</v>
      </c>
      <c r="G69" s="7" t="s">
        <v>16</v>
      </c>
      <c r="H69" s="7" t="s">
        <v>14</v>
      </c>
      <c r="I69" s="7" t="s">
        <v>13</v>
      </c>
      <c r="J69" s="7" t="s">
        <v>21</v>
      </c>
      <c r="K69" s="7" t="s">
        <v>13</v>
      </c>
      <c r="L69" s="7" t="s">
        <v>13</v>
      </c>
    </row>
    <row r="70" spans="1:12" x14ac:dyDescent="0.25">
      <c r="A70" s="7">
        <f t="shared" ca="1" si="3"/>
        <v>20</v>
      </c>
      <c r="B70" s="7" t="s">
        <v>2</v>
      </c>
      <c r="C70" s="7">
        <f t="shared" ca="1" si="4"/>
        <v>24</v>
      </c>
      <c r="D70" s="7" t="s">
        <v>40</v>
      </c>
      <c r="E70" s="7">
        <f t="shared" ca="1" si="5"/>
        <v>9475</v>
      </c>
      <c r="F70" s="7" t="s">
        <v>14</v>
      </c>
      <c r="G70" s="7" t="s">
        <v>16</v>
      </c>
      <c r="H70" s="7" t="s">
        <v>14</v>
      </c>
      <c r="I70" s="7" t="s">
        <v>13</v>
      </c>
      <c r="J70" s="7" t="s">
        <v>18</v>
      </c>
      <c r="K70" s="7" t="s">
        <v>13</v>
      </c>
      <c r="L70" s="7" t="s">
        <v>14</v>
      </c>
    </row>
    <row r="71" spans="1:12" x14ac:dyDescent="0.25">
      <c r="A71" s="7">
        <f t="shared" ca="1" si="3"/>
        <v>32</v>
      </c>
      <c r="B71" s="7" t="s">
        <v>3</v>
      </c>
      <c r="C71" s="7">
        <f t="shared" ca="1" si="4"/>
        <v>33</v>
      </c>
      <c r="D71" s="7" t="s">
        <v>41</v>
      </c>
      <c r="E71" s="7">
        <f t="shared" ca="1" si="5"/>
        <v>6361</v>
      </c>
      <c r="F71" s="7" t="s">
        <v>15</v>
      </c>
      <c r="G71" s="7" t="s">
        <v>16</v>
      </c>
      <c r="H71" s="7" t="s">
        <v>13</v>
      </c>
      <c r="I71" s="7" t="s">
        <v>13</v>
      </c>
      <c r="J71" s="7" t="s">
        <v>19</v>
      </c>
      <c r="K71" s="7" t="s">
        <v>13</v>
      </c>
      <c r="L71" s="7" t="s">
        <v>13</v>
      </c>
    </row>
    <row r="72" spans="1:12" x14ac:dyDescent="0.25">
      <c r="A72" s="7">
        <f t="shared" ca="1" si="3"/>
        <v>13</v>
      </c>
      <c r="B72" s="7" t="s">
        <v>4</v>
      </c>
      <c r="C72" s="7">
        <f t="shared" ca="1" si="4"/>
        <v>29</v>
      </c>
      <c r="D72" s="7" t="s">
        <v>42</v>
      </c>
      <c r="E72" s="7">
        <f t="shared" ca="1" si="5"/>
        <v>7038</v>
      </c>
      <c r="F72" s="7" t="s">
        <v>14</v>
      </c>
      <c r="G72" s="7" t="s">
        <v>16</v>
      </c>
      <c r="H72" s="7" t="s">
        <v>13</v>
      </c>
      <c r="I72" s="7" t="s">
        <v>13</v>
      </c>
      <c r="J72" s="7" t="s">
        <v>20</v>
      </c>
      <c r="K72" s="7" t="s">
        <v>13</v>
      </c>
      <c r="L72" s="7" t="s">
        <v>14</v>
      </c>
    </row>
    <row r="73" spans="1:12" x14ac:dyDescent="0.25">
      <c r="A73" s="7">
        <f t="shared" ca="1" si="3"/>
        <v>36</v>
      </c>
      <c r="B73" s="7" t="s">
        <v>5</v>
      </c>
      <c r="C73" s="7">
        <f t="shared" ca="1" si="4"/>
        <v>38</v>
      </c>
      <c r="D73" s="7" t="s">
        <v>43</v>
      </c>
      <c r="E73" s="7">
        <f t="shared" ca="1" si="5"/>
        <v>8156</v>
      </c>
      <c r="F73" s="7" t="s">
        <v>13</v>
      </c>
      <c r="G73" s="7" t="s">
        <v>17</v>
      </c>
      <c r="H73" s="7" t="s">
        <v>13</v>
      </c>
      <c r="I73" s="7" t="s">
        <v>14</v>
      </c>
      <c r="J73" s="7" t="s">
        <v>19</v>
      </c>
      <c r="K73" s="7" t="s">
        <v>13</v>
      </c>
      <c r="L73" s="7" t="s">
        <v>13</v>
      </c>
    </row>
    <row r="74" spans="1:12" x14ac:dyDescent="0.25">
      <c r="A74" s="7">
        <f t="shared" ca="1" si="3"/>
        <v>96</v>
      </c>
      <c r="B74" s="7" t="s">
        <v>6</v>
      </c>
      <c r="C74" s="7">
        <f t="shared" ca="1" si="4"/>
        <v>33</v>
      </c>
      <c r="D74" s="7" t="s">
        <v>44</v>
      </c>
      <c r="E74" s="7">
        <f t="shared" ca="1" si="5"/>
        <v>8128</v>
      </c>
      <c r="F74" s="7" t="s">
        <v>13</v>
      </c>
      <c r="G74" s="7" t="s">
        <v>17</v>
      </c>
      <c r="H74" s="7" t="s">
        <v>13</v>
      </c>
      <c r="I74" s="7" t="s">
        <v>14</v>
      </c>
      <c r="J74" s="7" t="s">
        <v>21</v>
      </c>
      <c r="K74" s="7" t="s">
        <v>13</v>
      </c>
      <c r="L74" s="7" t="s">
        <v>13</v>
      </c>
    </row>
    <row r="75" spans="1:12" x14ac:dyDescent="0.25">
      <c r="A75" s="7">
        <f t="shared" ca="1" si="3"/>
        <v>38</v>
      </c>
      <c r="B75" s="7" t="s">
        <v>7</v>
      </c>
      <c r="C75" s="7">
        <f t="shared" ca="1" si="4"/>
        <v>12</v>
      </c>
      <c r="D75" s="7" t="s">
        <v>37</v>
      </c>
      <c r="E75" s="7">
        <f t="shared" ca="1" si="5"/>
        <v>7148</v>
      </c>
      <c r="F75" s="7" t="s">
        <v>14</v>
      </c>
      <c r="G75" s="7" t="s">
        <v>16</v>
      </c>
      <c r="H75" s="7" t="s">
        <v>13</v>
      </c>
      <c r="I75" s="7" t="s">
        <v>14</v>
      </c>
      <c r="J75" s="7" t="s">
        <v>19</v>
      </c>
      <c r="K75" s="7" t="s">
        <v>13</v>
      </c>
      <c r="L75" s="7" t="s">
        <v>13</v>
      </c>
    </row>
    <row r="76" spans="1:12" x14ac:dyDescent="0.25">
      <c r="A76" s="7">
        <f t="shared" ca="1" si="3"/>
        <v>16</v>
      </c>
      <c r="B76" s="7" t="s">
        <v>31</v>
      </c>
      <c r="C76" s="7">
        <f t="shared" ca="1" si="4"/>
        <v>29</v>
      </c>
      <c r="D76" s="7" t="s">
        <v>38</v>
      </c>
      <c r="E76" s="7">
        <f t="shared" ca="1" si="5"/>
        <v>6169</v>
      </c>
      <c r="F76" s="7" t="s">
        <v>15</v>
      </c>
      <c r="G76" s="7" t="s">
        <v>16</v>
      </c>
      <c r="H76" s="7" t="s">
        <v>13</v>
      </c>
      <c r="I76" s="7" t="s">
        <v>13</v>
      </c>
      <c r="J76" s="7" t="s">
        <v>20</v>
      </c>
      <c r="K76" s="7" t="s">
        <v>13</v>
      </c>
      <c r="L76" s="7" t="s">
        <v>14</v>
      </c>
    </row>
    <row r="77" spans="1:12" x14ac:dyDescent="0.25">
      <c r="A77" s="7">
        <f t="shared" ca="1" si="3"/>
        <v>9</v>
      </c>
      <c r="B77" s="7" t="s">
        <v>32</v>
      </c>
      <c r="C77" s="7">
        <f t="shared" ca="1" si="4"/>
        <v>32</v>
      </c>
      <c r="D77" s="7" t="s">
        <v>39</v>
      </c>
      <c r="E77" s="7">
        <f t="shared" ca="1" si="5"/>
        <v>9695</v>
      </c>
      <c r="F77" s="7" t="s">
        <v>14</v>
      </c>
      <c r="G77" s="7" t="s">
        <v>16</v>
      </c>
      <c r="H77" s="7" t="s">
        <v>14</v>
      </c>
      <c r="I77" s="7" t="s">
        <v>14</v>
      </c>
      <c r="J77" s="7" t="s">
        <v>21</v>
      </c>
      <c r="K77" s="7" t="s">
        <v>13</v>
      </c>
      <c r="L77" s="7" t="s">
        <v>14</v>
      </c>
    </row>
    <row r="78" spans="1:12" x14ac:dyDescent="0.25">
      <c r="A78" s="7">
        <f t="shared" ca="1" si="3"/>
        <v>15</v>
      </c>
      <c r="B78" s="7" t="s">
        <v>32</v>
      </c>
      <c r="C78" s="7">
        <f t="shared" ca="1" si="4"/>
        <v>12</v>
      </c>
      <c r="D78" s="7" t="s">
        <v>40</v>
      </c>
      <c r="E78" s="7">
        <f t="shared" ca="1" si="5"/>
        <v>6508</v>
      </c>
      <c r="F78" s="7" t="s">
        <v>13</v>
      </c>
      <c r="G78" s="7" t="s">
        <v>16</v>
      </c>
      <c r="H78" s="7" t="s">
        <v>14</v>
      </c>
      <c r="I78" s="7" t="s">
        <v>13</v>
      </c>
      <c r="J78" s="7" t="s">
        <v>21</v>
      </c>
      <c r="K78" s="7" t="s">
        <v>13</v>
      </c>
      <c r="L78" s="7" t="s">
        <v>14</v>
      </c>
    </row>
    <row r="79" spans="1:12" x14ac:dyDescent="0.25">
      <c r="A79" s="7">
        <f t="shared" ca="1" si="3"/>
        <v>79</v>
      </c>
      <c r="B79" s="7" t="s">
        <v>31</v>
      </c>
      <c r="C79" s="7">
        <f t="shared" ca="1" si="4"/>
        <v>29</v>
      </c>
      <c r="D79" s="7" t="s">
        <v>41</v>
      </c>
      <c r="E79" s="7">
        <f t="shared" ca="1" si="5"/>
        <v>9863</v>
      </c>
      <c r="F79" s="7" t="s">
        <v>14</v>
      </c>
      <c r="G79" s="7" t="s">
        <v>16</v>
      </c>
      <c r="H79" s="7" t="s">
        <v>14</v>
      </c>
      <c r="I79" s="7" t="s">
        <v>13</v>
      </c>
      <c r="J79" s="7" t="s">
        <v>21</v>
      </c>
      <c r="K79" s="7" t="s">
        <v>13</v>
      </c>
      <c r="L79" s="7" t="s">
        <v>14</v>
      </c>
    </row>
    <row r="80" spans="1:12" x14ac:dyDescent="0.25">
      <c r="A80" s="7">
        <f t="shared" ca="1" si="3"/>
        <v>54</v>
      </c>
      <c r="B80" s="7" t="s">
        <v>31</v>
      </c>
      <c r="C80" s="7">
        <f t="shared" ca="1" si="4"/>
        <v>43</v>
      </c>
      <c r="D80" s="7" t="s">
        <v>42</v>
      </c>
      <c r="E80" s="7">
        <f t="shared" ca="1" si="5"/>
        <v>5952</v>
      </c>
      <c r="F80" s="7" t="s">
        <v>14</v>
      </c>
      <c r="G80" s="7" t="s">
        <v>16</v>
      </c>
      <c r="H80" s="7" t="s">
        <v>14</v>
      </c>
      <c r="I80" s="7" t="s">
        <v>13</v>
      </c>
      <c r="J80" s="7" t="s">
        <v>21</v>
      </c>
      <c r="K80" s="7" t="s">
        <v>13</v>
      </c>
      <c r="L80" s="7" t="s">
        <v>14</v>
      </c>
    </row>
    <row r="81" spans="1:12" x14ac:dyDescent="0.25">
      <c r="A81" s="7">
        <f t="shared" ca="1" si="3"/>
        <v>52</v>
      </c>
      <c r="B81" s="7" t="s">
        <v>33</v>
      </c>
      <c r="C81" s="7">
        <f t="shared" ca="1" si="4"/>
        <v>50</v>
      </c>
      <c r="D81" s="7" t="s">
        <v>43</v>
      </c>
      <c r="E81" s="7">
        <f t="shared" ca="1" si="5"/>
        <v>6907</v>
      </c>
      <c r="F81" s="7" t="s">
        <v>14</v>
      </c>
      <c r="G81" s="7" t="s">
        <v>16</v>
      </c>
      <c r="H81" s="7" t="s">
        <v>14</v>
      </c>
      <c r="I81" s="7" t="s">
        <v>13</v>
      </c>
      <c r="J81" s="7" t="s">
        <v>21</v>
      </c>
      <c r="K81" s="7" t="s">
        <v>13</v>
      </c>
      <c r="L81" s="7" t="s">
        <v>14</v>
      </c>
    </row>
    <row r="82" spans="1:12" x14ac:dyDescent="0.25">
      <c r="A82" s="7">
        <f t="shared" ca="1" si="3"/>
        <v>24</v>
      </c>
      <c r="B82" s="7" t="s">
        <v>33</v>
      </c>
      <c r="C82" s="7">
        <f t="shared" ca="1" si="4"/>
        <v>46</v>
      </c>
      <c r="D82" s="7" t="s">
        <v>44</v>
      </c>
      <c r="E82" s="7">
        <f t="shared" ca="1" si="5"/>
        <v>5524</v>
      </c>
      <c r="F82" s="7" t="s">
        <v>13</v>
      </c>
      <c r="G82" s="7" t="s">
        <v>16</v>
      </c>
      <c r="H82" s="7" t="s">
        <v>14</v>
      </c>
      <c r="I82" s="7" t="s">
        <v>13</v>
      </c>
      <c r="J82" s="7" t="s">
        <v>20</v>
      </c>
      <c r="K82" s="7" t="s">
        <v>13</v>
      </c>
      <c r="L82" s="7" t="s">
        <v>13</v>
      </c>
    </row>
    <row r="83" spans="1:12" x14ac:dyDescent="0.25">
      <c r="A83" s="7">
        <f t="shared" ca="1" si="3"/>
        <v>48</v>
      </c>
      <c r="B83" s="7" t="s">
        <v>33</v>
      </c>
      <c r="C83" s="7">
        <f t="shared" ca="1" si="4"/>
        <v>18</v>
      </c>
      <c r="D83" s="7" t="s">
        <v>45</v>
      </c>
      <c r="E83" s="7">
        <f t="shared" ca="1" si="5"/>
        <v>8830</v>
      </c>
      <c r="F83" s="7" t="s">
        <v>15</v>
      </c>
      <c r="G83" s="7" t="s">
        <v>17</v>
      </c>
      <c r="H83" s="7" t="s">
        <v>14</v>
      </c>
      <c r="I83" s="7" t="s">
        <v>13</v>
      </c>
      <c r="J83" s="7" t="s">
        <v>20</v>
      </c>
      <c r="K83" s="7" t="s">
        <v>13</v>
      </c>
      <c r="L83" s="7" t="s">
        <v>13</v>
      </c>
    </row>
    <row r="84" spans="1:12" x14ac:dyDescent="0.25">
      <c r="A84" s="7">
        <f t="shared" ca="1" si="3"/>
        <v>68</v>
      </c>
      <c r="B84" s="7" t="s">
        <v>31</v>
      </c>
      <c r="C84" s="7">
        <f t="shared" ca="1" si="4"/>
        <v>12</v>
      </c>
      <c r="D84" s="7" t="s">
        <v>36</v>
      </c>
      <c r="E84" s="7">
        <f t="shared" ca="1" si="5"/>
        <v>8731</v>
      </c>
      <c r="F84" s="7" t="s">
        <v>15</v>
      </c>
      <c r="G84" s="7" t="s">
        <v>17</v>
      </c>
      <c r="H84" s="7" t="s">
        <v>14</v>
      </c>
      <c r="I84" s="7" t="s">
        <v>13</v>
      </c>
      <c r="J84" s="7" t="s">
        <v>20</v>
      </c>
      <c r="K84" s="7" t="s">
        <v>13</v>
      </c>
      <c r="L84" s="7" t="s">
        <v>14</v>
      </c>
    </row>
    <row r="85" spans="1:12" x14ac:dyDescent="0.25">
      <c r="A85" s="7">
        <f t="shared" ca="1" si="3"/>
        <v>91</v>
      </c>
      <c r="B85" s="7" t="s">
        <v>32</v>
      </c>
      <c r="C85" s="7">
        <f t="shared" ca="1" si="4"/>
        <v>44</v>
      </c>
      <c r="D85" s="7" t="s">
        <v>37</v>
      </c>
      <c r="E85" s="7">
        <f t="shared" ca="1" si="5"/>
        <v>6451</v>
      </c>
      <c r="F85" s="7" t="s">
        <v>14</v>
      </c>
      <c r="G85" s="7" t="s">
        <v>16</v>
      </c>
      <c r="H85" s="7" t="s">
        <v>14</v>
      </c>
      <c r="I85" s="7" t="s">
        <v>13</v>
      </c>
      <c r="J85" s="7" t="s">
        <v>21</v>
      </c>
      <c r="K85" s="7" t="s">
        <v>13</v>
      </c>
      <c r="L85" s="7" t="s">
        <v>14</v>
      </c>
    </row>
    <row r="86" spans="1:12" x14ac:dyDescent="0.25">
      <c r="A86" s="7">
        <f t="shared" ca="1" si="3"/>
        <v>22</v>
      </c>
      <c r="B86" s="7" t="s">
        <v>32</v>
      </c>
      <c r="C86" s="7">
        <f t="shared" ca="1" si="4"/>
        <v>26</v>
      </c>
      <c r="D86" s="7" t="s">
        <v>38</v>
      </c>
      <c r="E86" s="7">
        <f t="shared" ca="1" si="5"/>
        <v>6204</v>
      </c>
      <c r="F86" s="7" t="s">
        <v>13</v>
      </c>
      <c r="G86" s="7" t="s">
        <v>16</v>
      </c>
      <c r="H86" s="7" t="s">
        <v>14</v>
      </c>
      <c r="I86" s="7" t="s">
        <v>13</v>
      </c>
      <c r="J86" s="7" t="s">
        <v>21</v>
      </c>
      <c r="K86" s="7" t="s">
        <v>14</v>
      </c>
      <c r="L86" s="7" t="s">
        <v>14</v>
      </c>
    </row>
    <row r="87" spans="1:12" x14ac:dyDescent="0.25">
      <c r="A87" s="7">
        <f t="shared" ca="1" si="3"/>
        <v>10</v>
      </c>
      <c r="B87" s="7" t="s">
        <v>1</v>
      </c>
      <c r="C87" s="7">
        <f t="shared" ca="1" si="4"/>
        <v>43</v>
      </c>
      <c r="D87" s="7" t="s">
        <v>39</v>
      </c>
      <c r="E87" s="7">
        <f t="shared" ca="1" si="5"/>
        <v>5518</v>
      </c>
      <c r="F87" s="7" t="s">
        <v>14</v>
      </c>
      <c r="G87" s="7" t="s">
        <v>16</v>
      </c>
      <c r="H87" s="7" t="s">
        <v>14</v>
      </c>
      <c r="I87" s="7" t="s">
        <v>13</v>
      </c>
      <c r="J87" s="7" t="s">
        <v>19</v>
      </c>
      <c r="K87" s="7" t="s">
        <v>14</v>
      </c>
      <c r="L87" s="7" t="s">
        <v>13</v>
      </c>
    </row>
    <row r="88" spans="1:12" x14ac:dyDescent="0.25">
      <c r="A88" s="7">
        <f t="shared" ca="1" si="3"/>
        <v>55</v>
      </c>
      <c r="B88" s="7" t="s">
        <v>2</v>
      </c>
      <c r="C88" s="7">
        <f t="shared" ca="1" si="4"/>
        <v>20</v>
      </c>
      <c r="D88" s="7" t="s">
        <v>44</v>
      </c>
      <c r="E88" s="7">
        <f t="shared" ca="1" si="5"/>
        <v>8366</v>
      </c>
      <c r="F88" s="7" t="s">
        <v>14</v>
      </c>
      <c r="G88" s="7" t="s">
        <v>16</v>
      </c>
      <c r="H88" s="7" t="s">
        <v>14</v>
      </c>
      <c r="I88" s="7" t="s">
        <v>13</v>
      </c>
      <c r="J88" s="7" t="s">
        <v>18</v>
      </c>
      <c r="K88" s="7" t="s">
        <v>13</v>
      </c>
      <c r="L88" s="7" t="s">
        <v>13</v>
      </c>
    </row>
    <row r="89" spans="1:12" x14ac:dyDescent="0.25">
      <c r="A89" s="7">
        <f t="shared" ca="1" si="3"/>
        <v>70</v>
      </c>
      <c r="B89" s="7" t="s">
        <v>4</v>
      </c>
      <c r="C89" s="7">
        <f t="shared" ca="1" si="4"/>
        <v>12</v>
      </c>
      <c r="D89" s="7" t="s">
        <v>45</v>
      </c>
      <c r="E89" s="7">
        <f t="shared" ca="1" si="5"/>
        <v>8980</v>
      </c>
      <c r="F89" s="7" t="s">
        <v>14</v>
      </c>
      <c r="G89" s="7" t="s">
        <v>16</v>
      </c>
      <c r="H89" s="7" t="s">
        <v>14</v>
      </c>
      <c r="I89" s="7" t="s">
        <v>13</v>
      </c>
      <c r="J89" s="7" t="s">
        <v>20</v>
      </c>
      <c r="K89" s="7" t="s">
        <v>13</v>
      </c>
      <c r="L89" s="7" t="s">
        <v>13</v>
      </c>
    </row>
    <row r="90" spans="1:12" x14ac:dyDescent="0.25">
      <c r="A90" s="7">
        <f t="shared" ca="1" si="3"/>
        <v>23</v>
      </c>
      <c r="B90" s="7" t="s">
        <v>5</v>
      </c>
      <c r="C90" s="7">
        <f t="shared" ca="1" si="4"/>
        <v>27</v>
      </c>
      <c r="D90" s="7" t="s">
        <v>36</v>
      </c>
      <c r="E90" s="7">
        <f t="shared" ca="1" si="5"/>
        <v>8122</v>
      </c>
      <c r="F90" s="7" t="s">
        <v>13</v>
      </c>
      <c r="G90" s="7" t="s">
        <v>16</v>
      </c>
      <c r="H90" s="7" t="s">
        <v>14</v>
      </c>
      <c r="I90" s="7" t="s">
        <v>13</v>
      </c>
      <c r="J90" s="7" t="s">
        <v>21</v>
      </c>
      <c r="K90" s="7" t="s">
        <v>13</v>
      </c>
      <c r="L90" s="7" t="s">
        <v>14</v>
      </c>
    </row>
    <row r="91" spans="1:12" x14ac:dyDescent="0.25">
      <c r="A91" s="7">
        <f t="shared" ca="1" si="3"/>
        <v>77</v>
      </c>
      <c r="B91" s="7" t="s">
        <v>6</v>
      </c>
      <c r="C91" s="7">
        <f t="shared" ca="1" si="4"/>
        <v>46</v>
      </c>
      <c r="D91" s="7" t="s">
        <v>37</v>
      </c>
      <c r="E91" s="7">
        <f t="shared" ca="1" si="5"/>
        <v>7166</v>
      </c>
      <c r="F91" s="7" t="s">
        <v>15</v>
      </c>
      <c r="G91" s="7" t="s">
        <v>16</v>
      </c>
      <c r="H91" s="7" t="s">
        <v>14</v>
      </c>
      <c r="I91" s="7" t="s">
        <v>13</v>
      </c>
      <c r="J91" s="7" t="s">
        <v>18</v>
      </c>
      <c r="K91" s="7" t="s">
        <v>13</v>
      </c>
      <c r="L91" s="7" t="s">
        <v>14</v>
      </c>
    </row>
    <row r="92" spans="1:12" x14ac:dyDescent="0.25">
      <c r="A92" s="7">
        <f t="shared" ca="1" si="3"/>
        <v>75</v>
      </c>
      <c r="B92" s="7" t="s">
        <v>7</v>
      </c>
      <c r="C92" s="7">
        <f t="shared" ca="1" si="4"/>
        <v>16</v>
      </c>
      <c r="D92" s="7" t="s">
        <v>38</v>
      </c>
      <c r="E92" s="7">
        <f t="shared" ca="1" si="5"/>
        <v>9041</v>
      </c>
      <c r="F92" s="7" t="s">
        <v>14</v>
      </c>
      <c r="G92" s="7" t="s">
        <v>16</v>
      </c>
      <c r="H92" s="7" t="s">
        <v>13</v>
      </c>
      <c r="I92" s="7" t="s">
        <v>13</v>
      </c>
      <c r="J92" s="7" t="s">
        <v>19</v>
      </c>
      <c r="K92" s="7" t="s">
        <v>13</v>
      </c>
      <c r="L92" s="7" t="s">
        <v>14</v>
      </c>
    </row>
    <row r="93" spans="1:12" x14ac:dyDescent="0.25">
      <c r="A93" s="7">
        <f t="shared" ca="1" si="3"/>
        <v>37</v>
      </c>
      <c r="B93" s="7" t="s">
        <v>31</v>
      </c>
      <c r="C93" s="7">
        <f t="shared" ca="1" si="4"/>
        <v>47</v>
      </c>
      <c r="D93" s="7" t="s">
        <v>39</v>
      </c>
      <c r="E93" s="7">
        <f t="shared" ca="1" si="5"/>
        <v>6229</v>
      </c>
      <c r="F93" s="7" t="s">
        <v>15</v>
      </c>
      <c r="G93" s="7" t="s">
        <v>16</v>
      </c>
      <c r="H93" s="7" t="s">
        <v>13</v>
      </c>
      <c r="I93" s="7" t="s">
        <v>13</v>
      </c>
      <c r="J93" s="7" t="s">
        <v>20</v>
      </c>
      <c r="K93" s="7" t="s">
        <v>13</v>
      </c>
      <c r="L93" s="7" t="s">
        <v>13</v>
      </c>
    </row>
    <row r="94" spans="1:12" x14ac:dyDescent="0.25">
      <c r="A94" s="7">
        <f t="shared" ca="1" si="3"/>
        <v>23</v>
      </c>
      <c r="B94" s="7" t="s">
        <v>32</v>
      </c>
      <c r="C94" s="7">
        <f t="shared" ca="1" si="4"/>
        <v>13</v>
      </c>
      <c r="D94" s="7" t="s">
        <v>36</v>
      </c>
      <c r="E94" s="7">
        <f t="shared" ca="1" si="5"/>
        <v>7292</v>
      </c>
      <c r="F94" s="7" t="s">
        <v>14</v>
      </c>
      <c r="G94" s="7" t="s">
        <v>17</v>
      </c>
      <c r="H94" s="7" t="s">
        <v>13</v>
      </c>
      <c r="I94" s="7" t="s">
        <v>14</v>
      </c>
      <c r="J94" s="7" t="s">
        <v>19</v>
      </c>
      <c r="K94" s="7" t="s">
        <v>13</v>
      </c>
      <c r="L94" s="7" t="s">
        <v>13</v>
      </c>
    </row>
    <row r="95" spans="1:12" x14ac:dyDescent="0.25">
      <c r="A95" s="7">
        <f t="shared" ca="1" si="3"/>
        <v>25</v>
      </c>
      <c r="B95" s="7" t="s">
        <v>32</v>
      </c>
      <c r="C95" s="7">
        <f t="shared" ca="1" si="4"/>
        <v>45</v>
      </c>
      <c r="D95" s="7" t="s">
        <v>37</v>
      </c>
      <c r="E95" s="7">
        <f t="shared" ca="1" si="5"/>
        <v>6691</v>
      </c>
      <c r="F95" s="7" t="s">
        <v>13</v>
      </c>
      <c r="G95" s="7" t="s">
        <v>17</v>
      </c>
      <c r="H95" s="7" t="s">
        <v>13</v>
      </c>
      <c r="I95" s="7" t="s">
        <v>14</v>
      </c>
      <c r="J95" s="7" t="s">
        <v>21</v>
      </c>
      <c r="K95" s="7" t="s">
        <v>13</v>
      </c>
      <c r="L95" s="7" t="s">
        <v>14</v>
      </c>
    </row>
    <row r="96" spans="1:12" x14ac:dyDescent="0.25">
      <c r="A96" s="7">
        <f t="shared" ca="1" si="3"/>
        <v>16</v>
      </c>
      <c r="B96" s="7" t="s">
        <v>31</v>
      </c>
      <c r="C96" s="7">
        <f t="shared" ca="1" si="4"/>
        <v>21</v>
      </c>
      <c r="D96" s="7" t="s">
        <v>38</v>
      </c>
      <c r="E96" s="7">
        <f t="shared" ca="1" si="5"/>
        <v>8828</v>
      </c>
      <c r="F96" s="7" t="s">
        <v>13</v>
      </c>
      <c r="G96" s="7" t="s">
        <v>16</v>
      </c>
      <c r="H96" s="7" t="s">
        <v>13</v>
      </c>
      <c r="I96" s="7" t="s">
        <v>14</v>
      </c>
      <c r="J96" s="7" t="s">
        <v>19</v>
      </c>
      <c r="K96" s="7" t="s">
        <v>13</v>
      </c>
      <c r="L96" s="7" t="s">
        <v>14</v>
      </c>
    </row>
    <row r="97" spans="1:12" x14ac:dyDescent="0.25">
      <c r="A97" s="7">
        <f t="shared" ca="1" si="3"/>
        <v>18</v>
      </c>
      <c r="B97" s="7" t="s">
        <v>31</v>
      </c>
      <c r="C97" s="7">
        <f t="shared" ca="1" si="4"/>
        <v>35</v>
      </c>
      <c r="D97" s="7" t="s">
        <v>39</v>
      </c>
      <c r="E97" s="7">
        <f t="shared" ca="1" si="5"/>
        <v>9631</v>
      </c>
      <c r="F97" s="7" t="s">
        <v>14</v>
      </c>
      <c r="G97" s="7" t="s">
        <v>16</v>
      </c>
      <c r="H97" s="7" t="s">
        <v>13</v>
      </c>
      <c r="I97" s="7" t="s">
        <v>13</v>
      </c>
      <c r="J97" s="7" t="s">
        <v>20</v>
      </c>
      <c r="K97" s="7" t="s">
        <v>13</v>
      </c>
      <c r="L97" s="7" t="s">
        <v>14</v>
      </c>
    </row>
    <row r="98" spans="1:12" x14ac:dyDescent="0.25">
      <c r="A98" s="7">
        <f t="shared" ca="1" si="3"/>
        <v>69</v>
      </c>
      <c r="B98" s="7" t="s">
        <v>33</v>
      </c>
      <c r="C98" s="7">
        <f t="shared" ca="1" si="4"/>
        <v>45</v>
      </c>
      <c r="D98" s="7" t="s">
        <v>40</v>
      </c>
      <c r="E98" s="7">
        <f t="shared" ca="1" si="5"/>
        <v>9365</v>
      </c>
      <c r="F98" s="7" t="s">
        <v>15</v>
      </c>
      <c r="G98" s="7" t="s">
        <v>16</v>
      </c>
      <c r="H98" s="7" t="s">
        <v>14</v>
      </c>
      <c r="I98" s="7" t="s">
        <v>14</v>
      </c>
      <c r="J98" s="7" t="s">
        <v>21</v>
      </c>
      <c r="K98" s="7" t="s">
        <v>14</v>
      </c>
      <c r="L98" s="7" t="s">
        <v>13</v>
      </c>
    </row>
    <row r="99" spans="1:12" x14ac:dyDescent="0.25">
      <c r="A99" s="7">
        <f t="shared" ca="1" si="3"/>
        <v>73</v>
      </c>
      <c r="B99" s="7" t="s">
        <v>33</v>
      </c>
      <c r="C99" s="7">
        <f t="shared" ca="1" si="4"/>
        <v>14</v>
      </c>
      <c r="D99" s="7" t="s">
        <v>41</v>
      </c>
      <c r="E99" s="7">
        <f t="shared" ca="1" si="5"/>
        <v>6553</v>
      </c>
      <c r="F99" s="7" t="s">
        <v>14</v>
      </c>
      <c r="G99" s="7" t="s">
        <v>16</v>
      </c>
      <c r="H99" s="7" t="s">
        <v>14</v>
      </c>
      <c r="I99" s="7" t="s">
        <v>13</v>
      </c>
      <c r="J99" s="7" t="s">
        <v>18</v>
      </c>
      <c r="K99" s="7" t="s">
        <v>14</v>
      </c>
      <c r="L99" s="7" t="s">
        <v>13</v>
      </c>
    </row>
    <row r="100" spans="1:12" x14ac:dyDescent="0.25">
      <c r="A100" s="7">
        <f t="shared" ca="1" si="3"/>
        <v>59</v>
      </c>
      <c r="B100" s="7" t="s">
        <v>11</v>
      </c>
      <c r="C100" s="7">
        <f t="shared" ca="1" si="4"/>
        <v>42</v>
      </c>
      <c r="D100" s="7" t="s">
        <v>42</v>
      </c>
      <c r="E100" s="7">
        <f t="shared" ca="1" si="5"/>
        <v>5473</v>
      </c>
      <c r="F100" s="7" t="s">
        <v>13</v>
      </c>
      <c r="G100" s="7" t="s">
        <v>16</v>
      </c>
      <c r="H100" s="7" t="s">
        <v>14</v>
      </c>
      <c r="I100" s="7" t="s">
        <v>13</v>
      </c>
      <c r="J100" s="7" t="s">
        <v>19</v>
      </c>
      <c r="K100" s="7" t="s">
        <v>14</v>
      </c>
      <c r="L100" s="7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 stats</vt:lpstr>
      <vt:lpstr>zone_pop_summary</vt:lpstr>
      <vt:lpstr>cause_mig</vt:lpstr>
      <vt:lpstr>economic_impact</vt:lpstr>
      <vt:lpstr>dataset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Onyango Ogolla</dc:creator>
  <cp:lastModifiedBy>Onyango Ogolla</cp:lastModifiedBy>
  <dcterms:created xsi:type="dcterms:W3CDTF">2022-04-24T11:31:07Z</dcterms:created>
  <dcterms:modified xsi:type="dcterms:W3CDTF">2022-04-24T13:35:19Z</dcterms:modified>
</cp:coreProperties>
</file>