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Marc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9" i="1" l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G39" i="1"/>
  <c r="BK19" i="1"/>
  <c r="BK33" i="1" l="1"/>
  <c r="BK34" i="1"/>
  <c r="BK35" i="1"/>
  <c r="BK36" i="1"/>
  <c r="BK29" i="1"/>
  <c r="BJ29" i="1"/>
  <c r="BK25" i="1"/>
  <c r="BK23" i="1"/>
  <c r="BI4" i="1"/>
  <c r="BJ4" i="1"/>
  <c r="BK4" i="1"/>
  <c r="BI10" i="1" l="1"/>
  <c r="BI11" i="1" s="1"/>
  <c r="BI9" i="1"/>
  <c r="BI5" i="1"/>
  <c r="BI6" i="1"/>
  <c r="BK10" i="1"/>
  <c r="BK11" i="1" s="1"/>
  <c r="BK9" i="1"/>
  <c r="BK5" i="1"/>
  <c r="BK6" i="1"/>
  <c r="C33" i="1" l="1"/>
  <c r="D33" i="1"/>
  <c r="B10" i="1"/>
  <c r="B11" i="1" s="1"/>
  <c r="B9" i="1"/>
  <c r="B5" i="1"/>
  <c r="B6" i="1" s="1"/>
  <c r="B4" i="1"/>
  <c r="BJ5" i="1" l="1"/>
  <c r="BJ6" i="1"/>
  <c r="BJ9" i="1"/>
  <c r="BJ10" i="1"/>
  <c r="BJ11" i="1" s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B33" i="1"/>
  <c r="BJ36" i="1"/>
  <c r="BI29" i="1"/>
  <c r="BI36" i="1" s="1"/>
  <c r="BH29" i="1"/>
  <c r="BH36" i="1" s="1"/>
  <c r="BG29" i="1"/>
  <c r="BG36" i="1" s="1"/>
  <c r="BF29" i="1"/>
  <c r="BF36" i="1" s="1"/>
  <c r="BE29" i="1"/>
  <c r="BE36" i="1" s="1"/>
  <c r="BD29" i="1"/>
  <c r="BD36" i="1" s="1"/>
  <c r="BC29" i="1"/>
  <c r="BC36" i="1" s="1"/>
  <c r="BB29" i="1"/>
  <c r="BB36" i="1" s="1"/>
  <c r="BA29" i="1"/>
  <c r="BA36" i="1" s="1"/>
  <c r="AZ29" i="1"/>
  <c r="AZ36" i="1" s="1"/>
  <c r="AY29" i="1"/>
  <c r="AY36" i="1" s="1"/>
  <c r="AX29" i="1"/>
  <c r="AX36" i="1" s="1"/>
  <c r="AW29" i="1"/>
  <c r="AW36" i="1" s="1"/>
  <c r="AV29" i="1"/>
  <c r="AV36" i="1" s="1"/>
  <c r="AU29" i="1"/>
  <c r="AU36" i="1" s="1"/>
  <c r="AT29" i="1"/>
  <c r="AT36" i="1" s="1"/>
  <c r="AS29" i="1"/>
  <c r="AS36" i="1" s="1"/>
  <c r="AR29" i="1"/>
  <c r="AR36" i="1" s="1"/>
  <c r="AQ29" i="1"/>
  <c r="AQ36" i="1" s="1"/>
  <c r="AP29" i="1"/>
  <c r="AP36" i="1" s="1"/>
  <c r="AO29" i="1"/>
  <c r="AO36" i="1" s="1"/>
  <c r="AN29" i="1"/>
  <c r="AN36" i="1" s="1"/>
  <c r="AM29" i="1"/>
  <c r="AM36" i="1" s="1"/>
  <c r="AL29" i="1"/>
  <c r="AL36" i="1" s="1"/>
  <c r="AK29" i="1"/>
  <c r="AK36" i="1" s="1"/>
  <c r="AJ29" i="1"/>
  <c r="AJ36" i="1" s="1"/>
  <c r="AI29" i="1"/>
  <c r="AH29" i="1"/>
  <c r="AH36" i="1" s="1"/>
  <c r="AG29" i="1"/>
  <c r="AG36" i="1" s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J19" i="1"/>
  <c r="BI19" i="1"/>
  <c r="BH19" i="1"/>
  <c r="BE19" i="1"/>
  <c r="BD19" i="1"/>
  <c r="BC19" i="1"/>
  <c r="BB19" i="1"/>
  <c r="BA19" i="1"/>
  <c r="AX19" i="1"/>
  <c r="AW19" i="1"/>
  <c r="AV19" i="1"/>
  <c r="AU19" i="1"/>
  <c r="AT19" i="1"/>
  <c r="AQ19" i="1"/>
  <c r="AP19" i="1"/>
  <c r="AM19" i="1"/>
  <c r="AJ19" i="1"/>
  <c r="AI19" i="1"/>
  <c r="AH19" i="1"/>
  <c r="AG19" i="1"/>
  <c r="BH10" i="1"/>
  <c r="BH11" i="1" s="1"/>
  <c r="BG10" i="1"/>
  <c r="BG11" i="1" s="1"/>
  <c r="BA10" i="1"/>
  <c r="BA11" i="1" s="1"/>
  <c r="AZ10" i="1"/>
  <c r="AZ11" i="1" s="1"/>
  <c r="AS10" i="1"/>
  <c r="AS11" i="1" s="1"/>
  <c r="AK10" i="1"/>
  <c r="AK11" i="1" s="1"/>
  <c r="AD10" i="1"/>
  <c r="AD11" i="1" s="1"/>
  <c r="X10" i="1"/>
  <c r="X11" i="1" s="1"/>
  <c r="Q10" i="1"/>
  <c r="Q11" i="1" s="1"/>
  <c r="N10" i="1"/>
  <c r="N11" i="1" s="1"/>
  <c r="L10" i="1"/>
  <c r="L11" i="1" s="1"/>
  <c r="J10" i="1"/>
  <c r="J11" i="1" s="1"/>
  <c r="BH9" i="1"/>
  <c r="BG9" i="1"/>
  <c r="BA9" i="1"/>
  <c r="AZ9" i="1"/>
  <c r="AS9" i="1"/>
  <c r="AK9" i="1"/>
  <c r="AD9" i="1"/>
  <c r="X9" i="1"/>
  <c r="Q9" i="1"/>
  <c r="N9" i="1"/>
  <c r="L9" i="1"/>
  <c r="J9" i="1"/>
  <c r="BG5" i="1"/>
  <c r="BG6" i="1" s="1"/>
  <c r="BA5" i="1"/>
  <c r="BA6" i="1" s="1"/>
  <c r="AZ5" i="1"/>
  <c r="AZ6" i="1" s="1"/>
  <c r="AS5" i="1"/>
  <c r="AS6" i="1" s="1"/>
  <c r="AK5" i="1"/>
  <c r="AK6" i="1" s="1"/>
  <c r="AD5" i="1"/>
  <c r="AD6" i="1" s="1"/>
  <c r="X5" i="1"/>
  <c r="X6" i="1" s="1"/>
  <c r="Q5" i="1"/>
  <c r="Q6" i="1" s="1"/>
  <c r="N5" i="1"/>
  <c r="N6" i="1" s="1"/>
  <c r="L5" i="1"/>
  <c r="L6" i="1" s="1"/>
  <c r="J5" i="1"/>
  <c r="J6" i="1" s="1"/>
  <c r="BG4" i="1"/>
  <c r="BA4" i="1"/>
  <c r="AZ4" i="1"/>
  <c r="AS4" i="1"/>
  <c r="AK4" i="1"/>
  <c r="AD4" i="1"/>
  <c r="X4" i="1"/>
  <c r="Q4" i="1"/>
  <c r="N4" i="1"/>
  <c r="L4" i="1"/>
  <c r="J4" i="1"/>
  <c r="AI36" i="1" l="1"/>
  <c r="BH5" i="1" l="1"/>
  <c r="BH3" i="1"/>
  <c r="BH4" i="1"/>
  <c r="BH6" i="1"/>
</calcChain>
</file>

<file path=xl/comments1.xml><?xml version="1.0" encoding="utf-8"?>
<comments xmlns="http://schemas.openxmlformats.org/spreadsheetml/2006/main">
  <authors>
    <author>Onyango Ogolla</author>
  </authors>
  <commentList>
    <comment ref="BI17" authorId="0" shapeId="0">
      <text>
        <r>
          <rPr>
            <b/>
            <sz val="9"/>
            <color indexed="81"/>
            <rFont val="Tahoma"/>
            <family val="2"/>
          </rPr>
          <t>Onyango Ogolla:</t>
        </r>
      </text>
    </comment>
  </commentList>
</comments>
</file>

<file path=xl/sharedStrings.xml><?xml version="1.0" encoding="utf-8"?>
<sst xmlns="http://schemas.openxmlformats.org/spreadsheetml/2006/main" count="123" uniqueCount="109">
  <si>
    <t>9TH  JAN</t>
  </si>
  <si>
    <t>11th  JAN</t>
  </si>
  <si>
    <t>13th  JAN</t>
  </si>
  <si>
    <t>16th  JAN</t>
  </si>
  <si>
    <t>23RD JAN</t>
  </si>
  <si>
    <t>29TH JAN</t>
  </si>
  <si>
    <t>05TH  FEB</t>
  </si>
  <si>
    <t>13th  FEB</t>
  </si>
  <si>
    <t>20th  FEB</t>
  </si>
  <si>
    <t xml:space="preserve">21ST FEB </t>
  </si>
  <si>
    <t xml:space="preserve">27TH FEB </t>
  </si>
  <si>
    <t>28TH FEB</t>
  </si>
  <si>
    <t>SYSTEM BASE</t>
  </si>
  <si>
    <t>compliant Base</t>
  </si>
  <si>
    <t>Non-compliant</t>
  </si>
  <si>
    <t xml:space="preserve">% compliant </t>
  </si>
  <si>
    <t xml:space="preserve">% Non compliant </t>
  </si>
  <si>
    <t>REC  BASE</t>
  </si>
  <si>
    <t>compliant base</t>
  </si>
  <si>
    <t>FEB</t>
  </si>
  <si>
    <t>SMS BROADCAST</t>
  </si>
  <si>
    <t>1st Jan</t>
  </si>
  <si>
    <t>2nd Jan</t>
  </si>
  <si>
    <t>3rd Jan</t>
  </si>
  <si>
    <t>4th Jan</t>
  </si>
  <si>
    <t>5th Jan</t>
  </si>
  <si>
    <t>6th Jan</t>
  </si>
  <si>
    <t>7th Jan</t>
  </si>
  <si>
    <t>8th Jan</t>
  </si>
  <si>
    <t>9th Jan</t>
  </si>
  <si>
    <t>10th Jan</t>
  </si>
  <si>
    <t>11th Jan</t>
  </si>
  <si>
    <t>12th Jan</t>
  </si>
  <si>
    <t>13th Jan</t>
  </si>
  <si>
    <t>14th Jan</t>
  </si>
  <si>
    <t>15th Jan</t>
  </si>
  <si>
    <t>16th Jan</t>
  </si>
  <si>
    <t>17th Jan</t>
  </si>
  <si>
    <t>18th Jan</t>
  </si>
  <si>
    <t>19th Jan</t>
  </si>
  <si>
    <t>20th Jan</t>
  </si>
  <si>
    <t>21st Jan</t>
  </si>
  <si>
    <t>22nd Jan</t>
  </si>
  <si>
    <t>23rd Jan</t>
  </si>
  <si>
    <t>24th Jan</t>
  </si>
  <si>
    <t>25th Jan</t>
  </si>
  <si>
    <t>26th Jan</t>
  </si>
  <si>
    <t>27th Jan</t>
  </si>
  <si>
    <t>28th Jan</t>
  </si>
  <si>
    <t>29th Jan</t>
  </si>
  <si>
    <t>30th Jan</t>
  </si>
  <si>
    <t>31st Jan</t>
  </si>
  <si>
    <t>1st Feb</t>
  </si>
  <si>
    <t>2nd Feb</t>
  </si>
  <si>
    <t>3rd Feb</t>
  </si>
  <si>
    <t>4th Feb</t>
  </si>
  <si>
    <t>5th Feb</t>
  </si>
  <si>
    <t>6th Feb</t>
  </si>
  <si>
    <t>7th Feb</t>
  </si>
  <si>
    <t>8th Feb</t>
  </si>
  <si>
    <t>9th Feb</t>
  </si>
  <si>
    <t>10th Feb</t>
  </si>
  <si>
    <t>11th Feb</t>
  </si>
  <si>
    <t>12th Feb</t>
  </si>
  <si>
    <t>13th Feb</t>
  </si>
  <si>
    <t>14th Feb</t>
  </si>
  <si>
    <t>15th Feb</t>
  </si>
  <si>
    <t>16th Feb</t>
  </si>
  <si>
    <t>17th Feb</t>
  </si>
  <si>
    <t>18th Feb</t>
  </si>
  <si>
    <t>19th Feb</t>
  </si>
  <si>
    <t>20th Feb</t>
  </si>
  <si>
    <t>21st Feb</t>
  </si>
  <si>
    <t>22nd Feb</t>
  </si>
  <si>
    <t>23rd Feb</t>
  </si>
  <si>
    <t>24th Feb</t>
  </si>
  <si>
    <t>25th Feb</t>
  </si>
  <si>
    <t>26th Feb</t>
  </si>
  <si>
    <t>27th Feb</t>
  </si>
  <si>
    <t>28th Feb</t>
  </si>
  <si>
    <t>1ST MARCH</t>
  </si>
  <si>
    <t>2nd MARCH</t>
  </si>
  <si>
    <t>SMS Sent</t>
  </si>
  <si>
    <t>Not sent</t>
  </si>
  <si>
    <t>SUNDAY</t>
  </si>
  <si>
    <t xml:space="preserve">SMS Delivered </t>
  </si>
  <si>
    <t>%Success</t>
  </si>
  <si>
    <t>Shop Walkins</t>
  </si>
  <si>
    <t>Customers Existing  on Agile</t>
  </si>
  <si>
    <t>Customers not on Agile(Without image)</t>
  </si>
  <si>
    <t>Total Edits</t>
  </si>
  <si>
    <t>%age compliance of walkins</t>
  </si>
  <si>
    <t>KYC image update done @shop</t>
  </si>
  <si>
    <t>KYC image update done at Kiosks</t>
  </si>
  <si>
    <t>KYC image update done at FP Shops</t>
  </si>
  <si>
    <t>KYC image update done at Agency</t>
  </si>
  <si>
    <t>KYC image update done on Whatsapp</t>
  </si>
  <si>
    <t>KYC image update done at other Retailer</t>
  </si>
  <si>
    <t>%conversion at Airtel shop</t>
  </si>
  <si>
    <t>%conversion at Airtel kiosks</t>
  </si>
  <si>
    <t>%conversion at FP  shop</t>
  </si>
  <si>
    <t>%conversion at other retailer</t>
  </si>
  <si>
    <t>JAN</t>
  </si>
  <si>
    <t>1ST JAN</t>
  </si>
  <si>
    <t>3rd MARCH</t>
  </si>
  <si>
    <t>REC-Compliant Revenue</t>
  </si>
  <si>
    <t>REC- Non Complaint Revenue</t>
  </si>
  <si>
    <t xml:space="preserve">Passive compiance </t>
  </si>
  <si>
    <t>Total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</si>
</sst>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12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0" xfId="0" applyFill="1"/>
    <xf numFmtId="3" fontId="3" fillId="3" borderId="3" xfId="0" applyNumberFormat="1" applyFont="1" applyFill="1" applyBorder="1" applyAlignment="1" applyProtection="1">
      <alignment horizontal="center" vertical="center"/>
      <protection hidden="1"/>
    </xf>
    <xf numFmtId="3" fontId="4" fillId="3" borderId="3" xfId="0" applyNumberFormat="1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>
      <alignment horizontal="right"/>
    </xf>
    <xf numFmtId="164" fontId="2" fillId="4" borderId="1" xfId="2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5" fontId="5" fillId="3" borderId="0" xfId="1" applyNumberFormat="1" applyFont="1" applyFill="1"/>
    <xf numFmtId="0" fontId="6" fillId="5" borderId="1" xfId="0" applyFont="1" applyFill="1" applyBorder="1"/>
    <xf numFmtId="0" fontId="6" fillId="5" borderId="0" xfId="0" applyFont="1" applyFill="1" applyBorder="1"/>
    <xf numFmtId="0" fontId="6" fillId="3" borderId="0" xfId="0" applyFont="1" applyFill="1"/>
    <xf numFmtId="165" fontId="6" fillId="3" borderId="4" xfId="1" applyNumberFormat="1" applyFont="1" applyFill="1" applyBorder="1"/>
    <xf numFmtId="0" fontId="6" fillId="0" borderId="0" xfId="0" applyFont="1"/>
    <xf numFmtId="0" fontId="6" fillId="0" borderId="1" xfId="0" applyFont="1" applyBorder="1"/>
    <xf numFmtId="0" fontId="7" fillId="3" borderId="0" xfId="0" applyFont="1" applyFill="1" applyAlignment="1">
      <alignment vertical="center"/>
    </xf>
    <xf numFmtId="3" fontId="4" fillId="6" borderId="3" xfId="0" applyNumberFormat="1" applyFont="1" applyFill="1" applyBorder="1" applyAlignment="1" applyProtection="1">
      <alignment horizontal="center" vertical="center"/>
      <protection hidden="1"/>
    </xf>
    <xf numFmtId="9" fontId="3" fillId="6" borderId="3" xfId="2" applyFont="1" applyFill="1" applyBorder="1" applyAlignment="1" applyProtection="1">
      <alignment horizontal="center" vertical="center"/>
      <protection hidden="1"/>
    </xf>
    <xf numFmtId="165" fontId="5" fillId="3" borderId="5" xfId="1" applyNumberFormat="1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3" borderId="6" xfId="0" applyFont="1" applyFill="1" applyBorder="1"/>
    <xf numFmtId="0" fontId="8" fillId="0" borderId="0" xfId="0" applyFont="1" applyAlignment="1">
      <alignment vertical="center"/>
    </xf>
    <xf numFmtId="3" fontId="6" fillId="7" borderId="8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>
      <alignment vertical="center"/>
    </xf>
    <xf numFmtId="3" fontId="4" fillId="8" borderId="3" xfId="0" applyNumberFormat="1" applyFont="1" applyFill="1" applyBorder="1" applyAlignment="1" applyProtection="1">
      <alignment horizontal="center" vertical="center"/>
      <protection hidden="1"/>
    </xf>
    <xf numFmtId="3" fontId="4" fillId="9" borderId="3" xfId="0" applyNumberFormat="1" applyFont="1" applyFill="1" applyBorder="1" applyAlignment="1" applyProtection="1">
      <alignment horizontal="center" vertical="center"/>
      <protection hidden="1"/>
    </xf>
    <xf numFmtId="3" fontId="4" fillId="10" borderId="3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>
      <alignment horizontal="left" vertical="center"/>
    </xf>
    <xf numFmtId="9" fontId="6" fillId="4" borderId="3" xfId="2" applyFont="1" applyFill="1" applyBorder="1" applyAlignment="1" applyProtection="1">
      <alignment horizontal="center" vertical="center"/>
      <protection hidden="1"/>
    </xf>
    <xf numFmtId="9" fontId="4" fillId="6" borderId="0" xfId="2" applyFont="1" applyFill="1" applyBorder="1" applyAlignment="1" applyProtection="1">
      <alignment horizontal="center" vertical="center"/>
      <protection hidden="1"/>
    </xf>
    <xf numFmtId="3" fontId="4" fillId="6" borderId="0" xfId="0" applyNumberFormat="1" applyFont="1" applyFill="1" applyBorder="1" applyAlignment="1" applyProtection="1">
      <alignment horizontal="center" vertical="center"/>
      <protection hidden="1"/>
    </xf>
    <xf numFmtId="164" fontId="6" fillId="11" borderId="0" xfId="2" applyNumberFormat="1" applyFont="1" applyFill="1"/>
    <xf numFmtId="9" fontId="5" fillId="3" borderId="0" xfId="2" applyFont="1" applyFill="1"/>
    <xf numFmtId="164" fontId="6" fillId="6" borderId="0" xfId="2" applyNumberFormat="1" applyFont="1" applyFill="1"/>
    <xf numFmtId="3" fontId="0" fillId="3" borderId="0" xfId="0" applyNumberFormat="1" applyFill="1"/>
    <xf numFmtId="9" fontId="0" fillId="3" borderId="0" xfId="2" applyFont="1" applyFill="1"/>
    <xf numFmtId="0" fontId="2" fillId="4" borderId="0" xfId="0" applyFont="1" applyFill="1" applyBorder="1" applyAlignment="1">
      <alignment horizontal="right"/>
    </xf>
    <xf numFmtId="165" fontId="12" fillId="4" borderId="0" xfId="1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165" fontId="11" fillId="5" borderId="0" xfId="1" applyNumberFormat="1" applyFont="1" applyFill="1" applyAlignment="1">
      <alignment horizontal="center"/>
    </xf>
    <xf numFmtId="165" fontId="11" fillId="5" borderId="11" xfId="1" applyNumberFormat="1" applyFont="1" applyFill="1" applyBorder="1" applyAlignment="1">
      <alignment horizontal="center"/>
    </xf>
  </cellXfs>
  <cellStyles count="6">
    <cellStyle name="Comma" xfId="1" builtinId="3"/>
    <cellStyle name="Comma 2" xfId="4"/>
    <cellStyle name="Comma 3" xfId="3"/>
    <cellStyle name="Normal" xfId="0" builtinId="0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41"/>
  <sheetViews>
    <sheetView tabSelected="1" topLeftCell="BC1" workbookViewId="0">
      <pane ySplit="1" topLeftCell="A20" activePane="bottomLeft" state="frozen"/>
      <selection pane="bottomLeft" activeCell="BG26" sqref="BG26"/>
    </sheetView>
  </sheetViews>
  <sheetFormatPr defaultRowHeight="15" x14ac:dyDescent="0.25"/>
  <cols>
    <col min="1" max="1" width="40.28515625" style="3" customWidth="1"/>
    <col min="2" max="2" width="23" style="3" hidden="1" customWidth="1"/>
    <col min="3" max="3" width="9.85546875" style="3" hidden="1" customWidth="1"/>
    <col min="4" max="8" width="9.5703125" style="3" hidden="1" customWidth="1"/>
    <col min="9" max="9" width="9.140625" style="3" hidden="1" customWidth="1"/>
    <col min="10" max="10" width="17" style="3" hidden="1" customWidth="1"/>
    <col min="11" max="11" width="9.5703125" style="3" hidden="1" customWidth="1"/>
    <col min="12" max="12" width="13.42578125" style="3" hidden="1" customWidth="1"/>
    <col min="13" max="13" width="12.7109375" style="3" hidden="1" customWidth="1"/>
    <col min="14" max="14" width="14.7109375" style="3" hidden="1" customWidth="1"/>
    <col min="15" max="16" width="9.5703125" style="3" hidden="1" customWidth="1"/>
    <col min="17" max="17" width="13" style="3" hidden="1" customWidth="1"/>
    <col min="18" max="23" width="9.5703125" style="3" hidden="1" customWidth="1"/>
    <col min="24" max="24" width="15.7109375" style="3" hidden="1" customWidth="1"/>
    <col min="25" max="29" width="9.5703125" style="3" hidden="1" customWidth="1"/>
    <col min="30" max="30" width="13.85546875" style="3" hidden="1" customWidth="1"/>
    <col min="31" max="31" width="9.28515625" style="3" hidden="1" customWidth="1"/>
    <col min="32" max="32" width="9.5703125" style="3" hidden="1" customWidth="1"/>
    <col min="33" max="34" width="9.85546875" style="3" bestFit="1" customWidth="1"/>
    <col min="35" max="35" width="9.7109375" style="3" bestFit="1" customWidth="1"/>
    <col min="36" max="36" width="9.85546875" style="3" bestFit="1" customWidth="1"/>
    <col min="37" max="37" width="14.7109375" style="3" customWidth="1"/>
    <col min="38" max="38" width="9.28515625" style="3" bestFit="1" customWidth="1"/>
    <col min="39" max="39" width="13" style="3" customWidth="1"/>
    <col min="40" max="41" width="9.5703125" style="3" bestFit="1" customWidth="1"/>
    <col min="42" max="42" width="11.7109375" style="3" bestFit="1" customWidth="1"/>
    <col min="43" max="44" width="11" style="3" customWidth="1"/>
    <col min="45" max="45" width="16.85546875" style="3" customWidth="1"/>
    <col min="46" max="46" width="11.7109375" style="3" customWidth="1"/>
    <col min="47" max="47" width="12.140625" style="3" customWidth="1"/>
    <col min="48" max="48" width="13.140625" style="3" customWidth="1"/>
    <col min="49" max="50" width="17.28515625" style="3" customWidth="1"/>
    <col min="51" max="51" width="12" style="3" customWidth="1"/>
    <col min="52" max="52" width="17.28515625" style="3" customWidth="1"/>
    <col min="53" max="53" width="19" style="3" customWidth="1"/>
    <col min="54" max="60" width="17.28515625" style="3" customWidth="1"/>
    <col min="61" max="61" width="21.28515625" style="3" customWidth="1"/>
    <col min="62" max="62" width="20.7109375" style="3" customWidth="1"/>
    <col min="63" max="63" width="20.5703125" style="3" customWidth="1"/>
    <col min="64" max="16384" width="9.140625" style="3"/>
  </cols>
  <sheetData>
    <row r="1" spans="1:63" x14ac:dyDescent="0.25">
      <c r="A1" s="1"/>
      <c r="B1" s="2" t="s">
        <v>103</v>
      </c>
      <c r="J1" s="2" t="s">
        <v>0</v>
      </c>
      <c r="L1" s="2" t="s">
        <v>1</v>
      </c>
      <c r="N1" s="2" t="s">
        <v>2</v>
      </c>
      <c r="Q1" s="2" t="s">
        <v>3</v>
      </c>
      <c r="X1" s="2" t="s">
        <v>4</v>
      </c>
      <c r="AD1" s="2" t="s">
        <v>5</v>
      </c>
      <c r="AK1" s="2" t="s">
        <v>6</v>
      </c>
      <c r="AS1" s="2" t="s">
        <v>7</v>
      </c>
      <c r="AZ1" s="2" t="s">
        <v>8</v>
      </c>
      <c r="BA1" s="2" t="s">
        <v>9</v>
      </c>
      <c r="BG1" s="2" t="s">
        <v>10</v>
      </c>
      <c r="BH1" s="2" t="s">
        <v>11</v>
      </c>
      <c r="BI1" s="2" t="s">
        <v>80</v>
      </c>
      <c r="BJ1" s="2" t="s">
        <v>81</v>
      </c>
      <c r="BK1" s="2" t="s">
        <v>104</v>
      </c>
    </row>
    <row r="2" spans="1:63" x14ac:dyDescent="0.25">
      <c r="A2" s="4" t="s">
        <v>12</v>
      </c>
      <c r="B2" s="5">
        <v>16432661</v>
      </c>
      <c r="J2" s="5">
        <v>16355421</v>
      </c>
      <c r="L2" s="5">
        <v>16360295</v>
      </c>
      <c r="N2" s="5">
        <v>16364050</v>
      </c>
      <c r="Q2" s="5">
        <v>16349617</v>
      </c>
      <c r="X2" s="5">
        <v>16368610</v>
      </c>
      <c r="AD2" s="5">
        <v>16394173</v>
      </c>
      <c r="AK2" s="5">
        <v>16412619</v>
      </c>
      <c r="AS2" s="5">
        <v>16466055</v>
      </c>
      <c r="AZ2" s="5">
        <v>16398131</v>
      </c>
      <c r="BA2" s="5">
        <v>16398545</v>
      </c>
      <c r="BG2" s="5">
        <v>16408283</v>
      </c>
      <c r="BH2" s="5">
        <v>16408283</v>
      </c>
      <c r="BI2" s="5">
        <v>16423763</v>
      </c>
      <c r="BJ2" s="5">
        <v>16423763</v>
      </c>
      <c r="BK2" s="5">
        <v>16431830</v>
      </c>
    </row>
    <row r="3" spans="1:63" x14ac:dyDescent="0.25">
      <c r="A3" s="5" t="s">
        <v>13</v>
      </c>
      <c r="B3" s="5">
        <v>6421992</v>
      </c>
      <c r="J3" s="5">
        <v>6623963</v>
      </c>
      <c r="L3" s="5">
        <v>6676351</v>
      </c>
      <c r="N3" s="5">
        <v>6723700</v>
      </c>
      <c r="Q3" s="5">
        <v>6787100</v>
      </c>
      <c r="X3" s="5">
        <v>6959294</v>
      </c>
      <c r="AD3" s="5">
        <v>7075051</v>
      </c>
      <c r="AK3" s="5">
        <v>7191854</v>
      </c>
      <c r="AS3" s="5">
        <v>7343561</v>
      </c>
      <c r="AZ3" s="5">
        <v>7458804</v>
      </c>
      <c r="BA3" s="5">
        <v>7474906</v>
      </c>
      <c r="BG3" s="5">
        <v>7477581</v>
      </c>
      <c r="BH3" s="5">
        <f ca="1">BH2-BH4</f>
        <v>7584775</v>
      </c>
      <c r="BI3" s="5">
        <v>7525834</v>
      </c>
      <c r="BJ3" s="5">
        <v>7525835</v>
      </c>
      <c r="BK3" s="5">
        <v>7544356</v>
      </c>
    </row>
    <row r="4" spans="1:63" x14ac:dyDescent="0.25">
      <c r="A4" s="5" t="s">
        <v>14</v>
      </c>
      <c r="B4" s="5">
        <f t="shared" ref="B4" si="0">B2-B3</f>
        <v>10010669</v>
      </c>
      <c r="J4" s="5">
        <f>J2-J3</f>
        <v>9731458</v>
      </c>
      <c r="L4" s="5">
        <f>L2-L3</f>
        <v>9683944</v>
      </c>
      <c r="N4" s="5">
        <f>N2-N3</f>
        <v>9640350</v>
      </c>
      <c r="Q4" s="5">
        <f>Q2-Q3</f>
        <v>9562517</v>
      </c>
      <c r="X4" s="5">
        <f>X2-X3</f>
        <v>9409316</v>
      </c>
      <c r="AD4" s="5">
        <f>AD2-AD3</f>
        <v>9319122</v>
      </c>
      <c r="AK4" s="5">
        <f>AK2-AK3</f>
        <v>9220765</v>
      </c>
      <c r="AS4" s="5">
        <f>AS2-AS3</f>
        <v>9122494</v>
      </c>
      <c r="AZ4" s="5">
        <f>AZ2-AZ3</f>
        <v>8939327</v>
      </c>
      <c r="BA4" s="5">
        <f>BA2-BA3</f>
        <v>8923639</v>
      </c>
      <c r="BG4" s="5">
        <f>BG2-BG3</f>
        <v>8930702</v>
      </c>
      <c r="BH4" s="5">
        <f t="shared" ref="BH4:BK4" ca="1" si="1">BH2-BH3</f>
        <v>8930702</v>
      </c>
      <c r="BI4" s="5">
        <f t="shared" si="1"/>
        <v>8897929</v>
      </c>
      <c r="BJ4" s="5">
        <f t="shared" si="1"/>
        <v>8897928</v>
      </c>
      <c r="BK4" s="5">
        <f t="shared" si="1"/>
        <v>8887474</v>
      </c>
    </row>
    <row r="5" spans="1:63" x14ac:dyDescent="0.25">
      <c r="A5" s="6" t="s">
        <v>15</v>
      </c>
      <c r="B5" s="7">
        <f t="shared" ref="B5" si="2">B3/B2</f>
        <v>0.39080657721838236</v>
      </c>
      <c r="J5" s="7">
        <f>J3/J2</f>
        <v>0.4050010696759197</v>
      </c>
      <c r="L5" s="7">
        <f>L3/L2</f>
        <v>0.40808255596858123</v>
      </c>
      <c r="N5" s="7">
        <f>N3/N2</f>
        <v>0.41088239158399054</v>
      </c>
      <c r="Q5" s="7">
        <f>Q3/Q2</f>
        <v>0.41512287413215859</v>
      </c>
      <c r="X5" s="7">
        <f>X3/X2</f>
        <v>0.42516096357601529</v>
      </c>
      <c r="AD5" s="7">
        <f>AD3/AD2</f>
        <v>0.43155888375705198</v>
      </c>
      <c r="AK5" s="7">
        <f>AK3/AK2</f>
        <v>0.43819051669937625</v>
      </c>
      <c r="AS5" s="7">
        <f>AS3/AS2</f>
        <v>0.44598180924331904</v>
      </c>
      <c r="AZ5" s="7">
        <f>AZ3/AZ2</f>
        <v>0.45485695900343764</v>
      </c>
      <c r="BA5" s="7">
        <f>BA3/BA2</f>
        <v>0.45582739200337591</v>
      </c>
      <c r="BG5" s="7">
        <f>BG3/BG2</f>
        <v>0.45571989464101759</v>
      </c>
      <c r="BH5" s="7">
        <f ca="1">BH3/BH2</f>
        <v>0.46225281463026935</v>
      </c>
      <c r="BI5" s="7">
        <f>BI3/BI2</f>
        <v>0.4582283609426171</v>
      </c>
      <c r="BJ5" s="7">
        <f>BJ3/BJ2</f>
        <v>0.45822842183000329</v>
      </c>
      <c r="BK5" s="7">
        <f>BK3/BK2</f>
        <v>0.45913060200841904</v>
      </c>
    </row>
    <row r="6" spans="1:63" x14ac:dyDescent="0.25">
      <c r="A6" s="6" t="s">
        <v>16</v>
      </c>
      <c r="B6" s="7">
        <f t="shared" ref="B6" si="3">1-B5</f>
        <v>0.60919342278161759</v>
      </c>
      <c r="J6" s="7">
        <f>1-J5</f>
        <v>0.59499893032408036</v>
      </c>
      <c r="L6" s="7">
        <f>1-L5</f>
        <v>0.59191744403141877</v>
      </c>
      <c r="N6" s="7">
        <f>1-N5</f>
        <v>0.58911760841600946</v>
      </c>
      <c r="Q6" s="7">
        <f>1-Q5</f>
        <v>0.58487712586784135</v>
      </c>
      <c r="X6" s="7">
        <f>1-X5</f>
        <v>0.57483903642398471</v>
      </c>
      <c r="AD6" s="7">
        <f>1-AD5</f>
        <v>0.56844111624294802</v>
      </c>
      <c r="AK6" s="7">
        <f>1-AK5</f>
        <v>0.56180948330062375</v>
      </c>
      <c r="AS6" s="7">
        <f>1-AS5</f>
        <v>0.55401819075668102</v>
      </c>
      <c r="AZ6" s="7">
        <f>1-AZ5</f>
        <v>0.5451430409965623</v>
      </c>
      <c r="BA6" s="7">
        <f>1-BA5</f>
        <v>0.54417260799662404</v>
      </c>
      <c r="BG6" s="7">
        <f>1-BG5</f>
        <v>0.54428010535898241</v>
      </c>
      <c r="BH6" s="7">
        <f ca="1">BH4/BH2</f>
        <v>0.53774718536973065</v>
      </c>
      <c r="BI6" s="7">
        <f>BI4/BI2</f>
        <v>0.5417716390573829</v>
      </c>
      <c r="BJ6" s="7">
        <f>BJ4/BJ2</f>
        <v>0.54177157816999677</v>
      </c>
      <c r="BK6" s="7">
        <f>BK4/BK2</f>
        <v>0.54086939799158096</v>
      </c>
    </row>
    <row r="7" spans="1:63" x14ac:dyDescent="0.25">
      <c r="A7" s="4" t="s">
        <v>17</v>
      </c>
      <c r="B7" s="5">
        <v>13544772</v>
      </c>
      <c r="J7" s="5">
        <v>13545355</v>
      </c>
      <c r="L7" s="5">
        <v>13551969</v>
      </c>
      <c r="N7" s="5">
        <v>13556960</v>
      </c>
      <c r="Q7" s="5">
        <v>13564228</v>
      </c>
      <c r="X7" s="5">
        <v>13549094</v>
      </c>
      <c r="AD7" s="5">
        <v>13571591</v>
      </c>
      <c r="AK7" s="5">
        <v>13460690</v>
      </c>
      <c r="AS7" s="5">
        <v>13426537</v>
      </c>
      <c r="AZ7" s="5">
        <v>13483494</v>
      </c>
      <c r="BA7" s="5">
        <v>13488847</v>
      </c>
      <c r="BG7" s="5">
        <v>13507750</v>
      </c>
      <c r="BH7" s="5">
        <v>13511079</v>
      </c>
      <c r="BI7" s="5">
        <v>13547723</v>
      </c>
      <c r="BJ7" s="5">
        <v>13547723</v>
      </c>
      <c r="BK7" s="5">
        <v>13586389</v>
      </c>
    </row>
    <row r="8" spans="1:63" x14ac:dyDescent="0.25">
      <c r="A8" s="5" t="s">
        <v>18</v>
      </c>
      <c r="B8" s="5">
        <v>5174002</v>
      </c>
      <c r="J8" s="5">
        <v>5290563</v>
      </c>
      <c r="L8" s="5">
        <v>5323529</v>
      </c>
      <c r="N8" s="5">
        <v>5351592</v>
      </c>
      <c r="Q8" s="5">
        <v>5391047</v>
      </c>
      <c r="X8" s="5">
        <v>5477508</v>
      </c>
      <c r="AD8" s="5">
        <v>5571733</v>
      </c>
      <c r="AK8" s="5">
        <v>5619623</v>
      </c>
      <c r="AS8" s="5">
        <v>5749789</v>
      </c>
      <c r="AZ8" s="5">
        <v>5867348</v>
      </c>
      <c r="BA8" s="5">
        <v>5883566</v>
      </c>
      <c r="BG8" s="5">
        <v>5884226</v>
      </c>
      <c r="BH8" s="5">
        <v>5897260</v>
      </c>
      <c r="BI8" s="5">
        <v>5912247</v>
      </c>
      <c r="BJ8" s="5">
        <v>5933808</v>
      </c>
      <c r="BK8" s="5">
        <v>5962690</v>
      </c>
    </row>
    <row r="9" spans="1:63" x14ac:dyDescent="0.25">
      <c r="A9" s="5" t="s">
        <v>14</v>
      </c>
      <c r="B9" s="5">
        <f t="shared" ref="B9" si="4">B7-B8</f>
        <v>8370770</v>
      </c>
      <c r="J9" s="5">
        <f>J7-J8</f>
        <v>8254792</v>
      </c>
      <c r="L9" s="5">
        <f>L7-L8</f>
        <v>8228440</v>
      </c>
      <c r="N9" s="5">
        <f>N7-N8</f>
        <v>8205368</v>
      </c>
      <c r="Q9" s="5">
        <f>Q7-Q8</f>
        <v>8173181</v>
      </c>
      <c r="X9" s="5">
        <f>X7-X8</f>
        <v>8071586</v>
      </c>
      <c r="AD9" s="5">
        <f>AD7-AD8</f>
        <v>7999858</v>
      </c>
      <c r="AK9" s="5">
        <f>AK7-AK8</f>
        <v>7841067</v>
      </c>
      <c r="AS9" s="5">
        <f>AS7-AS8</f>
        <v>7676748</v>
      </c>
      <c r="AZ9" s="5">
        <f>AZ7-AZ8</f>
        <v>7616146</v>
      </c>
      <c r="BA9" s="5">
        <f>BA7-BA8</f>
        <v>7605281</v>
      </c>
      <c r="BG9" s="5">
        <f>BG7-BG8</f>
        <v>7623524</v>
      </c>
      <c r="BH9" s="5">
        <f>BH7-BH8</f>
        <v>7613819</v>
      </c>
      <c r="BI9" s="5">
        <f>BI7-BI8</f>
        <v>7635476</v>
      </c>
      <c r="BJ9" s="5">
        <f>BJ7-BJ8</f>
        <v>7613915</v>
      </c>
      <c r="BK9" s="5">
        <f>BK7-BK8</f>
        <v>7623699</v>
      </c>
    </row>
    <row r="10" spans="1:63" x14ac:dyDescent="0.25">
      <c r="A10" s="6" t="s">
        <v>15</v>
      </c>
      <c r="B10" s="8">
        <f t="shared" ref="B10" si="5">B8/B7</f>
        <v>0.3819925503360263</v>
      </c>
      <c r="J10" s="7">
        <f>J8/J7</f>
        <v>0.39058134688976404</v>
      </c>
      <c r="L10" s="7">
        <f>L8/L7</f>
        <v>0.39282328641690367</v>
      </c>
      <c r="N10" s="8">
        <f>N8/N7</f>
        <v>0.39474867521922319</v>
      </c>
      <c r="Q10" s="7">
        <f>Q8/Q7</f>
        <v>0.39744591435649712</v>
      </c>
      <c r="X10" s="7">
        <f>X8/X7</f>
        <v>0.40427116381360995</v>
      </c>
      <c r="AD10" s="8">
        <f>AD8/AD7</f>
        <v>0.41054383380695747</v>
      </c>
      <c r="AK10" s="7">
        <f>AK8/AK7</f>
        <v>0.41748402199292906</v>
      </c>
      <c r="AS10" s="7">
        <f>AS8/AS7</f>
        <v>0.42824065505498549</v>
      </c>
      <c r="AZ10" s="8">
        <f>AZ8/AZ7</f>
        <v>0.43515041427689294</v>
      </c>
      <c r="BA10" s="7">
        <f>BA8/BA7</f>
        <v>0.43618005304678747</v>
      </c>
      <c r="BG10" s="7">
        <f>BG8/BG7</f>
        <v>0.43561851529677409</v>
      </c>
      <c r="BH10" s="7">
        <f>BH8/BH7</f>
        <v>0.43647587287440182</v>
      </c>
      <c r="BI10" s="7">
        <f>BI8/BI7</f>
        <v>0.43640152666245097</v>
      </c>
      <c r="BJ10" s="7">
        <f>BJ8/BJ7</f>
        <v>0.43799301181460532</v>
      </c>
      <c r="BK10" s="7">
        <f>BK8/BK7</f>
        <v>0.43887231552107037</v>
      </c>
    </row>
    <row r="11" spans="1:63" x14ac:dyDescent="0.25">
      <c r="A11" s="6" t="s">
        <v>16</v>
      </c>
      <c r="B11" s="8">
        <f t="shared" ref="B11" si="6">1-B10</f>
        <v>0.6180074496639737</v>
      </c>
      <c r="J11" s="7">
        <f>1-J10</f>
        <v>0.60941865311023591</v>
      </c>
      <c r="L11" s="7">
        <f>1-L10</f>
        <v>0.60717671358309633</v>
      </c>
      <c r="N11" s="8">
        <f>1-N10</f>
        <v>0.60525132478077681</v>
      </c>
      <c r="Q11" s="7">
        <f>1-Q10</f>
        <v>0.60255408564350288</v>
      </c>
      <c r="X11" s="7">
        <f>1-X10</f>
        <v>0.59572883618639005</v>
      </c>
      <c r="AD11" s="8">
        <f>1-AD10</f>
        <v>0.58945616619304253</v>
      </c>
      <c r="AK11" s="7">
        <f>1-AK10</f>
        <v>0.582515978007071</v>
      </c>
      <c r="AS11" s="7">
        <f>1-AS10</f>
        <v>0.57175934494501446</v>
      </c>
      <c r="AZ11" s="8">
        <f>1-AZ10</f>
        <v>0.56484958572310706</v>
      </c>
      <c r="BA11" s="7">
        <f>1-BA10</f>
        <v>0.56381994695321258</v>
      </c>
      <c r="BG11" s="7">
        <f>1-BG10</f>
        <v>0.56438148470322591</v>
      </c>
      <c r="BH11" s="7">
        <f>1-BH10</f>
        <v>0.56352412712559818</v>
      </c>
      <c r="BI11" s="7">
        <f>1-BI10</f>
        <v>0.56359847333754898</v>
      </c>
      <c r="BJ11" s="7">
        <f>1-BJ10</f>
        <v>0.56200698818539463</v>
      </c>
      <c r="BK11" s="7">
        <f>1-BK10</f>
        <v>0.56112768447892969</v>
      </c>
    </row>
    <row r="12" spans="1:63" x14ac:dyDescent="0.25">
      <c r="A12" s="38" t="s">
        <v>105</v>
      </c>
      <c r="B12" s="39"/>
      <c r="C12" s="39"/>
      <c r="D12" s="39"/>
      <c r="E12" s="39"/>
      <c r="F12" s="39"/>
      <c r="G12" s="39"/>
      <c r="H12" s="39"/>
      <c r="I12" s="39"/>
      <c r="J12" s="39">
        <v>235141566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>
        <v>1210458318</v>
      </c>
      <c r="AE12" s="39"/>
      <c r="AF12" s="39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>
        <v>600614342</v>
      </c>
      <c r="AT12" s="17"/>
      <c r="AU12" s="17"/>
      <c r="AV12" s="17"/>
      <c r="AW12" s="17"/>
      <c r="AX12" s="17"/>
      <c r="AY12" s="17"/>
      <c r="AZ12" s="17">
        <v>928663986</v>
      </c>
      <c r="BA12" s="17">
        <v>976700424</v>
      </c>
      <c r="BB12" s="17"/>
      <c r="BC12" s="17"/>
      <c r="BD12" s="17"/>
      <c r="BE12" s="17"/>
      <c r="BF12" s="17"/>
      <c r="BG12" s="17">
        <v>1250997014</v>
      </c>
      <c r="BH12" s="17">
        <v>1304741408</v>
      </c>
      <c r="BI12" s="17">
        <v>154587150</v>
      </c>
      <c r="BJ12" s="17">
        <v>156320350</v>
      </c>
      <c r="BK12" s="17">
        <v>157010372</v>
      </c>
    </row>
    <row r="13" spans="1:63" x14ac:dyDescent="0.25">
      <c r="A13" s="38" t="s">
        <v>106</v>
      </c>
      <c r="B13" s="39"/>
      <c r="C13" s="39"/>
      <c r="D13" s="39"/>
      <c r="E13" s="39"/>
      <c r="F13" s="39"/>
      <c r="G13" s="39"/>
      <c r="H13" s="39"/>
      <c r="I13" s="39"/>
      <c r="J13" s="39">
        <v>372214670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>
        <v>2069168498</v>
      </c>
      <c r="AE13" s="39"/>
      <c r="AF13" s="39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>
        <v>947296969</v>
      </c>
      <c r="AT13" s="17"/>
      <c r="AU13" s="17"/>
      <c r="AV13" s="17"/>
      <c r="AW13" s="17"/>
      <c r="AX13" s="17"/>
      <c r="AY13" s="17"/>
      <c r="AZ13" s="17">
        <v>1443325540</v>
      </c>
      <c r="BA13" s="17">
        <v>1514707485</v>
      </c>
      <c r="BB13" s="17"/>
      <c r="BC13" s="17"/>
      <c r="BD13" s="17"/>
      <c r="BE13" s="17"/>
      <c r="BF13" s="17"/>
      <c r="BG13" s="17">
        <v>1934718128</v>
      </c>
      <c r="BH13" s="17">
        <v>2012827041</v>
      </c>
      <c r="BI13" s="17">
        <v>228465840</v>
      </c>
      <c r="BJ13" s="17">
        <v>229064701</v>
      </c>
      <c r="BK13" s="17">
        <v>229431822</v>
      </c>
    </row>
    <row r="14" spans="1:63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</row>
    <row r="15" spans="1:63" s="12" customFormat="1" ht="16.5" thickBot="1" x14ac:dyDescent="0.3">
      <c r="A15" s="9"/>
      <c r="B15" s="43" t="s">
        <v>102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4"/>
      <c r="AG15" s="40" t="s">
        <v>19</v>
      </c>
      <c r="AH15" s="41"/>
      <c r="AI15" s="41"/>
      <c r="AJ15" s="41"/>
      <c r="AK15" s="41"/>
      <c r="AL15" s="41"/>
      <c r="AM15" s="41"/>
      <c r="AN15" s="42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1"/>
      <c r="BF15" s="11"/>
      <c r="BG15" s="11"/>
      <c r="BH15" s="11"/>
      <c r="BI15" s="11"/>
      <c r="BJ15" s="11"/>
      <c r="BK15" s="11"/>
    </row>
    <row r="16" spans="1:63" s="12" customFormat="1" ht="16.5" thickBot="1" x14ac:dyDescent="0.3">
      <c r="A16" s="13" t="s">
        <v>20</v>
      </c>
      <c r="B16" s="14" t="s">
        <v>21</v>
      </c>
      <c r="C16" s="14" t="s">
        <v>22</v>
      </c>
      <c r="D16" s="14" t="s">
        <v>23</v>
      </c>
      <c r="E16" s="14" t="s">
        <v>24</v>
      </c>
      <c r="F16" s="14" t="s">
        <v>25</v>
      </c>
      <c r="G16" s="14" t="s">
        <v>26</v>
      </c>
      <c r="H16" s="14" t="s">
        <v>27</v>
      </c>
      <c r="I16" s="14" t="s">
        <v>28</v>
      </c>
      <c r="J16" s="14" t="s">
        <v>29</v>
      </c>
      <c r="K16" s="14" t="s">
        <v>30</v>
      </c>
      <c r="L16" s="14" t="s">
        <v>31</v>
      </c>
      <c r="M16" s="14" t="s">
        <v>32</v>
      </c>
      <c r="N16" s="14" t="s">
        <v>33</v>
      </c>
      <c r="O16" s="14" t="s">
        <v>34</v>
      </c>
      <c r="P16" s="14" t="s">
        <v>35</v>
      </c>
      <c r="Q16" s="14" t="s">
        <v>36</v>
      </c>
      <c r="R16" s="14" t="s">
        <v>37</v>
      </c>
      <c r="S16" s="14" t="s">
        <v>38</v>
      </c>
      <c r="T16" s="14" t="s">
        <v>39</v>
      </c>
      <c r="U16" s="14" t="s">
        <v>40</v>
      </c>
      <c r="V16" s="14" t="s">
        <v>41</v>
      </c>
      <c r="W16" s="14" t="s">
        <v>42</v>
      </c>
      <c r="X16" s="14" t="s">
        <v>43</v>
      </c>
      <c r="Y16" s="14" t="s">
        <v>44</v>
      </c>
      <c r="Z16" s="14" t="s">
        <v>45</v>
      </c>
      <c r="AA16" s="14" t="s">
        <v>46</v>
      </c>
      <c r="AB16" s="15" t="s">
        <v>47</v>
      </c>
      <c r="AC16" s="15" t="s">
        <v>48</v>
      </c>
      <c r="AD16" s="15" t="s">
        <v>49</v>
      </c>
      <c r="AE16" s="15" t="s">
        <v>50</v>
      </c>
      <c r="AF16" s="15" t="s">
        <v>51</v>
      </c>
      <c r="AG16" s="15" t="s">
        <v>52</v>
      </c>
      <c r="AH16" s="15" t="s">
        <v>53</v>
      </c>
      <c r="AI16" s="15" t="s">
        <v>54</v>
      </c>
      <c r="AJ16" s="15" t="s">
        <v>55</v>
      </c>
      <c r="AK16" s="15" t="s">
        <v>56</v>
      </c>
      <c r="AL16" s="15" t="s">
        <v>57</v>
      </c>
      <c r="AM16" s="15" t="s">
        <v>58</v>
      </c>
      <c r="AN16" s="15" t="s">
        <v>59</v>
      </c>
      <c r="AO16" s="15" t="s">
        <v>60</v>
      </c>
      <c r="AP16" s="15" t="s">
        <v>61</v>
      </c>
      <c r="AQ16" s="15" t="s">
        <v>62</v>
      </c>
      <c r="AR16" s="15" t="s">
        <v>63</v>
      </c>
      <c r="AS16" s="15" t="s">
        <v>64</v>
      </c>
      <c r="AT16" s="15" t="s">
        <v>65</v>
      </c>
      <c r="AU16" s="15" t="s">
        <v>66</v>
      </c>
      <c r="AV16" s="15" t="s">
        <v>67</v>
      </c>
      <c r="AW16" s="15" t="s">
        <v>68</v>
      </c>
      <c r="AX16" s="15" t="s">
        <v>69</v>
      </c>
      <c r="AY16" s="15" t="s">
        <v>70</v>
      </c>
      <c r="AZ16" s="15" t="s">
        <v>71</v>
      </c>
      <c r="BA16" s="15" t="s">
        <v>72</v>
      </c>
      <c r="BB16" s="15" t="s">
        <v>73</v>
      </c>
      <c r="BC16" s="15" t="s">
        <v>74</v>
      </c>
      <c r="BD16" s="15" t="s">
        <v>75</v>
      </c>
      <c r="BE16" s="15" t="s">
        <v>76</v>
      </c>
      <c r="BF16" s="15" t="s">
        <v>77</v>
      </c>
      <c r="BG16" s="15" t="s">
        <v>78</v>
      </c>
      <c r="BH16" s="15" t="s">
        <v>79</v>
      </c>
      <c r="BI16" s="15" t="s">
        <v>80</v>
      </c>
      <c r="BJ16" s="15" t="s">
        <v>81</v>
      </c>
      <c r="BK16" s="15" t="s">
        <v>104</v>
      </c>
    </row>
    <row r="17" spans="1:63" x14ac:dyDescent="0.25">
      <c r="A17" s="16" t="s">
        <v>82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>
        <v>999567</v>
      </c>
      <c r="AH17" s="17">
        <v>917236</v>
      </c>
      <c r="AI17" s="17">
        <v>586</v>
      </c>
      <c r="AJ17" s="17">
        <v>999675</v>
      </c>
      <c r="AK17" s="17" t="s">
        <v>83</v>
      </c>
      <c r="AL17" s="17"/>
      <c r="AM17" s="17">
        <v>999658</v>
      </c>
      <c r="AN17" s="17" t="s">
        <v>83</v>
      </c>
      <c r="AO17" s="17"/>
      <c r="AP17" s="17">
        <v>931087</v>
      </c>
      <c r="AQ17" s="17">
        <v>2531</v>
      </c>
      <c r="AR17" s="17"/>
      <c r="AS17" s="17" t="s">
        <v>84</v>
      </c>
      <c r="AT17" s="17">
        <v>902185</v>
      </c>
      <c r="AU17" s="17">
        <v>833086</v>
      </c>
      <c r="AV17" s="17">
        <v>851928</v>
      </c>
      <c r="AW17" s="17">
        <v>836945</v>
      </c>
      <c r="AX17" s="17">
        <v>837781</v>
      </c>
      <c r="AY17" s="17"/>
      <c r="AZ17" s="17" t="s">
        <v>84</v>
      </c>
      <c r="BA17" s="17">
        <v>831992</v>
      </c>
      <c r="BB17" s="17">
        <v>621668</v>
      </c>
      <c r="BC17" s="17">
        <v>622020</v>
      </c>
      <c r="BD17" s="17">
        <v>839239</v>
      </c>
      <c r="BE17" s="17">
        <v>856470</v>
      </c>
      <c r="BF17" s="17"/>
      <c r="BG17" s="17" t="s">
        <v>84</v>
      </c>
      <c r="BH17" s="17">
        <v>836562</v>
      </c>
      <c r="BI17" s="17">
        <v>838109</v>
      </c>
      <c r="BJ17" s="17">
        <v>838109</v>
      </c>
      <c r="BK17" s="17">
        <v>831237</v>
      </c>
    </row>
    <row r="18" spans="1:63" x14ac:dyDescent="0.25">
      <c r="A18" s="16" t="s">
        <v>85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>
        <v>765432</v>
      </c>
      <c r="AH18" s="17">
        <v>566355</v>
      </c>
      <c r="AI18" s="17">
        <v>529</v>
      </c>
      <c r="AJ18" s="17">
        <v>766422</v>
      </c>
      <c r="AK18" s="17"/>
      <c r="AL18" s="17"/>
      <c r="AM18" s="17">
        <v>756890</v>
      </c>
      <c r="AN18" s="17"/>
      <c r="AO18" s="17"/>
      <c r="AP18" s="17">
        <v>551196</v>
      </c>
      <c r="AQ18" s="17">
        <v>1713</v>
      </c>
      <c r="AR18" s="17"/>
      <c r="AS18" s="17" t="s">
        <v>84</v>
      </c>
      <c r="AT18" s="17">
        <v>555219</v>
      </c>
      <c r="AU18" s="17">
        <v>785875</v>
      </c>
      <c r="AV18" s="17">
        <v>768800</v>
      </c>
      <c r="AW18" s="17">
        <v>588911</v>
      </c>
      <c r="AX18" s="17">
        <v>745561</v>
      </c>
      <c r="AY18" s="17"/>
      <c r="AZ18" s="17" t="s">
        <v>84</v>
      </c>
      <c r="BA18" s="17">
        <v>550605</v>
      </c>
      <c r="BB18" s="17">
        <v>582990</v>
      </c>
      <c r="BC18" s="17">
        <v>584572</v>
      </c>
      <c r="BD18" s="17">
        <v>697282</v>
      </c>
      <c r="BE18" s="17">
        <v>726157</v>
      </c>
      <c r="BF18" s="17"/>
      <c r="BG18" s="17" t="s">
        <v>84</v>
      </c>
      <c r="BH18" s="17">
        <v>685091</v>
      </c>
      <c r="BI18" s="17">
        <v>610115</v>
      </c>
      <c r="BJ18" s="17">
        <v>227985</v>
      </c>
      <c r="BK18" s="17">
        <v>440276</v>
      </c>
    </row>
    <row r="19" spans="1:63" ht="15.75" thickBot="1" x14ac:dyDescent="0.3">
      <c r="A19" s="16" t="s">
        <v>86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>
        <f t="shared" ref="AG19:AM19" si="7">AG18/AG17</f>
        <v>0.76576357562824704</v>
      </c>
      <c r="AH19" s="18">
        <f t="shared" si="7"/>
        <v>0.61745832043225513</v>
      </c>
      <c r="AI19" s="18">
        <f t="shared" si="7"/>
        <v>0.90273037542662116</v>
      </c>
      <c r="AJ19" s="18">
        <f t="shared" si="7"/>
        <v>0.76667116812964209</v>
      </c>
      <c r="AK19" s="18"/>
      <c r="AL19" s="18"/>
      <c r="AM19" s="18">
        <f t="shared" si="7"/>
        <v>0.75714894493916918</v>
      </c>
      <c r="AN19" s="18"/>
      <c r="AO19" s="18"/>
      <c r="AP19" s="18">
        <f>AP18/AP17</f>
        <v>0.59199194060275784</v>
      </c>
      <c r="AQ19" s="18">
        <f>AQ18/AQ17</f>
        <v>0.67680758593441326</v>
      </c>
      <c r="AR19" s="18"/>
      <c r="AS19" s="18" t="s">
        <v>84</v>
      </c>
      <c r="AT19" s="18">
        <f>AT18/AT17</f>
        <v>0.61541590693704729</v>
      </c>
      <c r="AU19" s="18">
        <f>AU18/AU17</f>
        <v>0.9433299803381644</v>
      </c>
      <c r="AV19" s="18">
        <f>AV18/AV17</f>
        <v>0.90242367899634712</v>
      </c>
      <c r="AW19" s="18">
        <f>AW18/AW17</f>
        <v>0.70364360860032615</v>
      </c>
      <c r="AX19" s="18">
        <f>AX18/AX17</f>
        <v>0.88992350029422962</v>
      </c>
      <c r="AY19" s="18"/>
      <c r="AZ19" s="18" t="s">
        <v>84</v>
      </c>
      <c r="BA19" s="18">
        <f>BA18/BA17</f>
        <v>0.66179121914633798</v>
      </c>
      <c r="BB19" s="18">
        <f>BB18/BB17</f>
        <v>0.9377835114562757</v>
      </c>
      <c r="BC19" s="18">
        <f>BC18/BC17</f>
        <v>0.93979614803382527</v>
      </c>
      <c r="BD19" s="18">
        <f>BD18/BD17</f>
        <v>0.83085032988219087</v>
      </c>
      <c r="BE19" s="18">
        <f>BE18/BE17</f>
        <v>0.84784872791808241</v>
      </c>
      <c r="BF19" s="18"/>
      <c r="BG19" s="18"/>
      <c r="BH19" s="18">
        <f t="shared" ref="BH19:BK19" si="8">BH18/BH17</f>
        <v>0.81893631314833804</v>
      </c>
      <c r="BI19" s="18">
        <f t="shared" si="8"/>
        <v>0.72796617146457088</v>
      </c>
      <c r="BJ19" s="18">
        <f t="shared" si="8"/>
        <v>0.27202309007539593</v>
      </c>
      <c r="BK19" s="18">
        <f t="shared" si="8"/>
        <v>0.52966362180701776</v>
      </c>
    </row>
    <row r="20" spans="1:63" s="22" customFormat="1" ht="16.5" thickBot="1" x14ac:dyDescent="0.3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0"/>
      <c r="BJ20" s="20"/>
      <c r="BK20" s="20"/>
    </row>
    <row r="21" spans="1:63" s="12" customFormat="1" ht="15.75" x14ac:dyDescent="0.25">
      <c r="A21" s="23" t="s">
        <v>87</v>
      </c>
      <c r="B21" s="24">
        <v>111</v>
      </c>
      <c r="C21" s="24">
        <v>171</v>
      </c>
      <c r="D21" s="24">
        <v>1512</v>
      </c>
      <c r="E21" s="24">
        <v>1592</v>
      </c>
      <c r="F21" s="24">
        <v>2100</v>
      </c>
      <c r="G21" s="24">
        <v>2113</v>
      </c>
      <c r="H21" s="24">
        <v>1818</v>
      </c>
      <c r="I21" s="24">
        <v>1289</v>
      </c>
      <c r="J21" s="24">
        <v>143</v>
      </c>
      <c r="K21" s="24">
        <v>2207</v>
      </c>
      <c r="L21" s="24">
        <v>1458</v>
      </c>
      <c r="M21" s="24">
        <v>2119</v>
      </c>
      <c r="N21" s="24">
        <v>1906</v>
      </c>
      <c r="O21" s="24">
        <v>1946</v>
      </c>
      <c r="P21" s="24">
        <v>1191</v>
      </c>
      <c r="Q21" s="24">
        <v>306</v>
      </c>
      <c r="R21" s="24">
        <v>1920</v>
      </c>
      <c r="S21" s="24">
        <v>2144</v>
      </c>
      <c r="T21" s="24">
        <v>1980</v>
      </c>
      <c r="U21" s="24">
        <v>2579</v>
      </c>
      <c r="V21" s="24">
        <v>2225</v>
      </c>
      <c r="W21" s="24">
        <v>1870</v>
      </c>
      <c r="X21" s="24">
        <v>158</v>
      </c>
      <c r="Y21" s="24">
        <v>2628</v>
      </c>
      <c r="Z21" s="24">
        <v>2165</v>
      </c>
      <c r="AA21" s="24">
        <v>2521</v>
      </c>
      <c r="AB21" s="24">
        <v>2325</v>
      </c>
      <c r="AC21" s="24">
        <v>2012</v>
      </c>
      <c r="AD21" s="24">
        <v>1409</v>
      </c>
      <c r="AE21" s="24">
        <v>172</v>
      </c>
      <c r="AF21" s="24">
        <v>2431</v>
      </c>
      <c r="AG21" s="24">
        <v>1886</v>
      </c>
      <c r="AH21" s="24">
        <v>2213</v>
      </c>
      <c r="AI21" s="24">
        <v>1793</v>
      </c>
      <c r="AJ21" s="24">
        <v>1804</v>
      </c>
      <c r="AK21" s="24">
        <v>1256</v>
      </c>
      <c r="AL21" s="24">
        <v>86</v>
      </c>
      <c r="AM21" s="24">
        <v>1523</v>
      </c>
      <c r="AN21" s="24">
        <v>1877</v>
      </c>
      <c r="AO21" s="24">
        <v>1945</v>
      </c>
      <c r="AP21" s="24">
        <v>2044</v>
      </c>
      <c r="AQ21" s="24">
        <v>1814</v>
      </c>
      <c r="AR21" s="24">
        <v>1034</v>
      </c>
      <c r="AS21" s="24">
        <v>116</v>
      </c>
      <c r="AT21" s="24">
        <v>1791</v>
      </c>
      <c r="AU21" s="24">
        <v>2072</v>
      </c>
      <c r="AV21" s="24">
        <v>2086</v>
      </c>
      <c r="AW21" s="24">
        <v>1963</v>
      </c>
      <c r="AX21" s="24">
        <v>1844</v>
      </c>
      <c r="AY21" s="24">
        <v>1539</v>
      </c>
      <c r="AZ21" s="24">
        <v>299</v>
      </c>
      <c r="BA21" s="24">
        <v>1912</v>
      </c>
      <c r="BB21" s="24">
        <v>2102</v>
      </c>
      <c r="BC21" s="24">
        <v>1785</v>
      </c>
      <c r="BD21" s="24">
        <v>2136</v>
      </c>
      <c r="BE21" s="24">
        <v>2096</v>
      </c>
      <c r="BF21" s="24">
        <v>1114</v>
      </c>
      <c r="BG21" s="24">
        <v>306</v>
      </c>
      <c r="BH21" s="24">
        <v>2138</v>
      </c>
      <c r="BI21" s="24">
        <v>1625</v>
      </c>
      <c r="BJ21" s="24">
        <v>1716</v>
      </c>
      <c r="BK21" s="24">
        <v>1723</v>
      </c>
    </row>
    <row r="22" spans="1:63" x14ac:dyDescent="0.25">
      <c r="A22" s="25" t="s">
        <v>88</v>
      </c>
      <c r="B22" s="26">
        <v>70</v>
      </c>
      <c r="C22" s="26">
        <v>92</v>
      </c>
      <c r="D22" s="26">
        <v>624</v>
      </c>
      <c r="E22" s="26">
        <v>776</v>
      </c>
      <c r="F22" s="26">
        <v>905</v>
      </c>
      <c r="G22" s="26">
        <v>944</v>
      </c>
      <c r="H22" s="26">
        <v>833</v>
      </c>
      <c r="I22" s="26">
        <v>646</v>
      </c>
      <c r="J22" s="26">
        <v>88</v>
      </c>
      <c r="K22" s="26">
        <v>1062</v>
      </c>
      <c r="L22" s="26">
        <v>748</v>
      </c>
      <c r="M22" s="26">
        <v>1052</v>
      </c>
      <c r="N22" s="26">
        <v>894</v>
      </c>
      <c r="O22" s="26">
        <v>1039</v>
      </c>
      <c r="P22" s="26">
        <v>598</v>
      </c>
      <c r="Q22" s="26">
        <v>166</v>
      </c>
      <c r="R22" s="26">
        <v>961</v>
      </c>
      <c r="S22" s="26">
        <v>1140</v>
      </c>
      <c r="T22" s="26">
        <v>734</v>
      </c>
      <c r="U22" s="26">
        <v>1168</v>
      </c>
      <c r="V22" s="26">
        <v>1090</v>
      </c>
      <c r="W22" s="26">
        <v>832</v>
      </c>
      <c r="X22" s="26">
        <v>95</v>
      </c>
      <c r="Y22" s="26">
        <v>1229</v>
      </c>
      <c r="Z22" s="26">
        <v>853</v>
      </c>
      <c r="AA22" s="26">
        <v>1188</v>
      </c>
      <c r="AB22" s="26">
        <v>1054</v>
      </c>
      <c r="AC22" s="26">
        <v>937</v>
      </c>
      <c r="AD22" s="26">
        <v>541</v>
      </c>
      <c r="AE22" s="26">
        <v>84</v>
      </c>
      <c r="AF22" s="26">
        <v>1059</v>
      </c>
      <c r="AG22" s="26">
        <v>913</v>
      </c>
      <c r="AH22" s="26">
        <v>1045</v>
      </c>
      <c r="AI22" s="26">
        <v>865</v>
      </c>
      <c r="AJ22" s="26">
        <v>845</v>
      </c>
      <c r="AK22" s="26">
        <v>606</v>
      </c>
      <c r="AL22" s="26">
        <v>41</v>
      </c>
      <c r="AM22" s="26">
        <v>702</v>
      </c>
      <c r="AN22" s="26">
        <v>915</v>
      </c>
      <c r="AO22" s="26">
        <v>960</v>
      </c>
      <c r="AP22" s="26">
        <v>812</v>
      </c>
      <c r="AQ22" s="26">
        <v>761</v>
      </c>
      <c r="AR22" s="26">
        <v>521</v>
      </c>
      <c r="AS22" s="26">
        <v>79</v>
      </c>
      <c r="AT22" s="26">
        <v>876</v>
      </c>
      <c r="AU22" s="26">
        <v>980</v>
      </c>
      <c r="AV22" s="26">
        <v>993</v>
      </c>
      <c r="AW22" s="26">
        <v>885</v>
      </c>
      <c r="AX22" s="26">
        <v>939</v>
      </c>
      <c r="AY22" s="26">
        <v>792</v>
      </c>
      <c r="AZ22" s="26">
        <v>196</v>
      </c>
      <c r="BA22" s="26">
        <v>1008</v>
      </c>
      <c r="BB22" s="26">
        <v>1125</v>
      </c>
      <c r="BC22" s="26">
        <v>849</v>
      </c>
      <c r="BD22" s="26">
        <v>1112</v>
      </c>
      <c r="BE22" s="26">
        <v>1057</v>
      </c>
      <c r="BF22" s="26">
        <v>676</v>
      </c>
      <c r="BG22" s="26">
        <v>214</v>
      </c>
      <c r="BH22" s="26">
        <v>1280</v>
      </c>
      <c r="BI22" s="26">
        <v>933</v>
      </c>
      <c r="BJ22" s="26">
        <v>1056</v>
      </c>
      <c r="BK22" s="26">
        <v>1218</v>
      </c>
    </row>
    <row r="23" spans="1:63" x14ac:dyDescent="0.25">
      <c r="A23" s="25" t="s">
        <v>89</v>
      </c>
      <c r="B23" s="27">
        <f t="shared" ref="B23:BI23" si="9">B21-B22</f>
        <v>41</v>
      </c>
      <c r="C23" s="27">
        <f t="shared" si="9"/>
        <v>79</v>
      </c>
      <c r="D23" s="27">
        <f t="shared" si="9"/>
        <v>888</v>
      </c>
      <c r="E23" s="27">
        <f t="shared" si="9"/>
        <v>816</v>
      </c>
      <c r="F23" s="27">
        <f t="shared" si="9"/>
        <v>1195</v>
      </c>
      <c r="G23" s="27">
        <f t="shared" si="9"/>
        <v>1169</v>
      </c>
      <c r="H23" s="27">
        <f t="shared" si="9"/>
        <v>985</v>
      </c>
      <c r="I23" s="27">
        <f t="shared" si="9"/>
        <v>643</v>
      </c>
      <c r="J23" s="27">
        <f t="shared" si="9"/>
        <v>55</v>
      </c>
      <c r="K23" s="27">
        <f t="shared" si="9"/>
        <v>1145</v>
      </c>
      <c r="L23" s="27">
        <f t="shared" si="9"/>
        <v>710</v>
      </c>
      <c r="M23" s="27">
        <f t="shared" si="9"/>
        <v>1067</v>
      </c>
      <c r="N23" s="27">
        <f t="shared" si="9"/>
        <v>1012</v>
      </c>
      <c r="O23" s="27">
        <f t="shared" si="9"/>
        <v>907</v>
      </c>
      <c r="P23" s="27">
        <f t="shared" si="9"/>
        <v>593</v>
      </c>
      <c r="Q23" s="27">
        <f t="shared" si="9"/>
        <v>140</v>
      </c>
      <c r="R23" s="27">
        <f t="shared" si="9"/>
        <v>959</v>
      </c>
      <c r="S23" s="27">
        <f t="shared" si="9"/>
        <v>1004</v>
      </c>
      <c r="T23" s="27">
        <f t="shared" si="9"/>
        <v>1246</v>
      </c>
      <c r="U23" s="27">
        <f t="shared" si="9"/>
        <v>1411</v>
      </c>
      <c r="V23" s="27">
        <f t="shared" si="9"/>
        <v>1135</v>
      </c>
      <c r="W23" s="27">
        <f t="shared" si="9"/>
        <v>1038</v>
      </c>
      <c r="X23" s="27">
        <f t="shared" si="9"/>
        <v>63</v>
      </c>
      <c r="Y23" s="27">
        <f t="shared" si="9"/>
        <v>1399</v>
      </c>
      <c r="Z23" s="27">
        <f t="shared" si="9"/>
        <v>1312</v>
      </c>
      <c r="AA23" s="27">
        <f t="shared" si="9"/>
        <v>1333</v>
      </c>
      <c r="AB23" s="27">
        <f t="shared" si="9"/>
        <v>1271</v>
      </c>
      <c r="AC23" s="27">
        <f t="shared" si="9"/>
        <v>1075</v>
      </c>
      <c r="AD23" s="27">
        <f t="shared" si="9"/>
        <v>868</v>
      </c>
      <c r="AE23" s="27">
        <f t="shared" si="9"/>
        <v>88</v>
      </c>
      <c r="AF23" s="27">
        <f t="shared" si="9"/>
        <v>1372</v>
      </c>
      <c r="AG23" s="27">
        <f t="shared" si="9"/>
        <v>973</v>
      </c>
      <c r="AH23" s="27">
        <f t="shared" si="9"/>
        <v>1168</v>
      </c>
      <c r="AI23" s="27">
        <f t="shared" si="9"/>
        <v>928</v>
      </c>
      <c r="AJ23" s="27">
        <f t="shared" si="9"/>
        <v>959</v>
      </c>
      <c r="AK23" s="27">
        <f t="shared" si="9"/>
        <v>650</v>
      </c>
      <c r="AL23" s="27">
        <f t="shared" si="9"/>
        <v>45</v>
      </c>
      <c r="AM23" s="27">
        <f t="shared" si="9"/>
        <v>821</v>
      </c>
      <c r="AN23" s="27">
        <f t="shared" si="9"/>
        <v>962</v>
      </c>
      <c r="AO23" s="27">
        <f t="shared" si="9"/>
        <v>985</v>
      </c>
      <c r="AP23" s="27">
        <f t="shared" si="9"/>
        <v>1232</v>
      </c>
      <c r="AQ23" s="27">
        <f t="shared" si="9"/>
        <v>1053</v>
      </c>
      <c r="AR23" s="27">
        <f t="shared" si="9"/>
        <v>513</v>
      </c>
      <c r="AS23" s="27">
        <f t="shared" si="9"/>
        <v>37</v>
      </c>
      <c r="AT23" s="27">
        <f t="shared" si="9"/>
        <v>915</v>
      </c>
      <c r="AU23" s="27">
        <f t="shared" si="9"/>
        <v>1092</v>
      </c>
      <c r="AV23" s="27">
        <f t="shared" si="9"/>
        <v>1093</v>
      </c>
      <c r="AW23" s="27">
        <f t="shared" si="9"/>
        <v>1078</v>
      </c>
      <c r="AX23" s="27">
        <f t="shared" si="9"/>
        <v>905</v>
      </c>
      <c r="AY23" s="27">
        <f t="shared" si="9"/>
        <v>747</v>
      </c>
      <c r="AZ23" s="27">
        <f t="shared" si="9"/>
        <v>103</v>
      </c>
      <c r="BA23" s="27">
        <f t="shared" si="9"/>
        <v>904</v>
      </c>
      <c r="BB23" s="27">
        <f t="shared" si="9"/>
        <v>977</v>
      </c>
      <c r="BC23" s="27">
        <f t="shared" si="9"/>
        <v>936</v>
      </c>
      <c r="BD23" s="27">
        <f t="shared" si="9"/>
        <v>1024</v>
      </c>
      <c r="BE23" s="27">
        <f t="shared" si="9"/>
        <v>1039</v>
      </c>
      <c r="BF23" s="27">
        <f t="shared" si="9"/>
        <v>438</v>
      </c>
      <c r="BG23" s="27">
        <f t="shared" si="9"/>
        <v>92</v>
      </c>
      <c r="BH23" s="27">
        <f t="shared" si="9"/>
        <v>858</v>
      </c>
      <c r="BI23" s="27">
        <f t="shared" si="9"/>
        <v>692</v>
      </c>
      <c r="BJ23" s="27">
        <f>BJ21-BJ22</f>
        <v>660</v>
      </c>
      <c r="BK23" s="27">
        <f>BK21-BK22</f>
        <v>505</v>
      </c>
    </row>
    <row r="24" spans="1:63" x14ac:dyDescent="0.25">
      <c r="A24" s="25" t="s">
        <v>90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>
        <v>316</v>
      </c>
      <c r="AH24" s="28">
        <v>419</v>
      </c>
      <c r="AI24" s="28">
        <v>354</v>
      </c>
      <c r="AJ24" s="28">
        <v>402</v>
      </c>
      <c r="AK24" s="28">
        <v>262</v>
      </c>
      <c r="AL24" s="28">
        <v>62</v>
      </c>
      <c r="AM24" s="28">
        <v>354</v>
      </c>
      <c r="AN24" s="28">
        <v>458</v>
      </c>
      <c r="AO24" s="28">
        <v>647</v>
      </c>
      <c r="AP24" s="28">
        <v>765</v>
      </c>
      <c r="AQ24" s="28">
        <v>540</v>
      </c>
      <c r="AR24" s="28">
        <v>300</v>
      </c>
      <c r="AS24" s="28">
        <v>108</v>
      </c>
      <c r="AT24" s="28">
        <v>481</v>
      </c>
      <c r="AU24" s="28">
        <v>628</v>
      </c>
      <c r="AV24" s="28">
        <v>715</v>
      </c>
      <c r="AW24" s="28">
        <v>685</v>
      </c>
      <c r="AX24" s="28">
        <v>768</v>
      </c>
      <c r="AY24" s="28">
        <v>935</v>
      </c>
      <c r="AZ24" s="28">
        <v>672</v>
      </c>
      <c r="BA24" s="28">
        <v>910</v>
      </c>
      <c r="BB24" s="28">
        <v>1298</v>
      </c>
      <c r="BC24" s="28">
        <v>1308</v>
      </c>
      <c r="BD24" s="28">
        <v>1381</v>
      </c>
      <c r="BE24" s="28">
        <v>793</v>
      </c>
      <c r="BF24" s="28">
        <v>925</v>
      </c>
      <c r="BG24" s="28">
        <v>300</v>
      </c>
      <c r="BH24" s="28">
        <v>1244</v>
      </c>
      <c r="BI24" s="28">
        <v>1938</v>
      </c>
      <c r="BJ24" s="28">
        <v>2167</v>
      </c>
      <c r="BK24" s="28">
        <v>2160</v>
      </c>
    </row>
    <row r="25" spans="1:63" s="12" customFormat="1" ht="15.75" x14ac:dyDescent="0.25">
      <c r="A25" s="29" t="s">
        <v>91</v>
      </c>
      <c r="B25" s="30">
        <f t="shared" ref="B25:BI25" si="10">B22/B21</f>
        <v>0.63063063063063063</v>
      </c>
      <c r="C25" s="30">
        <f t="shared" si="10"/>
        <v>0.53801169590643272</v>
      </c>
      <c r="D25" s="30">
        <f t="shared" si="10"/>
        <v>0.41269841269841268</v>
      </c>
      <c r="E25" s="30">
        <f t="shared" si="10"/>
        <v>0.48743718592964824</v>
      </c>
      <c r="F25" s="30">
        <f t="shared" si="10"/>
        <v>0.43095238095238098</v>
      </c>
      <c r="G25" s="30">
        <f t="shared" si="10"/>
        <v>0.44675816374822525</v>
      </c>
      <c r="H25" s="30">
        <f t="shared" si="10"/>
        <v>0.45819581958195821</v>
      </c>
      <c r="I25" s="30">
        <f t="shared" si="10"/>
        <v>0.50116369278510475</v>
      </c>
      <c r="J25" s="30">
        <f t="shared" si="10"/>
        <v>0.61538461538461542</v>
      </c>
      <c r="K25" s="30">
        <f t="shared" si="10"/>
        <v>0.48119619392840962</v>
      </c>
      <c r="L25" s="30">
        <f t="shared" si="10"/>
        <v>0.51303155006858714</v>
      </c>
      <c r="M25" s="30">
        <f t="shared" si="10"/>
        <v>0.49646059462010383</v>
      </c>
      <c r="N25" s="30">
        <f t="shared" si="10"/>
        <v>0.46904512067156351</v>
      </c>
      <c r="O25" s="30">
        <f t="shared" si="10"/>
        <v>0.53391572456320657</v>
      </c>
      <c r="P25" s="30">
        <f t="shared" si="10"/>
        <v>0.50209907640638118</v>
      </c>
      <c r="Q25" s="30">
        <f t="shared" si="10"/>
        <v>0.54248366013071891</v>
      </c>
      <c r="R25" s="30">
        <f t="shared" si="10"/>
        <v>0.5005208333333333</v>
      </c>
      <c r="S25" s="30">
        <f t="shared" si="10"/>
        <v>0.53171641791044777</v>
      </c>
      <c r="T25" s="30">
        <f t="shared" si="10"/>
        <v>0.37070707070707071</v>
      </c>
      <c r="U25" s="30">
        <f t="shared" si="10"/>
        <v>0.45288871655680496</v>
      </c>
      <c r="V25" s="30">
        <f t="shared" si="10"/>
        <v>0.48988764044943822</v>
      </c>
      <c r="W25" s="30">
        <f t="shared" si="10"/>
        <v>0.44491978609625671</v>
      </c>
      <c r="X25" s="30">
        <f t="shared" si="10"/>
        <v>0.60126582278481011</v>
      </c>
      <c r="Y25" s="30">
        <f t="shared" si="10"/>
        <v>0.46765601217656011</v>
      </c>
      <c r="Z25" s="30">
        <f t="shared" si="10"/>
        <v>0.39399538106235565</v>
      </c>
      <c r="AA25" s="30">
        <f t="shared" si="10"/>
        <v>0.47124157080523604</v>
      </c>
      <c r="AB25" s="30">
        <f t="shared" si="10"/>
        <v>0.45333333333333331</v>
      </c>
      <c r="AC25" s="30">
        <f t="shared" si="10"/>
        <v>0.46570576540755465</v>
      </c>
      <c r="AD25" s="30">
        <f t="shared" si="10"/>
        <v>0.38396025550035484</v>
      </c>
      <c r="AE25" s="30">
        <f t="shared" si="10"/>
        <v>0.48837209302325579</v>
      </c>
      <c r="AF25" s="30">
        <f t="shared" si="10"/>
        <v>0.43562320032908269</v>
      </c>
      <c r="AG25" s="30">
        <f t="shared" si="10"/>
        <v>0.48409331919406151</v>
      </c>
      <c r="AH25" s="30">
        <f t="shared" si="10"/>
        <v>0.47220967013104381</v>
      </c>
      <c r="AI25" s="30">
        <f t="shared" si="10"/>
        <v>0.48243167875069715</v>
      </c>
      <c r="AJ25" s="30">
        <f t="shared" si="10"/>
        <v>0.46840354767184034</v>
      </c>
      <c r="AK25" s="30">
        <f t="shared" si="10"/>
        <v>0.48248407643312102</v>
      </c>
      <c r="AL25" s="30">
        <f t="shared" si="10"/>
        <v>0.47674418604651164</v>
      </c>
      <c r="AM25" s="30">
        <f t="shared" si="10"/>
        <v>0.4609323703217334</v>
      </c>
      <c r="AN25" s="30">
        <f t="shared" si="10"/>
        <v>0.48748002131060203</v>
      </c>
      <c r="AO25" s="30">
        <f t="shared" si="10"/>
        <v>0.49357326478149099</v>
      </c>
      <c r="AP25" s="30">
        <f t="shared" si="10"/>
        <v>0.39726027397260272</v>
      </c>
      <c r="AQ25" s="30">
        <f t="shared" si="10"/>
        <v>0.41951488423373762</v>
      </c>
      <c r="AR25" s="30">
        <f t="shared" si="10"/>
        <v>0.50386847195357831</v>
      </c>
      <c r="AS25" s="30">
        <f t="shared" si="10"/>
        <v>0.68103448275862066</v>
      </c>
      <c r="AT25" s="30">
        <f t="shared" si="10"/>
        <v>0.48911222780569513</v>
      </c>
      <c r="AU25" s="30">
        <f t="shared" si="10"/>
        <v>0.47297297297297297</v>
      </c>
      <c r="AV25" s="30">
        <f t="shared" si="10"/>
        <v>0.47603068072866733</v>
      </c>
      <c r="AW25" s="30">
        <f t="shared" si="10"/>
        <v>0.45084055017829855</v>
      </c>
      <c r="AX25" s="30">
        <f t="shared" si="10"/>
        <v>0.50921908893709322</v>
      </c>
      <c r="AY25" s="30">
        <f t="shared" si="10"/>
        <v>0.51461988304093564</v>
      </c>
      <c r="AZ25" s="30">
        <f t="shared" si="10"/>
        <v>0.65551839464882944</v>
      </c>
      <c r="BA25" s="30">
        <f t="shared" si="10"/>
        <v>0.52719665271966532</v>
      </c>
      <c r="BB25" s="30">
        <f t="shared" si="10"/>
        <v>0.53520456707897246</v>
      </c>
      <c r="BC25" s="30">
        <f t="shared" si="10"/>
        <v>0.47563025210084031</v>
      </c>
      <c r="BD25" s="30">
        <f t="shared" si="10"/>
        <v>0.52059925093632964</v>
      </c>
      <c r="BE25" s="30">
        <f t="shared" si="10"/>
        <v>0.50429389312977102</v>
      </c>
      <c r="BF25" s="30">
        <f t="shared" si="10"/>
        <v>0.60682226211849188</v>
      </c>
      <c r="BG25" s="30">
        <f t="shared" si="10"/>
        <v>0.69934640522875813</v>
      </c>
      <c r="BH25" s="30">
        <f t="shared" si="10"/>
        <v>0.59869036482694105</v>
      </c>
      <c r="BI25" s="30">
        <f t="shared" si="10"/>
        <v>0.57415384615384613</v>
      </c>
      <c r="BJ25" s="30">
        <f>BJ22/BJ21</f>
        <v>0.61538461538461542</v>
      </c>
      <c r="BK25" s="30">
        <f>BK22/BK21</f>
        <v>0.7069065583284968</v>
      </c>
    </row>
    <row r="26" spans="1:63" x14ac:dyDescent="0.25">
      <c r="A26" s="25" t="s">
        <v>92</v>
      </c>
      <c r="B26" s="17">
        <v>1</v>
      </c>
      <c r="C26" s="17">
        <v>1</v>
      </c>
      <c r="D26" s="17">
        <v>4</v>
      </c>
      <c r="E26" s="17">
        <v>3</v>
      </c>
      <c r="F26" s="17">
        <v>5</v>
      </c>
      <c r="G26" s="17">
        <v>10</v>
      </c>
      <c r="H26" s="17">
        <v>3</v>
      </c>
      <c r="I26" s="17">
        <v>8</v>
      </c>
      <c r="J26" s="17">
        <v>3</v>
      </c>
      <c r="K26" s="17">
        <v>1</v>
      </c>
      <c r="L26" s="17">
        <v>2</v>
      </c>
      <c r="M26" s="17">
        <v>5</v>
      </c>
      <c r="N26" s="17">
        <v>4</v>
      </c>
      <c r="O26" s="17">
        <v>5</v>
      </c>
      <c r="P26" s="17">
        <v>6</v>
      </c>
      <c r="Q26" s="17">
        <v>3</v>
      </c>
      <c r="R26" s="17">
        <v>1</v>
      </c>
      <c r="S26" s="17">
        <v>4</v>
      </c>
      <c r="T26" s="17">
        <v>8</v>
      </c>
      <c r="U26" s="17">
        <v>6</v>
      </c>
      <c r="V26" s="17">
        <v>2</v>
      </c>
      <c r="W26" s="17">
        <v>8</v>
      </c>
      <c r="X26" s="17">
        <v>3</v>
      </c>
      <c r="Y26" s="17">
        <v>12</v>
      </c>
      <c r="Z26" s="17">
        <v>5</v>
      </c>
      <c r="AA26" s="17">
        <v>17</v>
      </c>
      <c r="AB26" s="17">
        <v>6</v>
      </c>
      <c r="AC26" s="17">
        <v>10</v>
      </c>
      <c r="AD26" s="17">
        <v>3</v>
      </c>
      <c r="AE26" s="17">
        <v>1</v>
      </c>
      <c r="AF26" s="17">
        <v>114</v>
      </c>
      <c r="AG26" s="17">
        <v>131</v>
      </c>
      <c r="AH26" s="17">
        <v>164</v>
      </c>
      <c r="AI26" s="17">
        <v>151</v>
      </c>
      <c r="AJ26" s="17">
        <v>178</v>
      </c>
      <c r="AK26" s="17">
        <v>65</v>
      </c>
      <c r="AL26" s="17">
        <v>16</v>
      </c>
      <c r="AM26" s="17">
        <v>149</v>
      </c>
      <c r="AN26" s="17">
        <v>157</v>
      </c>
      <c r="AO26" s="17">
        <v>207</v>
      </c>
      <c r="AP26" s="17">
        <v>233</v>
      </c>
      <c r="AQ26" s="17">
        <v>178</v>
      </c>
      <c r="AR26" s="17">
        <v>100</v>
      </c>
      <c r="AS26" s="17">
        <v>11</v>
      </c>
      <c r="AT26" s="17">
        <v>181</v>
      </c>
      <c r="AU26" s="17">
        <v>188</v>
      </c>
      <c r="AV26" s="17">
        <v>254</v>
      </c>
      <c r="AW26" s="17">
        <v>219</v>
      </c>
      <c r="AX26" s="17">
        <v>270</v>
      </c>
      <c r="AY26" s="17">
        <v>240</v>
      </c>
      <c r="AZ26" s="17">
        <v>17</v>
      </c>
      <c r="BA26" s="17">
        <v>223</v>
      </c>
      <c r="BB26" s="17">
        <v>205</v>
      </c>
      <c r="BC26" s="17">
        <v>216</v>
      </c>
      <c r="BD26" s="17">
        <v>213</v>
      </c>
      <c r="BE26" s="17">
        <v>195</v>
      </c>
      <c r="BF26" s="17">
        <v>257</v>
      </c>
      <c r="BG26" s="17">
        <v>53</v>
      </c>
      <c r="BH26" s="17">
        <v>527</v>
      </c>
      <c r="BI26" s="17">
        <v>488</v>
      </c>
      <c r="BJ26" s="17">
        <v>692</v>
      </c>
      <c r="BK26" s="17">
        <v>718</v>
      </c>
    </row>
    <row r="27" spans="1:63" x14ac:dyDescent="0.25">
      <c r="A27" s="25" t="s">
        <v>93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2</v>
      </c>
      <c r="AP27" s="17">
        <v>0</v>
      </c>
      <c r="AQ27" s="17">
        <v>2</v>
      </c>
      <c r="AR27" s="17">
        <v>1</v>
      </c>
      <c r="AS27" s="17">
        <v>1</v>
      </c>
      <c r="AT27" s="17">
        <v>0</v>
      </c>
      <c r="AU27" s="17">
        <v>0</v>
      </c>
      <c r="AV27" s="17">
        <v>2</v>
      </c>
      <c r="AW27" s="17">
        <v>0</v>
      </c>
      <c r="AX27" s="17">
        <v>2</v>
      </c>
      <c r="AY27" s="17">
        <v>2</v>
      </c>
      <c r="AZ27" s="17">
        <v>0</v>
      </c>
      <c r="BA27" s="17">
        <v>1</v>
      </c>
      <c r="BB27" s="17">
        <v>0</v>
      </c>
      <c r="BC27" s="17">
        <v>0</v>
      </c>
      <c r="BD27" s="17">
        <v>0</v>
      </c>
      <c r="BE27" s="17">
        <v>1</v>
      </c>
      <c r="BF27" s="17">
        <v>1</v>
      </c>
      <c r="BG27" s="17">
        <v>3</v>
      </c>
      <c r="BH27" s="17">
        <v>9</v>
      </c>
      <c r="BI27" s="17">
        <v>11</v>
      </c>
      <c r="BJ27" s="17">
        <v>102</v>
      </c>
      <c r="BK27" s="17">
        <v>24</v>
      </c>
    </row>
    <row r="28" spans="1:63" x14ac:dyDescent="0.25">
      <c r="A28" s="25" t="s">
        <v>94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2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1</v>
      </c>
      <c r="AX28" s="17">
        <v>0</v>
      </c>
      <c r="AY28" s="17">
        <v>0</v>
      </c>
      <c r="AZ28" s="17">
        <v>0</v>
      </c>
      <c r="BA28" s="17">
        <v>1</v>
      </c>
      <c r="BB28" s="17">
        <v>0</v>
      </c>
      <c r="BC28" s="17">
        <v>0</v>
      </c>
      <c r="BD28" s="17">
        <v>1</v>
      </c>
      <c r="BE28" s="17">
        <v>24</v>
      </c>
      <c r="BF28" s="17">
        <v>23</v>
      </c>
      <c r="BG28" s="17">
        <v>4</v>
      </c>
      <c r="BH28" s="17">
        <v>30</v>
      </c>
      <c r="BI28" s="17">
        <v>57</v>
      </c>
      <c r="BJ28" s="17">
        <v>42</v>
      </c>
      <c r="BK28" s="17">
        <v>57</v>
      </c>
    </row>
    <row r="29" spans="1:63" x14ac:dyDescent="0.25">
      <c r="A29" s="25" t="s">
        <v>97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>
        <f t="shared" ref="AG29:BK29" si="11">AG24-AG26-AG27-AG28</f>
        <v>185</v>
      </c>
      <c r="AH29" s="17">
        <f t="shared" si="11"/>
        <v>255</v>
      </c>
      <c r="AI29" s="17">
        <f t="shared" si="11"/>
        <v>203</v>
      </c>
      <c r="AJ29" s="17">
        <f t="shared" si="11"/>
        <v>224</v>
      </c>
      <c r="AK29" s="17">
        <f t="shared" si="11"/>
        <v>197</v>
      </c>
      <c r="AL29" s="17">
        <f t="shared" si="11"/>
        <v>46</v>
      </c>
      <c r="AM29" s="17">
        <f t="shared" si="11"/>
        <v>205</v>
      </c>
      <c r="AN29" s="17">
        <f t="shared" si="11"/>
        <v>301</v>
      </c>
      <c r="AO29" s="17">
        <f t="shared" si="11"/>
        <v>436</v>
      </c>
      <c r="AP29" s="17">
        <f t="shared" si="11"/>
        <v>532</v>
      </c>
      <c r="AQ29" s="17">
        <f t="shared" si="11"/>
        <v>360</v>
      </c>
      <c r="AR29" s="17">
        <f t="shared" si="11"/>
        <v>199</v>
      </c>
      <c r="AS29" s="17">
        <f t="shared" si="11"/>
        <v>96</v>
      </c>
      <c r="AT29" s="17">
        <f t="shared" si="11"/>
        <v>300</v>
      </c>
      <c r="AU29" s="17">
        <f t="shared" si="11"/>
        <v>440</v>
      </c>
      <c r="AV29" s="17">
        <f t="shared" si="11"/>
        <v>459</v>
      </c>
      <c r="AW29" s="17">
        <f t="shared" si="11"/>
        <v>465</v>
      </c>
      <c r="AX29" s="17">
        <f t="shared" si="11"/>
        <v>496</v>
      </c>
      <c r="AY29" s="17">
        <f t="shared" si="11"/>
        <v>693</v>
      </c>
      <c r="AZ29" s="17">
        <f t="shared" si="11"/>
        <v>655</v>
      </c>
      <c r="BA29" s="17">
        <f t="shared" si="11"/>
        <v>685</v>
      </c>
      <c r="BB29" s="17">
        <f t="shared" si="11"/>
        <v>1093</v>
      </c>
      <c r="BC29" s="17">
        <f t="shared" si="11"/>
        <v>1092</v>
      </c>
      <c r="BD29" s="17">
        <f t="shared" si="11"/>
        <v>1167</v>
      </c>
      <c r="BE29" s="17">
        <f t="shared" si="11"/>
        <v>573</v>
      </c>
      <c r="BF29" s="17">
        <f t="shared" si="11"/>
        <v>644</v>
      </c>
      <c r="BG29" s="17">
        <f t="shared" si="11"/>
        <v>240</v>
      </c>
      <c r="BH29" s="17">
        <f t="shared" si="11"/>
        <v>678</v>
      </c>
      <c r="BI29" s="17">
        <f t="shared" si="11"/>
        <v>1382</v>
      </c>
      <c r="BJ29" s="17">
        <f t="shared" si="11"/>
        <v>1331</v>
      </c>
      <c r="BK29" s="17">
        <f t="shared" si="11"/>
        <v>1361</v>
      </c>
    </row>
    <row r="30" spans="1:63" x14ac:dyDescent="0.25">
      <c r="A30" s="25" t="s">
        <v>95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</row>
    <row r="31" spans="1:63" x14ac:dyDescent="0.25">
      <c r="A31" s="25" t="s">
        <v>96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</row>
    <row r="32" spans="1:63" x14ac:dyDescent="0.25">
      <c r="A32" s="25"/>
      <c r="B32" s="31"/>
      <c r="C32" s="31"/>
      <c r="D32" s="31"/>
      <c r="E32" s="3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</row>
    <row r="33" spans="1:63" s="12" customFormat="1" ht="15.75" x14ac:dyDescent="0.25">
      <c r="A33" s="23" t="s">
        <v>98</v>
      </c>
      <c r="B33" s="33">
        <f t="shared" ref="B33:AF33" si="12">B26/B21</f>
        <v>9.0090090090090089E-3</v>
      </c>
      <c r="C33" s="33">
        <f t="shared" si="12"/>
        <v>5.8479532163742687E-3</v>
      </c>
      <c r="D33" s="33">
        <f t="shared" si="12"/>
        <v>2.6455026455026454E-3</v>
      </c>
      <c r="E33" s="33">
        <f t="shared" si="12"/>
        <v>1.8844221105527637E-3</v>
      </c>
      <c r="F33" s="33">
        <f t="shared" si="12"/>
        <v>2.3809523809523812E-3</v>
      </c>
      <c r="G33" s="33">
        <f t="shared" si="12"/>
        <v>4.7326076668244201E-3</v>
      </c>
      <c r="H33" s="33">
        <f t="shared" si="12"/>
        <v>1.6501650165016502E-3</v>
      </c>
      <c r="I33" s="33">
        <f t="shared" si="12"/>
        <v>6.2063615205585725E-3</v>
      </c>
      <c r="J33" s="33">
        <f t="shared" si="12"/>
        <v>2.097902097902098E-2</v>
      </c>
      <c r="K33" s="33">
        <f t="shared" si="12"/>
        <v>4.5310376076121433E-4</v>
      </c>
      <c r="L33" s="33">
        <f t="shared" si="12"/>
        <v>1.3717421124828531E-3</v>
      </c>
      <c r="M33" s="33">
        <f t="shared" si="12"/>
        <v>2.3596035865974517E-3</v>
      </c>
      <c r="N33" s="33">
        <f t="shared" si="12"/>
        <v>2.0986358866736622E-3</v>
      </c>
      <c r="O33" s="33">
        <f t="shared" si="12"/>
        <v>2.5693730729701952E-3</v>
      </c>
      <c r="P33" s="33">
        <f t="shared" si="12"/>
        <v>5.0377833753148613E-3</v>
      </c>
      <c r="Q33" s="33">
        <f t="shared" si="12"/>
        <v>9.8039215686274508E-3</v>
      </c>
      <c r="R33" s="33">
        <f t="shared" si="12"/>
        <v>5.2083333333333333E-4</v>
      </c>
      <c r="S33" s="33">
        <f t="shared" si="12"/>
        <v>1.8656716417910447E-3</v>
      </c>
      <c r="T33" s="33">
        <f t="shared" si="12"/>
        <v>4.0404040404040404E-3</v>
      </c>
      <c r="U33" s="33">
        <f t="shared" si="12"/>
        <v>2.3264831329972858E-3</v>
      </c>
      <c r="V33" s="33">
        <f t="shared" si="12"/>
        <v>8.9887640449438206E-4</v>
      </c>
      <c r="W33" s="33">
        <f t="shared" si="12"/>
        <v>4.2780748663101605E-3</v>
      </c>
      <c r="X33" s="33">
        <f t="shared" si="12"/>
        <v>1.8987341772151899E-2</v>
      </c>
      <c r="Y33" s="33">
        <f t="shared" si="12"/>
        <v>4.5662100456621002E-3</v>
      </c>
      <c r="Z33" s="33">
        <f t="shared" si="12"/>
        <v>2.3094688221709007E-3</v>
      </c>
      <c r="AA33" s="33">
        <f t="shared" si="12"/>
        <v>6.7433558111860371E-3</v>
      </c>
      <c r="AB33" s="33">
        <f t="shared" si="12"/>
        <v>2.5806451612903226E-3</v>
      </c>
      <c r="AC33" s="33">
        <f t="shared" si="12"/>
        <v>4.970178926441352E-3</v>
      </c>
      <c r="AD33" s="33">
        <f t="shared" si="12"/>
        <v>2.1291696238466998E-3</v>
      </c>
      <c r="AE33" s="33">
        <f t="shared" si="12"/>
        <v>5.8139534883720929E-3</v>
      </c>
      <c r="AF33" s="33">
        <f t="shared" si="12"/>
        <v>4.6894282188399833E-2</v>
      </c>
      <c r="AG33" s="30">
        <f>AG26/AG24</f>
        <v>0.41455696202531644</v>
      </c>
      <c r="AH33" s="30">
        <f t="shared" ref="AH33:BJ33" si="13">AH26/AH24</f>
        <v>0.39140811455847258</v>
      </c>
      <c r="AI33" s="30">
        <f t="shared" si="13"/>
        <v>0.42655367231638419</v>
      </c>
      <c r="AJ33" s="30">
        <f t="shared" si="13"/>
        <v>0.44278606965174128</v>
      </c>
      <c r="AK33" s="30">
        <f t="shared" si="13"/>
        <v>0.24809160305343511</v>
      </c>
      <c r="AL33" s="30">
        <f t="shared" si="13"/>
        <v>0.25806451612903225</v>
      </c>
      <c r="AM33" s="30">
        <f t="shared" si="13"/>
        <v>0.42090395480225989</v>
      </c>
      <c r="AN33" s="30">
        <f t="shared" si="13"/>
        <v>0.34279475982532753</v>
      </c>
      <c r="AO33" s="30">
        <f t="shared" si="13"/>
        <v>0.31993817619783615</v>
      </c>
      <c r="AP33" s="30">
        <f t="shared" si="13"/>
        <v>0.30457516339869278</v>
      </c>
      <c r="AQ33" s="30">
        <f t="shared" si="13"/>
        <v>0.32962962962962961</v>
      </c>
      <c r="AR33" s="30">
        <f t="shared" si="13"/>
        <v>0.33333333333333331</v>
      </c>
      <c r="AS33" s="30">
        <f t="shared" si="13"/>
        <v>0.10185185185185185</v>
      </c>
      <c r="AT33" s="30">
        <f t="shared" si="13"/>
        <v>0.37629937629937632</v>
      </c>
      <c r="AU33" s="30">
        <f t="shared" si="13"/>
        <v>0.29936305732484075</v>
      </c>
      <c r="AV33" s="30">
        <f t="shared" si="13"/>
        <v>0.35524475524475524</v>
      </c>
      <c r="AW33" s="30">
        <f t="shared" si="13"/>
        <v>0.3197080291970803</v>
      </c>
      <c r="AX33" s="30">
        <f t="shared" si="13"/>
        <v>0.3515625</v>
      </c>
      <c r="AY33" s="30">
        <f t="shared" si="13"/>
        <v>0.25668449197860965</v>
      </c>
      <c r="AZ33" s="30">
        <f t="shared" si="13"/>
        <v>2.5297619047619048E-2</v>
      </c>
      <c r="BA33" s="30">
        <f t="shared" si="13"/>
        <v>0.24505494505494504</v>
      </c>
      <c r="BB33" s="30">
        <f t="shared" si="13"/>
        <v>0.15793528505392912</v>
      </c>
      <c r="BC33" s="30">
        <f t="shared" si="13"/>
        <v>0.16513761467889909</v>
      </c>
      <c r="BD33" s="30">
        <f t="shared" si="13"/>
        <v>0.15423606082548877</v>
      </c>
      <c r="BE33" s="30">
        <f t="shared" si="13"/>
        <v>0.24590163934426229</v>
      </c>
      <c r="BF33" s="30">
        <f t="shared" si="13"/>
        <v>0.27783783783783783</v>
      </c>
      <c r="BG33" s="30">
        <f t="shared" si="13"/>
        <v>0.17666666666666667</v>
      </c>
      <c r="BH33" s="30">
        <f t="shared" si="13"/>
        <v>0.42363344051446944</v>
      </c>
      <c r="BI33" s="30">
        <f t="shared" si="13"/>
        <v>0.25180598555211559</v>
      </c>
      <c r="BJ33" s="30">
        <f t="shared" si="13"/>
        <v>0.3193354868481772</v>
      </c>
      <c r="BK33" s="30">
        <f t="shared" ref="BK33" si="14">BK26/BK24</f>
        <v>0.33240740740740743</v>
      </c>
    </row>
    <row r="34" spans="1:63" s="12" customFormat="1" ht="15.75" x14ac:dyDescent="0.25">
      <c r="A34" s="23" t="s">
        <v>99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0">
        <f>AG27/AG24</f>
        <v>0</v>
      </c>
      <c r="AH34" s="30">
        <f t="shared" ref="AH34:BJ34" si="15">AH27/AH24</f>
        <v>0</v>
      </c>
      <c r="AI34" s="30">
        <f t="shared" si="15"/>
        <v>0</v>
      </c>
      <c r="AJ34" s="30">
        <f t="shared" si="15"/>
        <v>0</v>
      </c>
      <c r="AK34" s="30">
        <f t="shared" si="15"/>
        <v>0</v>
      </c>
      <c r="AL34" s="30">
        <f t="shared" si="15"/>
        <v>0</v>
      </c>
      <c r="AM34" s="30">
        <f t="shared" si="15"/>
        <v>0</v>
      </c>
      <c r="AN34" s="30">
        <f t="shared" si="15"/>
        <v>0</v>
      </c>
      <c r="AO34" s="30">
        <f t="shared" si="15"/>
        <v>3.0911901081916537E-3</v>
      </c>
      <c r="AP34" s="30">
        <f t="shared" si="15"/>
        <v>0</v>
      </c>
      <c r="AQ34" s="30">
        <f t="shared" si="15"/>
        <v>3.7037037037037038E-3</v>
      </c>
      <c r="AR34" s="30">
        <f t="shared" si="15"/>
        <v>3.3333333333333335E-3</v>
      </c>
      <c r="AS34" s="30">
        <f t="shared" si="15"/>
        <v>9.2592592592592587E-3</v>
      </c>
      <c r="AT34" s="30">
        <f t="shared" si="15"/>
        <v>0</v>
      </c>
      <c r="AU34" s="30">
        <f t="shared" si="15"/>
        <v>0</v>
      </c>
      <c r="AV34" s="30">
        <f t="shared" si="15"/>
        <v>2.7972027972027972E-3</v>
      </c>
      <c r="AW34" s="30">
        <f t="shared" si="15"/>
        <v>0</v>
      </c>
      <c r="AX34" s="30">
        <f t="shared" si="15"/>
        <v>2.6041666666666665E-3</v>
      </c>
      <c r="AY34" s="30">
        <f t="shared" si="15"/>
        <v>2.1390374331550803E-3</v>
      </c>
      <c r="AZ34" s="30">
        <f t="shared" si="15"/>
        <v>0</v>
      </c>
      <c r="BA34" s="30">
        <f t="shared" si="15"/>
        <v>1.0989010989010989E-3</v>
      </c>
      <c r="BB34" s="30">
        <f t="shared" si="15"/>
        <v>0</v>
      </c>
      <c r="BC34" s="30">
        <f t="shared" si="15"/>
        <v>0</v>
      </c>
      <c r="BD34" s="30">
        <f t="shared" si="15"/>
        <v>0</v>
      </c>
      <c r="BE34" s="30">
        <f t="shared" si="15"/>
        <v>1.2610340479192938E-3</v>
      </c>
      <c r="BF34" s="30">
        <f t="shared" si="15"/>
        <v>1.0810810810810811E-3</v>
      </c>
      <c r="BG34" s="30">
        <f t="shared" si="15"/>
        <v>0.01</v>
      </c>
      <c r="BH34" s="30">
        <f t="shared" si="15"/>
        <v>7.2347266881028936E-3</v>
      </c>
      <c r="BI34" s="30">
        <f t="shared" si="15"/>
        <v>5.6759545923632613E-3</v>
      </c>
      <c r="BJ34" s="30">
        <f t="shared" si="15"/>
        <v>4.7069681587448085E-2</v>
      </c>
      <c r="BK34" s="30">
        <f t="shared" ref="BK34" si="16">BK27/BK24</f>
        <v>1.1111111111111112E-2</v>
      </c>
    </row>
    <row r="35" spans="1:63" ht="15.75" x14ac:dyDescent="0.25">
      <c r="A35" s="23" t="s">
        <v>100</v>
      </c>
      <c r="B35" s="9"/>
      <c r="C35" s="9"/>
      <c r="D35" s="9"/>
      <c r="E35" s="9"/>
      <c r="F35" s="9"/>
      <c r="G35" s="9"/>
      <c r="H35" s="9"/>
      <c r="I35" s="9"/>
      <c r="J35" s="9"/>
      <c r="K35" s="9"/>
      <c r="M35" s="9"/>
      <c r="N35" s="9"/>
      <c r="O35" s="9"/>
      <c r="P35" s="9"/>
      <c r="Q35" s="9"/>
      <c r="R35" s="9"/>
      <c r="S35" s="9"/>
      <c r="T35" s="9"/>
      <c r="U35" s="9"/>
      <c r="V35" s="9"/>
      <c r="X35" s="9"/>
      <c r="Y35" s="9"/>
      <c r="Z35" s="9"/>
      <c r="AA35" s="9"/>
      <c r="AB35" s="9"/>
      <c r="AC35" s="9"/>
      <c r="AD35" s="9"/>
      <c r="AE35" s="9"/>
      <c r="AF35" s="9"/>
      <c r="AG35" s="30">
        <f>AG28/AG24</f>
        <v>0</v>
      </c>
      <c r="AH35" s="30">
        <f t="shared" ref="AH35:BJ35" si="17">AH28/AH24</f>
        <v>0</v>
      </c>
      <c r="AI35" s="30">
        <f t="shared" si="17"/>
        <v>0</v>
      </c>
      <c r="AJ35" s="30">
        <f t="shared" si="17"/>
        <v>0</v>
      </c>
      <c r="AK35" s="30">
        <f t="shared" si="17"/>
        <v>0</v>
      </c>
      <c r="AL35" s="30">
        <f t="shared" si="17"/>
        <v>0</v>
      </c>
      <c r="AM35" s="30">
        <f t="shared" si="17"/>
        <v>0</v>
      </c>
      <c r="AN35" s="30">
        <f t="shared" si="17"/>
        <v>0</v>
      </c>
      <c r="AO35" s="30">
        <f t="shared" si="17"/>
        <v>3.0911901081916537E-3</v>
      </c>
      <c r="AP35" s="30">
        <f t="shared" si="17"/>
        <v>0</v>
      </c>
      <c r="AQ35" s="30">
        <f t="shared" si="17"/>
        <v>0</v>
      </c>
      <c r="AR35" s="30">
        <f t="shared" si="17"/>
        <v>0</v>
      </c>
      <c r="AS35" s="30">
        <f t="shared" si="17"/>
        <v>0</v>
      </c>
      <c r="AT35" s="30">
        <f t="shared" si="17"/>
        <v>0</v>
      </c>
      <c r="AU35" s="30">
        <f t="shared" si="17"/>
        <v>0</v>
      </c>
      <c r="AV35" s="30">
        <f t="shared" si="17"/>
        <v>0</v>
      </c>
      <c r="AW35" s="30">
        <f t="shared" si="17"/>
        <v>1.4598540145985401E-3</v>
      </c>
      <c r="AX35" s="30">
        <f t="shared" si="17"/>
        <v>0</v>
      </c>
      <c r="AY35" s="30">
        <f t="shared" si="17"/>
        <v>0</v>
      </c>
      <c r="AZ35" s="30">
        <f t="shared" si="17"/>
        <v>0</v>
      </c>
      <c r="BA35" s="30">
        <f t="shared" si="17"/>
        <v>1.0989010989010989E-3</v>
      </c>
      <c r="BB35" s="30">
        <f t="shared" si="17"/>
        <v>0</v>
      </c>
      <c r="BC35" s="30">
        <f t="shared" si="17"/>
        <v>0</v>
      </c>
      <c r="BD35" s="30">
        <f t="shared" si="17"/>
        <v>7.2411296162201298E-4</v>
      </c>
      <c r="BE35" s="30">
        <f t="shared" si="17"/>
        <v>3.0264817150063052E-2</v>
      </c>
      <c r="BF35" s="30">
        <f t="shared" si="17"/>
        <v>2.4864864864864864E-2</v>
      </c>
      <c r="BG35" s="30">
        <f t="shared" si="17"/>
        <v>1.3333333333333334E-2</v>
      </c>
      <c r="BH35" s="30">
        <f t="shared" si="17"/>
        <v>2.4115755627009645E-2</v>
      </c>
      <c r="BI35" s="30">
        <f t="shared" si="17"/>
        <v>2.9411764705882353E-2</v>
      </c>
      <c r="BJ35" s="30">
        <f t="shared" si="17"/>
        <v>1.9381633594831565E-2</v>
      </c>
      <c r="BK35" s="30">
        <f t="shared" ref="BK35" si="18">BK28/BK24</f>
        <v>2.6388888888888889E-2</v>
      </c>
    </row>
    <row r="36" spans="1:63" ht="15.75" x14ac:dyDescent="0.25">
      <c r="A36" s="23" t="s">
        <v>101</v>
      </c>
      <c r="B36" s="9"/>
      <c r="C36" s="9"/>
      <c r="D36" s="9"/>
      <c r="E36" s="9"/>
      <c r="F36" s="9"/>
      <c r="G36" s="9"/>
      <c r="H36" s="9"/>
      <c r="I36" s="9"/>
      <c r="J36" s="9"/>
      <c r="K36" s="9"/>
      <c r="M36" s="9"/>
      <c r="N36" s="9"/>
      <c r="O36" s="9"/>
      <c r="P36" s="9"/>
      <c r="Q36" s="9"/>
      <c r="R36" s="9"/>
      <c r="S36" s="9"/>
      <c r="T36" s="9"/>
      <c r="U36" s="9"/>
      <c r="V36" s="9"/>
      <c r="X36" s="9"/>
      <c r="Y36" s="9"/>
      <c r="Z36" s="9"/>
      <c r="AA36" s="9"/>
      <c r="AB36" s="9"/>
      <c r="AC36" s="9"/>
      <c r="AD36" s="9"/>
      <c r="AE36" s="9"/>
      <c r="AF36" s="9"/>
      <c r="AG36" s="30">
        <f t="shared" ref="AG36:BJ36" si="19">AG29/AG24</f>
        <v>0.58544303797468356</v>
      </c>
      <c r="AH36" s="30">
        <f t="shared" si="19"/>
        <v>0.60859188544152742</v>
      </c>
      <c r="AI36" s="30">
        <f t="shared" si="19"/>
        <v>0.57344632768361581</v>
      </c>
      <c r="AJ36" s="30">
        <f t="shared" si="19"/>
        <v>0.55721393034825872</v>
      </c>
      <c r="AK36" s="30">
        <f t="shared" si="19"/>
        <v>0.75190839694656486</v>
      </c>
      <c r="AL36" s="30">
        <f t="shared" si="19"/>
        <v>0.74193548387096775</v>
      </c>
      <c r="AM36" s="30">
        <f t="shared" si="19"/>
        <v>0.57909604519774016</v>
      </c>
      <c r="AN36" s="30">
        <f t="shared" si="19"/>
        <v>0.65720524017467252</v>
      </c>
      <c r="AO36" s="30">
        <f t="shared" si="19"/>
        <v>0.67387944358578056</v>
      </c>
      <c r="AP36" s="30">
        <f t="shared" si="19"/>
        <v>0.69542483660130716</v>
      </c>
      <c r="AQ36" s="30">
        <f t="shared" si="19"/>
        <v>0.66666666666666663</v>
      </c>
      <c r="AR36" s="30">
        <f t="shared" si="19"/>
        <v>0.66333333333333333</v>
      </c>
      <c r="AS36" s="30">
        <f t="shared" si="19"/>
        <v>0.88888888888888884</v>
      </c>
      <c r="AT36" s="30">
        <f t="shared" si="19"/>
        <v>0.62370062370062374</v>
      </c>
      <c r="AU36" s="30">
        <f t="shared" si="19"/>
        <v>0.70063694267515919</v>
      </c>
      <c r="AV36" s="30">
        <f t="shared" si="19"/>
        <v>0.64195804195804196</v>
      </c>
      <c r="AW36" s="30">
        <f t="shared" si="19"/>
        <v>0.67883211678832112</v>
      </c>
      <c r="AX36" s="30">
        <f t="shared" si="19"/>
        <v>0.64583333333333337</v>
      </c>
      <c r="AY36" s="30">
        <f t="shared" si="19"/>
        <v>0.74117647058823533</v>
      </c>
      <c r="AZ36" s="30">
        <f t="shared" si="19"/>
        <v>0.97470238095238093</v>
      </c>
      <c r="BA36" s="30">
        <f t="shared" si="19"/>
        <v>0.75274725274725274</v>
      </c>
      <c r="BB36" s="30">
        <f t="shared" si="19"/>
        <v>0.84206471494607082</v>
      </c>
      <c r="BC36" s="30">
        <f t="shared" si="19"/>
        <v>0.83486238532110091</v>
      </c>
      <c r="BD36" s="30">
        <f t="shared" si="19"/>
        <v>0.8450398262128892</v>
      </c>
      <c r="BE36" s="30">
        <f t="shared" si="19"/>
        <v>0.72257250945775531</v>
      </c>
      <c r="BF36" s="30">
        <f t="shared" si="19"/>
        <v>0.69621621621621621</v>
      </c>
      <c r="BG36" s="30">
        <f t="shared" si="19"/>
        <v>0.8</v>
      </c>
      <c r="BH36" s="30">
        <f t="shared" si="19"/>
        <v>0.545016077170418</v>
      </c>
      <c r="BI36" s="30">
        <f t="shared" si="19"/>
        <v>0.71310629514963886</v>
      </c>
      <c r="BJ36" s="30">
        <f t="shared" si="19"/>
        <v>0.6142131979695431</v>
      </c>
      <c r="BK36" s="30">
        <f t="shared" ref="BK36" si="20">BK29/BK24</f>
        <v>0.63009259259259254</v>
      </c>
    </row>
    <row r="37" spans="1:63" ht="15.75" x14ac:dyDescent="0.25">
      <c r="A37" s="23"/>
      <c r="B37" s="9"/>
      <c r="C37" s="9"/>
      <c r="D37" s="9"/>
      <c r="E37" s="9"/>
      <c r="F37" s="9"/>
      <c r="G37" s="9"/>
      <c r="H37" s="9"/>
      <c r="I37" s="9"/>
      <c r="J37" s="9"/>
      <c r="K37" s="9"/>
      <c r="M37" s="9"/>
      <c r="N37" s="9"/>
      <c r="O37" s="9"/>
      <c r="P37" s="9"/>
      <c r="Q37" s="9"/>
      <c r="R37" s="9"/>
      <c r="S37" s="9"/>
      <c r="T37" s="9"/>
      <c r="U37" s="9"/>
      <c r="V37" s="9"/>
      <c r="X37" s="9"/>
      <c r="Y37" s="9"/>
      <c r="Z37" s="9"/>
      <c r="AA37" s="9"/>
      <c r="AB37" s="9"/>
      <c r="AC37" s="9"/>
      <c r="AD37" s="9"/>
      <c r="AE37" s="9"/>
      <c r="AF37" s="9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</row>
    <row r="38" spans="1:63" x14ac:dyDescent="0.25">
      <c r="A38" s="25" t="s">
        <v>107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>
        <v>10560</v>
      </c>
      <c r="AH38" s="17">
        <v>10180</v>
      </c>
      <c r="AI38" s="17">
        <v>11420</v>
      </c>
      <c r="AJ38" s="17">
        <v>12123</v>
      </c>
      <c r="AK38" s="17">
        <v>10354</v>
      </c>
      <c r="AL38" s="17">
        <v>8203</v>
      </c>
      <c r="AM38" s="17">
        <v>12729</v>
      </c>
      <c r="AN38" s="17">
        <v>13426</v>
      </c>
      <c r="AO38" s="17">
        <v>13122</v>
      </c>
      <c r="AP38" s="17">
        <v>13347</v>
      </c>
      <c r="AQ38" s="17">
        <v>12706</v>
      </c>
      <c r="AR38" s="17">
        <v>10842</v>
      </c>
      <c r="AS38" s="17">
        <v>8064</v>
      </c>
      <c r="AT38" s="17">
        <v>12759</v>
      </c>
      <c r="AU38" s="17">
        <v>13224</v>
      </c>
      <c r="AV38" s="17">
        <v>12754</v>
      </c>
      <c r="AW38" s="17">
        <v>12941</v>
      </c>
      <c r="AX38" s="17">
        <v>11815</v>
      </c>
      <c r="AY38" s="17">
        <v>10872</v>
      </c>
      <c r="AZ38" s="17">
        <v>7272</v>
      </c>
      <c r="BA38" s="17">
        <v>12586</v>
      </c>
      <c r="BB38" s="17">
        <v>11863</v>
      </c>
      <c r="BC38" s="17">
        <v>11292</v>
      </c>
      <c r="BD38" s="17">
        <v>15726</v>
      </c>
      <c r="BE38" s="17">
        <v>11471</v>
      </c>
      <c r="BF38" s="17">
        <v>10421</v>
      </c>
      <c r="BG38" s="17">
        <v>7596</v>
      </c>
      <c r="BH38" s="17">
        <v>11185</v>
      </c>
      <c r="BI38" s="17">
        <v>12633</v>
      </c>
      <c r="BJ38" s="17">
        <v>12419</v>
      </c>
      <c r="BK38" s="17">
        <v>13128</v>
      </c>
    </row>
    <row r="39" spans="1:63" x14ac:dyDescent="0.25">
      <c r="A39" s="25" t="s">
        <v>108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>
        <f>SUM(AG38+AG24)</f>
        <v>10876</v>
      </c>
      <c r="AH39" s="17">
        <f t="shared" ref="AH39:BK39" si="21">SUM(AH38+AH24)</f>
        <v>10599</v>
      </c>
      <c r="AI39" s="17">
        <f t="shared" si="21"/>
        <v>11774</v>
      </c>
      <c r="AJ39" s="17">
        <f t="shared" si="21"/>
        <v>12525</v>
      </c>
      <c r="AK39" s="17">
        <f t="shared" si="21"/>
        <v>10616</v>
      </c>
      <c r="AL39" s="17">
        <f t="shared" si="21"/>
        <v>8265</v>
      </c>
      <c r="AM39" s="17">
        <f t="shared" si="21"/>
        <v>13083</v>
      </c>
      <c r="AN39" s="17">
        <f t="shared" si="21"/>
        <v>13884</v>
      </c>
      <c r="AO39" s="17">
        <f t="shared" si="21"/>
        <v>13769</v>
      </c>
      <c r="AP39" s="17">
        <f t="shared" si="21"/>
        <v>14112</v>
      </c>
      <c r="AQ39" s="17">
        <f t="shared" si="21"/>
        <v>13246</v>
      </c>
      <c r="AR39" s="17">
        <f t="shared" si="21"/>
        <v>11142</v>
      </c>
      <c r="AS39" s="17">
        <f t="shared" si="21"/>
        <v>8172</v>
      </c>
      <c r="AT39" s="17">
        <f t="shared" si="21"/>
        <v>13240</v>
      </c>
      <c r="AU39" s="17">
        <f t="shared" si="21"/>
        <v>13852</v>
      </c>
      <c r="AV39" s="17">
        <f t="shared" si="21"/>
        <v>13469</v>
      </c>
      <c r="AW39" s="17">
        <f t="shared" si="21"/>
        <v>13626</v>
      </c>
      <c r="AX39" s="17">
        <f t="shared" si="21"/>
        <v>12583</v>
      </c>
      <c r="AY39" s="17">
        <f t="shared" si="21"/>
        <v>11807</v>
      </c>
      <c r="AZ39" s="17">
        <f t="shared" si="21"/>
        <v>7944</v>
      </c>
      <c r="BA39" s="17">
        <f t="shared" si="21"/>
        <v>13496</v>
      </c>
      <c r="BB39" s="17">
        <f t="shared" si="21"/>
        <v>13161</v>
      </c>
      <c r="BC39" s="17">
        <f t="shared" si="21"/>
        <v>12600</v>
      </c>
      <c r="BD39" s="17">
        <f t="shared" si="21"/>
        <v>17107</v>
      </c>
      <c r="BE39" s="17">
        <f t="shared" si="21"/>
        <v>12264</v>
      </c>
      <c r="BF39" s="17">
        <f t="shared" si="21"/>
        <v>11346</v>
      </c>
      <c r="BG39" s="17">
        <f t="shared" si="21"/>
        <v>7896</v>
      </c>
      <c r="BH39" s="17">
        <f t="shared" si="21"/>
        <v>12429</v>
      </c>
      <c r="BI39" s="17">
        <f t="shared" si="21"/>
        <v>14571</v>
      </c>
      <c r="BJ39" s="17">
        <f t="shared" si="21"/>
        <v>14586</v>
      </c>
      <c r="BK39" s="17">
        <f t="shared" si="21"/>
        <v>15288</v>
      </c>
    </row>
    <row r="40" spans="1:63" x14ac:dyDescent="0.25">
      <c r="BB40" s="36"/>
      <c r="BC40" s="36"/>
      <c r="BD40" s="36"/>
      <c r="BE40" s="36"/>
      <c r="BF40" s="36"/>
      <c r="BG40" s="36"/>
      <c r="BH40" s="36"/>
      <c r="BI40" s="36"/>
      <c r="BJ40" s="36"/>
      <c r="BK40" s="36"/>
    </row>
    <row r="41" spans="1:63" x14ac:dyDescent="0.25">
      <c r="BB41" s="37"/>
      <c r="BC41" s="37"/>
      <c r="BD41" s="37"/>
      <c r="BE41" s="37"/>
      <c r="BF41" s="37"/>
      <c r="BG41" s="37"/>
      <c r="BH41" s="37"/>
      <c r="BI41" s="37"/>
      <c r="BJ41" s="37"/>
      <c r="BK41" s="37"/>
    </row>
  </sheetData>
  <mergeCells count="2">
    <mergeCell ref="AG15:AN15"/>
    <mergeCell ref="B15:AF15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2022-03-03T15:31:35Z</dcterms:created>
  <dcterms:modified xsi:type="dcterms:W3CDTF">2022-03-04T13:39:04Z</dcterms:modified>
</cp:coreProperties>
</file>