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in\Desktop\Research\Repo\"/>
    </mc:Choice>
  </mc:AlternateContent>
  <bookViews>
    <workbookView xWindow="0" yWindow="0" windowWidth="20490" windowHeight="7755" firstSheet="2" activeTab="2"/>
  </bookViews>
  <sheets>
    <sheet name="Packet Calculations" sheetId="1" state="hidden" r:id="rId1"/>
    <sheet name="Timing" sheetId="2" state="hidden" r:id="rId2"/>
    <sheet name="Per Packet Stats" sheetId="3" r:id="rId3"/>
    <sheet name="Per Flight Sta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5" i="3" l="1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4" i="3"/>
  <c r="AN14" i="3"/>
  <c r="AO14" i="3"/>
  <c r="AP14" i="3"/>
  <c r="AQ14" i="3"/>
  <c r="AR14" i="3"/>
  <c r="AS14" i="3"/>
  <c r="AT14" i="3"/>
  <c r="AU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B21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B32" i="3"/>
  <c r="AC32" i="3"/>
  <c r="AD32" i="3"/>
  <c r="AE32" i="3"/>
  <c r="AF32" i="3"/>
  <c r="AG32" i="3"/>
  <c r="AH32" i="3"/>
  <c r="AB33" i="3"/>
  <c r="AC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C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B40" i="3"/>
  <c r="AC40" i="3"/>
  <c r="AD40" i="3"/>
  <c r="AE40" i="3"/>
  <c r="AF40" i="3"/>
  <c r="AG40" i="3"/>
  <c r="AH40" i="3"/>
  <c r="AB41" i="3"/>
  <c r="AC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C44" i="3"/>
  <c r="AD44" i="3"/>
  <c r="AE44" i="3"/>
  <c r="AF44" i="3"/>
  <c r="AG44" i="3"/>
  <c r="AH44" i="3"/>
  <c r="AB45" i="3"/>
  <c r="AC45" i="3"/>
  <c r="AD45" i="3"/>
  <c r="AE45" i="3"/>
  <c r="AF45" i="3"/>
  <c r="AG45" i="3"/>
  <c r="AH45" i="3"/>
  <c r="AB46" i="3"/>
  <c r="AC46" i="3"/>
  <c r="AD46" i="3"/>
  <c r="AE46" i="3"/>
  <c r="AF46" i="3"/>
  <c r="AG46" i="3"/>
  <c r="AH46" i="3"/>
  <c r="AB47" i="3"/>
  <c r="AC47" i="3"/>
  <c r="AD47" i="3"/>
  <c r="AE47" i="3"/>
  <c r="AF47" i="3"/>
  <c r="AG47" i="3"/>
  <c r="AH47" i="3"/>
  <c r="AB48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D53" i="3"/>
  <c r="AE53" i="3"/>
  <c r="AF53" i="3"/>
  <c r="AG53" i="3"/>
  <c r="AH53" i="3"/>
  <c r="AB54" i="3"/>
  <c r="AC54" i="3"/>
  <c r="AD54" i="3"/>
  <c r="AE54" i="3"/>
  <c r="AF54" i="3"/>
  <c r="AG54" i="3"/>
  <c r="AH54" i="3"/>
  <c r="AB55" i="3"/>
  <c r="AC55" i="3"/>
  <c r="AD55" i="3"/>
  <c r="AE55" i="3"/>
  <c r="AF55" i="3"/>
  <c r="AG55" i="3"/>
  <c r="AH55" i="3"/>
  <c r="AB56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B60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B63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B68" i="3"/>
  <c r="AC68" i="3"/>
  <c r="AD68" i="3"/>
  <c r="AE68" i="3"/>
  <c r="AF68" i="3"/>
  <c r="AG68" i="3"/>
  <c r="AH68" i="3"/>
  <c r="AB69" i="3"/>
  <c r="AC69" i="3"/>
  <c r="AD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C73" i="3"/>
  <c r="AD73" i="3"/>
  <c r="AE73" i="3"/>
  <c r="AF73" i="3"/>
  <c r="AG73" i="3"/>
  <c r="AH73" i="3"/>
  <c r="AB74" i="3"/>
  <c r="AC74" i="3"/>
  <c r="AD74" i="3"/>
  <c r="AE74" i="3"/>
  <c r="AF74" i="3"/>
  <c r="AG74" i="3"/>
  <c r="AH74" i="3"/>
  <c r="AB75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B77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B80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D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AB87" i="3"/>
  <c r="AC87" i="3"/>
  <c r="AD87" i="3"/>
  <c r="AE87" i="3"/>
  <c r="AF87" i="3"/>
  <c r="AG87" i="3"/>
  <c r="AH87" i="3"/>
  <c r="AB88" i="3"/>
  <c r="AC88" i="3"/>
  <c r="AD88" i="3"/>
  <c r="AE88" i="3"/>
  <c r="AF88" i="3"/>
  <c r="AG88" i="3"/>
  <c r="AH88" i="3"/>
  <c r="AB89" i="3"/>
  <c r="AC89" i="3"/>
  <c r="AD89" i="3"/>
  <c r="AE89" i="3"/>
  <c r="AF89" i="3"/>
  <c r="AG89" i="3"/>
  <c r="AH89" i="3"/>
  <c r="AB90" i="3"/>
  <c r="AC90" i="3"/>
  <c r="AD90" i="3"/>
  <c r="AE90" i="3"/>
  <c r="AF90" i="3"/>
  <c r="AG90" i="3"/>
  <c r="AH90" i="3"/>
  <c r="AB91" i="3"/>
  <c r="AC91" i="3"/>
  <c r="AD91" i="3"/>
  <c r="AE91" i="3"/>
  <c r="AF91" i="3"/>
  <c r="AG91" i="3"/>
  <c r="AH91" i="3"/>
  <c r="AB92" i="3"/>
  <c r="AC92" i="3"/>
  <c r="AD92" i="3"/>
  <c r="AE92" i="3"/>
  <c r="AF92" i="3"/>
  <c r="AG92" i="3"/>
  <c r="AH92" i="3"/>
  <c r="AB93" i="3"/>
  <c r="AC93" i="3"/>
  <c r="AD93" i="3"/>
  <c r="AE93" i="3"/>
  <c r="AF93" i="3"/>
  <c r="AG93" i="3"/>
  <c r="AH93" i="3"/>
  <c r="AB94" i="3"/>
  <c r="AC94" i="3"/>
  <c r="AD94" i="3"/>
  <c r="AE94" i="3"/>
  <c r="AF94" i="3"/>
  <c r="AG94" i="3"/>
  <c r="AH94" i="3"/>
  <c r="AB95" i="3"/>
  <c r="AC95" i="3"/>
  <c r="AD95" i="3"/>
  <c r="AE95" i="3"/>
  <c r="AF95" i="3"/>
  <c r="AG95" i="3"/>
  <c r="AH95" i="3"/>
  <c r="AB96" i="3"/>
  <c r="AC96" i="3"/>
  <c r="AD96" i="3"/>
  <c r="AE96" i="3"/>
  <c r="AF96" i="3"/>
  <c r="AG96" i="3"/>
  <c r="AH96" i="3"/>
  <c r="AB97" i="3"/>
  <c r="AC97" i="3"/>
  <c r="AD97" i="3"/>
  <c r="AE97" i="3"/>
  <c r="AF97" i="3"/>
  <c r="AG97" i="3"/>
  <c r="AH97" i="3"/>
  <c r="AB98" i="3"/>
  <c r="AC98" i="3"/>
  <c r="AD98" i="3"/>
  <c r="AE98" i="3"/>
  <c r="AF98" i="3"/>
  <c r="AG98" i="3"/>
  <c r="AH98" i="3"/>
  <c r="AB99" i="3"/>
  <c r="AC99" i="3"/>
  <c r="AD99" i="3"/>
  <c r="AE99" i="3"/>
  <c r="AF99" i="3"/>
  <c r="AG99" i="3"/>
  <c r="AH99" i="3"/>
  <c r="AB100" i="3"/>
  <c r="AC100" i="3"/>
  <c r="AD100" i="3"/>
  <c r="AE100" i="3"/>
  <c r="AF100" i="3"/>
  <c r="AG100" i="3"/>
  <c r="AH100" i="3"/>
  <c r="AB101" i="3"/>
  <c r="AC101" i="3"/>
  <c r="AD101" i="3"/>
  <c r="AE101" i="3"/>
  <c r="AF101" i="3"/>
  <c r="AG101" i="3"/>
  <c r="AH101" i="3"/>
  <c r="AB102" i="3"/>
  <c r="AC102" i="3"/>
  <c r="AD102" i="3"/>
  <c r="AE102" i="3"/>
  <c r="AF102" i="3"/>
  <c r="AG102" i="3"/>
  <c r="AH102" i="3"/>
  <c r="AB103" i="3"/>
  <c r="AC103" i="3"/>
  <c r="AD103" i="3"/>
  <c r="AE103" i="3"/>
  <c r="AF103" i="3"/>
  <c r="AG103" i="3"/>
  <c r="AH103" i="3"/>
  <c r="AB104" i="3"/>
  <c r="AC104" i="3"/>
  <c r="AD104" i="3"/>
  <c r="AE104" i="3"/>
  <c r="AF104" i="3"/>
  <c r="AG104" i="3"/>
  <c r="AH104" i="3"/>
  <c r="AB105" i="3"/>
  <c r="AC105" i="3"/>
  <c r="AD105" i="3"/>
  <c r="AE105" i="3"/>
  <c r="AF105" i="3"/>
  <c r="AG105" i="3"/>
  <c r="AH105" i="3"/>
  <c r="AB106" i="3"/>
  <c r="AC106" i="3"/>
  <c r="AD106" i="3"/>
  <c r="AE106" i="3"/>
  <c r="AF106" i="3"/>
  <c r="AG106" i="3"/>
  <c r="AH106" i="3"/>
  <c r="AB107" i="3"/>
  <c r="AC107" i="3"/>
  <c r="AD107" i="3"/>
  <c r="AE107" i="3"/>
  <c r="AF107" i="3"/>
  <c r="AG107" i="3"/>
  <c r="AH107" i="3"/>
  <c r="AB108" i="3"/>
  <c r="AC108" i="3"/>
  <c r="AD108" i="3"/>
  <c r="AE108" i="3"/>
  <c r="AF108" i="3"/>
  <c r="AG108" i="3"/>
  <c r="AH108" i="3"/>
  <c r="AB109" i="3"/>
  <c r="AC109" i="3"/>
  <c r="AD109" i="3"/>
  <c r="AE109" i="3"/>
  <c r="AF109" i="3"/>
  <c r="AG109" i="3"/>
  <c r="AH109" i="3"/>
  <c r="AB110" i="3"/>
  <c r="AC110" i="3"/>
  <c r="AD110" i="3"/>
  <c r="AE110" i="3"/>
  <c r="AF110" i="3"/>
  <c r="AG110" i="3"/>
  <c r="AH110" i="3"/>
  <c r="AB111" i="3"/>
  <c r="AC111" i="3"/>
  <c r="AD111" i="3"/>
  <c r="AE111" i="3"/>
  <c r="AF111" i="3"/>
  <c r="AG111" i="3"/>
  <c r="AH111" i="3"/>
  <c r="AB112" i="3"/>
  <c r="AC112" i="3"/>
  <c r="AD112" i="3"/>
  <c r="AE112" i="3"/>
  <c r="AF112" i="3"/>
  <c r="AG112" i="3"/>
  <c r="AH112" i="3"/>
  <c r="AB113" i="3"/>
  <c r="AC113" i="3"/>
  <c r="AD113" i="3"/>
  <c r="AE113" i="3"/>
  <c r="AF113" i="3"/>
  <c r="AG113" i="3"/>
  <c r="AH113" i="3"/>
  <c r="AB114" i="3"/>
  <c r="AC114" i="3"/>
  <c r="AD114" i="3"/>
  <c r="AE114" i="3"/>
  <c r="AF114" i="3"/>
  <c r="AG114" i="3"/>
  <c r="AH114" i="3"/>
  <c r="AB115" i="3"/>
  <c r="AC115" i="3"/>
  <c r="AD115" i="3"/>
  <c r="AE115" i="3"/>
  <c r="AF115" i="3"/>
  <c r="AG115" i="3"/>
  <c r="AH115" i="3"/>
  <c r="AB116" i="3"/>
  <c r="AC116" i="3"/>
  <c r="AD116" i="3"/>
  <c r="AE116" i="3"/>
  <c r="AF116" i="3"/>
  <c r="AG116" i="3"/>
  <c r="AH116" i="3"/>
  <c r="AB117" i="3"/>
  <c r="AC117" i="3"/>
  <c r="AD117" i="3"/>
  <c r="AE117" i="3"/>
  <c r="AF117" i="3"/>
  <c r="AG117" i="3"/>
  <c r="AH117" i="3"/>
  <c r="AB118" i="3"/>
  <c r="AC118" i="3"/>
  <c r="AD118" i="3"/>
  <c r="AE118" i="3"/>
  <c r="AF118" i="3"/>
  <c r="AG118" i="3"/>
  <c r="AH118" i="3"/>
  <c r="AB119" i="3"/>
  <c r="AC119" i="3"/>
  <c r="AD119" i="3"/>
  <c r="AE119" i="3"/>
  <c r="AF119" i="3"/>
  <c r="AG119" i="3"/>
  <c r="AH119" i="3"/>
  <c r="AB120" i="3"/>
  <c r="AC120" i="3"/>
  <c r="AD120" i="3"/>
  <c r="AE120" i="3"/>
  <c r="AF120" i="3"/>
  <c r="AG120" i="3"/>
  <c r="AH120" i="3"/>
  <c r="AB121" i="3"/>
  <c r="AC121" i="3"/>
  <c r="AD121" i="3"/>
  <c r="AE121" i="3"/>
  <c r="AF121" i="3"/>
  <c r="AG121" i="3"/>
  <c r="AH121" i="3"/>
  <c r="AB122" i="3"/>
  <c r="AC122" i="3"/>
  <c r="AD122" i="3"/>
  <c r="AE122" i="3"/>
  <c r="AF122" i="3"/>
  <c r="AG122" i="3"/>
  <c r="AH122" i="3"/>
  <c r="AB123" i="3"/>
  <c r="AC123" i="3"/>
  <c r="AD123" i="3"/>
  <c r="AE123" i="3"/>
  <c r="AF123" i="3"/>
  <c r="AG123" i="3"/>
  <c r="AH123" i="3"/>
  <c r="AB124" i="3"/>
  <c r="AC124" i="3"/>
  <c r="AD124" i="3"/>
  <c r="AE124" i="3"/>
  <c r="AF124" i="3"/>
  <c r="AG124" i="3"/>
  <c r="AH124" i="3"/>
  <c r="AB125" i="3"/>
  <c r="AC125" i="3"/>
  <c r="AD125" i="3"/>
  <c r="AE125" i="3"/>
  <c r="AF125" i="3"/>
  <c r="AG125" i="3"/>
  <c r="AH125" i="3"/>
  <c r="AB126" i="3"/>
  <c r="AC126" i="3"/>
  <c r="AD126" i="3"/>
  <c r="AE126" i="3"/>
  <c r="AF126" i="3"/>
  <c r="AG126" i="3"/>
  <c r="AH126" i="3"/>
  <c r="AB127" i="3"/>
  <c r="AC127" i="3"/>
  <c r="AD127" i="3"/>
  <c r="AE127" i="3"/>
  <c r="AF127" i="3"/>
  <c r="AG127" i="3"/>
  <c r="AH127" i="3"/>
  <c r="AB128" i="3"/>
  <c r="AC128" i="3"/>
  <c r="AD128" i="3"/>
  <c r="AE128" i="3"/>
  <c r="AF128" i="3"/>
  <c r="AG128" i="3"/>
  <c r="AH128" i="3"/>
  <c r="AB129" i="3"/>
  <c r="AC129" i="3"/>
  <c r="AD129" i="3"/>
  <c r="AE129" i="3"/>
  <c r="AF129" i="3"/>
  <c r="AG129" i="3"/>
  <c r="AH129" i="3"/>
  <c r="AB130" i="3"/>
  <c r="AC130" i="3"/>
  <c r="AD130" i="3"/>
  <c r="AE130" i="3"/>
  <c r="AF130" i="3"/>
  <c r="AG130" i="3"/>
  <c r="AH130" i="3"/>
  <c r="AB131" i="3"/>
  <c r="AC131" i="3"/>
  <c r="AD131" i="3"/>
  <c r="AE131" i="3"/>
  <c r="AF131" i="3"/>
  <c r="AG131" i="3"/>
  <c r="AH131" i="3"/>
  <c r="AB132" i="3"/>
  <c r="AC132" i="3"/>
  <c r="AD132" i="3"/>
  <c r="AE132" i="3"/>
  <c r="AF132" i="3"/>
  <c r="AG132" i="3"/>
  <c r="AH132" i="3"/>
  <c r="AB133" i="3"/>
  <c r="AC133" i="3"/>
  <c r="AD133" i="3"/>
  <c r="AE133" i="3"/>
  <c r="AF133" i="3"/>
  <c r="AG133" i="3"/>
  <c r="AH133" i="3"/>
  <c r="AB134" i="3"/>
  <c r="AC134" i="3"/>
  <c r="AD134" i="3"/>
  <c r="AE134" i="3"/>
  <c r="AF134" i="3"/>
  <c r="AG134" i="3"/>
  <c r="AH134" i="3"/>
  <c r="AB135" i="3"/>
  <c r="AC135" i="3"/>
  <c r="AD135" i="3"/>
  <c r="AE135" i="3"/>
  <c r="AF135" i="3"/>
  <c r="AG135" i="3"/>
  <c r="AH135" i="3"/>
  <c r="AB136" i="3"/>
  <c r="AC136" i="3"/>
  <c r="AD136" i="3"/>
  <c r="AE136" i="3"/>
  <c r="AF136" i="3"/>
  <c r="AG136" i="3"/>
  <c r="AH136" i="3"/>
  <c r="AB137" i="3"/>
  <c r="AC137" i="3"/>
  <c r="AD137" i="3"/>
  <c r="AE137" i="3"/>
  <c r="AF137" i="3"/>
  <c r="AG137" i="3"/>
  <c r="AH137" i="3"/>
  <c r="AB138" i="3"/>
  <c r="AC138" i="3"/>
  <c r="AD138" i="3"/>
  <c r="AE138" i="3"/>
  <c r="AF138" i="3"/>
  <c r="AG138" i="3"/>
  <c r="AH138" i="3"/>
  <c r="AB139" i="3"/>
  <c r="AC139" i="3"/>
  <c r="AD139" i="3"/>
  <c r="AE139" i="3"/>
  <c r="AF139" i="3"/>
  <c r="AG139" i="3"/>
  <c r="AH139" i="3"/>
  <c r="AB140" i="3"/>
  <c r="AC140" i="3"/>
  <c r="AD140" i="3"/>
  <c r="AE140" i="3"/>
  <c r="AF140" i="3"/>
  <c r="AG140" i="3"/>
  <c r="AH140" i="3"/>
  <c r="AB141" i="3"/>
  <c r="AC141" i="3"/>
  <c r="AD141" i="3"/>
  <c r="AE141" i="3"/>
  <c r="AF141" i="3"/>
  <c r="AG141" i="3"/>
  <c r="AH141" i="3"/>
  <c r="AB142" i="3"/>
  <c r="AC142" i="3"/>
  <c r="AD142" i="3"/>
  <c r="AE142" i="3"/>
  <c r="AF142" i="3"/>
  <c r="AG142" i="3"/>
  <c r="AH142" i="3"/>
  <c r="AB143" i="3"/>
  <c r="AC143" i="3"/>
  <c r="AD143" i="3"/>
  <c r="AE143" i="3"/>
  <c r="AF143" i="3"/>
  <c r="AG143" i="3"/>
  <c r="AH143" i="3"/>
  <c r="AB144" i="3"/>
  <c r="AC144" i="3"/>
  <c r="AD144" i="3"/>
  <c r="AE144" i="3"/>
  <c r="AF144" i="3"/>
  <c r="AG144" i="3"/>
  <c r="AH144" i="3"/>
  <c r="AB145" i="3"/>
  <c r="AC145" i="3"/>
  <c r="AD145" i="3"/>
  <c r="AE145" i="3"/>
  <c r="AF145" i="3"/>
  <c r="AG145" i="3"/>
  <c r="AH145" i="3"/>
  <c r="AB146" i="3"/>
  <c r="AC146" i="3"/>
  <c r="AD146" i="3"/>
  <c r="AE146" i="3"/>
  <c r="AF146" i="3"/>
  <c r="AG146" i="3"/>
  <c r="AH146" i="3"/>
  <c r="AB147" i="3"/>
  <c r="AC147" i="3"/>
  <c r="AD147" i="3"/>
  <c r="AE147" i="3"/>
  <c r="AF147" i="3"/>
  <c r="AG147" i="3"/>
  <c r="AH147" i="3"/>
  <c r="AB148" i="3"/>
  <c r="AC148" i="3"/>
  <c r="AD148" i="3"/>
  <c r="AE148" i="3"/>
  <c r="AF148" i="3"/>
  <c r="AG148" i="3"/>
  <c r="AH148" i="3"/>
  <c r="AB149" i="3"/>
  <c r="AC149" i="3"/>
  <c r="AD149" i="3"/>
  <c r="AE149" i="3"/>
  <c r="AF149" i="3"/>
  <c r="AG149" i="3"/>
  <c r="AH149" i="3"/>
  <c r="AB150" i="3"/>
  <c r="AC150" i="3"/>
  <c r="AD150" i="3"/>
  <c r="AE150" i="3"/>
  <c r="AF150" i="3"/>
  <c r="AG150" i="3"/>
  <c r="AH150" i="3"/>
  <c r="AB151" i="3"/>
  <c r="AC151" i="3"/>
  <c r="AD151" i="3"/>
  <c r="AE151" i="3"/>
  <c r="AF151" i="3"/>
  <c r="AG151" i="3"/>
  <c r="AH151" i="3"/>
  <c r="AB152" i="3"/>
  <c r="AC152" i="3"/>
  <c r="AD152" i="3"/>
  <c r="AE152" i="3"/>
  <c r="AF152" i="3"/>
  <c r="AG152" i="3"/>
  <c r="AH152" i="3"/>
  <c r="AB153" i="3"/>
  <c r="AC153" i="3"/>
  <c r="AD153" i="3"/>
  <c r="AE153" i="3"/>
  <c r="AF153" i="3"/>
  <c r="AG153" i="3"/>
  <c r="AH153" i="3"/>
  <c r="AB154" i="3"/>
  <c r="AC154" i="3"/>
  <c r="AD154" i="3"/>
  <c r="AE154" i="3"/>
  <c r="AF154" i="3"/>
  <c r="AG154" i="3"/>
  <c r="AH154" i="3"/>
  <c r="AB155" i="3"/>
  <c r="AC155" i="3"/>
  <c r="AD155" i="3"/>
  <c r="AE155" i="3"/>
  <c r="AF155" i="3"/>
  <c r="AG155" i="3"/>
  <c r="AH155" i="3"/>
  <c r="AB156" i="3"/>
  <c r="AC156" i="3"/>
  <c r="AD156" i="3"/>
  <c r="AE156" i="3"/>
  <c r="AF156" i="3"/>
  <c r="AG156" i="3"/>
  <c r="AH156" i="3"/>
  <c r="AB157" i="3"/>
  <c r="AC157" i="3"/>
  <c r="AD157" i="3"/>
  <c r="AE157" i="3"/>
  <c r="AF157" i="3"/>
  <c r="AG157" i="3"/>
  <c r="AH157" i="3"/>
  <c r="AB158" i="3"/>
  <c r="AC158" i="3"/>
  <c r="AD158" i="3"/>
  <c r="AE158" i="3"/>
  <c r="AF158" i="3"/>
  <c r="AG158" i="3"/>
  <c r="AH158" i="3"/>
  <c r="AB159" i="3"/>
  <c r="AC159" i="3"/>
  <c r="AD159" i="3"/>
  <c r="AE159" i="3"/>
  <c r="AF159" i="3"/>
  <c r="AG159" i="3"/>
  <c r="AH159" i="3"/>
  <c r="AB160" i="3"/>
  <c r="AC160" i="3"/>
  <c r="AD160" i="3"/>
  <c r="AE160" i="3"/>
  <c r="AF160" i="3"/>
  <c r="AG160" i="3"/>
  <c r="AH160" i="3"/>
  <c r="AB161" i="3"/>
  <c r="AC161" i="3"/>
  <c r="AD161" i="3"/>
  <c r="AE161" i="3"/>
  <c r="AF161" i="3"/>
  <c r="AG161" i="3"/>
  <c r="AH161" i="3"/>
  <c r="AB162" i="3"/>
  <c r="AC162" i="3"/>
  <c r="AD162" i="3"/>
  <c r="AE162" i="3"/>
  <c r="AF162" i="3"/>
  <c r="AG162" i="3"/>
  <c r="AH162" i="3"/>
  <c r="AB163" i="3"/>
  <c r="AC163" i="3"/>
  <c r="AD163" i="3"/>
  <c r="AE163" i="3"/>
  <c r="AF163" i="3"/>
  <c r="AG163" i="3"/>
  <c r="AH163" i="3"/>
  <c r="AB164" i="3"/>
  <c r="AC164" i="3"/>
  <c r="AD164" i="3"/>
  <c r="AE164" i="3"/>
  <c r="AF164" i="3"/>
  <c r="AG164" i="3"/>
  <c r="AH164" i="3"/>
  <c r="AB165" i="3"/>
  <c r="AC165" i="3"/>
  <c r="AD165" i="3"/>
  <c r="AE165" i="3"/>
  <c r="AF165" i="3"/>
  <c r="AG165" i="3"/>
  <c r="AH165" i="3"/>
  <c r="AB166" i="3"/>
  <c r="AC166" i="3"/>
  <c r="AD166" i="3"/>
  <c r="AE166" i="3"/>
  <c r="AF166" i="3"/>
  <c r="AG166" i="3"/>
  <c r="AH166" i="3"/>
  <c r="AB167" i="3"/>
  <c r="AC167" i="3"/>
  <c r="AD167" i="3"/>
  <c r="AE167" i="3"/>
  <c r="AF167" i="3"/>
  <c r="AG167" i="3"/>
  <c r="AH167" i="3"/>
  <c r="AB168" i="3"/>
  <c r="AC168" i="3"/>
  <c r="AD168" i="3"/>
  <c r="AE168" i="3"/>
  <c r="AF168" i="3"/>
  <c r="AG168" i="3"/>
  <c r="AH168" i="3"/>
  <c r="AB169" i="3"/>
  <c r="AC169" i="3"/>
  <c r="AD169" i="3"/>
  <c r="AE169" i="3"/>
  <c r="AF169" i="3"/>
  <c r="AG169" i="3"/>
  <c r="AH169" i="3"/>
  <c r="AB170" i="3"/>
  <c r="AC170" i="3"/>
  <c r="AD170" i="3"/>
  <c r="AE170" i="3"/>
  <c r="AF170" i="3"/>
  <c r="AG170" i="3"/>
  <c r="AH170" i="3"/>
  <c r="AB171" i="3"/>
  <c r="AC171" i="3"/>
  <c r="AD171" i="3"/>
  <c r="AE171" i="3"/>
  <c r="AF171" i="3"/>
  <c r="AG171" i="3"/>
  <c r="AH171" i="3"/>
  <c r="AB172" i="3"/>
  <c r="AC172" i="3"/>
  <c r="AD172" i="3"/>
  <c r="AE172" i="3"/>
  <c r="AF172" i="3"/>
  <c r="AG172" i="3"/>
  <c r="AH172" i="3"/>
  <c r="AB173" i="3"/>
  <c r="AC173" i="3"/>
  <c r="AD173" i="3"/>
  <c r="AE173" i="3"/>
  <c r="AF173" i="3"/>
  <c r="AG173" i="3"/>
  <c r="AH173" i="3"/>
  <c r="AB174" i="3"/>
  <c r="AC174" i="3"/>
  <c r="AD174" i="3"/>
  <c r="AE174" i="3"/>
  <c r="AF174" i="3"/>
  <c r="AG174" i="3"/>
  <c r="AH174" i="3"/>
  <c r="AB175" i="3"/>
  <c r="AC175" i="3"/>
  <c r="AD175" i="3"/>
  <c r="AE175" i="3"/>
  <c r="AF175" i="3"/>
  <c r="AG175" i="3"/>
  <c r="AH175" i="3"/>
  <c r="AB176" i="3"/>
  <c r="AC176" i="3"/>
  <c r="AD176" i="3"/>
  <c r="AE176" i="3"/>
  <c r="AF176" i="3"/>
  <c r="AG176" i="3"/>
  <c r="AH176" i="3"/>
  <c r="AB177" i="3"/>
  <c r="AC177" i="3"/>
  <c r="AD177" i="3"/>
  <c r="AE177" i="3"/>
  <c r="AF177" i="3"/>
  <c r="AG177" i="3"/>
  <c r="AH177" i="3"/>
  <c r="AB178" i="3"/>
  <c r="AC178" i="3"/>
  <c r="AD178" i="3"/>
  <c r="AE178" i="3"/>
  <c r="AF178" i="3"/>
  <c r="AG178" i="3"/>
  <c r="AH178" i="3"/>
  <c r="AB179" i="3"/>
  <c r="AC179" i="3"/>
  <c r="AD179" i="3"/>
  <c r="AE179" i="3"/>
  <c r="AF179" i="3"/>
  <c r="AG179" i="3"/>
  <c r="AH179" i="3"/>
  <c r="AB180" i="3"/>
  <c r="AC180" i="3"/>
  <c r="AD180" i="3"/>
  <c r="AE180" i="3"/>
  <c r="AF180" i="3"/>
  <c r="AG180" i="3"/>
  <c r="AH180" i="3"/>
  <c r="AB181" i="3"/>
  <c r="AC181" i="3"/>
  <c r="AD181" i="3"/>
  <c r="AE181" i="3"/>
  <c r="AF181" i="3"/>
  <c r="AG181" i="3"/>
  <c r="AH181" i="3"/>
  <c r="AB182" i="3"/>
  <c r="AC182" i="3"/>
  <c r="AD182" i="3"/>
  <c r="AE182" i="3"/>
  <c r="AF182" i="3"/>
  <c r="AG182" i="3"/>
  <c r="AH182" i="3"/>
  <c r="AB183" i="3"/>
  <c r="AC183" i="3"/>
  <c r="AD183" i="3"/>
  <c r="AE183" i="3"/>
  <c r="AF183" i="3"/>
  <c r="AG183" i="3"/>
  <c r="AH183" i="3"/>
  <c r="AB184" i="3"/>
  <c r="AC184" i="3"/>
  <c r="AD184" i="3"/>
  <c r="AE184" i="3"/>
  <c r="AF184" i="3"/>
  <c r="AG184" i="3"/>
  <c r="AH184" i="3"/>
  <c r="AB185" i="3"/>
  <c r="AC185" i="3"/>
  <c r="AD185" i="3"/>
  <c r="AE185" i="3"/>
  <c r="AF185" i="3"/>
  <c r="AG185" i="3"/>
  <c r="AH185" i="3"/>
  <c r="AB186" i="3"/>
  <c r="AC186" i="3"/>
  <c r="AD186" i="3"/>
  <c r="AE186" i="3"/>
  <c r="AF186" i="3"/>
  <c r="AG186" i="3"/>
  <c r="AH186" i="3"/>
  <c r="AB187" i="3"/>
  <c r="AC187" i="3"/>
  <c r="AD187" i="3"/>
  <c r="AE187" i="3"/>
  <c r="AF187" i="3"/>
  <c r="AG187" i="3"/>
  <c r="AH187" i="3"/>
  <c r="AB188" i="3"/>
  <c r="AC188" i="3"/>
  <c r="AD188" i="3"/>
  <c r="AE188" i="3"/>
  <c r="AF188" i="3"/>
  <c r="AG188" i="3"/>
  <c r="AH188" i="3"/>
  <c r="AB189" i="3"/>
  <c r="AC189" i="3"/>
  <c r="AD189" i="3"/>
  <c r="AE189" i="3"/>
  <c r="AF189" i="3"/>
  <c r="AG189" i="3"/>
  <c r="AH189" i="3"/>
  <c r="AB190" i="3"/>
  <c r="AC190" i="3"/>
  <c r="AD190" i="3"/>
  <c r="AE190" i="3"/>
  <c r="AF190" i="3"/>
  <c r="AG190" i="3"/>
  <c r="AH190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B14" i="3"/>
  <c r="AC14" i="3"/>
  <c r="AD14" i="3"/>
  <c r="AE14" i="3"/>
  <c r="AF14" i="3"/>
  <c r="AG14" i="3"/>
  <c r="AH14" i="3"/>
  <c r="AI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4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5" i="3"/>
  <c r="Z14" i="3"/>
  <c r="I5" i="2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O75" i="3"/>
  <c r="P75" i="3"/>
  <c r="Q75" i="3"/>
  <c r="R75" i="3"/>
  <c r="S75" i="3"/>
  <c r="T75" i="3"/>
  <c r="U75" i="3"/>
  <c r="V75" i="3"/>
  <c r="W75" i="3"/>
  <c r="O76" i="3"/>
  <c r="P76" i="3"/>
  <c r="Q76" i="3"/>
  <c r="R76" i="3"/>
  <c r="S76" i="3"/>
  <c r="T76" i="3"/>
  <c r="U76" i="3"/>
  <c r="V76" i="3"/>
  <c r="W76" i="3"/>
  <c r="O77" i="3"/>
  <c r="P77" i="3"/>
  <c r="Q77" i="3"/>
  <c r="R77" i="3"/>
  <c r="S77" i="3"/>
  <c r="T77" i="3"/>
  <c r="U77" i="3"/>
  <c r="V77" i="3"/>
  <c r="W77" i="3"/>
  <c r="O78" i="3"/>
  <c r="P78" i="3"/>
  <c r="Q78" i="3"/>
  <c r="R78" i="3"/>
  <c r="S78" i="3"/>
  <c r="T78" i="3"/>
  <c r="U78" i="3"/>
  <c r="V78" i="3"/>
  <c r="W78" i="3"/>
  <c r="O79" i="3"/>
  <c r="P79" i="3"/>
  <c r="Q79" i="3"/>
  <c r="R79" i="3"/>
  <c r="S79" i="3"/>
  <c r="T79" i="3"/>
  <c r="U79" i="3"/>
  <c r="V79" i="3"/>
  <c r="W79" i="3"/>
  <c r="O80" i="3"/>
  <c r="P80" i="3"/>
  <c r="Q80" i="3"/>
  <c r="R80" i="3"/>
  <c r="S80" i="3"/>
  <c r="T80" i="3"/>
  <c r="U80" i="3"/>
  <c r="V80" i="3"/>
  <c r="W80" i="3"/>
  <c r="O81" i="3"/>
  <c r="P81" i="3"/>
  <c r="Q81" i="3"/>
  <c r="R81" i="3"/>
  <c r="S81" i="3"/>
  <c r="T81" i="3"/>
  <c r="U81" i="3"/>
  <c r="V81" i="3"/>
  <c r="W81" i="3"/>
  <c r="O82" i="3"/>
  <c r="P82" i="3"/>
  <c r="Q82" i="3"/>
  <c r="R82" i="3"/>
  <c r="S82" i="3"/>
  <c r="T82" i="3"/>
  <c r="U82" i="3"/>
  <c r="V82" i="3"/>
  <c r="W82" i="3"/>
  <c r="O83" i="3"/>
  <c r="P83" i="3"/>
  <c r="Q83" i="3"/>
  <c r="R83" i="3"/>
  <c r="S83" i="3"/>
  <c r="T83" i="3"/>
  <c r="U83" i="3"/>
  <c r="V83" i="3"/>
  <c r="W83" i="3"/>
  <c r="O84" i="3"/>
  <c r="P84" i="3"/>
  <c r="Q84" i="3"/>
  <c r="R84" i="3"/>
  <c r="S84" i="3"/>
  <c r="T84" i="3"/>
  <c r="U84" i="3"/>
  <c r="V84" i="3"/>
  <c r="W84" i="3"/>
  <c r="O85" i="3"/>
  <c r="P85" i="3"/>
  <c r="Q85" i="3"/>
  <c r="R85" i="3"/>
  <c r="S85" i="3"/>
  <c r="T85" i="3"/>
  <c r="U85" i="3"/>
  <c r="V85" i="3"/>
  <c r="W85" i="3"/>
  <c r="O86" i="3"/>
  <c r="P86" i="3"/>
  <c r="Q86" i="3"/>
  <c r="R86" i="3"/>
  <c r="S86" i="3"/>
  <c r="T86" i="3"/>
  <c r="U86" i="3"/>
  <c r="V86" i="3"/>
  <c r="W86" i="3"/>
  <c r="O87" i="3"/>
  <c r="P87" i="3"/>
  <c r="Q87" i="3"/>
  <c r="R87" i="3"/>
  <c r="S87" i="3"/>
  <c r="T87" i="3"/>
  <c r="U87" i="3"/>
  <c r="V87" i="3"/>
  <c r="W87" i="3"/>
  <c r="O88" i="3"/>
  <c r="P88" i="3"/>
  <c r="Q88" i="3"/>
  <c r="R88" i="3"/>
  <c r="S88" i="3"/>
  <c r="T88" i="3"/>
  <c r="U88" i="3"/>
  <c r="V88" i="3"/>
  <c r="W88" i="3"/>
  <c r="O89" i="3"/>
  <c r="P89" i="3"/>
  <c r="Q89" i="3"/>
  <c r="R89" i="3"/>
  <c r="S89" i="3"/>
  <c r="T89" i="3"/>
  <c r="U89" i="3"/>
  <c r="V89" i="3"/>
  <c r="W89" i="3"/>
  <c r="O90" i="3"/>
  <c r="P90" i="3"/>
  <c r="Q90" i="3"/>
  <c r="R90" i="3"/>
  <c r="S90" i="3"/>
  <c r="T90" i="3"/>
  <c r="U90" i="3"/>
  <c r="V90" i="3"/>
  <c r="W90" i="3"/>
  <c r="O91" i="3"/>
  <c r="P91" i="3"/>
  <c r="Q91" i="3"/>
  <c r="R91" i="3"/>
  <c r="S91" i="3"/>
  <c r="T91" i="3"/>
  <c r="U91" i="3"/>
  <c r="V91" i="3"/>
  <c r="W91" i="3"/>
  <c r="O92" i="3"/>
  <c r="P92" i="3"/>
  <c r="Q92" i="3"/>
  <c r="R92" i="3"/>
  <c r="S92" i="3"/>
  <c r="T92" i="3"/>
  <c r="U92" i="3"/>
  <c r="V92" i="3"/>
  <c r="W92" i="3"/>
  <c r="O93" i="3"/>
  <c r="P93" i="3"/>
  <c r="Q93" i="3"/>
  <c r="R93" i="3"/>
  <c r="S93" i="3"/>
  <c r="T93" i="3"/>
  <c r="U93" i="3"/>
  <c r="V93" i="3"/>
  <c r="W93" i="3"/>
  <c r="O94" i="3"/>
  <c r="P94" i="3"/>
  <c r="Q94" i="3"/>
  <c r="R94" i="3"/>
  <c r="S94" i="3"/>
  <c r="T94" i="3"/>
  <c r="U94" i="3"/>
  <c r="V94" i="3"/>
  <c r="W94" i="3"/>
  <c r="O95" i="3"/>
  <c r="P95" i="3"/>
  <c r="Q95" i="3"/>
  <c r="R95" i="3"/>
  <c r="S95" i="3"/>
  <c r="T95" i="3"/>
  <c r="U95" i="3"/>
  <c r="V95" i="3"/>
  <c r="W95" i="3"/>
  <c r="O96" i="3"/>
  <c r="P96" i="3"/>
  <c r="Q96" i="3"/>
  <c r="R96" i="3"/>
  <c r="S96" i="3"/>
  <c r="T96" i="3"/>
  <c r="U96" i="3"/>
  <c r="V96" i="3"/>
  <c r="W96" i="3"/>
  <c r="O97" i="3"/>
  <c r="P97" i="3"/>
  <c r="Q97" i="3"/>
  <c r="R97" i="3"/>
  <c r="S97" i="3"/>
  <c r="T97" i="3"/>
  <c r="U97" i="3"/>
  <c r="V97" i="3"/>
  <c r="W97" i="3"/>
  <c r="O98" i="3"/>
  <c r="P98" i="3"/>
  <c r="Q98" i="3"/>
  <c r="R98" i="3"/>
  <c r="S98" i="3"/>
  <c r="T98" i="3"/>
  <c r="U98" i="3"/>
  <c r="V98" i="3"/>
  <c r="W98" i="3"/>
  <c r="O99" i="3"/>
  <c r="P99" i="3"/>
  <c r="Q99" i="3"/>
  <c r="R99" i="3"/>
  <c r="S99" i="3"/>
  <c r="T99" i="3"/>
  <c r="U99" i="3"/>
  <c r="V99" i="3"/>
  <c r="W99" i="3"/>
  <c r="O100" i="3"/>
  <c r="P100" i="3"/>
  <c r="Q100" i="3"/>
  <c r="R100" i="3"/>
  <c r="S100" i="3"/>
  <c r="T100" i="3"/>
  <c r="U100" i="3"/>
  <c r="V100" i="3"/>
  <c r="W100" i="3"/>
  <c r="O101" i="3"/>
  <c r="P101" i="3"/>
  <c r="Q101" i="3"/>
  <c r="R101" i="3"/>
  <c r="S101" i="3"/>
  <c r="T101" i="3"/>
  <c r="U101" i="3"/>
  <c r="V101" i="3"/>
  <c r="W101" i="3"/>
  <c r="O102" i="3"/>
  <c r="P102" i="3"/>
  <c r="Q102" i="3"/>
  <c r="R102" i="3"/>
  <c r="S102" i="3"/>
  <c r="T102" i="3"/>
  <c r="U102" i="3"/>
  <c r="V102" i="3"/>
  <c r="W102" i="3"/>
  <c r="O103" i="3"/>
  <c r="P103" i="3"/>
  <c r="Q103" i="3"/>
  <c r="R103" i="3"/>
  <c r="S103" i="3"/>
  <c r="T103" i="3"/>
  <c r="U103" i="3"/>
  <c r="V103" i="3"/>
  <c r="W103" i="3"/>
  <c r="O104" i="3"/>
  <c r="P104" i="3"/>
  <c r="Q104" i="3"/>
  <c r="R104" i="3"/>
  <c r="S104" i="3"/>
  <c r="T104" i="3"/>
  <c r="U104" i="3"/>
  <c r="V104" i="3"/>
  <c r="W104" i="3"/>
  <c r="O105" i="3"/>
  <c r="P105" i="3"/>
  <c r="Q105" i="3"/>
  <c r="R105" i="3"/>
  <c r="S105" i="3"/>
  <c r="T105" i="3"/>
  <c r="U105" i="3"/>
  <c r="V105" i="3"/>
  <c r="W105" i="3"/>
  <c r="O106" i="3"/>
  <c r="P106" i="3"/>
  <c r="Q106" i="3"/>
  <c r="R106" i="3"/>
  <c r="S106" i="3"/>
  <c r="T106" i="3"/>
  <c r="U106" i="3"/>
  <c r="V106" i="3"/>
  <c r="W106" i="3"/>
  <c r="O107" i="3"/>
  <c r="P107" i="3"/>
  <c r="Q107" i="3"/>
  <c r="R107" i="3"/>
  <c r="S107" i="3"/>
  <c r="T107" i="3"/>
  <c r="U107" i="3"/>
  <c r="V107" i="3"/>
  <c r="W107" i="3"/>
  <c r="O108" i="3"/>
  <c r="P108" i="3"/>
  <c r="Q108" i="3"/>
  <c r="R108" i="3"/>
  <c r="S108" i="3"/>
  <c r="T108" i="3"/>
  <c r="U108" i="3"/>
  <c r="V108" i="3"/>
  <c r="W108" i="3"/>
  <c r="O109" i="3"/>
  <c r="P109" i="3"/>
  <c r="Q109" i="3"/>
  <c r="R109" i="3"/>
  <c r="S109" i="3"/>
  <c r="T109" i="3"/>
  <c r="U109" i="3"/>
  <c r="V109" i="3"/>
  <c r="W109" i="3"/>
  <c r="O110" i="3"/>
  <c r="P110" i="3"/>
  <c r="Q110" i="3"/>
  <c r="R110" i="3"/>
  <c r="S110" i="3"/>
  <c r="T110" i="3"/>
  <c r="U110" i="3"/>
  <c r="V110" i="3"/>
  <c r="W110" i="3"/>
  <c r="O111" i="3"/>
  <c r="P111" i="3"/>
  <c r="Q111" i="3"/>
  <c r="R111" i="3"/>
  <c r="S111" i="3"/>
  <c r="T111" i="3"/>
  <c r="U111" i="3"/>
  <c r="V111" i="3"/>
  <c r="W111" i="3"/>
  <c r="O112" i="3"/>
  <c r="P112" i="3"/>
  <c r="Q112" i="3"/>
  <c r="R112" i="3"/>
  <c r="S112" i="3"/>
  <c r="T112" i="3"/>
  <c r="U112" i="3"/>
  <c r="V112" i="3"/>
  <c r="W112" i="3"/>
  <c r="O113" i="3"/>
  <c r="P113" i="3"/>
  <c r="Q113" i="3"/>
  <c r="R113" i="3"/>
  <c r="S113" i="3"/>
  <c r="T113" i="3"/>
  <c r="U113" i="3"/>
  <c r="V113" i="3"/>
  <c r="W113" i="3"/>
  <c r="O114" i="3"/>
  <c r="P114" i="3"/>
  <c r="Q114" i="3"/>
  <c r="R114" i="3"/>
  <c r="S114" i="3"/>
  <c r="T114" i="3"/>
  <c r="U114" i="3"/>
  <c r="V114" i="3"/>
  <c r="W114" i="3"/>
  <c r="O115" i="3"/>
  <c r="P115" i="3"/>
  <c r="Q115" i="3"/>
  <c r="R115" i="3"/>
  <c r="S115" i="3"/>
  <c r="T115" i="3"/>
  <c r="U115" i="3"/>
  <c r="V115" i="3"/>
  <c r="W115" i="3"/>
  <c r="O116" i="3"/>
  <c r="P116" i="3"/>
  <c r="Q116" i="3"/>
  <c r="R116" i="3"/>
  <c r="S116" i="3"/>
  <c r="T116" i="3"/>
  <c r="U116" i="3"/>
  <c r="V116" i="3"/>
  <c r="W116" i="3"/>
  <c r="O117" i="3"/>
  <c r="P117" i="3"/>
  <c r="Q117" i="3"/>
  <c r="R117" i="3"/>
  <c r="S117" i="3"/>
  <c r="T117" i="3"/>
  <c r="U117" i="3"/>
  <c r="V117" i="3"/>
  <c r="W117" i="3"/>
  <c r="O118" i="3"/>
  <c r="P118" i="3"/>
  <c r="Q118" i="3"/>
  <c r="R118" i="3"/>
  <c r="S118" i="3"/>
  <c r="T118" i="3"/>
  <c r="U118" i="3"/>
  <c r="V118" i="3"/>
  <c r="W118" i="3"/>
  <c r="O119" i="3"/>
  <c r="P119" i="3"/>
  <c r="Q119" i="3"/>
  <c r="R119" i="3"/>
  <c r="S119" i="3"/>
  <c r="T119" i="3"/>
  <c r="U119" i="3"/>
  <c r="V119" i="3"/>
  <c r="W119" i="3"/>
  <c r="O120" i="3"/>
  <c r="P120" i="3"/>
  <c r="Q120" i="3"/>
  <c r="R120" i="3"/>
  <c r="S120" i="3"/>
  <c r="T120" i="3"/>
  <c r="U120" i="3"/>
  <c r="V120" i="3"/>
  <c r="W120" i="3"/>
  <c r="O121" i="3"/>
  <c r="P121" i="3"/>
  <c r="Q121" i="3"/>
  <c r="R121" i="3"/>
  <c r="S121" i="3"/>
  <c r="T121" i="3"/>
  <c r="U121" i="3"/>
  <c r="V121" i="3"/>
  <c r="W121" i="3"/>
  <c r="O122" i="3"/>
  <c r="P122" i="3"/>
  <c r="Q122" i="3"/>
  <c r="R122" i="3"/>
  <c r="S122" i="3"/>
  <c r="T122" i="3"/>
  <c r="U122" i="3"/>
  <c r="V122" i="3"/>
  <c r="W122" i="3"/>
  <c r="O123" i="3"/>
  <c r="P123" i="3"/>
  <c r="Q123" i="3"/>
  <c r="R123" i="3"/>
  <c r="S123" i="3"/>
  <c r="T123" i="3"/>
  <c r="U123" i="3"/>
  <c r="V123" i="3"/>
  <c r="W123" i="3"/>
  <c r="O124" i="3"/>
  <c r="P124" i="3"/>
  <c r="Q124" i="3"/>
  <c r="R124" i="3"/>
  <c r="S124" i="3"/>
  <c r="T124" i="3"/>
  <c r="U124" i="3"/>
  <c r="V124" i="3"/>
  <c r="W124" i="3"/>
  <c r="O125" i="3"/>
  <c r="P125" i="3"/>
  <c r="Q125" i="3"/>
  <c r="R125" i="3"/>
  <c r="S125" i="3"/>
  <c r="T125" i="3"/>
  <c r="U125" i="3"/>
  <c r="V125" i="3"/>
  <c r="W125" i="3"/>
  <c r="O126" i="3"/>
  <c r="P126" i="3"/>
  <c r="Q126" i="3"/>
  <c r="R126" i="3"/>
  <c r="S126" i="3"/>
  <c r="T126" i="3"/>
  <c r="U126" i="3"/>
  <c r="V126" i="3"/>
  <c r="W126" i="3"/>
  <c r="O127" i="3"/>
  <c r="P127" i="3"/>
  <c r="Q127" i="3"/>
  <c r="R127" i="3"/>
  <c r="S127" i="3"/>
  <c r="T127" i="3"/>
  <c r="U127" i="3"/>
  <c r="V127" i="3"/>
  <c r="W127" i="3"/>
  <c r="O128" i="3"/>
  <c r="P128" i="3"/>
  <c r="Q128" i="3"/>
  <c r="R128" i="3"/>
  <c r="S128" i="3"/>
  <c r="T128" i="3"/>
  <c r="U128" i="3"/>
  <c r="V128" i="3"/>
  <c r="W128" i="3"/>
  <c r="O129" i="3"/>
  <c r="P129" i="3"/>
  <c r="Q129" i="3"/>
  <c r="R129" i="3"/>
  <c r="S129" i="3"/>
  <c r="T129" i="3"/>
  <c r="U129" i="3"/>
  <c r="V129" i="3"/>
  <c r="W129" i="3"/>
  <c r="O130" i="3"/>
  <c r="P130" i="3"/>
  <c r="Q130" i="3"/>
  <c r="R130" i="3"/>
  <c r="S130" i="3"/>
  <c r="T130" i="3"/>
  <c r="U130" i="3"/>
  <c r="V130" i="3"/>
  <c r="W130" i="3"/>
  <c r="O131" i="3"/>
  <c r="P131" i="3"/>
  <c r="Q131" i="3"/>
  <c r="R131" i="3"/>
  <c r="S131" i="3"/>
  <c r="T131" i="3"/>
  <c r="U131" i="3"/>
  <c r="V131" i="3"/>
  <c r="W131" i="3"/>
  <c r="O132" i="3"/>
  <c r="P132" i="3"/>
  <c r="Q132" i="3"/>
  <c r="R132" i="3"/>
  <c r="S132" i="3"/>
  <c r="T132" i="3"/>
  <c r="U132" i="3"/>
  <c r="V132" i="3"/>
  <c r="W132" i="3"/>
  <c r="O133" i="3"/>
  <c r="P133" i="3"/>
  <c r="Q133" i="3"/>
  <c r="R133" i="3"/>
  <c r="S133" i="3"/>
  <c r="T133" i="3"/>
  <c r="U133" i="3"/>
  <c r="V133" i="3"/>
  <c r="W133" i="3"/>
  <c r="O134" i="3"/>
  <c r="P134" i="3"/>
  <c r="Q134" i="3"/>
  <c r="R134" i="3"/>
  <c r="S134" i="3"/>
  <c r="T134" i="3"/>
  <c r="U134" i="3"/>
  <c r="V134" i="3"/>
  <c r="W134" i="3"/>
  <c r="O135" i="3"/>
  <c r="P135" i="3"/>
  <c r="Q135" i="3"/>
  <c r="R135" i="3"/>
  <c r="S135" i="3"/>
  <c r="T135" i="3"/>
  <c r="U135" i="3"/>
  <c r="V135" i="3"/>
  <c r="W135" i="3"/>
  <c r="O136" i="3"/>
  <c r="P136" i="3"/>
  <c r="Q136" i="3"/>
  <c r="R136" i="3"/>
  <c r="S136" i="3"/>
  <c r="T136" i="3"/>
  <c r="U136" i="3"/>
  <c r="V136" i="3"/>
  <c r="W136" i="3"/>
  <c r="O137" i="3"/>
  <c r="P137" i="3"/>
  <c r="Q137" i="3"/>
  <c r="R137" i="3"/>
  <c r="S137" i="3"/>
  <c r="T137" i="3"/>
  <c r="U137" i="3"/>
  <c r="V137" i="3"/>
  <c r="W137" i="3"/>
  <c r="O138" i="3"/>
  <c r="P138" i="3"/>
  <c r="Q138" i="3"/>
  <c r="R138" i="3"/>
  <c r="S138" i="3"/>
  <c r="T138" i="3"/>
  <c r="U138" i="3"/>
  <c r="V138" i="3"/>
  <c r="W138" i="3"/>
  <c r="O139" i="3"/>
  <c r="P139" i="3"/>
  <c r="Q139" i="3"/>
  <c r="R139" i="3"/>
  <c r="S139" i="3"/>
  <c r="T139" i="3"/>
  <c r="U139" i="3"/>
  <c r="V139" i="3"/>
  <c r="W139" i="3"/>
  <c r="O140" i="3"/>
  <c r="P140" i="3"/>
  <c r="Q140" i="3"/>
  <c r="R140" i="3"/>
  <c r="S140" i="3"/>
  <c r="T140" i="3"/>
  <c r="U140" i="3"/>
  <c r="V140" i="3"/>
  <c r="W140" i="3"/>
  <c r="O141" i="3"/>
  <c r="P141" i="3"/>
  <c r="Q141" i="3"/>
  <c r="R141" i="3"/>
  <c r="S141" i="3"/>
  <c r="T141" i="3"/>
  <c r="U141" i="3"/>
  <c r="V141" i="3"/>
  <c r="W141" i="3"/>
  <c r="O142" i="3"/>
  <c r="P142" i="3"/>
  <c r="Q142" i="3"/>
  <c r="R142" i="3"/>
  <c r="S142" i="3"/>
  <c r="T142" i="3"/>
  <c r="U142" i="3"/>
  <c r="V142" i="3"/>
  <c r="W142" i="3"/>
  <c r="O143" i="3"/>
  <c r="P143" i="3"/>
  <c r="Q143" i="3"/>
  <c r="R143" i="3"/>
  <c r="S143" i="3"/>
  <c r="T143" i="3"/>
  <c r="U143" i="3"/>
  <c r="V143" i="3"/>
  <c r="W143" i="3"/>
  <c r="O144" i="3"/>
  <c r="P144" i="3"/>
  <c r="Q144" i="3"/>
  <c r="R144" i="3"/>
  <c r="S144" i="3"/>
  <c r="T144" i="3"/>
  <c r="U144" i="3"/>
  <c r="V144" i="3"/>
  <c r="W144" i="3"/>
  <c r="O145" i="3"/>
  <c r="P145" i="3"/>
  <c r="Q145" i="3"/>
  <c r="R145" i="3"/>
  <c r="S145" i="3"/>
  <c r="T145" i="3"/>
  <c r="U145" i="3"/>
  <c r="V145" i="3"/>
  <c r="W145" i="3"/>
  <c r="O146" i="3"/>
  <c r="P146" i="3"/>
  <c r="Q146" i="3"/>
  <c r="R146" i="3"/>
  <c r="S146" i="3"/>
  <c r="T146" i="3"/>
  <c r="U146" i="3"/>
  <c r="V146" i="3"/>
  <c r="W146" i="3"/>
  <c r="O147" i="3"/>
  <c r="P147" i="3"/>
  <c r="Q147" i="3"/>
  <c r="R147" i="3"/>
  <c r="S147" i="3"/>
  <c r="T147" i="3"/>
  <c r="U147" i="3"/>
  <c r="V147" i="3"/>
  <c r="W147" i="3"/>
  <c r="O148" i="3"/>
  <c r="P148" i="3"/>
  <c r="Q148" i="3"/>
  <c r="R148" i="3"/>
  <c r="S148" i="3"/>
  <c r="T148" i="3"/>
  <c r="U148" i="3"/>
  <c r="V148" i="3"/>
  <c r="W148" i="3"/>
  <c r="O149" i="3"/>
  <c r="P149" i="3"/>
  <c r="Q149" i="3"/>
  <c r="R149" i="3"/>
  <c r="S149" i="3"/>
  <c r="T149" i="3"/>
  <c r="U149" i="3"/>
  <c r="V149" i="3"/>
  <c r="W149" i="3"/>
  <c r="O150" i="3"/>
  <c r="P150" i="3"/>
  <c r="Q150" i="3"/>
  <c r="R150" i="3"/>
  <c r="S150" i="3"/>
  <c r="T150" i="3"/>
  <c r="U150" i="3"/>
  <c r="V150" i="3"/>
  <c r="W150" i="3"/>
  <c r="O151" i="3"/>
  <c r="P151" i="3"/>
  <c r="Q151" i="3"/>
  <c r="R151" i="3"/>
  <c r="S151" i="3"/>
  <c r="T151" i="3"/>
  <c r="U151" i="3"/>
  <c r="V151" i="3"/>
  <c r="W151" i="3"/>
  <c r="O152" i="3"/>
  <c r="P152" i="3"/>
  <c r="Q152" i="3"/>
  <c r="R152" i="3"/>
  <c r="S152" i="3"/>
  <c r="T152" i="3"/>
  <c r="U152" i="3"/>
  <c r="V152" i="3"/>
  <c r="W152" i="3"/>
  <c r="O153" i="3"/>
  <c r="P153" i="3"/>
  <c r="Q153" i="3"/>
  <c r="R153" i="3"/>
  <c r="S153" i="3"/>
  <c r="T153" i="3"/>
  <c r="U153" i="3"/>
  <c r="V153" i="3"/>
  <c r="W153" i="3"/>
  <c r="O154" i="3"/>
  <c r="P154" i="3"/>
  <c r="Q154" i="3"/>
  <c r="R154" i="3"/>
  <c r="S154" i="3"/>
  <c r="T154" i="3"/>
  <c r="U154" i="3"/>
  <c r="V154" i="3"/>
  <c r="W154" i="3"/>
  <c r="O155" i="3"/>
  <c r="P155" i="3"/>
  <c r="Q155" i="3"/>
  <c r="R155" i="3"/>
  <c r="S155" i="3"/>
  <c r="T155" i="3"/>
  <c r="U155" i="3"/>
  <c r="V155" i="3"/>
  <c r="W155" i="3"/>
  <c r="O156" i="3"/>
  <c r="P156" i="3"/>
  <c r="Q156" i="3"/>
  <c r="R156" i="3"/>
  <c r="S156" i="3"/>
  <c r="T156" i="3"/>
  <c r="U156" i="3"/>
  <c r="V156" i="3"/>
  <c r="W156" i="3"/>
  <c r="O157" i="3"/>
  <c r="P157" i="3"/>
  <c r="Q157" i="3"/>
  <c r="R157" i="3"/>
  <c r="S157" i="3"/>
  <c r="T157" i="3"/>
  <c r="U157" i="3"/>
  <c r="V157" i="3"/>
  <c r="W157" i="3"/>
  <c r="O158" i="3"/>
  <c r="P158" i="3"/>
  <c r="Q158" i="3"/>
  <c r="R158" i="3"/>
  <c r="S158" i="3"/>
  <c r="T158" i="3"/>
  <c r="U158" i="3"/>
  <c r="V158" i="3"/>
  <c r="W158" i="3"/>
  <c r="O159" i="3"/>
  <c r="P159" i="3"/>
  <c r="Q159" i="3"/>
  <c r="R159" i="3"/>
  <c r="S159" i="3"/>
  <c r="T159" i="3"/>
  <c r="U159" i="3"/>
  <c r="V159" i="3"/>
  <c r="W159" i="3"/>
  <c r="O160" i="3"/>
  <c r="P160" i="3"/>
  <c r="Q160" i="3"/>
  <c r="R160" i="3"/>
  <c r="S160" i="3"/>
  <c r="T160" i="3"/>
  <c r="U160" i="3"/>
  <c r="V160" i="3"/>
  <c r="W160" i="3"/>
  <c r="O161" i="3"/>
  <c r="P161" i="3"/>
  <c r="Q161" i="3"/>
  <c r="R161" i="3"/>
  <c r="S161" i="3"/>
  <c r="T161" i="3"/>
  <c r="U161" i="3"/>
  <c r="V161" i="3"/>
  <c r="W161" i="3"/>
  <c r="O162" i="3"/>
  <c r="P162" i="3"/>
  <c r="Q162" i="3"/>
  <c r="R162" i="3"/>
  <c r="S162" i="3"/>
  <c r="T162" i="3"/>
  <c r="U162" i="3"/>
  <c r="V162" i="3"/>
  <c r="W162" i="3"/>
  <c r="O163" i="3"/>
  <c r="P163" i="3"/>
  <c r="Q163" i="3"/>
  <c r="R163" i="3"/>
  <c r="S163" i="3"/>
  <c r="T163" i="3"/>
  <c r="U163" i="3"/>
  <c r="V163" i="3"/>
  <c r="W163" i="3"/>
  <c r="O164" i="3"/>
  <c r="P164" i="3"/>
  <c r="Q164" i="3"/>
  <c r="R164" i="3"/>
  <c r="S164" i="3"/>
  <c r="T164" i="3"/>
  <c r="U164" i="3"/>
  <c r="V164" i="3"/>
  <c r="W164" i="3"/>
  <c r="O165" i="3"/>
  <c r="P165" i="3"/>
  <c r="Q165" i="3"/>
  <c r="R165" i="3"/>
  <c r="S165" i="3"/>
  <c r="T165" i="3"/>
  <c r="U165" i="3"/>
  <c r="V165" i="3"/>
  <c r="W165" i="3"/>
  <c r="O166" i="3"/>
  <c r="P166" i="3"/>
  <c r="Q166" i="3"/>
  <c r="R166" i="3"/>
  <c r="S166" i="3"/>
  <c r="T166" i="3"/>
  <c r="U166" i="3"/>
  <c r="V166" i="3"/>
  <c r="W166" i="3"/>
  <c r="O167" i="3"/>
  <c r="P167" i="3"/>
  <c r="Q167" i="3"/>
  <c r="R167" i="3"/>
  <c r="S167" i="3"/>
  <c r="T167" i="3"/>
  <c r="U167" i="3"/>
  <c r="V167" i="3"/>
  <c r="W167" i="3"/>
  <c r="O168" i="3"/>
  <c r="P168" i="3"/>
  <c r="Q168" i="3"/>
  <c r="R168" i="3"/>
  <c r="S168" i="3"/>
  <c r="T168" i="3"/>
  <c r="U168" i="3"/>
  <c r="V168" i="3"/>
  <c r="W168" i="3"/>
  <c r="O169" i="3"/>
  <c r="P169" i="3"/>
  <c r="Q169" i="3"/>
  <c r="R169" i="3"/>
  <c r="S169" i="3"/>
  <c r="T169" i="3"/>
  <c r="U169" i="3"/>
  <c r="V169" i="3"/>
  <c r="W169" i="3"/>
  <c r="O170" i="3"/>
  <c r="P170" i="3"/>
  <c r="Q170" i="3"/>
  <c r="R170" i="3"/>
  <c r="S170" i="3"/>
  <c r="T170" i="3"/>
  <c r="U170" i="3"/>
  <c r="V170" i="3"/>
  <c r="W170" i="3"/>
  <c r="O171" i="3"/>
  <c r="P171" i="3"/>
  <c r="Q171" i="3"/>
  <c r="R171" i="3"/>
  <c r="S171" i="3"/>
  <c r="T171" i="3"/>
  <c r="U171" i="3"/>
  <c r="V171" i="3"/>
  <c r="W171" i="3"/>
  <c r="O172" i="3"/>
  <c r="P172" i="3"/>
  <c r="Q172" i="3"/>
  <c r="R172" i="3"/>
  <c r="S172" i="3"/>
  <c r="T172" i="3"/>
  <c r="U172" i="3"/>
  <c r="V172" i="3"/>
  <c r="W172" i="3"/>
  <c r="O173" i="3"/>
  <c r="P173" i="3"/>
  <c r="Q173" i="3"/>
  <c r="R173" i="3"/>
  <c r="S173" i="3"/>
  <c r="T173" i="3"/>
  <c r="U173" i="3"/>
  <c r="V173" i="3"/>
  <c r="W173" i="3"/>
  <c r="O174" i="3"/>
  <c r="P174" i="3"/>
  <c r="Q174" i="3"/>
  <c r="R174" i="3"/>
  <c r="S174" i="3"/>
  <c r="T174" i="3"/>
  <c r="U174" i="3"/>
  <c r="V174" i="3"/>
  <c r="W174" i="3"/>
  <c r="O175" i="3"/>
  <c r="P175" i="3"/>
  <c r="Q175" i="3"/>
  <c r="R175" i="3"/>
  <c r="S175" i="3"/>
  <c r="T175" i="3"/>
  <c r="U175" i="3"/>
  <c r="V175" i="3"/>
  <c r="W175" i="3"/>
  <c r="O176" i="3"/>
  <c r="P176" i="3"/>
  <c r="Q176" i="3"/>
  <c r="R176" i="3"/>
  <c r="S176" i="3"/>
  <c r="T176" i="3"/>
  <c r="U176" i="3"/>
  <c r="V176" i="3"/>
  <c r="W176" i="3"/>
  <c r="O177" i="3"/>
  <c r="P177" i="3"/>
  <c r="Q177" i="3"/>
  <c r="R177" i="3"/>
  <c r="S177" i="3"/>
  <c r="T177" i="3"/>
  <c r="U177" i="3"/>
  <c r="V177" i="3"/>
  <c r="W177" i="3"/>
  <c r="O178" i="3"/>
  <c r="P178" i="3"/>
  <c r="Q178" i="3"/>
  <c r="R178" i="3"/>
  <c r="S178" i="3"/>
  <c r="T178" i="3"/>
  <c r="U178" i="3"/>
  <c r="V178" i="3"/>
  <c r="W178" i="3"/>
  <c r="O179" i="3"/>
  <c r="P179" i="3"/>
  <c r="Q179" i="3"/>
  <c r="R179" i="3"/>
  <c r="S179" i="3"/>
  <c r="T179" i="3"/>
  <c r="U179" i="3"/>
  <c r="V179" i="3"/>
  <c r="W179" i="3"/>
  <c r="O180" i="3"/>
  <c r="P180" i="3"/>
  <c r="Q180" i="3"/>
  <c r="R180" i="3"/>
  <c r="S180" i="3"/>
  <c r="T180" i="3"/>
  <c r="U180" i="3"/>
  <c r="V180" i="3"/>
  <c r="W180" i="3"/>
  <c r="O181" i="3"/>
  <c r="P181" i="3"/>
  <c r="Q181" i="3"/>
  <c r="R181" i="3"/>
  <c r="S181" i="3"/>
  <c r="T181" i="3"/>
  <c r="U181" i="3"/>
  <c r="V181" i="3"/>
  <c r="W181" i="3"/>
  <c r="O182" i="3"/>
  <c r="P182" i="3"/>
  <c r="Q182" i="3"/>
  <c r="R182" i="3"/>
  <c r="S182" i="3"/>
  <c r="T182" i="3"/>
  <c r="U182" i="3"/>
  <c r="V182" i="3"/>
  <c r="W182" i="3"/>
  <c r="O183" i="3"/>
  <c r="P183" i="3"/>
  <c r="Q183" i="3"/>
  <c r="R183" i="3"/>
  <c r="S183" i="3"/>
  <c r="T183" i="3"/>
  <c r="U183" i="3"/>
  <c r="V183" i="3"/>
  <c r="W183" i="3"/>
  <c r="O184" i="3"/>
  <c r="P184" i="3"/>
  <c r="Q184" i="3"/>
  <c r="R184" i="3"/>
  <c r="S184" i="3"/>
  <c r="T184" i="3"/>
  <c r="U184" i="3"/>
  <c r="V184" i="3"/>
  <c r="W184" i="3"/>
  <c r="O185" i="3"/>
  <c r="P185" i="3"/>
  <c r="Q185" i="3"/>
  <c r="R185" i="3"/>
  <c r="S185" i="3"/>
  <c r="T185" i="3"/>
  <c r="U185" i="3"/>
  <c r="V185" i="3"/>
  <c r="W185" i="3"/>
  <c r="O186" i="3"/>
  <c r="P186" i="3"/>
  <c r="Q186" i="3"/>
  <c r="R186" i="3"/>
  <c r="S186" i="3"/>
  <c r="T186" i="3"/>
  <c r="U186" i="3"/>
  <c r="V186" i="3"/>
  <c r="W186" i="3"/>
  <c r="O187" i="3"/>
  <c r="P187" i="3"/>
  <c r="Q187" i="3"/>
  <c r="R187" i="3"/>
  <c r="S187" i="3"/>
  <c r="T187" i="3"/>
  <c r="U187" i="3"/>
  <c r="V187" i="3"/>
  <c r="W187" i="3"/>
  <c r="O188" i="3"/>
  <c r="P188" i="3"/>
  <c r="Q188" i="3"/>
  <c r="R188" i="3"/>
  <c r="S188" i="3"/>
  <c r="T188" i="3"/>
  <c r="U188" i="3"/>
  <c r="V188" i="3"/>
  <c r="W188" i="3"/>
  <c r="O189" i="3"/>
  <c r="P189" i="3"/>
  <c r="Q189" i="3"/>
  <c r="R189" i="3"/>
  <c r="S189" i="3"/>
  <c r="T189" i="3"/>
  <c r="U189" i="3"/>
  <c r="V189" i="3"/>
  <c r="W189" i="3"/>
  <c r="O190" i="3"/>
  <c r="P190" i="3"/>
  <c r="Q190" i="3"/>
  <c r="R190" i="3"/>
  <c r="S190" i="3"/>
  <c r="T190" i="3"/>
  <c r="U190" i="3"/>
  <c r="V190" i="3"/>
  <c r="W190" i="3"/>
  <c r="O14" i="3"/>
  <c r="P14" i="3"/>
  <c r="Q14" i="3"/>
  <c r="R14" i="3"/>
  <c r="S14" i="3"/>
  <c r="T14" i="3"/>
  <c r="U14" i="3"/>
  <c r="V14" i="3"/>
  <c r="W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D37" i="3"/>
  <c r="E37" i="3"/>
  <c r="F37" i="3"/>
  <c r="G37" i="3"/>
  <c r="H37" i="3"/>
  <c r="I37" i="3"/>
  <c r="J37" i="3"/>
  <c r="K37" i="3"/>
  <c r="D38" i="3"/>
  <c r="E38" i="3"/>
  <c r="F38" i="3"/>
  <c r="G38" i="3"/>
  <c r="H38" i="3"/>
  <c r="I38" i="3"/>
  <c r="J38" i="3"/>
  <c r="K38" i="3"/>
  <c r="D39" i="3"/>
  <c r="E39" i="3"/>
  <c r="F39" i="3"/>
  <c r="G39" i="3"/>
  <c r="H39" i="3"/>
  <c r="I39" i="3"/>
  <c r="J39" i="3"/>
  <c r="K39" i="3"/>
  <c r="D40" i="3"/>
  <c r="E40" i="3"/>
  <c r="F40" i="3"/>
  <c r="G40" i="3"/>
  <c r="H40" i="3"/>
  <c r="I40" i="3"/>
  <c r="J40" i="3"/>
  <c r="K40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54" i="3"/>
  <c r="E54" i="3"/>
  <c r="F54" i="3"/>
  <c r="G54" i="3"/>
  <c r="H54" i="3"/>
  <c r="I54" i="3"/>
  <c r="J54" i="3"/>
  <c r="K54" i="3"/>
  <c r="D55" i="3"/>
  <c r="E55" i="3"/>
  <c r="F55" i="3"/>
  <c r="G55" i="3"/>
  <c r="H55" i="3"/>
  <c r="I55" i="3"/>
  <c r="J55" i="3"/>
  <c r="K55" i="3"/>
  <c r="D56" i="3"/>
  <c r="E56" i="3"/>
  <c r="F56" i="3"/>
  <c r="G56" i="3"/>
  <c r="H56" i="3"/>
  <c r="I56" i="3"/>
  <c r="J56" i="3"/>
  <c r="K56" i="3"/>
  <c r="D57" i="3"/>
  <c r="E57" i="3"/>
  <c r="F57" i="3"/>
  <c r="G57" i="3"/>
  <c r="H57" i="3"/>
  <c r="I57" i="3"/>
  <c r="J57" i="3"/>
  <c r="K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H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  <c r="D72" i="3"/>
  <c r="E72" i="3"/>
  <c r="F72" i="3"/>
  <c r="G72" i="3"/>
  <c r="H72" i="3"/>
  <c r="I72" i="3"/>
  <c r="J72" i="3"/>
  <c r="K72" i="3"/>
  <c r="D73" i="3"/>
  <c r="E73" i="3"/>
  <c r="F73" i="3"/>
  <c r="G73" i="3"/>
  <c r="H73" i="3"/>
  <c r="I73" i="3"/>
  <c r="J73" i="3"/>
  <c r="K73" i="3"/>
  <c r="D74" i="3"/>
  <c r="E74" i="3"/>
  <c r="F74" i="3"/>
  <c r="G74" i="3"/>
  <c r="H74" i="3"/>
  <c r="I74" i="3"/>
  <c r="J74" i="3"/>
  <c r="K74" i="3"/>
  <c r="D75" i="3"/>
  <c r="E75" i="3"/>
  <c r="F75" i="3"/>
  <c r="G75" i="3"/>
  <c r="H75" i="3"/>
  <c r="I75" i="3"/>
  <c r="J75" i="3"/>
  <c r="K75" i="3"/>
  <c r="D76" i="3"/>
  <c r="E76" i="3"/>
  <c r="F76" i="3"/>
  <c r="G76" i="3"/>
  <c r="H76" i="3"/>
  <c r="I76" i="3"/>
  <c r="J76" i="3"/>
  <c r="K76" i="3"/>
  <c r="D77" i="3"/>
  <c r="E77" i="3"/>
  <c r="F77" i="3"/>
  <c r="G77" i="3"/>
  <c r="H77" i="3"/>
  <c r="I77" i="3"/>
  <c r="J77" i="3"/>
  <c r="K77" i="3"/>
  <c r="D78" i="3"/>
  <c r="E78" i="3"/>
  <c r="F78" i="3"/>
  <c r="G78" i="3"/>
  <c r="H78" i="3"/>
  <c r="I78" i="3"/>
  <c r="J78" i="3"/>
  <c r="K78" i="3"/>
  <c r="D79" i="3"/>
  <c r="E79" i="3"/>
  <c r="F79" i="3"/>
  <c r="G79" i="3"/>
  <c r="H79" i="3"/>
  <c r="I79" i="3"/>
  <c r="J79" i="3"/>
  <c r="K79" i="3"/>
  <c r="D80" i="3"/>
  <c r="E80" i="3"/>
  <c r="F80" i="3"/>
  <c r="G80" i="3"/>
  <c r="H80" i="3"/>
  <c r="I80" i="3"/>
  <c r="J80" i="3"/>
  <c r="K80" i="3"/>
  <c r="D81" i="3"/>
  <c r="E81" i="3"/>
  <c r="F81" i="3"/>
  <c r="G81" i="3"/>
  <c r="H81" i="3"/>
  <c r="I81" i="3"/>
  <c r="J81" i="3"/>
  <c r="K81" i="3"/>
  <c r="D82" i="3"/>
  <c r="E82" i="3"/>
  <c r="F82" i="3"/>
  <c r="G82" i="3"/>
  <c r="H82" i="3"/>
  <c r="I82" i="3"/>
  <c r="J82" i="3"/>
  <c r="K82" i="3"/>
  <c r="D83" i="3"/>
  <c r="E83" i="3"/>
  <c r="F83" i="3"/>
  <c r="G83" i="3"/>
  <c r="H83" i="3"/>
  <c r="I83" i="3"/>
  <c r="J83" i="3"/>
  <c r="K83" i="3"/>
  <c r="D84" i="3"/>
  <c r="E84" i="3"/>
  <c r="F84" i="3"/>
  <c r="G84" i="3"/>
  <c r="H84" i="3"/>
  <c r="I84" i="3"/>
  <c r="J84" i="3"/>
  <c r="K84" i="3"/>
  <c r="D85" i="3"/>
  <c r="E85" i="3"/>
  <c r="F85" i="3"/>
  <c r="G85" i="3"/>
  <c r="H85" i="3"/>
  <c r="I85" i="3"/>
  <c r="J85" i="3"/>
  <c r="K85" i="3"/>
  <c r="D86" i="3"/>
  <c r="E86" i="3"/>
  <c r="F86" i="3"/>
  <c r="G86" i="3"/>
  <c r="H86" i="3"/>
  <c r="I86" i="3"/>
  <c r="J86" i="3"/>
  <c r="K86" i="3"/>
  <c r="D87" i="3"/>
  <c r="E87" i="3"/>
  <c r="F87" i="3"/>
  <c r="G87" i="3"/>
  <c r="H87" i="3"/>
  <c r="I87" i="3"/>
  <c r="J87" i="3"/>
  <c r="K87" i="3"/>
  <c r="D88" i="3"/>
  <c r="E88" i="3"/>
  <c r="F88" i="3"/>
  <c r="G88" i="3"/>
  <c r="H88" i="3"/>
  <c r="I88" i="3"/>
  <c r="J88" i="3"/>
  <c r="K88" i="3"/>
  <c r="D89" i="3"/>
  <c r="E89" i="3"/>
  <c r="F89" i="3"/>
  <c r="G89" i="3"/>
  <c r="H89" i="3"/>
  <c r="I89" i="3"/>
  <c r="J89" i="3"/>
  <c r="K89" i="3"/>
  <c r="D90" i="3"/>
  <c r="E90" i="3"/>
  <c r="F90" i="3"/>
  <c r="G90" i="3"/>
  <c r="H90" i="3"/>
  <c r="I90" i="3"/>
  <c r="J90" i="3"/>
  <c r="K90" i="3"/>
  <c r="D91" i="3"/>
  <c r="E91" i="3"/>
  <c r="F91" i="3"/>
  <c r="G91" i="3"/>
  <c r="H91" i="3"/>
  <c r="I91" i="3"/>
  <c r="J91" i="3"/>
  <c r="K91" i="3"/>
  <c r="D92" i="3"/>
  <c r="E92" i="3"/>
  <c r="F92" i="3"/>
  <c r="G92" i="3"/>
  <c r="H92" i="3"/>
  <c r="I92" i="3"/>
  <c r="J92" i="3"/>
  <c r="K92" i="3"/>
  <c r="D93" i="3"/>
  <c r="E93" i="3"/>
  <c r="F93" i="3"/>
  <c r="G93" i="3"/>
  <c r="H93" i="3"/>
  <c r="I93" i="3"/>
  <c r="J93" i="3"/>
  <c r="K93" i="3"/>
  <c r="D94" i="3"/>
  <c r="E94" i="3"/>
  <c r="F94" i="3"/>
  <c r="G94" i="3"/>
  <c r="H94" i="3"/>
  <c r="I94" i="3"/>
  <c r="J94" i="3"/>
  <c r="K94" i="3"/>
  <c r="D95" i="3"/>
  <c r="E95" i="3"/>
  <c r="F95" i="3"/>
  <c r="G95" i="3"/>
  <c r="H95" i="3"/>
  <c r="I95" i="3"/>
  <c r="J95" i="3"/>
  <c r="K95" i="3"/>
  <c r="D96" i="3"/>
  <c r="E96" i="3"/>
  <c r="F96" i="3"/>
  <c r="G96" i="3"/>
  <c r="H96" i="3"/>
  <c r="I96" i="3"/>
  <c r="J96" i="3"/>
  <c r="K96" i="3"/>
  <c r="D97" i="3"/>
  <c r="E97" i="3"/>
  <c r="F97" i="3"/>
  <c r="G97" i="3"/>
  <c r="H97" i="3"/>
  <c r="I97" i="3"/>
  <c r="J97" i="3"/>
  <c r="K97" i="3"/>
  <c r="D98" i="3"/>
  <c r="E98" i="3"/>
  <c r="F98" i="3"/>
  <c r="G98" i="3"/>
  <c r="H98" i="3"/>
  <c r="I98" i="3"/>
  <c r="J98" i="3"/>
  <c r="K98" i="3"/>
  <c r="D99" i="3"/>
  <c r="E99" i="3"/>
  <c r="F99" i="3"/>
  <c r="G99" i="3"/>
  <c r="H99" i="3"/>
  <c r="I99" i="3"/>
  <c r="J99" i="3"/>
  <c r="K99" i="3"/>
  <c r="D100" i="3"/>
  <c r="E100" i="3"/>
  <c r="F100" i="3"/>
  <c r="G100" i="3"/>
  <c r="H100" i="3"/>
  <c r="I100" i="3"/>
  <c r="J100" i="3"/>
  <c r="K100" i="3"/>
  <c r="D101" i="3"/>
  <c r="E101" i="3"/>
  <c r="F101" i="3"/>
  <c r="G101" i="3"/>
  <c r="H101" i="3"/>
  <c r="I101" i="3"/>
  <c r="J101" i="3"/>
  <c r="K101" i="3"/>
  <c r="D102" i="3"/>
  <c r="E102" i="3"/>
  <c r="F102" i="3"/>
  <c r="G102" i="3"/>
  <c r="H102" i="3"/>
  <c r="I102" i="3"/>
  <c r="J102" i="3"/>
  <c r="K102" i="3"/>
  <c r="D103" i="3"/>
  <c r="E103" i="3"/>
  <c r="F103" i="3"/>
  <c r="G103" i="3"/>
  <c r="H103" i="3"/>
  <c r="I103" i="3"/>
  <c r="J103" i="3"/>
  <c r="K103" i="3"/>
  <c r="D104" i="3"/>
  <c r="E104" i="3"/>
  <c r="F104" i="3"/>
  <c r="G104" i="3"/>
  <c r="H104" i="3"/>
  <c r="I104" i="3"/>
  <c r="J104" i="3"/>
  <c r="K104" i="3"/>
  <c r="D105" i="3"/>
  <c r="E105" i="3"/>
  <c r="F105" i="3"/>
  <c r="G105" i="3"/>
  <c r="H105" i="3"/>
  <c r="I105" i="3"/>
  <c r="J105" i="3"/>
  <c r="K105" i="3"/>
  <c r="D106" i="3"/>
  <c r="E106" i="3"/>
  <c r="F106" i="3"/>
  <c r="G106" i="3"/>
  <c r="H106" i="3"/>
  <c r="I106" i="3"/>
  <c r="J106" i="3"/>
  <c r="K106" i="3"/>
  <c r="D107" i="3"/>
  <c r="E107" i="3"/>
  <c r="F107" i="3"/>
  <c r="G107" i="3"/>
  <c r="H107" i="3"/>
  <c r="I107" i="3"/>
  <c r="J107" i="3"/>
  <c r="K107" i="3"/>
  <c r="D108" i="3"/>
  <c r="E108" i="3"/>
  <c r="F108" i="3"/>
  <c r="G108" i="3"/>
  <c r="H108" i="3"/>
  <c r="I108" i="3"/>
  <c r="J108" i="3"/>
  <c r="K108" i="3"/>
  <c r="D109" i="3"/>
  <c r="E109" i="3"/>
  <c r="F109" i="3"/>
  <c r="G109" i="3"/>
  <c r="H109" i="3"/>
  <c r="I109" i="3"/>
  <c r="J109" i="3"/>
  <c r="K109" i="3"/>
  <c r="D110" i="3"/>
  <c r="E110" i="3"/>
  <c r="F110" i="3"/>
  <c r="G110" i="3"/>
  <c r="H110" i="3"/>
  <c r="I110" i="3"/>
  <c r="J110" i="3"/>
  <c r="K110" i="3"/>
  <c r="D111" i="3"/>
  <c r="E111" i="3"/>
  <c r="F111" i="3"/>
  <c r="G111" i="3"/>
  <c r="H111" i="3"/>
  <c r="I111" i="3"/>
  <c r="J111" i="3"/>
  <c r="K111" i="3"/>
  <c r="D112" i="3"/>
  <c r="E112" i="3"/>
  <c r="F112" i="3"/>
  <c r="G112" i="3"/>
  <c r="H112" i="3"/>
  <c r="I112" i="3"/>
  <c r="J112" i="3"/>
  <c r="K112" i="3"/>
  <c r="D113" i="3"/>
  <c r="E113" i="3"/>
  <c r="F113" i="3"/>
  <c r="G113" i="3"/>
  <c r="H113" i="3"/>
  <c r="I113" i="3"/>
  <c r="J113" i="3"/>
  <c r="K113" i="3"/>
  <c r="D114" i="3"/>
  <c r="E114" i="3"/>
  <c r="F114" i="3"/>
  <c r="G114" i="3"/>
  <c r="H114" i="3"/>
  <c r="I114" i="3"/>
  <c r="J114" i="3"/>
  <c r="K114" i="3"/>
  <c r="D115" i="3"/>
  <c r="E115" i="3"/>
  <c r="F115" i="3"/>
  <c r="G115" i="3"/>
  <c r="H115" i="3"/>
  <c r="I115" i="3"/>
  <c r="J115" i="3"/>
  <c r="K115" i="3"/>
  <c r="D116" i="3"/>
  <c r="E116" i="3"/>
  <c r="F116" i="3"/>
  <c r="G116" i="3"/>
  <c r="H116" i="3"/>
  <c r="I116" i="3"/>
  <c r="J116" i="3"/>
  <c r="K116" i="3"/>
  <c r="D117" i="3"/>
  <c r="E117" i="3"/>
  <c r="F117" i="3"/>
  <c r="G117" i="3"/>
  <c r="H117" i="3"/>
  <c r="I117" i="3"/>
  <c r="J117" i="3"/>
  <c r="K117" i="3"/>
  <c r="D118" i="3"/>
  <c r="E118" i="3"/>
  <c r="F118" i="3"/>
  <c r="G118" i="3"/>
  <c r="H118" i="3"/>
  <c r="I118" i="3"/>
  <c r="J118" i="3"/>
  <c r="K118" i="3"/>
  <c r="D119" i="3"/>
  <c r="E119" i="3"/>
  <c r="F119" i="3"/>
  <c r="G119" i="3"/>
  <c r="H119" i="3"/>
  <c r="I119" i="3"/>
  <c r="J119" i="3"/>
  <c r="K119" i="3"/>
  <c r="D120" i="3"/>
  <c r="E120" i="3"/>
  <c r="F120" i="3"/>
  <c r="G120" i="3"/>
  <c r="H120" i="3"/>
  <c r="I120" i="3"/>
  <c r="J120" i="3"/>
  <c r="K120" i="3"/>
  <c r="D121" i="3"/>
  <c r="E121" i="3"/>
  <c r="F121" i="3"/>
  <c r="G121" i="3"/>
  <c r="H121" i="3"/>
  <c r="I121" i="3"/>
  <c r="J121" i="3"/>
  <c r="K121" i="3"/>
  <c r="D122" i="3"/>
  <c r="E122" i="3"/>
  <c r="F122" i="3"/>
  <c r="G122" i="3"/>
  <c r="H122" i="3"/>
  <c r="I122" i="3"/>
  <c r="J122" i="3"/>
  <c r="K122" i="3"/>
  <c r="D123" i="3"/>
  <c r="E123" i="3"/>
  <c r="F123" i="3"/>
  <c r="G123" i="3"/>
  <c r="H123" i="3"/>
  <c r="I123" i="3"/>
  <c r="J123" i="3"/>
  <c r="K123" i="3"/>
  <c r="D124" i="3"/>
  <c r="E124" i="3"/>
  <c r="F124" i="3"/>
  <c r="G124" i="3"/>
  <c r="H124" i="3"/>
  <c r="I124" i="3"/>
  <c r="J124" i="3"/>
  <c r="K124" i="3"/>
  <c r="D125" i="3"/>
  <c r="E125" i="3"/>
  <c r="F125" i="3"/>
  <c r="G125" i="3"/>
  <c r="H125" i="3"/>
  <c r="I125" i="3"/>
  <c r="J125" i="3"/>
  <c r="K125" i="3"/>
  <c r="D126" i="3"/>
  <c r="E126" i="3"/>
  <c r="F126" i="3"/>
  <c r="G126" i="3"/>
  <c r="H126" i="3"/>
  <c r="I126" i="3"/>
  <c r="J126" i="3"/>
  <c r="K126" i="3"/>
  <c r="D127" i="3"/>
  <c r="E127" i="3"/>
  <c r="F127" i="3"/>
  <c r="G127" i="3"/>
  <c r="H127" i="3"/>
  <c r="I127" i="3"/>
  <c r="J127" i="3"/>
  <c r="K127" i="3"/>
  <c r="D128" i="3"/>
  <c r="E128" i="3"/>
  <c r="F128" i="3"/>
  <c r="G128" i="3"/>
  <c r="H128" i="3"/>
  <c r="I128" i="3"/>
  <c r="J128" i="3"/>
  <c r="K128" i="3"/>
  <c r="D129" i="3"/>
  <c r="E129" i="3"/>
  <c r="F129" i="3"/>
  <c r="G129" i="3"/>
  <c r="H129" i="3"/>
  <c r="I129" i="3"/>
  <c r="J129" i="3"/>
  <c r="K129" i="3"/>
  <c r="D130" i="3"/>
  <c r="E130" i="3"/>
  <c r="F130" i="3"/>
  <c r="G130" i="3"/>
  <c r="H130" i="3"/>
  <c r="I130" i="3"/>
  <c r="J130" i="3"/>
  <c r="K130" i="3"/>
  <c r="D131" i="3"/>
  <c r="E131" i="3"/>
  <c r="F131" i="3"/>
  <c r="G131" i="3"/>
  <c r="H131" i="3"/>
  <c r="I131" i="3"/>
  <c r="J131" i="3"/>
  <c r="K131" i="3"/>
  <c r="D132" i="3"/>
  <c r="E132" i="3"/>
  <c r="F132" i="3"/>
  <c r="G132" i="3"/>
  <c r="H132" i="3"/>
  <c r="I132" i="3"/>
  <c r="J132" i="3"/>
  <c r="K132" i="3"/>
  <c r="D133" i="3"/>
  <c r="E133" i="3"/>
  <c r="F133" i="3"/>
  <c r="G133" i="3"/>
  <c r="H133" i="3"/>
  <c r="I133" i="3"/>
  <c r="J133" i="3"/>
  <c r="K133" i="3"/>
  <c r="D134" i="3"/>
  <c r="E134" i="3"/>
  <c r="F134" i="3"/>
  <c r="G134" i="3"/>
  <c r="H134" i="3"/>
  <c r="I134" i="3"/>
  <c r="J134" i="3"/>
  <c r="K134" i="3"/>
  <c r="D135" i="3"/>
  <c r="E135" i="3"/>
  <c r="F135" i="3"/>
  <c r="G135" i="3"/>
  <c r="H135" i="3"/>
  <c r="I135" i="3"/>
  <c r="J135" i="3"/>
  <c r="K135" i="3"/>
  <c r="D136" i="3"/>
  <c r="E136" i="3"/>
  <c r="F136" i="3"/>
  <c r="G136" i="3"/>
  <c r="H136" i="3"/>
  <c r="I136" i="3"/>
  <c r="J136" i="3"/>
  <c r="K136" i="3"/>
  <c r="D137" i="3"/>
  <c r="E137" i="3"/>
  <c r="F137" i="3"/>
  <c r="G137" i="3"/>
  <c r="H137" i="3"/>
  <c r="I137" i="3"/>
  <c r="J137" i="3"/>
  <c r="K137" i="3"/>
  <c r="D138" i="3"/>
  <c r="E138" i="3"/>
  <c r="F138" i="3"/>
  <c r="G138" i="3"/>
  <c r="H138" i="3"/>
  <c r="I138" i="3"/>
  <c r="J138" i="3"/>
  <c r="K138" i="3"/>
  <c r="D139" i="3"/>
  <c r="E139" i="3"/>
  <c r="F139" i="3"/>
  <c r="G139" i="3"/>
  <c r="H139" i="3"/>
  <c r="I139" i="3"/>
  <c r="J139" i="3"/>
  <c r="K139" i="3"/>
  <c r="D140" i="3"/>
  <c r="E140" i="3"/>
  <c r="F140" i="3"/>
  <c r="G140" i="3"/>
  <c r="H140" i="3"/>
  <c r="I140" i="3"/>
  <c r="J140" i="3"/>
  <c r="K140" i="3"/>
  <c r="D141" i="3"/>
  <c r="E141" i="3"/>
  <c r="F141" i="3"/>
  <c r="G141" i="3"/>
  <c r="H141" i="3"/>
  <c r="I141" i="3"/>
  <c r="J141" i="3"/>
  <c r="K141" i="3"/>
  <c r="D142" i="3"/>
  <c r="E142" i="3"/>
  <c r="F142" i="3"/>
  <c r="G142" i="3"/>
  <c r="H142" i="3"/>
  <c r="I142" i="3"/>
  <c r="J142" i="3"/>
  <c r="K142" i="3"/>
  <c r="D143" i="3"/>
  <c r="E143" i="3"/>
  <c r="F143" i="3"/>
  <c r="G143" i="3"/>
  <c r="H143" i="3"/>
  <c r="I143" i="3"/>
  <c r="J143" i="3"/>
  <c r="K143" i="3"/>
  <c r="D144" i="3"/>
  <c r="E144" i="3"/>
  <c r="F144" i="3"/>
  <c r="G144" i="3"/>
  <c r="H144" i="3"/>
  <c r="I144" i="3"/>
  <c r="J144" i="3"/>
  <c r="K144" i="3"/>
  <c r="D145" i="3"/>
  <c r="E145" i="3"/>
  <c r="F145" i="3"/>
  <c r="G145" i="3"/>
  <c r="H145" i="3"/>
  <c r="I145" i="3"/>
  <c r="J145" i="3"/>
  <c r="K145" i="3"/>
  <c r="D146" i="3"/>
  <c r="E146" i="3"/>
  <c r="F146" i="3"/>
  <c r="G146" i="3"/>
  <c r="H146" i="3"/>
  <c r="I146" i="3"/>
  <c r="J146" i="3"/>
  <c r="K146" i="3"/>
  <c r="D147" i="3"/>
  <c r="E147" i="3"/>
  <c r="F147" i="3"/>
  <c r="G147" i="3"/>
  <c r="H147" i="3"/>
  <c r="I147" i="3"/>
  <c r="J147" i="3"/>
  <c r="K147" i="3"/>
  <c r="D148" i="3"/>
  <c r="E148" i="3"/>
  <c r="F148" i="3"/>
  <c r="G148" i="3"/>
  <c r="H148" i="3"/>
  <c r="I148" i="3"/>
  <c r="J148" i="3"/>
  <c r="K148" i="3"/>
  <c r="D149" i="3"/>
  <c r="E149" i="3"/>
  <c r="F149" i="3"/>
  <c r="G149" i="3"/>
  <c r="H149" i="3"/>
  <c r="I149" i="3"/>
  <c r="J149" i="3"/>
  <c r="K149" i="3"/>
  <c r="D150" i="3"/>
  <c r="E150" i="3"/>
  <c r="F150" i="3"/>
  <c r="G150" i="3"/>
  <c r="H150" i="3"/>
  <c r="I150" i="3"/>
  <c r="J150" i="3"/>
  <c r="K150" i="3"/>
  <c r="D151" i="3"/>
  <c r="E151" i="3"/>
  <c r="F151" i="3"/>
  <c r="G151" i="3"/>
  <c r="H151" i="3"/>
  <c r="I151" i="3"/>
  <c r="J151" i="3"/>
  <c r="K151" i="3"/>
  <c r="D152" i="3"/>
  <c r="E152" i="3"/>
  <c r="F152" i="3"/>
  <c r="G152" i="3"/>
  <c r="H152" i="3"/>
  <c r="I152" i="3"/>
  <c r="J152" i="3"/>
  <c r="K152" i="3"/>
  <c r="D153" i="3"/>
  <c r="E153" i="3"/>
  <c r="F153" i="3"/>
  <c r="G153" i="3"/>
  <c r="H153" i="3"/>
  <c r="I153" i="3"/>
  <c r="J153" i="3"/>
  <c r="K153" i="3"/>
  <c r="D154" i="3"/>
  <c r="E154" i="3"/>
  <c r="F154" i="3"/>
  <c r="G154" i="3"/>
  <c r="H154" i="3"/>
  <c r="I154" i="3"/>
  <c r="J154" i="3"/>
  <c r="K154" i="3"/>
  <c r="D155" i="3"/>
  <c r="E155" i="3"/>
  <c r="F155" i="3"/>
  <c r="G155" i="3"/>
  <c r="H155" i="3"/>
  <c r="I155" i="3"/>
  <c r="J155" i="3"/>
  <c r="K155" i="3"/>
  <c r="D156" i="3"/>
  <c r="E156" i="3"/>
  <c r="F156" i="3"/>
  <c r="G156" i="3"/>
  <c r="H156" i="3"/>
  <c r="I156" i="3"/>
  <c r="J156" i="3"/>
  <c r="K156" i="3"/>
  <c r="D157" i="3"/>
  <c r="E157" i="3"/>
  <c r="F157" i="3"/>
  <c r="G157" i="3"/>
  <c r="H157" i="3"/>
  <c r="I157" i="3"/>
  <c r="J157" i="3"/>
  <c r="K157" i="3"/>
  <c r="D158" i="3"/>
  <c r="E158" i="3"/>
  <c r="F158" i="3"/>
  <c r="G158" i="3"/>
  <c r="H158" i="3"/>
  <c r="I158" i="3"/>
  <c r="J158" i="3"/>
  <c r="K158" i="3"/>
  <c r="D159" i="3"/>
  <c r="E159" i="3"/>
  <c r="F159" i="3"/>
  <c r="G159" i="3"/>
  <c r="H159" i="3"/>
  <c r="I159" i="3"/>
  <c r="J159" i="3"/>
  <c r="K159" i="3"/>
  <c r="D160" i="3"/>
  <c r="E160" i="3"/>
  <c r="F160" i="3"/>
  <c r="G160" i="3"/>
  <c r="H160" i="3"/>
  <c r="I160" i="3"/>
  <c r="J160" i="3"/>
  <c r="K160" i="3"/>
  <c r="D161" i="3"/>
  <c r="E161" i="3"/>
  <c r="F161" i="3"/>
  <c r="G161" i="3"/>
  <c r="H161" i="3"/>
  <c r="I161" i="3"/>
  <c r="J161" i="3"/>
  <c r="K161" i="3"/>
  <c r="D162" i="3"/>
  <c r="E162" i="3"/>
  <c r="F162" i="3"/>
  <c r="G162" i="3"/>
  <c r="H162" i="3"/>
  <c r="I162" i="3"/>
  <c r="J162" i="3"/>
  <c r="K162" i="3"/>
  <c r="D163" i="3"/>
  <c r="E163" i="3"/>
  <c r="F163" i="3"/>
  <c r="G163" i="3"/>
  <c r="H163" i="3"/>
  <c r="I163" i="3"/>
  <c r="J163" i="3"/>
  <c r="K163" i="3"/>
  <c r="D164" i="3"/>
  <c r="E164" i="3"/>
  <c r="F164" i="3"/>
  <c r="G164" i="3"/>
  <c r="H164" i="3"/>
  <c r="I164" i="3"/>
  <c r="J164" i="3"/>
  <c r="K164" i="3"/>
  <c r="D165" i="3"/>
  <c r="E165" i="3"/>
  <c r="F165" i="3"/>
  <c r="G165" i="3"/>
  <c r="H165" i="3"/>
  <c r="I165" i="3"/>
  <c r="J165" i="3"/>
  <c r="K165" i="3"/>
  <c r="D166" i="3"/>
  <c r="E166" i="3"/>
  <c r="F166" i="3"/>
  <c r="G166" i="3"/>
  <c r="H166" i="3"/>
  <c r="I166" i="3"/>
  <c r="J166" i="3"/>
  <c r="K166" i="3"/>
  <c r="D167" i="3"/>
  <c r="E167" i="3"/>
  <c r="F167" i="3"/>
  <c r="G167" i="3"/>
  <c r="H167" i="3"/>
  <c r="I167" i="3"/>
  <c r="J167" i="3"/>
  <c r="K167" i="3"/>
  <c r="D168" i="3"/>
  <c r="E168" i="3"/>
  <c r="F168" i="3"/>
  <c r="G168" i="3"/>
  <c r="H168" i="3"/>
  <c r="I168" i="3"/>
  <c r="J168" i="3"/>
  <c r="K168" i="3"/>
  <c r="D169" i="3"/>
  <c r="E169" i="3"/>
  <c r="F169" i="3"/>
  <c r="G169" i="3"/>
  <c r="H169" i="3"/>
  <c r="I169" i="3"/>
  <c r="J169" i="3"/>
  <c r="K169" i="3"/>
  <c r="D170" i="3"/>
  <c r="E170" i="3"/>
  <c r="F170" i="3"/>
  <c r="G170" i="3"/>
  <c r="H170" i="3"/>
  <c r="I170" i="3"/>
  <c r="J170" i="3"/>
  <c r="K170" i="3"/>
  <c r="D171" i="3"/>
  <c r="E171" i="3"/>
  <c r="F171" i="3"/>
  <c r="G171" i="3"/>
  <c r="H171" i="3"/>
  <c r="I171" i="3"/>
  <c r="J171" i="3"/>
  <c r="K171" i="3"/>
  <c r="D172" i="3"/>
  <c r="E172" i="3"/>
  <c r="F172" i="3"/>
  <c r="G172" i="3"/>
  <c r="H172" i="3"/>
  <c r="I172" i="3"/>
  <c r="J172" i="3"/>
  <c r="K172" i="3"/>
  <c r="D173" i="3"/>
  <c r="E173" i="3"/>
  <c r="F173" i="3"/>
  <c r="G173" i="3"/>
  <c r="H173" i="3"/>
  <c r="I173" i="3"/>
  <c r="J173" i="3"/>
  <c r="K173" i="3"/>
  <c r="D174" i="3"/>
  <c r="E174" i="3"/>
  <c r="F174" i="3"/>
  <c r="G174" i="3"/>
  <c r="H174" i="3"/>
  <c r="I174" i="3"/>
  <c r="J174" i="3"/>
  <c r="K174" i="3"/>
  <c r="D175" i="3"/>
  <c r="E175" i="3"/>
  <c r="F175" i="3"/>
  <c r="G175" i="3"/>
  <c r="H175" i="3"/>
  <c r="I175" i="3"/>
  <c r="J175" i="3"/>
  <c r="K175" i="3"/>
  <c r="D176" i="3"/>
  <c r="E176" i="3"/>
  <c r="F176" i="3"/>
  <c r="G176" i="3"/>
  <c r="H176" i="3"/>
  <c r="I176" i="3"/>
  <c r="J176" i="3"/>
  <c r="K176" i="3"/>
  <c r="D177" i="3"/>
  <c r="E177" i="3"/>
  <c r="F177" i="3"/>
  <c r="G177" i="3"/>
  <c r="H177" i="3"/>
  <c r="I177" i="3"/>
  <c r="J177" i="3"/>
  <c r="K177" i="3"/>
  <c r="D178" i="3"/>
  <c r="E178" i="3"/>
  <c r="F178" i="3"/>
  <c r="G178" i="3"/>
  <c r="H178" i="3"/>
  <c r="I178" i="3"/>
  <c r="J178" i="3"/>
  <c r="K178" i="3"/>
  <c r="D179" i="3"/>
  <c r="E179" i="3"/>
  <c r="F179" i="3"/>
  <c r="G179" i="3"/>
  <c r="H179" i="3"/>
  <c r="I179" i="3"/>
  <c r="J179" i="3"/>
  <c r="K179" i="3"/>
  <c r="D180" i="3"/>
  <c r="E180" i="3"/>
  <c r="F180" i="3"/>
  <c r="G180" i="3"/>
  <c r="H180" i="3"/>
  <c r="I180" i="3"/>
  <c r="J180" i="3"/>
  <c r="K180" i="3"/>
  <c r="D181" i="3"/>
  <c r="E181" i="3"/>
  <c r="F181" i="3"/>
  <c r="G181" i="3"/>
  <c r="H181" i="3"/>
  <c r="I181" i="3"/>
  <c r="J181" i="3"/>
  <c r="K181" i="3"/>
  <c r="D182" i="3"/>
  <c r="E182" i="3"/>
  <c r="F182" i="3"/>
  <c r="G182" i="3"/>
  <c r="H182" i="3"/>
  <c r="I182" i="3"/>
  <c r="J182" i="3"/>
  <c r="K182" i="3"/>
  <c r="D183" i="3"/>
  <c r="E183" i="3"/>
  <c r="F183" i="3"/>
  <c r="G183" i="3"/>
  <c r="H183" i="3"/>
  <c r="I183" i="3"/>
  <c r="J183" i="3"/>
  <c r="K183" i="3"/>
  <c r="D184" i="3"/>
  <c r="E184" i="3"/>
  <c r="F184" i="3"/>
  <c r="G184" i="3"/>
  <c r="H184" i="3"/>
  <c r="I184" i="3"/>
  <c r="J184" i="3"/>
  <c r="K184" i="3"/>
  <c r="D185" i="3"/>
  <c r="E185" i="3"/>
  <c r="F185" i="3"/>
  <c r="G185" i="3"/>
  <c r="H185" i="3"/>
  <c r="I185" i="3"/>
  <c r="J185" i="3"/>
  <c r="K185" i="3"/>
  <c r="D186" i="3"/>
  <c r="E186" i="3"/>
  <c r="F186" i="3"/>
  <c r="G186" i="3"/>
  <c r="H186" i="3"/>
  <c r="I186" i="3"/>
  <c r="J186" i="3"/>
  <c r="K186" i="3"/>
  <c r="D187" i="3"/>
  <c r="E187" i="3"/>
  <c r="F187" i="3"/>
  <c r="G187" i="3"/>
  <c r="H187" i="3"/>
  <c r="I187" i="3"/>
  <c r="J187" i="3"/>
  <c r="K187" i="3"/>
  <c r="D188" i="3"/>
  <c r="E188" i="3"/>
  <c r="F188" i="3"/>
  <c r="G188" i="3"/>
  <c r="H188" i="3"/>
  <c r="I188" i="3"/>
  <c r="J188" i="3"/>
  <c r="K188" i="3"/>
  <c r="D189" i="3"/>
  <c r="E189" i="3"/>
  <c r="F189" i="3"/>
  <c r="G189" i="3"/>
  <c r="H189" i="3"/>
  <c r="I189" i="3"/>
  <c r="J189" i="3"/>
  <c r="K189" i="3"/>
  <c r="D190" i="3"/>
  <c r="E190" i="3"/>
  <c r="F190" i="3"/>
  <c r="G190" i="3"/>
  <c r="H190" i="3"/>
  <c r="I190" i="3"/>
  <c r="J190" i="3"/>
  <c r="K190" i="3"/>
  <c r="E14" i="3"/>
  <c r="F14" i="3"/>
  <c r="G14" i="3"/>
  <c r="H14" i="3"/>
  <c r="I14" i="3"/>
  <c r="J14" i="3"/>
  <c r="K14" i="3"/>
  <c r="D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4" i="3"/>
  <c r="B13" i="4"/>
  <c r="B2" i="4"/>
  <c r="B7" i="4" s="1"/>
  <c r="B3" i="4"/>
  <c r="C3" i="4" s="1"/>
  <c r="B4" i="4"/>
  <c r="C4" i="4" s="1"/>
  <c r="B5" i="4"/>
  <c r="C5" i="4" s="1"/>
  <c r="B6" i="4"/>
  <c r="C6" i="4" s="1"/>
  <c r="A2" i="4"/>
  <c r="A3" i="4"/>
  <c r="A4" i="4"/>
  <c r="A5" i="4"/>
  <c r="A6" i="4"/>
  <c r="A1" i="4"/>
  <c r="C2" i="4" l="1"/>
  <c r="C7" i="4" s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4" i="3"/>
  <c r="G11" i="3"/>
  <c r="G3" i="3"/>
  <c r="G4" i="3"/>
  <c r="G5" i="3"/>
  <c r="G6" i="3"/>
  <c r="G7" i="3"/>
  <c r="G8" i="3"/>
  <c r="G9" i="3"/>
  <c r="G10" i="3"/>
  <c r="G2" i="3"/>
  <c r="D3" i="3"/>
  <c r="D4" i="3"/>
  <c r="D5" i="3"/>
  <c r="D6" i="3"/>
  <c r="D7" i="3"/>
  <c r="D8" i="3"/>
  <c r="D9" i="3"/>
  <c r="D10" i="3"/>
  <c r="D2" i="3"/>
  <c r="R8" i="4" l="1"/>
  <c r="AE8" i="4" s="1"/>
  <c r="R12" i="4"/>
  <c r="AE12" i="4" s="1"/>
  <c r="R16" i="4"/>
  <c r="AE16" i="4" s="1"/>
  <c r="R20" i="4"/>
  <c r="AE20" i="4" s="1"/>
  <c r="R24" i="4"/>
  <c r="AE24" i="4" s="1"/>
  <c r="R28" i="4"/>
  <c r="AE28" i="4" s="1"/>
  <c r="R32" i="4"/>
  <c r="AE32" i="4" s="1"/>
  <c r="R36" i="4"/>
  <c r="AE36" i="4" s="1"/>
  <c r="R40" i="4"/>
  <c r="AE40" i="4" s="1"/>
  <c r="R44" i="4"/>
  <c r="AE44" i="4" s="1"/>
  <c r="R48" i="4"/>
  <c r="AE48" i="4" s="1"/>
  <c r="R52" i="4"/>
  <c r="AE52" i="4" s="1"/>
  <c r="R56" i="4"/>
  <c r="AE56" i="4" s="1"/>
  <c r="R60" i="4"/>
  <c r="AE60" i="4" s="1"/>
  <c r="R64" i="4"/>
  <c r="AE64" i="4" s="1"/>
  <c r="R68" i="4"/>
  <c r="AE68" i="4" s="1"/>
  <c r="R72" i="4"/>
  <c r="AE72" i="4" s="1"/>
  <c r="R76" i="4"/>
  <c r="AE76" i="4" s="1"/>
  <c r="R80" i="4"/>
  <c r="AE80" i="4" s="1"/>
  <c r="R84" i="4"/>
  <c r="AE84" i="4" s="1"/>
  <c r="R88" i="4"/>
  <c r="AE88" i="4" s="1"/>
  <c r="R92" i="4"/>
  <c r="AE92" i="4" s="1"/>
  <c r="R96" i="4"/>
  <c r="AE96" i="4" s="1"/>
  <c r="R100" i="4"/>
  <c r="AE100" i="4" s="1"/>
  <c r="R104" i="4"/>
  <c r="AE104" i="4" s="1"/>
  <c r="R108" i="4"/>
  <c r="AE108" i="4" s="1"/>
  <c r="R112" i="4"/>
  <c r="AE112" i="4" s="1"/>
  <c r="R116" i="4"/>
  <c r="AE116" i="4" s="1"/>
  <c r="R120" i="4"/>
  <c r="AE120" i="4" s="1"/>
  <c r="R124" i="4"/>
  <c r="AE124" i="4" s="1"/>
  <c r="R128" i="4"/>
  <c r="AE128" i="4" s="1"/>
  <c r="R132" i="4"/>
  <c r="AE132" i="4" s="1"/>
  <c r="R136" i="4"/>
  <c r="AE136" i="4" s="1"/>
  <c r="R140" i="4"/>
  <c r="AE140" i="4" s="1"/>
  <c r="R144" i="4"/>
  <c r="AE144" i="4" s="1"/>
  <c r="R148" i="4"/>
  <c r="AE148" i="4" s="1"/>
  <c r="R152" i="4"/>
  <c r="AE152" i="4" s="1"/>
  <c r="R156" i="4"/>
  <c r="AE156" i="4" s="1"/>
  <c r="R160" i="4"/>
  <c r="AE160" i="4" s="1"/>
  <c r="R164" i="4"/>
  <c r="AE164" i="4" s="1"/>
  <c r="R168" i="4"/>
  <c r="AE168" i="4" s="1"/>
  <c r="R172" i="4"/>
  <c r="AE172" i="4" s="1"/>
  <c r="R176" i="4"/>
  <c r="AE176" i="4" s="1"/>
  <c r="R180" i="4"/>
  <c r="AE180" i="4" s="1"/>
  <c r="Q8" i="4"/>
  <c r="AD8" i="4" s="1"/>
  <c r="Q12" i="4"/>
  <c r="AD12" i="4" s="1"/>
  <c r="Q16" i="4"/>
  <c r="AD16" i="4" s="1"/>
  <c r="Q20" i="4"/>
  <c r="AD20" i="4" s="1"/>
  <c r="Q24" i="4"/>
  <c r="AD24" i="4" s="1"/>
  <c r="Q28" i="4"/>
  <c r="AD28" i="4" s="1"/>
  <c r="Q32" i="4"/>
  <c r="AD32" i="4" s="1"/>
  <c r="Q36" i="4"/>
  <c r="AD36" i="4" s="1"/>
  <c r="Q40" i="4"/>
  <c r="AD40" i="4" s="1"/>
  <c r="Q44" i="4"/>
  <c r="AD44" i="4" s="1"/>
  <c r="Q48" i="4"/>
  <c r="AD48" i="4" s="1"/>
  <c r="Q52" i="4"/>
  <c r="AD52" i="4" s="1"/>
  <c r="Q56" i="4"/>
  <c r="AD56" i="4" s="1"/>
  <c r="Q60" i="4"/>
  <c r="AD60" i="4" s="1"/>
  <c r="Q64" i="4"/>
  <c r="AD64" i="4" s="1"/>
  <c r="Q68" i="4"/>
  <c r="AD68" i="4" s="1"/>
  <c r="Q72" i="4"/>
  <c r="AD72" i="4" s="1"/>
  <c r="Q76" i="4"/>
  <c r="AD76" i="4" s="1"/>
  <c r="Q80" i="4"/>
  <c r="AD80" i="4" s="1"/>
  <c r="Q84" i="4"/>
  <c r="AD84" i="4" s="1"/>
  <c r="Q88" i="4"/>
  <c r="AD88" i="4" s="1"/>
  <c r="Q92" i="4"/>
  <c r="AD92" i="4" s="1"/>
  <c r="Q96" i="4"/>
  <c r="AD96" i="4" s="1"/>
  <c r="Q100" i="4"/>
  <c r="AD100" i="4" s="1"/>
  <c r="Q104" i="4"/>
  <c r="AD104" i="4" s="1"/>
  <c r="Q108" i="4"/>
  <c r="AD108" i="4" s="1"/>
  <c r="Q112" i="4"/>
  <c r="AD112" i="4" s="1"/>
  <c r="Q116" i="4"/>
  <c r="AD116" i="4" s="1"/>
  <c r="Q120" i="4"/>
  <c r="AD120" i="4" s="1"/>
  <c r="Q124" i="4"/>
  <c r="AD124" i="4" s="1"/>
  <c r="Q128" i="4"/>
  <c r="AD128" i="4" s="1"/>
  <c r="Q132" i="4"/>
  <c r="AD132" i="4" s="1"/>
  <c r="Q136" i="4"/>
  <c r="AD136" i="4" s="1"/>
  <c r="Q140" i="4"/>
  <c r="AD140" i="4" s="1"/>
  <c r="Q144" i="4"/>
  <c r="AD144" i="4" s="1"/>
  <c r="Q148" i="4"/>
  <c r="AD148" i="4" s="1"/>
  <c r="Q152" i="4"/>
  <c r="AD152" i="4" s="1"/>
  <c r="Q156" i="4"/>
  <c r="AD156" i="4" s="1"/>
  <c r="Q160" i="4"/>
  <c r="AD160" i="4" s="1"/>
  <c r="Q164" i="4"/>
  <c r="AD164" i="4" s="1"/>
  <c r="Q168" i="4"/>
  <c r="AD168" i="4" s="1"/>
  <c r="R5" i="4"/>
  <c r="AE5" i="4" s="1"/>
  <c r="R6" i="4"/>
  <c r="AE6" i="4" s="1"/>
  <c r="R11" i="4"/>
  <c r="AE11" i="4" s="1"/>
  <c r="R17" i="4"/>
  <c r="AE17" i="4" s="1"/>
  <c r="R22" i="4"/>
  <c r="AE22" i="4" s="1"/>
  <c r="R27" i="4"/>
  <c r="AE27" i="4" s="1"/>
  <c r="R33" i="4"/>
  <c r="AE33" i="4" s="1"/>
  <c r="R38" i="4"/>
  <c r="AE38" i="4" s="1"/>
  <c r="R43" i="4"/>
  <c r="AE43" i="4" s="1"/>
  <c r="R49" i="4"/>
  <c r="AE49" i="4" s="1"/>
  <c r="R54" i="4"/>
  <c r="AE54" i="4" s="1"/>
  <c r="R59" i="4"/>
  <c r="AE59" i="4" s="1"/>
  <c r="R65" i="4"/>
  <c r="AE65" i="4" s="1"/>
  <c r="R70" i="4"/>
  <c r="AE70" i="4" s="1"/>
  <c r="R75" i="4"/>
  <c r="AE75" i="4" s="1"/>
  <c r="R81" i="4"/>
  <c r="AE81" i="4" s="1"/>
  <c r="R86" i="4"/>
  <c r="AE86" i="4" s="1"/>
  <c r="R91" i="4"/>
  <c r="AE91" i="4" s="1"/>
  <c r="R97" i="4"/>
  <c r="AE97" i="4" s="1"/>
  <c r="R102" i="4"/>
  <c r="AE102" i="4" s="1"/>
  <c r="R107" i="4"/>
  <c r="AE107" i="4" s="1"/>
  <c r="R113" i="4"/>
  <c r="AE113" i="4" s="1"/>
  <c r="R118" i="4"/>
  <c r="AE118" i="4" s="1"/>
  <c r="R123" i="4"/>
  <c r="AE123" i="4" s="1"/>
  <c r="R129" i="4"/>
  <c r="AE129" i="4" s="1"/>
  <c r="R134" i="4"/>
  <c r="AE134" i="4" s="1"/>
  <c r="R139" i="4"/>
  <c r="AE139" i="4" s="1"/>
  <c r="R145" i="4"/>
  <c r="AE145" i="4" s="1"/>
  <c r="R150" i="4"/>
  <c r="AE150" i="4" s="1"/>
  <c r="R155" i="4"/>
  <c r="AE155" i="4" s="1"/>
  <c r="R161" i="4"/>
  <c r="AE161" i="4" s="1"/>
  <c r="R166" i="4"/>
  <c r="AE166" i="4" s="1"/>
  <c r="R171" i="4"/>
  <c r="AE171" i="4" s="1"/>
  <c r="R177" i="4"/>
  <c r="AE177" i="4" s="1"/>
  <c r="Q6" i="4"/>
  <c r="AD6" i="4" s="1"/>
  <c r="Q11" i="4"/>
  <c r="AD11" i="4" s="1"/>
  <c r="Q17" i="4"/>
  <c r="AD17" i="4" s="1"/>
  <c r="Q22" i="4"/>
  <c r="AD22" i="4" s="1"/>
  <c r="Q27" i="4"/>
  <c r="AD27" i="4" s="1"/>
  <c r="Q33" i="4"/>
  <c r="AD33" i="4" s="1"/>
  <c r="Q38" i="4"/>
  <c r="AD38" i="4" s="1"/>
  <c r="Q43" i="4"/>
  <c r="AD43" i="4" s="1"/>
  <c r="Q49" i="4"/>
  <c r="AD49" i="4" s="1"/>
  <c r="Q54" i="4"/>
  <c r="AD54" i="4" s="1"/>
  <c r="Q59" i="4"/>
  <c r="AD59" i="4" s="1"/>
  <c r="Q65" i="4"/>
  <c r="AD65" i="4" s="1"/>
  <c r="Q70" i="4"/>
  <c r="AD70" i="4" s="1"/>
  <c r="Q75" i="4"/>
  <c r="AD75" i="4" s="1"/>
  <c r="Q81" i="4"/>
  <c r="AD81" i="4" s="1"/>
  <c r="Q86" i="4"/>
  <c r="AD86" i="4" s="1"/>
  <c r="Q91" i="4"/>
  <c r="AD91" i="4" s="1"/>
  <c r="Q97" i="4"/>
  <c r="AD97" i="4" s="1"/>
  <c r="Q102" i="4"/>
  <c r="AD102" i="4" s="1"/>
  <c r="Q107" i="4"/>
  <c r="AD107" i="4" s="1"/>
  <c r="Q113" i="4"/>
  <c r="AD113" i="4" s="1"/>
  <c r="Q118" i="4"/>
  <c r="AD118" i="4" s="1"/>
  <c r="Q123" i="4"/>
  <c r="AD123" i="4" s="1"/>
  <c r="Q129" i="4"/>
  <c r="AD129" i="4" s="1"/>
  <c r="Q134" i="4"/>
  <c r="AD134" i="4" s="1"/>
  <c r="Q139" i="4"/>
  <c r="AD139" i="4" s="1"/>
  <c r="Q145" i="4"/>
  <c r="AD145" i="4" s="1"/>
  <c r="Q150" i="4"/>
  <c r="AD150" i="4" s="1"/>
  <c r="Q155" i="4"/>
  <c r="AD155" i="4" s="1"/>
  <c r="Q161" i="4"/>
  <c r="AD161" i="4" s="1"/>
  <c r="Q166" i="4"/>
  <c r="AD166" i="4" s="1"/>
  <c r="Q171" i="4"/>
  <c r="AD171" i="4" s="1"/>
  <c r="Q175" i="4"/>
  <c r="AD175" i="4" s="1"/>
  <c r="Q179" i="4"/>
  <c r="AD179" i="4" s="1"/>
  <c r="P7" i="4"/>
  <c r="AC7" i="4" s="1"/>
  <c r="P11" i="4"/>
  <c r="AC11" i="4" s="1"/>
  <c r="P15" i="4"/>
  <c r="AC15" i="4" s="1"/>
  <c r="P19" i="4"/>
  <c r="AC19" i="4" s="1"/>
  <c r="P23" i="4"/>
  <c r="AC23" i="4" s="1"/>
  <c r="P27" i="4"/>
  <c r="AC27" i="4" s="1"/>
  <c r="P31" i="4"/>
  <c r="AC31" i="4" s="1"/>
  <c r="P35" i="4"/>
  <c r="AC35" i="4" s="1"/>
  <c r="P39" i="4"/>
  <c r="AC39" i="4" s="1"/>
  <c r="P43" i="4"/>
  <c r="AC43" i="4" s="1"/>
  <c r="P47" i="4"/>
  <c r="AC47" i="4" s="1"/>
  <c r="P51" i="4"/>
  <c r="AC51" i="4" s="1"/>
  <c r="P55" i="4"/>
  <c r="AC55" i="4" s="1"/>
  <c r="P59" i="4"/>
  <c r="AC59" i="4" s="1"/>
  <c r="P63" i="4"/>
  <c r="AC63" i="4" s="1"/>
  <c r="P67" i="4"/>
  <c r="AC67" i="4" s="1"/>
  <c r="P71" i="4"/>
  <c r="AC71" i="4" s="1"/>
  <c r="P75" i="4"/>
  <c r="AC75" i="4" s="1"/>
  <c r="R7" i="4"/>
  <c r="AE7" i="4" s="1"/>
  <c r="R9" i="4"/>
  <c r="AE9" i="4" s="1"/>
  <c r="R14" i="4"/>
  <c r="AE14" i="4" s="1"/>
  <c r="R19" i="4"/>
  <c r="AE19" i="4" s="1"/>
  <c r="R25" i="4"/>
  <c r="AE25" i="4" s="1"/>
  <c r="R30" i="4"/>
  <c r="AE30" i="4" s="1"/>
  <c r="R35" i="4"/>
  <c r="AE35" i="4" s="1"/>
  <c r="R41" i="4"/>
  <c r="AE41" i="4" s="1"/>
  <c r="R46" i="4"/>
  <c r="AE46" i="4" s="1"/>
  <c r="R51" i="4"/>
  <c r="AE51" i="4" s="1"/>
  <c r="R57" i="4"/>
  <c r="AE57" i="4" s="1"/>
  <c r="R62" i="4"/>
  <c r="AE62" i="4" s="1"/>
  <c r="R67" i="4"/>
  <c r="AE67" i="4" s="1"/>
  <c r="R73" i="4"/>
  <c r="AE73" i="4" s="1"/>
  <c r="R78" i="4"/>
  <c r="AE78" i="4" s="1"/>
  <c r="R83" i="4"/>
  <c r="AE83" i="4" s="1"/>
  <c r="R89" i="4"/>
  <c r="AE89" i="4" s="1"/>
  <c r="R94" i="4"/>
  <c r="AE94" i="4" s="1"/>
  <c r="R99" i="4"/>
  <c r="AE99" i="4" s="1"/>
  <c r="R105" i="4"/>
  <c r="AE105" i="4" s="1"/>
  <c r="R110" i="4"/>
  <c r="AE110" i="4" s="1"/>
  <c r="R115" i="4"/>
  <c r="AE115" i="4" s="1"/>
  <c r="R121" i="4"/>
  <c r="AE121" i="4" s="1"/>
  <c r="R126" i="4"/>
  <c r="AE126" i="4" s="1"/>
  <c r="R131" i="4"/>
  <c r="AE131" i="4" s="1"/>
  <c r="R137" i="4"/>
  <c r="AE137" i="4" s="1"/>
  <c r="R142" i="4"/>
  <c r="AE142" i="4" s="1"/>
  <c r="R147" i="4"/>
  <c r="AE147" i="4" s="1"/>
  <c r="R153" i="4"/>
  <c r="AE153" i="4" s="1"/>
  <c r="R158" i="4"/>
  <c r="AE158" i="4" s="1"/>
  <c r="R163" i="4"/>
  <c r="AE163" i="4" s="1"/>
  <c r="R169" i="4"/>
  <c r="AE169" i="4" s="1"/>
  <c r="R174" i="4"/>
  <c r="AE174" i="4" s="1"/>
  <c r="R179" i="4"/>
  <c r="AE179" i="4" s="1"/>
  <c r="Q9" i="4"/>
  <c r="AD9" i="4" s="1"/>
  <c r="Q14" i="4"/>
  <c r="AD14" i="4" s="1"/>
  <c r="Q19" i="4"/>
  <c r="AD19" i="4" s="1"/>
  <c r="Q25" i="4"/>
  <c r="AD25" i="4" s="1"/>
  <c r="Q30" i="4"/>
  <c r="AD30" i="4" s="1"/>
  <c r="Q35" i="4"/>
  <c r="AD35" i="4" s="1"/>
  <c r="Q41" i="4"/>
  <c r="AD41" i="4" s="1"/>
  <c r="Q46" i="4"/>
  <c r="AD46" i="4" s="1"/>
  <c r="Q51" i="4"/>
  <c r="AD51" i="4" s="1"/>
  <c r="Q57" i="4"/>
  <c r="AD57" i="4" s="1"/>
  <c r="Q62" i="4"/>
  <c r="AD62" i="4" s="1"/>
  <c r="Q67" i="4"/>
  <c r="AD67" i="4" s="1"/>
  <c r="Q73" i="4"/>
  <c r="AD73" i="4" s="1"/>
  <c r="Q78" i="4"/>
  <c r="AD78" i="4" s="1"/>
  <c r="Q83" i="4"/>
  <c r="AD83" i="4" s="1"/>
  <c r="Q89" i="4"/>
  <c r="AD89" i="4" s="1"/>
  <c r="Q94" i="4"/>
  <c r="AD94" i="4" s="1"/>
  <c r="Q99" i="4"/>
  <c r="AD99" i="4" s="1"/>
  <c r="Q105" i="4"/>
  <c r="AD105" i="4" s="1"/>
  <c r="Q110" i="4"/>
  <c r="AD110" i="4" s="1"/>
  <c r="Q115" i="4"/>
  <c r="AD115" i="4" s="1"/>
  <c r="Q121" i="4"/>
  <c r="AD121" i="4" s="1"/>
  <c r="Q126" i="4"/>
  <c r="AD126" i="4" s="1"/>
  <c r="Q131" i="4"/>
  <c r="AD131" i="4" s="1"/>
  <c r="Q137" i="4"/>
  <c r="AD137" i="4" s="1"/>
  <c r="Q142" i="4"/>
  <c r="AD142" i="4" s="1"/>
  <c r="Q147" i="4"/>
  <c r="AD147" i="4" s="1"/>
  <c r="Q153" i="4"/>
  <c r="AD153" i="4" s="1"/>
  <c r="Q158" i="4"/>
  <c r="AD158" i="4" s="1"/>
  <c r="Q163" i="4"/>
  <c r="AD163" i="4" s="1"/>
  <c r="Q169" i="4"/>
  <c r="AD169" i="4" s="1"/>
  <c r="Q173" i="4"/>
  <c r="AD173" i="4" s="1"/>
  <c r="Q177" i="4"/>
  <c r="AD177" i="4" s="1"/>
  <c r="P5" i="4"/>
  <c r="AC5" i="4" s="1"/>
  <c r="P9" i="4"/>
  <c r="AC9" i="4" s="1"/>
  <c r="P13" i="4"/>
  <c r="AC13" i="4" s="1"/>
  <c r="P17" i="4"/>
  <c r="AC17" i="4" s="1"/>
  <c r="P21" i="4"/>
  <c r="AC21" i="4" s="1"/>
  <c r="P25" i="4"/>
  <c r="AC25" i="4" s="1"/>
  <c r="P29" i="4"/>
  <c r="AC29" i="4" s="1"/>
  <c r="P33" i="4"/>
  <c r="AC33" i="4" s="1"/>
  <c r="P37" i="4"/>
  <c r="AC37" i="4" s="1"/>
  <c r="P41" i="4"/>
  <c r="AC41" i="4" s="1"/>
  <c r="P45" i="4"/>
  <c r="AC45" i="4" s="1"/>
  <c r="P49" i="4"/>
  <c r="AC49" i="4" s="1"/>
  <c r="P53" i="4"/>
  <c r="AC53" i="4" s="1"/>
  <c r="P57" i="4"/>
  <c r="AC57" i="4" s="1"/>
  <c r="P61" i="4"/>
  <c r="AC61" i="4" s="1"/>
  <c r="P65" i="4"/>
  <c r="AC65" i="4" s="1"/>
  <c r="P69" i="4"/>
  <c r="AC69" i="4" s="1"/>
  <c r="P73" i="4"/>
  <c r="AC73" i="4" s="1"/>
  <c r="P77" i="4"/>
  <c r="AC77" i="4" s="1"/>
  <c r="R10" i="4"/>
  <c r="AE10" i="4" s="1"/>
  <c r="R21" i="4"/>
  <c r="AE21" i="4" s="1"/>
  <c r="R31" i="4"/>
  <c r="AE31" i="4" s="1"/>
  <c r="R42" i="4"/>
  <c r="AE42" i="4" s="1"/>
  <c r="R53" i="4"/>
  <c r="AE53" i="4" s="1"/>
  <c r="R63" i="4"/>
  <c r="AE63" i="4" s="1"/>
  <c r="R74" i="4"/>
  <c r="AE74" i="4" s="1"/>
  <c r="R85" i="4"/>
  <c r="AE85" i="4" s="1"/>
  <c r="R95" i="4"/>
  <c r="AE95" i="4" s="1"/>
  <c r="R106" i="4"/>
  <c r="AE106" i="4" s="1"/>
  <c r="R117" i="4"/>
  <c r="AE117" i="4" s="1"/>
  <c r="R127" i="4"/>
  <c r="AE127" i="4" s="1"/>
  <c r="R138" i="4"/>
  <c r="AE138" i="4" s="1"/>
  <c r="R149" i="4"/>
  <c r="AE149" i="4" s="1"/>
  <c r="R159" i="4"/>
  <c r="AE159" i="4" s="1"/>
  <c r="R170" i="4"/>
  <c r="AE170" i="4" s="1"/>
  <c r="Q5" i="4"/>
  <c r="AD5" i="4" s="1"/>
  <c r="Q15" i="4"/>
  <c r="AD15" i="4" s="1"/>
  <c r="Q26" i="4"/>
  <c r="AD26" i="4" s="1"/>
  <c r="Q37" i="4"/>
  <c r="AD37" i="4" s="1"/>
  <c r="Q47" i="4"/>
  <c r="AD47" i="4" s="1"/>
  <c r="Q58" i="4"/>
  <c r="AD58" i="4" s="1"/>
  <c r="Q69" i="4"/>
  <c r="AD69" i="4" s="1"/>
  <c r="Q79" i="4"/>
  <c r="AD79" i="4" s="1"/>
  <c r="Q90" i="4"/>
  <c r="AD90" i="4" s="1"/>
  <c r="Q101" i="4"/>
  <c r="AD101" i="4" s="1"/>
  <c r="Q111" i="4"/>
  <c r="AD111" i="4" s="1"/>
  <c r="Q122" i="4"/>
  <c r="AD122" i="4" s="1"/>
  <c r="Q133" i="4"/>
  <c r="AD133" i="4" s="1"/>
  <c r="Q143" i="4"/>
  <c r="AD143" i="4" s="1"/>
  <c r="Q154" i="4"/>
  <c r="AD154" i="4" s="1"/>
  <c r="Q165" i="4"/>
  <c r="AD165" i="4" s="1"/>
  <c r="Q174" i="4"/>
  <c r="AD174" i="4" s="1"/>
  <c r="P6" i="4"/>
  <c r="AC6" i="4" s="1"/>
  <c r="P14" i="4"/>
  <c r="AC14" i="4" s="1"/>
  <c r="P22" i="4"/>
  <c r="AC22" i="4" s="1"/>
  <c r="P30" i="4"/>
  <c r="AC30" i="4" s="1"/>
  <c r="P38" i="4"/>
  <c r="AC38" i="4" s="1"/>
  <c r="P46" i="4"/>
  <c r="AC46" i="4" s="1"/>
  <c r="P54" i="4"/>
  <c r="AC54" i="4" s="1"/>
  <c r="P62" i="4"/>
  <c r="AC62" i="4" s="1"/>
  <c r="P70" i="4"/>
  <c r="AC70" i="4" s="1"/>
  <c r="P78" i="4"/>
  <c r="AC78" i="4" s="1"/>
  <c r="P82" i="4"/>
  <c r="AC82" i="4" s="1"/>
  <c r="P86" i="4"/>
  <c r="AC86" i="4" s="1"/>
  <c r="P90" i="4"/>
  <c r="AC90" i="4" s="1"/>
  <c r="P94" i="4"/>
  <c r="AC94" i="4" s="1"/>
  <c r="P98" i="4"/>
  <c r="AC98" i="4" s="1"/>
  <c r="P102" i="4"/>
  <c r="AC102" i="4" s="1"/>
  <c r="P106" i="4"/>
  <c r="AC106" i="4" s="1"/>
  <c r="P110" i="4"/>
  <c r="AC110" i="4" s="1"/>
  <c r="P114" i="4"/>
  <c r="AC114" i="4" s="1"/>
  <c r="P118" i="4"/>
  <c r="AC118" i="4" s="1"/>
  <c r="P122" i="4"/>
  <c r="AC122" i="4" s="1"/>
  <c r="P126" i="4"/>
  <c r="AC126" i="4" s="1"/>
  <c r="P130" i="4"/>
  <c r="AC130" i="4" s="1"/>
  <c r="P134" i="4"/>
  <c r="AC134" i="4" s="1"/>
  <c r="P138" i="4"/>
  <c r="AC138" i="4" s="1"/>
  <c r="P142" i="4"/>
  <c r="AC142" i="4" s="1"/>
  <c r="P146" i="4"/>
  <c r="AC146" i="4" s="1"/>
  <c r="P150" i="4"/>
  <c r="AC150" i="4" s="1"/>
  <c r="P154" i="4"/>
  <c r="AC154" i="4" s="1"/>
  <c r="P158" i="4"/>
  <c r="AC158" i="4" s="1"/>
  <c r="P162" i="4"/>
  <c r="AC162" i="4" s="1"/>
  <c r="P166" i="4"/>
  <c r="AC166" i="4" s="1"/>
  <c r="P170" i="4"/>
  <c r="AC170" i="4" s="1"/>
  <c r="P174" i="4"/>
  <c r="AC174" i="4" s="1"/>
  <c r="P178" i="4"/>
  <c r="AC178" i="4" s="1"/>
  <c r="O6" i="4"/>
  <c r="AB6" i="4" s="1"/>
  <c r="O10" i="4"/>
  <c r="AB10" i="4" s="1"/>
  <c r="O14" i="4"/>
  <c r="AB14" i="4" s="1"/>
  <c r="O18" i="4"/>
  <c r="AB18" i="4" s="1"/>
  <c r="O22" i="4"/>
  <c r="AB22" i="4" s="1"/>
  <c r="O26" i="4"/>
  <c r="AB26" i="4" s="1"/>
  <c r="O30" i="4"/>
  <c r="AB30" i="4" s="1"/>
  <c r="O34" i="4"/>
  <c r="AB34" i="4" s="1"/>
  <c r="O38" i="4"/>
  <c r="AB38" i="4" s="1"/>
  <c r="O42" i="4"/>
  <c r="AB42" i="4" s="1"/>
  <c r="O46" i="4"/>
  <c r="AB46" i="4" s="1"/>
  <c r="O50" i="4"/>
  <c r="AB50" i="4" s="1"/>
  <c r="O54" i="4"/>
  <c r="AB54" i="4" s="1"/>
  <c r="O58" i="4"/>
  <c r="AB58" i="4" s="1"/>
  <c r="O62" i="4"/>
  <c r="AB62" i="4" s="1"/>
  <c r="O66" i="4"/>
  <c r="AB66" i="4" s="1"/>
  <c r="O70" i="4"/>
  <c r="AB70" i="4" s="1"/>
  <c r="R13" i="4"/>
  <c r="AE13" i="4" s="1"/>
  <c r="R23" i="4"/>
  <c r="AE23" i="4" s="1"/>
  <c r="R34" i="4"/>
  <c r="AE34" i="4" s="1"/>
  <c r="R45" i="4"/>
  <c r="AE45" i="4" s="1"/>
  <c r="R55" i="4"/>
  <c r="AE55" i="4" s="1"/>
  <c r="R66" i="4"/>
  <c r="AE66" i="4" s="1"/>
  <c r="R77" i="4"/>
  <c r="AE77" i="4" s="1"/>
  <c r="R87" i="4"/>
  <c r="AE87" i="4" s="1"/>
  <c r="R98" i="4"/>
  <c r="AE98" i="4" s="1"/>
  <c r="R109" i="4"/>
  <c r="AE109" i="4" s="1"/>
  <c r="R119" i="4"/>
  <c r="AE119" i="4" s="1"/>
  <c r="R130" i="4"/>
  <c r="AE130" i="4" s="1"/>
  <c r="R141" i="4"/>
  <c r="AE141" i="4" s="1"/>
  <c r="R151" i="4"/>
  <c r="AE151" i="4" s="1"/>
  <c r="R162" i="4"/>
  <c r="AE162" i="4" s="1"/>
  <c r="R173" i="4"/>
  <c r="AE173" i="4" s="1"/>
  <c r="Q7" i="4"/>
  <c r="AD7" i="4" s="1"/>
  <c r="Q18" i="4"/>
  <c r="AD18" i="4" s="1"/>
  <c r="Q29" i="4"/>
  <c r="AD29" i="4" s="1"/>
  <c r="Q39" i="4"/>
  <c r="AD39" i="4" s="1"/>
  <c r="Q50" i="4"/>
  <c r="AD50" i="4" s="1"/>
  <c r="Q61" i="4"/>
  <c r="AD61" i="4" s="1"/>
  <c r="Q71" i="4"/>
  <c r="AD71" i="4" s="1"/>
  <c r="Q82" i="4"/>
  <c r="AD82" i="4" s="1"/>
  <c r="Q93" i="4"/>
  <c r="AD93" i="4" s="1"/>
  <c r="Q103" i="4"/>
  <c r="AD103" i="4" s="1"/>
  <c r="Q114" i="4"/>
  <c r="AD114" i="4" s="1"/>
  <c r="Q125" i="4"/>
  <c r="AD125" i="4" s="1"/>
  <c r="Q135" i="4"/>
  <c r="AD135" i="4" s="1"/>
  <c r="Q146" i="4"/>
  <c r="AD146" i="4" s="1"/>
  <c r="Q157" i="4"/>
  <c r="AD157" i="4" s="1"/>
  <c r="Q167" i="4"/>
  <c r="AD167" i="4" s="1"/>
  <c r="Q176" i="4"/>
  <c r="AD176" i="4" s="1"/>
  <c r="P8" i="4"/>
  <c r="AC8" i="4" s="1"/>
  <c r="P16" i="4"/>
  <c r="AC16" i="4" s="1"/>
  <c r="P24" i="4"/>
  <c r="AC24" i="4" s="1"/>
  <c r="P32" i="4"/>
  <c r="AC32" i="4" s="1"/>
  <c r="P40" i="4"/>
  <c r="AC40" i="4" s="1"/>
  <c r="P48" i="4"/>
  <c r="AC48" i="4" s="1"/>
  <c r="P56" i="4"/>
  <c r="AC56" i="4" s="1"/>
  <c r="P64" i="4"/>
  <c r="AC64" i="4" s="1"/>
  <c r="P72" i="4"/>
  <c r="AC72" i="4" s="1"/>
  <c r="P79" i="4"/>
  <c r="AC79" i="4" s="1"/>
  <c r="P83" i="4"/>
  <c r="AC83" i="4" s="1"/>
  <c r="P87" i="4"/>
  <c r="AC87" i="4" s="1"/>
  <c r="P91" i="4"/>
  <c r="AC91" i="4" s="1"/>
  <c r="P95" i="4"/>
  <c r="AC95" i="4" s="1"/>
  <c r="P99" i="4"/>
  <c r="AC99" i="4" s="1"/>
  <c r="P103" i="4"/>
  <c r="AC103" i="4" s="1"/>
  <c r="P107" i="4"/>
  <c r="AC107" i="4" s="1"/>
  <c r="P111" i="4"/>
  <c r="AC111" i="4" s="1"/>
  <c r="P115" i="4"/>
  <c r="AC115" i="4" s="1"/>
  <c r="P119" i="4"/>
  <c r="AC119" i="4" s="1"/>
  <c r="P123" i="4"/>
  <c r="AC123" i="4" s="1"/>
  <c r="P127" i="4"/>
  <c r="AC127" i="4" s="1"/>
  <c r="P131" i="4"/>
  <c r="AC131" i="4" s="1"/>
  <c r="P135" i="4"/>
  <c r="AC135" i="4" s="1"/>
  <c r="P139" i="4"/>
  <c r="AC139" i="4" s="1"/>
  <c r="P143" i="4"/>
  <c r="AC143" i="4" s="1"/>
  <c r="P147" i="4"/>
  <c r="AC147" i="4" s="1"/>
  <c r="P151" i="4"/>
  <c r="AC151" i="4" s="1"/>
  <c r="P155" i="4"/>
  <c r="AC155" i="4" s="1"/>
  <c r="P159" i="4"/>
  <c r="AC159" i="4" s="1"/>
  <c r="P163" i="4"/>
  <c r="AC163" i="4" s="1"/>
  <c r="P167" i="4"/>
  <c r="AC167" i="4" s="1"/>
  <c r="P171" i="4"/>
  <c r="AC171" i="4" s="1"/>
  <c r="P175" i="4"/>
  <c r="AC175" i="4" s="1"/>
  <c r="P179" i="4"/>
  <c r="AC179" i="4" s="1"/>
  <c r="O7" i="4"/>
  <c r="AB7" i="4" s="1"/>
  <c r="O11" i="4"/>
  <c r="AB11" i="4" s="1"/>
  <c r="O15" i="4"/>
  <c r="AB15" i="4" s="1"/>
  <c r="O19" i="4"/>
  <c r="AB19" i="4" s="1"/>
  <c r="O23" i="4"/>
  <c r="AB23" i="4" s="1"/>
  <c r="O27" i="4"/>
  <c r="AB27" i="4" s="1"/>
  <c r="O31" i="4"/>
  <c r="AB31" i="4" s="1"/>
  <c r="O35" i="4"/>
  <c r="AB35" i="4" s="1"/>
  <c r="O39" i="4"/>
  <c r="AB39" i="4" s="1"/>
  <c r="O43" i="4"/>
  <c r="AB43" i="4" s="1"/>
  <c r="O47" i="4"/>
  <c r="AB47" i="4" s="1"/>
  <c r="O51" i="4"/>
  <c r="AB51" i="4" s="1"/>
  <c r="O55" i="4"/>
  <c r="AB55" i="4" s="1"/>
  <c r="O59" i="4"/>
  <c r="AB59" i="4" s="1"/>
  <c r="O63" i="4"/>
  <c r="AB63" i="4" s="1"/>
  <c r="O67" i="4"/>
  <c r="AB67" i="4" s="1"/>
  <c r="O71" i="4"/>
  <c r="AB71" i="4" s="1"/>
  <c r="O75" i="4"/>
  <c r="AB75" i="4" s="1"/>
  <c r="R15" i="4"/>
  <c r="AE15" i="4" s="1"/>
  <c r="R26" i="4"/>
  <c r="AE26" i="4" s="1"/>
  <c r="R37" i="4"/>
  <c r="AE37" i="4" s="1"/>
  <c r="R47" i="4"/>
  <c r="AE47" i="4" s="1"/>
  <c r="R58" i="4"/>
  <c r="AE58" i="4" s="1"/>
  <c r="R69" i="4"/>
  <c r="AE69" i="4" s="1"/>
  <c r="R79" i="4"/>
  <c r="AE79" i="4" s="1"/>
  <c r="R90" i="4"/>
  <c r="AE90" i="4" s="1"/>
  <c r="R101" i="4"/>
  <c r="AE101" i="4" s="1"/>
  <c r="R111" i="4"/>
  <c r="AE111" i="4" s="1"/>
  <c r="R122" i="4"/>
  <c r="AE122" i="4" s="1"/>
  <c r="R133" i="4"/>
  <c r="AE133" i="4" s="1"/>
  <c r="R143" i="4"/>
  <c r="AE143" i="4" s="1"/>
  <c r="R154" i="4"/>
  <c r="AE154" i="4" s="1"/>
  <c r="R165" i="4"/>
  <c r="AE165" i="4" s="1"/>
  <c r="R175" i="4"/>
  <c r="AE175" i="4" s="1"/>
  <c r="Q10" i="4"/>
  <c r="AD10" i="4" s="1"/>
  <c r="Q21" i="4"/>
  <c r="AD21" i="4" s="1"/>
  <c r="Q31" i="4"/>
  <c r="AD31" i="4" s="1"/>
  <c r="Q42" i="4"/>
  <c r="AD42" i="4" s="1"/>
  <c r="Q53" i="4"/>
  <c r="AD53" i="4" s="1"/>
  <c r="Q63" i="4"/>
  <c r="AD63" i="4" s="1"/>
  <c r="Q74" i="4"/>
  <c r="AD74" i="4" s="1"/>
  <c r="Q85" i="4"/>
  <c r="AD85" i="4" s="1"/>
  <c r="Q95" i="4"/>
  <c r="AD95" i="4" s="1"/>
  <c r="Q106" i="4"/>
  <c r="AD106" i="4" s="1"/>
  <c r="Q117" i="4"/>
  <c r="AD117" i="4" s="1"/>
  <c r="Q127" i="4"/>
  <c r="AD127" i="4" s="1"/>
  <c r="Q138" i="4"/>
  <c r="AD138" i="4" s="1"/>
  <c r="Q149" i="4"/>
  <c r="AD149" i="4" s="1"/>
  <c r="Q159" i="4"/>
  <c r="AD159" i="4" s="1"/>
  <c r="Q170" i="4"/>
  <c r="AD170" i="4" s="1"/>
  <c r="Q178" i="4"/>
  <c r="AD178" i="4" s="1"/>
  <c r="P10" i="4"/>
  <c r="AC10" i="4" s="1"/>
  <c r="P18" i="4"/>
  <c r="AC18" i="4" s="1"/>
  <c r="P26" i="4"/>
  <c r="AC26" i="4" s="1"/>
  <c r="P34" i="4"/>
  <c r="AC34" i="4" s="1"/>
  <c r="P42" i="4"/>
  <c r="AC42" i="4" s="1"/>
  <c r="P50" i="4"/>
  <c r="AC50" i="4" s="1"/>
  <c r="P58" i="4"/>
  <c r="AC58" i="4" s="1"/>
  <c r="P66" i="4"/>
  <c r="AC66" i="4" s="1"/>
  <c r="P74" i="4"/>
  <c r="AC74" i="4" s="1"/>
  <c r="P80" i="4"/>
  <c r="AC80" i="4" s="1"/>
  <c r="P84" i="4"/>
  <c r="AC84" i="4" s="1"/>
  <c r="P88" i="4"/>
  <c r="AC88" i="4" s="1"/>
  <c r="P92" i="4"/>
  <c r="AC92" i="4" s="1"/>
  <c r="P96" i="4"/>
  <c r="AC96" i="4" s="1"/>
  <c r="P100" i="4"/>
  <c r="AC100" i="4" s="1"/>
  <c r="P104" i="4"/>
  <c r="AC104" i="4" s="1"/>
  <c r="P108" i="4"/>
  <c r="AC108" i="4" s="1"/>
  <c r="P112" i="4"/>
  <c r="AC112" i="4" s="1"/>
  <c r="P116" i="4"/>
  <c r="AC116" i="4" s="1"/>
  <c r="P120" i="4"/>
  <c r="AC120" i="4" s="1"/>
  <c r="P124" i="4"/>
  <c r="AC124" i="4" s="1"/>
  <c r="P128" i="4"/>
  <c r="AC128" i="4" s="1"/>
  <c r="P132" i="4"/>
  <c r="AC132" i="4" s="1"/>
  <c r="P136" i="4"/>
  <c r="AC136" i="4" s="1"/>
  <c r="P140" i="4"/>
  <c r="AC140" i="4" s="1"/>
  <c r="P144" i="4"/>
  <c r="AC144" i="4" s="1"/>
  <c r="P148" i="4"/>
  <c r="AC148" i="4" s="1"/>
  <c r="P152" i="4"/>
  <c r="AC152" i="4" s="1"/>
  <c r="P156" i="4"/>
  <c r="AC156" i="4" s="1"/>
  <c r="P160" i="4"/>
  <c r="AC160" i="4" s="1"/>
  <c r="P164" i="4"/>
  <c r="AC164" i="4" s="1"/>
  <c r="P168" i="4"/>
  <c r="AC168" i="4" s="1"/>
  <c r="P172" i="4"/>
  <c r="AC172" i="4" s="1"/>
  <c r="P176" i="4"/>
  <c r="AC176" i="4" s="1"/>
  <c r="P180" i="4"/>
  <c r="AC180" i="4" s="1"/>
  <c r="O8" i="4"/>
  <c r="AB8" i="4" s="1"/>
  <c r="O12" i="4"/>
  <c r="AB12" i="4" s="1"/>
  <c r="O16" i="4"/>
  <c r="AB16" i="4" s="1"/>
  <c r="O20" i="4"/>
  <c r="AB20" i="4" s="1"/>
  <c r="O24" i="4"/>
  <c r="AB24" i="4" s="1"/>
  <c r="O28" i="4"/>
  <c r="AB28" i="4" s="1"/>
  <c r="O32" i="4"/>
  <c r="AB32" i="4" s="1"/>
  <c r="O36" i="4"/>
  <c r="AB36" i="4" s="1"/>
  <c r="O40" i="4"/>
  <c r="AB40" i="4" s="1"/>
  <c r="O44" i="4"/>
  <c r="AB44" i="4" s="1"/>
  <c r="O48" i="4"/>
  <c r="AB48" i="4" s="1"/>
  <c r="R18" i="4"/>
  <c r="AE18" i="4" s="1"/>
  <c r="R29" i="4"/>
  <c r="AE29" i="4" s="1"/>
  <c r="R39" i="4"/>
  <c r="AE39" i="4" s="1"/>
  <c r="R50" i="4"/>
  <c r="AE50" i="4" s="1"/>
  <c r="R61" i="4"/>
  <c r="AE61" i="4" s="1"/>
  <c r="R71" i="4"/>
  <c r="AE71" i="4" s="1"/>
  <c r="R82" i="4"/>
  <c r="AE82" i="4" s="1"/>
  <c r="R93" i="4"/>
  <c r="AE93" i="4" s="1"/>
  <c r="R103" i="4"/>
  <c r="AE103" i="4" s="1"/>
  <c r="R114" i="4"/>
  <c r="AE114" i="4" s="1"/>
  <c r="R125" i="4"/>
  <c r="AE125" i="4" s="1"/>
  <c r="R135" i="4"/>
  <c r="AE135" i="4" s="1"/>
  <c r="R146" i="4"/>
  <c r="AE146" i="4" s="1"/>
  <c r="R157" i="4"/>
  <c r="AE157" i="4" s="1"/>
  <c r="R167" i="4"/>
  <c r="AE167" i="4" s="1"/>
  <c r="R178" i="4"/>
  <c r="AE178" i="4" s="1"/>
  <c r="Q13" i="4"/>
  <c r="AD13" i="4" s="1"/>
  <c r="Q23" i="4"/>
  <c r="AD23" i="4" s="1"/>
  <c r="Q34" i="4"/>
  <c r="AD34" i="4" s="1"/>
  <c r="Q45" i="4"/>
  <c r="AD45" i="4" s="1"/>
  <c r="Q55" i="4"/>
  <c r="AD55" i="4" s="1"/>
  <c r="Q66" i="4"/>
  <c r="AD66" i="4" s="1"/>
  <c r="Q77" i="4"/>
  <c r="AD77" i="4" s="1"/>
  <c r="Q87" i="4"/>
  <c r="AD87" i="4" s="1"/>
  <c r="Q98" i="4"/>
  <c r="AD98" i="4" s="1"/>
  <c r="Q109" i="4"/>
  <c r="AD109" i="4" s="1"/>
  <c r="Q119" i="4"/>
  <c r="AD119" i="4" s="1"/>
  <c r="Q130" i="4"/>
  <c r="AD130" i="4" s="1"/>
  <c r="Q141" i="4"/>
  <c r="AD141" i="4" s="1"/>
  <c r="Q151" i="4"/>
  <c r="AD151" i="4" s="1"/>
  <c r="Q162" i="4"/>
  <c r="AD162" i="4" s="1"/>
  <c r="Q172" i="4"/>
  <c r="AD172" i="4" s="1"/>
  <c r="Q180" i="4"/>
  <c r="AD180" i="4" s="1"/>
  <c r="P12" i="4"/>
  <c r="AC12" i="4" s="1"/>
  <c r="P20" i="4"/>
  <c r="AC20" i="4" s="1"/>
  <c r="P28" i="4"/>
  <c r="AC28" i="4" s="1"/>
  <c r="P36" i="4"/>
  <c r="AC36" i="4" s="1"/>
  <c r="P44" i="4"/>
  <c r="AC44" i="4" s="1"/>
  <c r="P52" i="4"/>
  <c r="AC52" i="4" s="1"/>
  <c r="P60" i="4"/>
  <c r="AC60" i="4" s="1"/>
  <c r="P68" i="4"/>
  <c r="AC68" i="4" s="1"/>
  <c r="P76" i="4"/>
  <c r="AC76" i="4" s="1"/>
  <c r="P81" i="4"/>
  <c r="AC81" i="4" s="1"/>
  <c r="P85" i="4"/>
  <c r="AC85" i="4" s="1"/>
  <c r="P89" i="4"/>
  <c r="AC89" i="4" s="1"/>
  <c r="P93" i="4"/>
  <c r="AC93" i="4" s="1"/>
  <c r="P97" i="4"/>
  <c r="AC97" i="4" s="1"/>
  <c r="P101" i="4"/>
  <c r="AC101" i="4" s="1"/>
  <c r="P105" i="4"/>
  <c r="AC105" i="4" s="1"/>
  <c r="P109" i="4"/>
  <c r="AC109" i="4" s="1"/>
  <c r="P113" i="4"/>
  <c r="AC113" i="4" s="1"/>
  <c r="P117" i="4"/>
  <c r="AC117" i="4" s="1"/>
  <c r="P121" i="4"/>
  <c r="AC121" i="4" s="1"/>
  <c r="P125" i="4"/>
  <c r="AC125" i="4" s="1"/>
  <c r="P129" i="4"/>
  <c r="AC129" i="4" s="1"/>
  <c r="P133" i="4"/>
  <c r="AC133" i="4" s="1"/>
  <c r="P137" i="4"/>
  <c r="AC137" i="4" s="1"/>
  <c r="P141" i="4"/>
  <c r="AC141" i="4" s="1"/>
  <c r="P145" i="4"/>
  <c r="AC145" i="4" s="1"/>
  <c r="P149" i="4"/>
  <c r="AC149" i="4" s="1"/>
  <c r="P153" i="4"/>
  <c r="AC153" i="4" s="1"/>
  <c r="P157" i="4"/>
  <c r="AC157" i="4" s="1"/>
  <c r="P161" i="4"/>
  <c r="AC161" i="4" s="1"/>
  <c r="P165" i="4"/>
  <c r="AC165" i="4" s="1"/>
  <c r="P169" i="4"/>
  <c r="AC169" i="4" s="1"/>
  <c r="P173" i="4"/>
  <c r="AC173" i="4" s="1"/>
  <c r="P177" i="4"/>
  <c r="AC177" i="4" s="1"/>
  <c r="O5" i="4"/>
  <c r="AB5" i="4" s="1"/>
  <c r="O9" i="4"/>
  <c r="AB9" i="4" s="1"/>
  <c r="O13" i="4"/>
  <c r="AB13" i="4" s="1"/>
  <c r="O17" i="4"/>
  <c r="AB17" i="4" s="1"/>
  <c r="O21" i="4"/>
  <c r="AB21" i="4" s="1"/>
  <c r="O25" i="4"/>
  <c r="AB25" i="4" s="1"/>
  <c r="O29" i="4"/>
  <c r="AB29" i="4" s="1"/>
  <c r="O33" i="4"/>
  <c r="AB33" i="4" s="1"/>
  <c r="O37" i="4"/>
  <c r="AB37" i="4" s="1"/>
  <c r="O41" i="4"/>
  <c r="AB41" i="4" s="1"/>
  <c r="O45" i="4"/>
  <c r="AB45" i="4" s="1"/>
  <c r="O56" i="4"/>
  <c r="AB56" i="4" s="1"/>
  <c r="O64" i="4"/>
  <c r="AB64" i="4" s="1"/>
  <c r="O72" i="4"/>
  <c r="AB72" i="4" s="1"/>
  <c r="O77" i="4"/>
  <c r="AB77" i="4" s="1"/>
  <c r="O81" i="4"/>
  <c r="AB81" i="4" s="1"/>
  <c r="O85" i="4"/>
  <c r="AB85" i="4" s="1"/>
  <c r="O89" i="4"/>
  <c r="AB89" i="4" s="1"/>
  <c r="O93" i="4"/>
  <c r="AB93" i="4" s="1"/>
  <c r="O97" i="4"/>
  <c r="AB97" i="4" s="1"/>
  <c r="O101" i="4"/>
  <c r="AB101" i="4" s="1"/>
  <c r="O105" i="4"/>
  <c r="AB105" i="4" s="1"/>
  <c r="O109" i="4"/>
  <c r="AB109" i="4" s="1"/>
  <c r="O113" i="4"/>
  <c r="AB113" i="4" s="1"/>
  <c r="O117" i="4"/>
  <c r="AB117" i="4" s="1"/>
  <c r="O121" i="4"/>
  <c r="AB121" i="4" s="1"/>
  <c r="O125" i="4"/>
  <c r="AB125" i="4" s="1"/>
  <c r="O129" i="4"/>
  <c r="AB129" i="4" s="1"/>
  <c r="O133" i="4"/>
  <c r="AB133" i="4" s="1"/>
  <c r="O137" i="4"/>
  <c r="AB137" i="4" s="1"/>
  <c r="O141" i="4"/>
  <c r="AB141" i="4" s="1"/>
  <c r="O145" i="4"/>
  <c r="AB145" i="4" s="1"/>
  <c r="O149" i="4"/>
  <c r="AB149" i="4" s="1"/>
  <c r="O153" i="4"/>
  <c r="AB153" i="4" s="1"/>
  <c r="O157" i="4"/>
  <c r="AB157" i="4" s="1"/>
  <c r="O161" i="4"/>
  <c r="AB161" i="4" s="1"/>
  <c r="O165" i="4"/>
  <c r="AB165" i="4" s="1"/>
  <c r="O169" i="4"/>
  <c r="AB169" i="4" s="1"/>
  <c r="O173" i="4"/>
  <c r="AB173" i="4" s="1"/>
  <c r="O177" i="4"/>
  <c r="AB177" i="4" s="1"/>
  <c r="N5" i="4"/>
  <c r="AA5" i="4" s="1"/>
  <c r="N9" i="4"/>
  <c r="AA9" i="4" s="1"/>
  <c r="N13" i="4"/>
  <c r="AA13" i="4" s="1"/>
  <c r="N17" i="4"/>
  <c r="AA17" i="4" s="1"/>
  <c r="N21" i="4"/>
  <c r="AA21" i="4" s="1"/>
  <c r="N25" i="4"/>
  <c r="AA25" i="4" s="1"/>
  <c r="N29" i="4"/>
  <c r="AA29" i="4" s="1"/>
  <c r="N33" i="4"/>
  <c r="AA33" i="4" s="1"/>
  <c r="N37" i="4"/>
  <c r="AA37" i="4" s="1"/>
  <c r="N41" i="4"/>
  <c r="AA41" i="4" s="1"/>
  <c r="N45" i="4"/>
  <c r="AA45" i="4" s="1"/>
  <c r="N49" i="4"/>
  <c r="AA49" i="4" s="1"/>
  <c r="N53" i="4"/>
  <c r="AA53" i="4" s="1"/>
  <c r="N57" i="4"/>
  <c r="AA57" i="4" s="1"/>
  <c r="N61" i="4"/>
  <c r="AA61" i="4" s="1"/>
  <c r="N65" i="4"/>
  <c r="AA65" i="4" s="1"/>
  <c r="N69" i="4"/>
  <c r="AA69" i="4" s="1"/>
  <c r="N73" i="4"/>
  <c r="AA73" i="4" s="1"/>
  <c r="N77" i="4"/>
  <c r="AA77" i="4" s="1"/>
  <c r="N81" i="4"/>
  <c r="AA81" i="4" s="1"/>
  <c r="N85" i="4"/>
  <c r="AA85" i="4" s="1"/>
  <c r="N89" i="4"/>
  <c r="AA89" i="4" s="1"/>
  <c r="N93" i="4"/>
  <c r="AA93" i="4" s="1"/>
  <c r="N97" i="4"/>
  <c r="AA97" i="4" s="1"/>
  <c r="N101" i="4"/>
  <c r="AA101" i="4" s="1"/>
  <c r="N105" i="4"/>
  <c r="AA105" i="4" s="1"/>
  <c r="N109" i="4"/>
  <c r="AA109" i="4" s="1"/>
  <c r="N113" i="4"/>
  <c r="AA113" i="4" s="1"/>
  <c r="N117" i="4"/>
  <c r="AA117" i="4" s="1"/>
  <c r="N121" i="4"/>
  <c r="AA121" i="4" s="1"/>
  <c r="N125" i="4"/>
  <c r="AA125" i="4" s="1"/>
  <c r="N129" i="4"/>
  <c r="AA129" i="4" s="1"/>
  <c r="N133" i="4"/>
  <c r="AA133" i="4" s="1"/>
  <c r="N137" i="4"/>
  <c r="AA137" i="4" s="1"/>
  <c r="N141" i="4"/>
  <c r="AA141" i="4" s="1"/>
  <c r="N145" i="4"/>
  <c r="AA145" i="4" s="1"/>
  <c r="N149" i="4"/>
  <c r="AA149" i="4" s="1"/>
  <c r="N153" i="4"/>
  <c r="AA153" i="4" s="1"/>
  <c r="N157" i="4"/>
  <c r="AA157" i="4" s="1"/>
  <c r="N161" i="4"/>
  <c r="AA161" i="4" s="1"/>
  <c r="N165" i="4"/>
  <c r="AA165" i="4" s="1"/>
  <c r="N169" i="4"/>
  <c r="AA169" i="4" s="1"/>
  <c r="N173" i="4"/>
  <c r="AA173" i="4" s="1"/>
  <c r="N177" i="4"/>
  <c r="AA177" i="4" s="1"/>
  <c r="M5" i="4"/>
  <c r="Z5" i="4" s="1"/>
  <c r="M9" i="4"/>
  <c r="Z9" i="4" s="1"/>
  <c r="M13" i="4"/>
  <c r="Z13" i="4" s="1"/>
  <c r="M17" i="4"/>
  <c r="Z17" i="4" s="1"/>
  <c r="M21" i="4"/>
  <c r="Z21" i="4" s="1"/>
  <c r="M25" i="4"/>
  <c r="Z25" i="4" s="1"/>
  <c r="M29" i="4"/>
  <c r="Z29" i="4" s="1"/>
  <c r="M33" i="4"/>
  <c r="Z33" i="4" s="1"/>
  <c r="M37" i="4"/>
  <c r="Z37" i="4" s="1"/>
  <c r="M41" i="4"/>
  <c r="Z41" i="4" s="1"/>
  <c r="M45" i="4"/>
  <c r="Z45" i="4" s="1"/>
  <c r="M49" i="4"/>
  <c r="Z49" i="4" s="1"/>
  <c r="M53" i="4"/>
  <c r="Z53" i="4" s="1"/>
  <c r="M57" i="4"/>
  <c r="Z57" i="4" s="1"/>
  <c r="M61" i="4"/>
  <c r="Z61" i="4" s="1"/>
  <c r="O49" i="4"/>
  <c r="AB49" i="4" s="1"/>
  <c r="O57" i="4"/>
  <c r="AB57" i="4" s="1"/>
  <c r="O65" i="4"/>
  <c r="AB65" i="4" s="1"/>
  <c r="O73" i="4"/>
  <c r="AB73" i="4" s="1"/>
  <c r="O78" i="4"/>
  <c r="AB78" i="4" s="1"/>
  <c r="O82" i="4"/>
  <c r="AB82" i="4" s="1"/>
  <c r="O86" i="4"/>
  <c r="AB86" i="4" s="1"/>
  <c r="O90" i="4"/>
  <c r="AB90" i="4" s="1"/>
  <c r="O94" i="4"/>
  <c r="AB94" i="4" s="1"/>
  <c r="O98" i="4"/>
  <c r="AB98" i="4" s="1"/>
  <c r="O102" i="4"/>
  <c r="AB102" i="4" s="1"/>
  <c r="O106" i="4"/>
  <c r="AB106" i="4" s="1"/>
  <c r="O110" i="4"/>
  <c r="AB110" i="4" s="1"/>
  <c r="O114" i="4"/>
  <c r="AB114" i="4" s="1"/>
  <c r="O118" i="4"/>
  <c r="AB118" i="4" s="1"/>
  <c r="O122" i="4"/>
  <c r="AB122" i="4" s="1"/>
  <c r="O126" i="4"/>
  <c r="AB126" i="4" s="1"/>
  <c r="O130" i="4"/>
  <c r="AB130" i="4" s="1"/>
  <c r="O134" i="4"/>
  <c r="AB134" i="4" s="1"/>
  <c r="O138" i="4"/>
  <c r="AB138" i="4" s="1"/>
  <c r="O142" i="4"/>
  <c r="AB142" i="4" s="1"/>
  <c r="O146" i="4"/>
  <c r="AB146" i="4" s="1"/>
  <c r="O150" i="4"/>
  <c r="AB150" i="4" s="1"/>
  <c r="O154" i="4"/>
  <c r="AB154" i="4" s="1"/>
  <c r="O158" i="4"/>
  <c r="AB158" i="4" s="1"/>
  <c r="O162" i="4"/>
  <c r="AB162" i="4" s="1"/>
  <c r="O166" i="4"/>
  <c r="AB166" i="4" s="1"/>
  <c r="O170" i="4"/>
  <c r="AB170" i="4" s="1"/>
  <c r="O174" i="4"/>
  <c r="AB174" i="4" s="1"/>
  <c r="O178" i="4"/>
  <c r="AB178" i="4" s="1"/>
  <c r="N6" i="4"/>
  <c r="AA6" i="4" s="1"/>
  <c r="N10" i="4"/>
  <c r="AA10" i="4" s="1"/>
  <c r="N14" i="4"/>
  <c r="AA14" i="4" s="1"/>
  <c r="N18" i="4"/>
  <c r="AA18" i="4" s="1"/>
  <c r="N22" i="4"/>
  <c r="AA22" i="4" s="1"/>
  <c r="N26" i="4"/>
  <c r="AA26" i="4" s="1"/>
  <c r="N30" i="4"/>
  <c r="AA30" i="4" s="1"/>
  <c r="N34" i="4"/>
  <c r="AA34" i="4" s="1"/>
  <c r="N38" i="4"/>
  <c r="AA38" i="4" s="1"/>
  <c r="N42" i="4"/>
  <c r="AA42" i="4" s="1"/>
  <c r="N46" i="4"/>
  <c r="AA46" i="4" s="1"/>
  <c r="N50" i="4"/>
  <c r="AA50" i="4" s="1"/>
  <c r="N54" i="4"/>
  <c r="AA54" i="4" s="1"/>
  <c r="N58" i="4"/>
  <c r="AA58" i="4" s="1"/>
  <c r="N62" i="4"/>
  <c r="AA62" i="4" s="1"/>
  <c r="N66" i="4"/>
  <c r="AA66" i="4" s="1"/>
  <c r="N70" i="4"/>
  <c r="AA70" i="4" s="1"/>
  <c r="N74" i="4"/>
  <c r="AA74" i="4" s="1"/>
  <c r="N78" i="4"/>
  <c r="AA78" i="4" s="1"/>
  <c r="N82" i="4"/>
  <c r="AA82" i="4" s="1"/>
  <c r="N86" i="4"/>
  <c r="AA86" i="4" s="1"/>
  <c r="N90" i="4"/>
  <c r="AA90" i="4" s="1"/>
  <c r="N94" i="4"/>
  <c r="AA94" i="4" s="1"/>
  <c r="N98" i="4"/>
  <c r="AA98" i="4" s="1"/>
  <c r="N102" i="4"/>
  <c r="AA102" i="4" s="1"/>
  <c r="N106" i="4"/>
  <c r="AA106" i="4" s="1"/>
  <c r="N110" i="4"/>
  <c r="AA110" i="4" s="1"/>
  <c r="N114" i="4"/>
  <c r="AA114" i="4" s="1"/>
  <c r="N118" i="4"/>
  <c r="AA118" i="4" s="1"/>
  <c r="N122" i="4"/>
  <c r="AA122" i="4" s="1"/>
  <c r="N126" i="4"/>
  <c r="AA126" i="4" s="1"/>
  <c r="N130" i="4"/>
  <c r="AA130" i="4" s="1"/>
  <c r="N134" i="4"/>
  <c r="AA134" i="4" s="1"/>
  <c r="N138" i="4"/>
  <c r="AA138" i="4" s="1"/>
  <c r="N142" i="4"/>
  <c r="AA142" i="4" s="1"/>
  <c r="N146" i="4"/>
  <c r="AA146" i="4" s="1"/>
  <c r="N150" i="4"/>
  <c r="AA150" i="4" s="1"/>
  <c r="N154" i="4"/>
  <c r="AA154" i="4" s="1"/>
  <c r="N158" i="4"/>
  <c r="AA158" i="4" s="1"/>
  <c r="N162" i="4"/>
  <c r="AA162" i="4" s="1"/>
  <c r="N166" i="4"/>
  <c r="AA166" i="4" s="1"/>
  <c r="N170" i="4"/>
  <c r="AA170" i="4" s="1"/>
  <c r="N174" i="4"/>
  <c r="AA174" i="4" s="1"/>
  <c r="N178" i="4"/>
  <c r="AA178" i="4" s="1"/>
  <c r="M6" i="4"/>
  <c r="Z6" i="4" s="1"/>
  <c r="M10" i="4"/>
  <c r="Z10" i="4" s="1"/>
  <c r="M14" i="4"/>
  <c r="Z14" i="4" s="1"/>
  <c r="M18" i="4"/>
  <c r="Z18" i="4" s="1"/>
  <c r="M22" i="4"/>
  <c r="Z22" i="4" s="1"/>
  <c r="M26" i="4"/>
  <c r="Z26" i="4" s="1"/>
  <c r="M30" i="4"/>
  <c r="Z30" i="4" s="1"/>
  <c r="M34" i="4"/>
  <c r="Z34" i="4" s="1"/>
  <c r="M38" i="4"/>
  <c r="Z38" i="4" s="1"/>
  <c r="M42" i="4"/>
  <c r="Z42" i="4" s="1"/>
  <c r="O52" i="4"/>
  <c r="AB52" i="4" s="1"/>
  <c r="O60" i="4"/>
  <c r="AB60" i="4" s="1"/>
  <c r="O68" i="4"/>
  <c r="AB68" i="4" s="1"/>
  <c r="O74" i="4"/>
  <c r="AB74" i="4" s="1"/>
  <c r="O79" i="4"/>
  <c r="AB79" i="4" s="1"/>
  <c r="O83" i="4"/>
  <c r="AB83" i="4" s="1"/>
  <c r="O87" i="4"/>
  <c r="AB87" i="4" s="1"/>
  <c r="O91" i="4"/>
  <c r="AB91" i="4" s="1"/>
  <c r="O95" i="4"/>
  <c r="AB95" i="4" s="1"/>
  <c r="O99" i="4"/>
  <c r="AB99" i="4" s="1"/>
  <c r="O103" i="4"/>
  <c r="AB103" i="4" s="1"/>
  <c r="O107" i="4"/>
  <c r="AB107" i="4" s="1"/>
  <c r="O111" i="4"/>
  <c r="AB111" i="4" s="1"/>
  <c r="O115" i="4"/>
  <c r="AB115" i="4" s="1"/>
  <c r="O119" i="4"/>
  <c r="AB119" i="4" s="1"/>
  <c r="O123" i="4"/>
  <c r="AB123" i="4" s="1"/>
  <c r="O127" i="4"/>
  <c r="AB127" i="4" s="1"/>
  <c r="O131" i="4"/>
  <c r="AB131" i="4" s="1"/>
  <c r="O135" i="4"/>
  <c r="AB135" i="4" s="1"/>
  <c r="O139" i="4"/>
  <c r="AB139" i="4" s="1"/>
  <c r="O143" i="4"/>
  <c r="AB143" i="4" s="1"/>
  <c r="O147" i="4"/>
  <c r="AB147" i="4" s="1"/>
  <c r="O151" i="4"/>
  <c r="AB151" i="4" s="1"/>
  <c r="O155" i="4"/>
  <c r="AB155" i="4" s="1"/>
  <c r="O159" i="4"/>
  <c r="AB159" i="4" s="1"/>
  <c r="O163" i="4"/>
  <c r="AB163" i="4" s="1"/>
  <c r="O167" i="4"/>
  <c r="AB167" i="4" s="1"/>
  <c r="O171" i="4"/>
  <c r="AB171" i="4" s="1"/>
  <c r="O175" i="4"/>
  <c r="AB175" i="4" s="1"/>
  <c r="O179" i="4"/>
  <c r="AB179" i="4" s="1"/>
  <c r="N7" i="4"/>
  <c r="AA7" i="4" s="1"/>
  <c r="N11" i="4"/>
  <c r="AA11" i="4" s="1"/>
  <c r="N15" i="4"/>
  <c r="AA15" i="4" s="1"/>
  <c r="N19" i="4"/>
  <c r="AA19" i="4" s="1"/>
  <c r="N23" i="4"/>
  <c r="AA23" i="4" s="1"/>
  <c r="N27" i="4"/>
  <c r="AA27" i="4" s="1"/>
  <c r="N31" i="4"/>
  <c r="AA31" i="4" s="1"/>
  <c r="N35" i="4"/>
  <c r="AA35" i="4" s="1"/>
  <c r="N39" i="4"/>
  <c r="AA39" i="4" s="1"/>
  <c r="N43" i="4"/>
  <c r="AA43" i="4" s="1"/>
  <c r="N47" i="4"/>
  <c r="AA47" i="4" s="1"/>
  <c r="N51" i="4"/>
  <c r="AA51" i="4" s="1"/>
  <c r="N55" i="4"/>
  <c r="AA55" i="4" s="1"/>
  <c r="N59" i="4"/>
  <c r="AA59" i="4" s="1"/>
  <c r="N63" i="4"/>
  <c r="AA63" i="4" s="1"/>
  <c r="N67" i="4"/>
  <c r="AA67" i="4" s="1"/>
  <c r="N71" i="4"/>
  <c r="AA71" i="4" s="1"/>
  <c r="N75" i="4"/>
  <c r="AA75" i="4" s="1"/>
  <c r="N79" i="4"/>
  <c r="AA79" i="4" s="1"/>
  <c r="N83" i="4"/>
  <c r="AA83" i="4" s="1"/>
  <c r="N87" i="4"/>
  <c r="AA87" i="4" s="1"/>
  <c r="N91" i="4"/>
  <c r="AA91" i="4" s="1"/>
  <c r="N95" i="4"/>
  <c r="AA95" i="4" s="1"/>
  <c r="N99" i="4"/>
  <c r="AA99" i="4" s="1"/>
  <c r="N103" i="4"/>
  <c r="AA103" i="4" s="1"/>
  <c r="N107" i="4"/>
  <c r="AA107" i="4" s="1"/>
  <c r="N111" i="4"/>
  <c r="AA111" i="4" s="1"/>
  <c r="N115" i="4"/>
  <c r="AA115" i="4" s="1"/>
  <c r="N119" i="4"/>
  <c r="AA119" i="4" s="1"/>
  <c r="N123" i="4"/>
  <c r="AA123" i="4" s="1"/>
  <c r="N127" i="4"/>
  <c r="AA127" i="4" s="1"/>
  <c r="N131" i="4"/>
  <c r="AA131" i="4" s="1"/>
  <c r="N135" i="4"/>
  <c r="AA135" i="4" s="1"/>
  <c r="N139" i="4"/>
  <c r="AA139" i="4" s="1"/>
  <c r="N143" i="4"/>
  <c r="AA143" i="4" s="1"/>
  <c r="N147" i="4"/>
  <c r="AA147" i="4" s="1"/>
  <c r="N151" i="4"/>
  <c r="AA151" i="4" s="1"/>
  <c r="N155" i="4"/>
  <c r="AA155" i="4" s="1"/>
  <c r="N159" i="4"/>
  <c r="AA159" i="4" s="1"/>
  <c r="N163" i="4"/>
  <c r="AA163" i="4" s="1"/>
  <c r="N167" i="4"/>
  <c r="AA167" i="4" s="1"/>
  <c r="N171" i="4"/>
  <c r="AA171" i="4" s="1"/>
  <c r="N175" i="4"/>
  <c r="AA175" i="4" s="1"/>
  <c r="N179" i="4"/>
  <c r="AA179" i="4" s="1"/>
  <c r="M7" i="4"/>
  <c r="Z7" i="4" s="1"/>
  <c r="M11" i="4"/>
  <c r="Z11" i="4" s="1"/>
  <c r="M15" i="4"/>
  <c r="Z15" i="4" s="1"/>
  <c r="M19" i="4"/>
  <c r="Z19" i="4" s="1"/>
  <c r="M23" i="4"/>
  <c r="Z23" i="4" s="1"/>
  <c r="M27" i="4"/>
  <c r="Z27" i="4" s="1"/>
  <c r="M31" i="4"/>
  <c r="Z31" i="4" s="1"/>
  <c r="M35" i="4"/>
  <c r="Z35" i="4" s="1"/>
  <c r="M39" i="4"/>
  <c r="Z39" i="4" s="1"/>
  <c r="M43" i="4"/>
  <c r="Z43" i="4" s="1"/>
  <c r="M47" i="4"/>
  <c r="Z47" i="4" s="1"/>
  <c r="O53" i="4"/>
  <c r="AB53" i="4" s="1"/>
  <c r="O61" i="4"/>
  <c r="AB61" i="4" s="1"/>
  <c r="O69" i="4"/>
  <c r="AB69" i="4" s="1"/>
  <c r="O76" i="4"/>
  <c r="AB76" i="4" s="1"/>
  <c r="O80" i="4"/>
  <c r="AB80" i="4" s="1"/>
  <c r="O84" i="4"/>
  <c r="AB84" i="4" s="1"/>
  <c r="O88" i="4"/>
  <c r="AB88" i="4" s="1"/>
  <c r="O92" i="4"/>
  <c r="AB92" i="4" s="1"/>
  <c r="O96" i="4"/>
  <c r="AB96" i="4" s="1"/>
  <c r="O100" i="4"/>
  <c r="AB100" i="4" s="1"/>
  <c r="O104" i="4"/>
  <c r="AB104" i="4" s="1"/>
  <c r="O108" i="4"/>
  <c r="AB108" i="4" s="1"/>
  <c r="O112" i="4"/>
  <c r="AB112" i="4" s="1"/>
  <c r="O116" i="4"/>
  <c r="AB116" i="4" s="1"/>
  <c r="O120" i="4"/>
  <c r="AB120" i="4" s="1"/>
  <c r="O124" i="4"/>
  <c r="AB124" i="4" s="1"/>
  <c r="O128" i="4"/>
  <c r="AB128" i="4" s="1"/>
  <c r="O132" i="4"/>
  <c r="AB132" i="4" s="1"/>
  <c r="O136" i="4"/>
  <c r="AB136" i="4" s="1"/>
  <c r="O140" i="4"/>
  <c r="AB140" i="4" s="1"/>
  <c r="O144" i="4"/>
  <c r="AB144" i="4" s="1"/>
  <c r="O148" i="4"/>
  <c r="AB148" i="4" s="1"/>
  <c r="O152" i="4"/>
  <c r="AB152" i="4" s="1"/>
  <c r="O156" i="4"/>
  <c r="AB156" i="4" s="1"/>
  <c r="O160" i="4"/>
  <c r="AB160" i="4" s="1"/>
  <c r="O164" i="4"/>
  <c r="AB164" i="4" s="1"/>
  <c r="O168" i="4"/>
  <c r="AB168" i="4" s="1"/>
  <c r="O172" i="4"/>
  <c r="AB172" i="4" s="1"/>
  <c r="O176" i="4"/>
  <c r="AB176" i="4" s="1"/>
  <c r="O180" i="4"/>
  <c r="AB180" i="4" s="1"/>
  <c r="N8" i="4"/>
  <c r="AA8" i="4" s="1"/>
  <c r="N12" i="4"/>
  <c r="AA12" i="4" s="1"/>
  <c r="N16" i="4"/>
  <c r="AA16" i="4" s="1"/>
  <c r="N20" i="4"/>
  <c r="AA20" i="4" s="1"/>
  <c r="N24" i="4"/>
  <c r="AA24" i="4" s="1"/>
  <c r="N28" i="4"/>
  <c r="AA28" i="4" s="1"/>
  <c r="N32" i="4"/>
  <c r="AA32" i="4" s="1"/>
  <c r="N36" i="4"/>
  <c r="AA36" i="4" s="1"/>
  <c r="N40" i="4"/>
  <c r="AA40" i="4" s="1"/>
  <c r="N44" i="4"/>
  <c r="AA44" i="4" s="1"/>
  <c r="N48" i="4"/>
  <c r="AA48" i="4" s="1"/>
  <c r="N52" i="4"/>
  <c r="AA52" i="4" s="1"/>
  <c r="N56" i="4"/>
  <c r="AA56" i="4" s="1"/>
  <c r="N60" i="4"/>
  <c r="AA60" i="4" s="1"/>
  <c r="N64" i="4"/>
  <c r="AA64" i="4" s="1"/>
  <c r="N68" i="4"/>
  <c r="AA68" i="4" s="1"/>
  <c r="N72" i="4"/>
  <c r="AA72" i="4" s="1"/>
  <c r="N76" i="4"/>
  <c r="AA76" i="4" s="1"/>
  <c r="N80" i="4"/>
  <c r="AA80" i="4" s="1"/>
  <c r="N84" i="4"/>
  <c r="AA84" i="4" s="1"/>
  <c r="N88" i="4"/>
  <c r="AA88" i="4" s="1"/>
  <c r="N92" i="4"/>
  <c r="AA92" i="4" s="1"/>
  <c r="N96" i="4"/>
  <c r="AA96" i="4" s="1"/>
  <c r="N100" i="4"/>
  <c r="AA100" i="4" s="1"/>
  <c r="N104" i="4"/>
  <c r="AA104" i="4" s="1"/>
  <c r="N108" i="4"/>
  <c r="AA108" i="4" s="1"/>
  <c r="N112" i="4"/>
  <c r="AA112" i="4" s="1"/>
  <c r="N116" i="4"/>
  <c r="AA116" i="4" s="1"/>
  <c r="N120" i="4"/>
  <c r="AA120" i="4" s="1"/>
  <c r="N124" i="4"/>
  <c r="AA124" i="4" s="1"/>
  <c r="N128" i="4"/>
  <c r="AA128" i="4" s="1"/>
  <c r="N132" i="4"/>
  <c r="AA132" i="4" s="1"/>
  <c r="N136" i="4"/>
  <c r="AA136" i="4" s="1"/>
  <c r="N140" i="4"/>
  <c r="AA140" i="4" s="1"/>
  <c r="N144" i="4"/>
  <c r="AA144" i="4" s="1"/>
  <c r="N148" i="4"/>
  <c r="AA148" i="4" s="1"/>
  <c r="N152" i="4"/>
  <c r="AA152" i="4" s="1"/>
  <c r="N156" i="4"/>
  <c r="AA156" i="4" s="1"/>
  <c r="N160" i="4"/>
  <c r="AA160" i="4" s="1"/>
  <c r="N164" i="4"/>
  <c r="AA164" i="4" s="1"/>
  <c r="N168" i="4"/>
  <c r="AA168" i="4" s="1"/>
  <c r="N172" i="4"/>
  <c r="AA172" i="4" s="1"/>
  <c r="N176" i="4"/>
  <c r="AA176" i="4" s="1"/>
  <c r="N180" i="4"/>
  <c r="AA180" i="4" s="1"/>
  <c r="M8" i="4"/>
  <c r="Z8" i="4" s="1"/>
  <c r="M12" i="4"/>
  <c r="Z12" i="4" s="1"/>
  <c r="M16" i="4"/>
  <c r="Z16" i="4" s="1"/>
  <c r="M20" i="4"/>
  <c r="Z20" i="4" s="1"/>
  <c r="M24" i="4"/>
  <c r="Z24" i="4" s="1"/>
  <c r="M28" i="4"/>
  <c r="Z28" i="4" s="1"/>
  <c r="M32" i="4"/>
  <c r="Z32" i="4" s="1"/>
  <c r="M36" i="4"/>
  <c r="Z36" i="4" s="1"/>
  <c r="M40" i="4"/>
  <c r="Z40" i="4" s="1"/>
  <c r="M44" i="4"/>
  <c r="Z44" i="4" s="1"/>
  <c r="M46" i="4"/>
  <c r="Z46" i="4" s="1"/>
  <c r="M52" i="4"/>
  <c r="Z52" i="4" s="1"/>
  <c r="M58" i="4"/>
  <c r="Z58" i="4" s="1"/>
  <c r="M63" i="4"/>
  <c r="Z63" i="4" s="1"/>
  <c r="M67" i="4"/>
  <c r="Z67" i="4" s="1"/>
  <c r="M71" i="4"/>
  <c r="Z71" i="4" s="1"/>
  <c r="M75" i="4"/>
  <c r="Z75" i="4" s="1"/>
  <c r="M79" i="4"/>
  <c r="Z79" i="4" s="1"/>
  <c r="M83" i="4"/>
  <c r="Z83" i="4" s="1"/>
  <c r="M87" i="4"/>
  <c r="Z87" i="4" s="1"/>
  <c r="M91" i="4"/>
  <c r="Z91" i="4" s="1"/>
  <c r="M95" i="4"/>
  <c r="Z95" i="4" s="1"/>
  <c r="M99" i="4"/>
  <c r="Z99" i="4" s="1"/>
  <c r="M103" i="4"/>
  <c r="Z103" i="4" s="1"/>
  <c r="M107" i="4"/>
  <c r="Z107" i="4" s="1"/>
  <c r="M111" i="4"/>
  <c r="Z111" i="4" s="1"/>
  <c r="M115" i="4"/>
  <c r="Z115" i="4" s="1"/>
  <c r="M119" i="4"/>
  <c r="Z119" i="4" s="1"/>
  <c r="M123" i="4"/>
  <c r="Z123" i="4" s="1"/>
  <c r="M127" i="4"/>
  <c r="Z127" i="4" s="1"/>
  <c r="M131" i="4"/>
  <c r="Z131" i="4" s="1"/>
  <c r="M135" i="4"/>
  <c r="Z135" i="4" s="1"/>
  <c r="M139" i="4"/>
  <c r="Z139" i="4" s="1"/>
  <c r="M143" i="4"/>
  <c r="Z143" i="4" s="1"/>
  <c r="M147" i="4"/>
  <c r="Z147" i="4" s="1"/>
  <c r="M151" i="4"/>
  <c r="Z151" i="4" s="1"/>
  <c r="M155" i="4"/>
  <c r="Z155" i="4" s="1"/>
  <c r="M159" i="4"/>
  <c r="Z159" i="4" s="1"/>
  <c r="M163" i="4"/>
  <c r="Z163" i="4" s="1"/>
  <c r="M167" i="4"/>
  <c r="Z167" i="4" s="1"/>
  <c r="M171" i="4"/>
  <c r="Z171" i="4" s="1"/>
  <c r="M175" i="4"/>
  <c r="Z175" i="4" s="1"/>
  <c r="M179" i="4"/>
  <c r="Z179" i="4" s="1"/>
  <c r="L7" i="4"/>
  <c r="Y7" i="4" s="1"/>
  <c r="L11" i="4"/>
  <c r="Y11" i="4" s="1"/>
  <c r="L15" i="4"/>
  <c r="Y15" i="4" s="1"/>
  <c r="L19" i="4"/>
  <c r="Y19" i="4" s="1"/>
  <c r="L23" i="4"/>
  <c r="Y23" i="4" s="1"/>
  <c r="L27" i="4"/>
  <c r="Y27" i="4" s="1"/>
  <c r="L31" i="4"/>
  <c r="Y31" i="4" s="1"/>
  <c r="L35" i="4"/>
  <c r="Y35" i="4" s="1"/>
  <c r="L39" i="4"/>
  <c r="Y39" i="4" s="1"/>
  <c r="L43" i="4"/>
  <c r="Y43" i="4" s="1"/>
  <c r="L47" i="4"/>
  <c r="Y47" i="4" s="1"/>
  <c r="L51" i="4"/>
  <c r="Y51" i="4" s="1"/>
  <c r="L55" i="4"/>
  <c r="Y55" i="4" s="1"/>
  <c r="L59" i="4"/>
  <c r="Y59" i="4" s="1"/>
  <c r="L63" i="4"/>
  <c r="Y63" i="4" s="1"/>
  <c r="L67" i="4"/>
  <c r="Y67" i="4" s="1"/>
  <c r="L71" i="4"/>
  <c r="Y71" i="4" s="1"/>
  <c r="L75" i="4"/>
  <c r="Y75" i="4" s="1"/>
  <c r="L79" i="4"/>
  <c r="Y79" i="4" s="1"/>
  <c r="L83" i="4"/>
  <c r="Y83" i="4" s="1"/>
  <c r="L87" i="4"/>
  <c r="Y87" i="4" s="1"/>
  <c r="L91" i="4"/>
  <c r="Y91" i="4" s="1"/>
  <c r="L95" i="4"/>
  <c r="Y95" i="4" s="1"/>
  <c r="L99" i="4"/>
  <c r="Y99" i="4" s="1"/>
  <c r="L103" i="4"/>
  <c r="Y103" i="4" s="1"/>
  <c r="L107" i="4"/>
  <c r="Y107" i="4" s="1"/>
  <c r="L111" i="4"/>
  <c r="Y111" i="4" s="1"/>
  <c r="L115" i="4"/>
  <c r="Y115" i="4" s="1"/>
  <c r="L119" i="4"/>
  <c r="Y119" i="4" s="1"/>
  <c r="L123" i="4"/>
  <c r="Y123" i="4" s="1"/>
  <c r="L127" i="4"/>
  <c r="Y127" i="4" s="1"/>
  <c r="L131" i="4"/>
  <c r="Y131" i="4" s="1"/>
  <c r="L135" i="4"/>
  <c r="Y135" i="4" s="1"/>
  <c r="L139" i="4"/>
  <c r="Y139" i="4" s="1"/>
  <c r="L143" i="4"/>
  <c r="Y143" i="4" s="1"/>
  <c r="L147" i="4"/>
  <c r="Y147" i="4" s="1"/>
  <c r="L151" i="4"/>
  <c r="Y151" i="4" s="1"/>
  <c r="L155" i="4"/>
  <c r="Y155" i="4" s="1"/>
  <c r="L159" i="4"/>
  <c r="Y159" i="4" s="1"/>
  <c r="L163" i="4"/>
  <c r="Y163" i="4" s="1"/>
  <c r="L167" i="4"/>
  <c r="Y167" i="4" s="1"/>
  <c r="L171" i="4"/>
  <c r="Y171" i="4" s="1"/>
  <c r="L175" i="4"/>
  <c r="Y175" i="4" s="1"/>
  <c r="L179" i="4"/>
  <c r="Y179" i="4" s="1"/>
  <c r="K7" i="4"/>
  <c r="X7" i="4" s="1"/>
  <c r="K11" i="4"/>
  <c r="X11" i="4" s="1"/>
  <c r="K15" i="4"/>
  <c r="X15" i="4" s="1"/>
  <c r="K19" i="4"/>
  <c r="X19" i="4" s="1"/>
  <c r="K23" i="4"/>
  <c r="X23" i="4" s="1"/>
  <c r="K27" i="4"/>
  <c r="X27" i="4" s="1"/>
  <c r="K31" i="4"/>
  <c r="X31" i="4" s="1"/>
  <c r="K35" i="4"/>
  <c r="X35" i="4" s="1"/>
  <c r="K39" i="4"/>
  <c r="X39" i="4" s="1"/>
  <c r="K43" i="4"/>
  <c r="X43" i="4" s="1"/>
  <c r="K47" i="4"/>
  <c r="X47" i="4" s="1"/>
  <c r="K51" i="4"/>
  <c r="X51" i="4" s="1"/>
  <c r="K55" i="4"/>
  <c r="X55" i="4" s="1"/>
  <c r="K59" i="4"/>
  <c r="X59" i="4" s="1"/>
  <c r="K63" i="4"/>
  <c r="X63" i="4" s="1"/>
  <c r="K67" i="4"/>
  <c r="X67" i="4" s="1"/>
  <c r="K71" i="4"/>
  <c r="X71" i="4" s="1"/>
  <c r="K75" i="4"/>
  <c r="X75" i="4" s="1"/>
  <c r="K79" i="4"/>
  <c r="X79" i="4" s="1"/>
  <c r="K83" i="4"/>
  <c r="X83" i="4" s="1"/>
  <c r="K87" i="4"/>
  <c r="X87" i="4" s="1"/>
  <c r="K91" i="4"/>
  <c r="X91" i="4" s="1"/>
  <c r="K95" i="4"/>
  <c r="X95" i="4" s="1"/>
  <c r="K99" i="4"/>
  <c r="X99" i="4" s="1"/>
  <c r="K103" i="4"/>
  <c r="X103" i="4" s="1"/>
  <c r="K107" i="4"/>
  <c r="X107" i="4" s="1"/>
  <c r="K111" i="4"/>
  <c r="X111" i="4" s="1"/>
  <c r="K115" i="4"/>
  <c r="X115" i="4" s="1"/>
  <c r="K119" i="4"/>
  <c r="X119" i="4" s="1"/>
  <c r="K123" i="4"/>
  <c r="X123" i="4" s="1"/>
  <c r="K127" i="4"/>
  <c r="X127" i="4" s="1"/>
  <c r="K131" i="4"/>
  <c r="X131" i="4" s="1"/>
  <c r="K135" i="4"/>
  <c r="X135" i="4" s="1"/>
  <c r="K139" i="4"/>
  <c r="X139" i="4" s="1"/>
  <c r="K143" i="4"/>
  <c r="X143" i="4" s="1"/>
  <c r="K147" i="4"/>
  <c r="X147" i="4" s="1"/>
  <c r="K151" i="4"/>
  <c r="X151" i="4" s="1"/>
  <c r="K155" i="4"/>
  <c r="X155" i="4" s="1"/>
  <c r="K159" i="4"/>
  <c r="X159" i="4" s="1"/>
  <c r="K163" i="4"/>
  <c r="X163" i="4" s="1"/>
  <c r="K167" i="4"/>
  <c r="X167" i="4" s="1"/>
  <c r="K171" i="4"/>
  <c r="X171" i="4" s="1"/>
  <c r="K175" i="4"/>
  <c r="X175" i="4" s="1"/>
  <c r="K179" i="4"/>
  <c r="X179" i="4" s="1"/>
  <c r="J7" i="4"/>
  <c r="W7" i="4" s="1"/>
  <c r="J11" i="4"/>
  <c r="W11" i="4" s="1"/>
  <c r="J15" i="4"/>
  <c r="W15" i="4" s="1"/>
  <c r="J19" i="4"/>
  <c r="W19" i="4" s="1"/>
  <c r="J23" i="4"/>
  <c r="W23" i="4" s="1"/>
  <c r="J27" i="4"/>
  <c r="W27" i="4" s="1"/>
  <c r="J31" i="4"/>
  <c r="W31" i="4" s="1"/>
  <c r="J35" i="4"/>
  <c r="W35" i="4" s="1"/>
  <c r="J39" i="4"/>
  <c r="W39" i="4" s="1"/>
  <c r="J43" i="4"/>
  <c r="W43" i="4" s="1"/>
  <c r="J47" i="4"/>
  <c r="W47" i="4" s="1"/>
  <c r="J51" i="4"/>
  <c r="W51" i="4" s="1"/>
  <c r="J55" i="4"/>
  <c r="W55" i="4" s="1"/>
  <c r="J59" i="4"/>
  <c r="W59" i="4" s="1"/>
  <c r="J63" i="4"/>
  <c r="W63" i="4" s="1"/>
  <c r="J67" i="4"/>
  <c r="W67" i="4" s="1"/>
  <c r="J71" i="4"/>
  <c r="W71" i="4" s="1"/>
  <c r="J75" i="4"/>
  <c r="W75" i="4" s="1"/>
  <c r="J79" i="4"/>
  <c r="W79" i="4" s="1"/>
  <c r="J83" i="4"/>
  <c r="W83" i="4" s="1"/>
  <c r="J87" i="4"/>
  <c r="W87" i="4" s="1"/>
  <c r="J91" i="4"/>
  <c r="W91" i="4" s="1"/>
  <c r="J95" i="4"/>
  <c r="W95" i="4" s="1"/>
  <c r="J99" i="4"/>
  <c r="W99" i="4" s="1"/>
  <c r="J103" i="4"/>
  <c r="W103" i="4" s="1"/>
  <c r="J107" i="4"/>
  <c r="W107" i="4" s="1"/>
  <c r="J111" i="4"/>
  <c r="W111" i="4" s="1"/>
  <c r="J115" i="4"/>
  <c r="W115" i="4" s="1"/>
  <c r="J119" i="4"/>
  <c r="W119" i="4" s="1"/>
  <c r="J123" i="4"/>
  <c r="W123" i="4" s="1"/>
  <c r="J127" i="4"/>
  <c r="W127" i="4" s="1"/>
  <c r="J131" i="4"/>
  <c r="W131" i="4" s="1"/>
  <c r="J135" i="4"/>
  <c r="W135" i="4" s="1"/>
  <c r="J139" i="4"/>
  <c r="W139" i="4" s="1"/>
  <c r="J143" i="4"/>
  <c r="W143" i="4" s="1"/>
  <c r="J147" i="4"/>
  <c r="W147" i="4" s="1"/>
  <c r="J151" i="4"/>
  <c r="W151" i="4" s="1"/>
  <c r="J155" i="4"/>
  <c r="W155" i="4" s="1"/>
  <c r="J159" i="4"/>
  <c r="W159" i="4" s="1"/>
  <c r="J163" i="4"/>
  <c r="W163" i="4" s="1"/>
  <c r="J167" i="4"/>
  <c r="W167" i="4" s="1"/>
  <c r="J171" i="4"/>
  <c r="W171" i="4" s="1"/>
  <c r="J175" i="4"/>
  <c r="W175" i="4" s="1"/>
  <c r="J179" i="4"/>
  <c r="W179" i="4" s="1"/>
  <c r="L4" i="4"/>
  <c r="Y4" i="4" s="1"/>
  <c r="P4" i="4"/>
  <c r="AC4" i="4" s="1"/>
  <c r="I6" i="4"/>
  <c r="V6" i="4" s="1"/>
  <c r="I10" i="4"/>
  <c r="V10" i="4" s="1"/>
  <c r="I14" i="4"/>
  <c r="V14" i="4" s="1"/>
  <c r="M48" i="4"/>
  <c r="Z48" i="4" s="1"/>
  <c r="M54" i="4"/>
  <c r="Z54" i="4" s="1"/>
  <c r="M59" i="4"/>
  <c r="Z59" i="4" s="1"/>
  <c r="M64" i="4"/>
  <c r="Z64" i="4" s="1"/>
  <c r="M68" i="4"/>
  <c r="Z68" i="4" s="1"/>
  <c r="M72" i="4"/>
  <c r="Z72" i="4" s="1"/>
  <c r="M76" i="4"/>
  <c r="Z76" i="4" s="1"/>
  <c r="M80" i="4"/>
  <c r="Z80" i="4" s="1"/>
  <c r="M84" i="4"/>
  <c r="Z84" i="4" s="1"/>
  <c r="M88" i="4"/>
  <c r="Z88" i="4" s="1"/>
  <c r="M92" i="4"/>
  <c r="Z92" i="4" s="1"/>
  <c r="M96" i="4"/>
  <c r="Z96" i="4" s="1"/>
  <c r="M100" i="4"/>
  <c r="Z100" i="4" s="1"/>
  <c r="M104" i="4"/>
  <c r="Z104" i="4" s="1"/>
  <c r="M108" i="4"/>
  <c r="Z108" i="4" s="1"/>
  <c r="M112" i="4"/>
  <c r="Z112" i="4" s="1"/>
  <c r="M116" i="4"/>
  <c r="Z116" i="4" s="1"/>
  <c r="M120" i="4"/>
  <c r="Z120" i="4" s="1"/>
  <c r="M124" i="4"/>
  <c r="Z124" i="4" s="1"/>
  <c r="M128" i="4"/>
  <c r="Z128" i="4" s="1"/>
  <c r="M132" i="4"/>
  <c r="Z132" i="4" s="1"/>
  <c r="M136" i="4"/>
  <c r="Z136" i="4" s="1"/>
  <c r="M140" i="4"/>
  <c r="Z140" i="4" s="1"/>
  <c r="M144" i="4"/>
  <c r="Z144" i="4" s="1"/>
  <c r="M148" i="4"/>
  <c r="Z148" i="4" s="1"/>
  <c r="M152" i="4"/>
  <c r="Z152" i="4" s="1"/>
  <c r="M156" i="4"/>
  <c r="Z156" i="4" s="1"/>
  <c r="M160" i="4"/>
  <c r="Z160" i="4" s="1"/>
  <c r="M164" i="4"/>
  <c r="Z164" i="4" s="1"/>
  <c r="M168" i="4"/>
  <c r="Z168" i="4" s="1"/>
  <c r="M172" i="4"/>
  <c r="Z172" i="4" s="1"/>
  <c r="M176" i="4"/>
  <c r="Z176" i="4" s="1"/>
  <c r="M180" i="4"/>
  <c r="Z180" i="4" s="1"/>
  <c r="L8" i="4"/>
  <c r="Y8" i="4" s="1"/>
  <c r="L12" i="4"/>
  <c r="Y12" i="4" s="1"/>
  <c r="L16" i="4"/>
  <c r="Y16" i="4" s="1"/>
  <c r="L20" i="4"/>
  <c r="Y20" i="4" s="1"/>
  <c r="L24" i="4"/>
  <c r="Y24" i="4" s="1"/>
  <c r="L28" i="4"/>
  <c r="Y28" i="4" s="1"/>
  <c r="L32" i="4"/>
  <c r="Y32" i="4" s="1"/>
  <c r="L36" i="4"/>
  <c r="Y36" i="4" s="1"/>
  <c r="L40" i="4"/>
  <c r="Y40" i="4" s="1"/>
  <c r="L44" i="4"/>
  <c r="Y44" i="4" s="1"/>
  <c r="L48" i="4"/>
  <c r="Y48" i="4" s="1"/>
  <c r="L52" i="4"/>
  <c r="Y52" i="4" s="1"/>
  <c r="L56" i="4"/>
  <c r="Y56" i="4" s="1"/>
  <c r="L60" i="4"/>
  <c r="Y60" i="4" s="1"/>
  <c r="L64" i="4"/>
  <c r="Y64" i="4" s="1"/>
  <c r="L68" i="4"/>
  <c r="Y68" i="4" s="1"/>
  <c r="L72" i="4"/>
  <c r="Y72" i="4" s="1"/>
  <c r="L76" i="4"/>
  <c r="Y76" i="4" s="1"/>
  <c r="L80" i="4"/>
  <c r="Y80" i="4" s="1"/>
  <c r="L84" i="4"/>
  <c r="Y84" i="4" s="1"/>
  <c r="L88" i="4"/>
  <c r="Y88" i="4" s="1"/>
  <c r="L92" i="4"/>
  <c r="Y92" i="4" s="1"/>
  <c r="L96" i="4"/>
  <c r="Y96" i="4" s="1"/>
  <c r="L100" i="4"/>
  <c r="Y100" i="4" s="1"/>
  <c r="L104" i="4"/>
  <c r="Y104" i="4" s="1"/>
  <c r="L108" i="4"/>
  <c r="Y108" i="4" s="1"/>
  <c r="L112" i="4"/>
  <c r="Y112" i="4" s="1"/>
  <c r="L116" i="4"/>
  <c r="Y116" i="4" s="1"/>
  <c r="L120" i="4"/>
  <c r="Y120" i="4" s="1"/>
  <c r="L124" i="4"/>
  <c r="Y124" i="4" s="1"/>
  <c r="L128" i="4"/>
  <c r="Y128" i="4" s="1"/>
  <c r="L132" i="4"/>
  <c r="Y132" i="4" s="1"/>
  <c r="L136" i="4"/>
  <c r="Y136" i="4" s="1"/>
  <c r="L140" i="4"/>
  <c r="Y140" i="4" s="1"/>
  <c r="L144" i="4"/>
  <c r="Y144" i="4" s="1"/>
  <c r="L148" i="4"/>
  <c r="Y148" i="4" s="1"/>
  <c r="L152" i="4"/>
  <c r="Y152" i="4" s="1"/>
  <c r="L156" i="4"/>
  <c r="Y156" i="4" s="1"/>
  <c r="L160" i="4"/>
  <c r="Y160" i="4" s="1"/>
  <c r="L164" i="4"/>
  <c r="Y164" i="4" s="1"/>
  <c r="L168" i="4"/>
  <c r="Y168" i="4" s="1"/>
  <c r="L172" i="4"/>
  <c r="Y172" i="4" s="1"/>
  <c r="L176" i="4"/>
  <c r="Y176" i="4" s="1"/>
  <c r="L180" i="4"/>
  <c r="Y180" i="4" s="1"/>
  <c r="K8" i="4"/>
  <c r="X8" i="4" s="1"/>
  <c r="K12" i="4"/>
  <c r="X12" i="4" s="1"/>
  <c r="K16" i="4"/>
  <c r="X16" i="4" s="1"/>
  <c r="K20" i="4"/>
  <c r="X20" i="4" s="1"/>
  <c r="K24" i="4"/>
  <c r="X24" i="4" s="1"/>
  <c r="K28" i="4"/>
  <c r="X28" i="4" s="1"/>
  <c r="K32" i="4"/>
  <c r="X32" i="4" s="1"/>
  <c r="K36" i="4"/>
  <c r="X36" i="4" s="1"/>
  <c r="K40" i="4"/>
  <c r="X40" i="4" s="1"/>
  <c r="K44" i="4"/>
  <c r="X44" i="4" s="1"/>
  <c r="K48" i="4"/>
  <c r="X48" i="4" s="1"/>
  <c r="K52" i="4"/>
  <c r="X52" i="4" s="1"/>
  <c r="K56" i="4"/>
  <c r="X56" i="4" s="1"/>
  <c r="K60" i="4"/>
  <c r="X60" i="4" s="1"/>
  <c r="K64" i="4"/>
  <c r="X64" i="4" s="1"/>
  <c r="K68" i="4"/>
  <c r="X68" i="4" s="1"/>
  <c r="K72" i="4"/>
  <c r="X72" i="4" s="1"/>
  <c r="K76" i="4"/>
  <c r="X76" i="4" s="1"/>
  <c r="K80" i="4"/>
  <c r="X80" i="4" s="1"/>
  <c r="K84" i="4"/>
  <c r="X84" i="4" s="1"/>
  <c r="K88" i="4"/>
  <c r="X88" i="4" s="1"/>
  <c r="K92" i="4"/>
  <c r="X92" i="4" s="1"/>
  <c r="K96" i="4"/>
  <c r="X96" i="4" s="1"/>
  <c r="K100" i="4"/>
  <c r="X100" i="4" s="1"/>
  <c r="K104" i="4"/>
  <c r="X104" i="4" s="1"/>
  <c r="K108" i="4"/>
  <c r="X108" i="4" s="1"/>
  <c r="K112" i="4"/>
  <c r="X112" i="4" s="1"/>
  <c r="K116" i="4"/>
  <c r="X116" i="4" s="1"/>
  <c r="K120" i="4"/>
  <c r="X120" i="4" s="1"/>
  <c r="K124" i="4"/>
  <c r="X124" i="4" s="1"/>
  <c r="K128" i="4"/>
  <c r="X128" i="4" s="1"/>
  <c r="K132" i="4"/>
  <c r="X132" i="4" s="1"/>
  <c r="K136" i="4"/>
  <c r="X136" i="4" s="1"/>
  <c r="K140" i="4"/>
  <c r="X140" i="4" s="1"/>
  <c r="K144" i="4"/>
  <c r="X144" i="4" s="1"/>
  <c r="K148" i="4"/>
  <c r="X148" i="4" s="1"/>
  <c r="K152" i="4"/>
  <c r="X152" i="4" s="1"/>
  <c r="K156" i="4"/>
  <c r="X156" i="4" s="1"/>
  <c r="K160" i="4"/>
  <c r="X160" i="4" s="1"/>
  <c r="K164" i="4"/>
  <c r="X164" i="4" s="1"/>
  <c r="K168" i="4"/>
  <c r="X168" i="4" s="1"/>
  <c r="K172" i="4"/>
  <c r="X172" i="4" s="1"/>
  <c r="K176" i="4"/>
  <c r="X176" i="4" s="1"/>
  <c r="K180" i="4"/>
  <c r="X180" i="4" s="1"/>
  <c r="J8" i="4"/>
  <c r="W8" i="4" s="1"/>
  <c r="J12" i="4"/>
  <c r="W12" i="4" s="1"/>
  <c r="J16" i="4"/>
  <c r="W16" i="4" s="1"/>
  <c r="J20" i="4"/>
  <c r="W20" i="4" s="1"/>
  <c r="J24" i="4"/>
  <c r="W24" i="4" s="1"/>
  <c r="J28" i="4"/>
  <c r="W28" i="4" s="1"/>
  <c r="J32" i="4"/>
  <c r="W32" i="4" s="1"/>
  <c r="J36" i="4"/>
  <c r="W36" i="4" s="1"/>
  <c r="J40" i="4"/>
  <c r="W40" i="4" s="1"/>
  <c r="J44" i="4"/>
  <c r="W44" i="4" s="1"/>
  <c r="J48" i="4"/>
  <c r="W48" i="4" s="1"/>
  <c r="J52" i="4"/>
  <c r="W52" i="4" s="1"/>
  <c r="J56" i="4"/>
  <c r="W56" i="4" s="1"/>
  <c r="J60" i="4"/>
  <c r="W60" i="4" s="1"/>
  <c r="J64" i="4"/>
  <c r="W64" i="4" s="1"/>
  <c r="J68" i="4"/>
  <c r="W68" i="4" s="1"/>
  <c r="J72" i="4"/>
  <c r="W72" i="4" s="1"/>
  <c r="J76" i="4"/>
  <c r="W76" i="4" s="1"/>
  <c r="J80" i="4"/>
  <c r="W80" i="4" s="1"/>
  <c r="J84" i="4"/>
  <c r="W84" i="4" s="1"/>
  <c r="J88" i="4"/>
  <c r="W88" i="4" s="1"/>
  <c r="J92" i="4"/>
  <c r="W92" i="4" s="1"/>
  <c r="J96" i="4"/>
  <c r="W96" i="4" s="1"/>
  <c r="J100" i="4"/>
  <c r="W100" i="4" s="1"/>
  <c r="J104" i="4"/>
  <c r="W104" i="4" s="1"/>
  <c r="J108" i="4"/>
  <c r="W108" i="4" s="1"/>
  <c r="J112" i="4"/>
  <c r="W112" i="4" s="1"/>
  <c r="J116" i="4"/>
  <c r="W116" i="4" s="1"/>
  <c r="J120" i="4"/>
  <c r="W120" i="4" s="1"/>
  <c r="J124" i="4"/>
  <c r="W124" i="4" s="1"/>
  <c r="J128" i="4"/>
  <c r="W128" i="4" s="1"/>
  <c r="J132" i="4"/>
  <c r="W132" i="4" s="1"/>
  <c r="J136" i="4"/>
  <c r="W136" i="4" s="1"/>
  <c r="J140" i="4"/>
  <c r="W140" i="4" s="1"/>
  <c r="J144" i="4"/>
  <c r="W144" i="4" s="1"/>
  <c r="J148" i="4"/>
  <c r="W148" i="4" s="1"/>
  <c r="J152" i="4"/>
  <c r="W152" i="4" s="1"/>
  <c r="J156" i="4"/>
  <c r="W156" i="4" s="1"/>
  <c r="J160" i="4"/>
  <c r="W160" i="4" s="1"/>
  <c r="J164" i="4"/>
  <c r="W164" i="4" s="1"/>
  <c r="J168" i="4"/>
  <c r="W168" i="4" s="1"/>
  <c r="J172" i="4"/>
  <c r="W172" i="4" s="1"/>
  <c r="J176" i="4"/>
  <c r="W176" i="4" s="1"/>
  <c r="J180" i="4"/>
  <c r="W180" i="4" s="1"/>
  <c r="M4" i="4"/>
  <c r="Z4" i="4" s="1"/>
  <c r="Q4" i="4"/>
  <c r="AD4" i="4" s="1"/>
  <c r="I7" i="4"/>
  <c r="V7" i="4" s="1"/>
  <c r="I11" i="4"/>
  <c r="V11" i="4" s="1"/>
  <c r="I15" i="4"/>
  <c r="V15" i="4" s="1"/>
  <c r="M50" i="4"/>
  <c r="Z50" i="4" s="1"/>
  <c r="M55" i="4"/>
  <c r="Z55" i="4" s="1"/>
  <c r="M60" i="4"/>
  <c r="Z60" i="4" s="1"/>
  <c r="M65" i="4"/>
  <c r="Z65" i="4" s="1"/>
  <c r="M69" i="4"/>
  <c r="Z69" i="4" s="1"/>
  <c r="M73" i="4"/>
  <c r="Z73" i="4" s="1"/>
  <c r="M77" i="4"/>
  <c r="Z77" i="4" s="1"/>
  <c r="M81" i="4"/>
  <c r="Z81" i="4" s="1"/>
  <c r="M85" i="4"/>
  <c r="Z85" i="4" s="1"/>
  <c r="M89" i="4"/>
  <c r="Z89" i="4" s="1"/>
  <c r="M93" i="4"/>
  <c r="Z93" i="4" s="1"/>
  <c r="M97" i="4"/>
  <c r="Z97" i="4" s="1"/>
  <c r="M101" i="4"/>
  <c r="Z101" i="4" s="1"/>
  <c r="M105" i="4"/>
  <c r="Z105" i="4" s="1"/>
  <c r="M109" i="4"/>
  <c r="Z109" i="4" s="1"/>
  <c r="M113" i="4"/>
  <c r="Z113" i="4" s="1"/>
  <c r="M117" i="4"/>
  <c r="Z117" i="4" s="1"/>
  <c r="M121" i="4"/>
  <c r="Z121" i="4" s="1"/>
  <c r="M125" i="4"/>
  <c r="Z125" i="4" s="1"/>
  <c r="M129" i="4"/>
  <c r="Z129" i="4" s="1"/>
  <c r="M133" i="4"/>
  <c r="Z133" i="4" s="1"/>
  <c r="M137" i="4"/>
  <c r="Z137" i="4" s="1"/>
  <c r="M141" i="4"/>
  <c r="Z141" i="4" s="1"/>
  <c r="M145" i="4"/>
  <c r="Z145" i="4" s="1"/>
  <c r="M149" i="4"/>
  <c r="Z149" i="4" s="1"/>
  <c r="M153" i="4"/>
  <c r="Z153" i="4" s="1"/>
  <c r="M157" i="4"/>
  <c r="Z157" i="4" s="1"/>
  <c r="M161" i="4"/>
  <c r="Z161" i="4" s="1"/>
  <c r="M165" i="4"/>
  <c r="Z165" i="4" s="1"/>
  <c r="M169" i="4"/>
  <c r="Z169" i="4" s="1"/>
  <c r="M173" i="4"/>
  <c r="Z173" i="4" s="1"/>
  <c r="M177" i="4"/>
  <c r="Z177" i="4" s="1"/>
  <c r="L5" i="4"/>
  <c r="Y5" i="4" s="1"/>
  <c r="L9" i="4"/>
  <c r="Y9" i="4" s="1"/>
  <c r="L13" i="4"/>
  <c r="Y13" i="4" s="1"/>
  <c r="L17" i="4"/>
  <c r="Y17" i="4" s="1"/>
  <c r="L21" i="4"/>
  <c r="Y21" i="4" s="1"/>
  <c r="L25" i="4"/>
  <c r="Y25" i="4" s="1"/>
  <c r="L29" i="4"/>
  <c r="Y29" i="4" s="1"/>
  <c r="L33" i="4"/>
  <c r="Y33" i="4" s="1"/>
  <c r="L37" i="4"/>
  <c r="Y37" i="4" s="1"/>
  <c r="L41" i="4"/>
  <c r="Y41" i="4" s="1"/>
  <c r="L45" i="4"/>
  <c r="Y45" i="4" s="1"/>
  <c r="L49" i="4"/>
  <c r="Y49" i="4" s="1"/>
  <c r="L53" i="4"/>
  <c r="Y53" i="4" s="1"/>
  <c r="L57" i="4"/>
  <c r="Y57" i="4" s="1"/>
  <c r="L61" i="4"/>
  <c r="Y61" i="4" s="1"/>
  <c r="L65" i="4"/>
  <c r="Y65" i="4" s="1"/>
  <c r="L69" i="4"/>
  <c r="Y69" i="4" s="1"/>
  <c r="L73" i="4"/>
  <c r="Y73" i="4" s="1"/>
  <c r="L77" i="4"/>
  <c r="Y77" i="4" s="1"/>
  <c r="L81" i="4"/>
  <c r="Y81" i="4" s="1"/>
  <c r="L85" i="4"/>
  <c r="Y85" i="4" s="1"/>
  <c r="L89" i="4"/>
  <c r="Y89" i="4" s="1"/>
  <c r="L93" i="4"/>
  <c r="Y93" i="4" s="1"/>
  <c r="L97" i="4"/>
  <c r="Y97" i="4" s="1"/>
  <c r="L101" i="4"/>
  <c r="Y101" i="4" s="1"/>
  <c r="L105" i="4"/>
  <c r="Y105" i="4" s="1"/>
  <c r="L109" i="4"/>
  <c r="Y109" i="4" s="1"/>
  <c r="L113" i="4"/>
  <c r="Y113" i="4" s="1"/>
  <c r="L117" i="4"/>
  <c r="Y117" i="4" s="1"/>
  <c r="L121" i="4"/>
  <c r="Y121" i="4" s="1"/>
  <c r="L125" i="4"/>
  <c r="Y125" i="4" s="1"/>
  <c r="L129" i="4"/>
  <c r="Y129" i="4" s="1"/>
  <c r="L133" i="4"/>
  <c r="Y133" i="4" s="1"/>
  <c r="L137" i="4"/>
  <c r="Y137" i="4" s="1"/>
  <c r="L141" i="4"/>
  <c r="Y141" i="4" s="1"/>
  <c r="L145" i="4"/>
  <c r="Y145" i="4" s="1"/>
  <c r="L149" i="4"/>
  <c r="Y149" i="4" s="1"/>
  <c r="L153" i="4"/>
  <c r="Y153" i="4" s="1"/>
  <c r="L157" i="4"/>
  <c r="Y157" i="4" s="1"/>
  <c r="L161" i="4"/>
  <c r="Y161" i="4" s="1"/>
  <c r="L165" i="4"/>
  <c r="Y165" i="4" s="1"/>
  <c r="L169" i="4"/>
  <c r="Y169" i="4" s="1"/>
  <c r="L173" i="4"/>
  <c r="Y173" i="4" s="1"/>
  <c r="L177" i="4"/>
  <c r="Y177" i="4" s="1"/>
  <c r="K5" i="4"/>
  <c r="X5" i="4" s="1"/>
  <c r="K9" i="4"/>
  <c r="X9" i="4" s="1"/>
  <c r="K13" i="4"/>
  <c r="X13" i="4" s="1"/>
  <c r="K17" i="4"/>
  <c r="X17" i="4" s="1"/>
  <c r="K21" i="4"/>
  <c r="X21" i="4" s="1"/>
  <c r="K25" i="4"/>
  <c r="X25" i="4" s="1"/>
  <c r="K29" i="4"/>
  <c r="X29" i="4" s="1"/>
  <c r="K33" i="4"/>
  <c r="X33" i="4" s="1"/>
  <c r="K37" i="4"/>
  <c r="X37" i="4" s="1"/>
  <c r="K41" i="4"/>
  <c r="X41" i="4" s="1"/>
  <c r="K45" i="4"/>
  <c r="X45" i="4" s="1"/>
  <c r="K49" i="4"/>
  <c r="X49" i="4" s="1"/>
  <c r="K53" i="4"/>
  <c r="X53" i="4" s="1"/>
  <c r="K57" i="4"/>
  <c r="X57" i="4" s="1"/>
  <c r="K61" i="4"/>
  <c r="X61" i="4" s="1"/>
  <c r="K65" i="4"/>
  <c r="X65" i="4" s="1"/>
  <c r="K69" i="4"/>
  <c r="X69" i="4" s="1"/>
  <c r="K73" i="4"/>
  <c r="X73" i="4" s="1"/>
  <c r="K77" i="4"/>
  <c r="X77" i="4" s="1"/>
  <c r="K81" i="4"/>
  <c r="X81" i="4" s="1"/>
  <c r="K85" i="4"/>
  <c r="X85" i="4" s="1"/>
  <c r="K89" i="4"/>
  <c r="X89" i="4" s="1"/>
  <c r="K93" i="4"/>
  <c r="X93" i="4" s="1"/>
  <c r="K97" i="4"/>
  <c r="X97" i="4" s="1"/>
  <c r="K101" i="4"/>
  <c r="X101" i="4" s="1"/>
  <c r="K105" i="4"/>
  <c r="X105" i="4" s="1"/>
  <c r="K109" i="4"/>
  <c r="X109" i="4" s="1"/>
  <c r="K113" i="4"/>
  <c r="X113" i="4" s="1"/>
  <c r="K117" i="4"/>
  <c r="X117" i="4" s="1"/>
  <c r="K121" i="4"/>
  <c r="X121" i="4" s="1"/>
  <c r="K125" i="4"/>
  <c r="X125" i="4" s="1"/>
  <c r="K129" i="4"/>
  <c r="X129" i="4" s="1"/>
  <c r="K133" i="4"/>
  <c r="X133" i="4" s="1"/>
  <c r="K137" i="4"/>
  <c r="X137" i="4" s="1"/>
  <c r="K141" i="4"/>
  <c r="X141" i="4" s="1"/>
  <c r="K145" i="4"/>
  <c r="X145" i="4" s="1"/>
  <c r="K149" i="4"/>
  <c r="X149" i="4" s="1"/>
  <c r="K153" i="4"/>
  <c r="X153" i="4" s="1"/>
  <c r="K157" i="4"/>
  <c r="X157" i="4" s="1"/>
  <c r="K161" i="4"/>
  <c r="X161" i="4" s="1"/>
  <c r="K165" i="4"/>
  <c r="X165" i="4" s="1"/>
  <c r="K169" i="4"/>
  <c r="X169" i="4" s="1"/>
  <c r="K173" i="4"/>
  <c r="X173" i="4" s="1"/>
  <c r="K177" i="4"/>
  <c r="X177" i="4" s="1"/>
  <c r="J5" i="4"/>
  <c r="W5" i="4" s="1"/>
  <c r="J9" i="4"/>
  <c r="W9" i="4" s="1"/>
  <c r="J13" i="4"/>
  <c r="W13" i="4" s="1"/>
  <c r="J17" i="4"/>
  <c r="W17" i="4" s="1"/>
  <c r="J21" i="4"/>
  <c r="W21" i="4" s="1"/>
  <c r="J25" i="4"/>
  <c r="W25" i="4" s="1"/>
  <c r="J29" i="4"/>
  <c r="W29" i="4" s="1"/>
  <c r="J33" i="4"/>
  <c r="W33" i="4" s="1"/>
  <c r="J37" i="4"/>
  <c r="W37" i="4" s="1"/>
  <c r="J41" i="4"/>
  <c r="W41" i="4" s="1"/>
  <c r="J45" i="4"/>
  <c r="W45" i="4" s="1"/>
  <c r="J49" i="4"/>
  <c r="W49" i="4" s="1"/>
  <c r="J53" i="4"/>
  <c r="W53" i="4" s="1"/>
  <c r="J57" i="4"/>
  <c r="W57" i="4" s="1"/>
  <c r="J61" i="4"/>
  <c r="W61" i="4" s="1"/>
  <c r="J65" i="4"/>
  <c r="W65" i="4" s="1"/>
  <c r="J69" i="4"/>
  <c r="W69" i="4" s="1"/>
  <c r="J73" i="4"/>
  <c r="W73" i="4" s="1"/>
  <c r="J77" i="4"/>
  <c r="W77" i="4" s="1"/>
  <c r="J81" i="4"/>
  <c r="W81" i="4" s="1"/>
  <c r="J85" i="4"/>
  <c r="W85" i="4" s="1"/>
  <c r="J89" i="4"/>
  <c r="W89" i="4" s="1"/>
  <c r="J93" i="4"/>
  <c r="W93" i="4" s="1"/>
  <c r="J97" i="4"/>
  <c r="W97" i="4" s="1"/>
  <c r="J101" i="4"/>
  <c r="W101" i="4" s="1"/>
  <c r="J105" i="4"/>
  <c r="W105" i="4" s="1"/>
  <c r="J109" i="4"/>
  <c r="W109" i="4" s="1"/>
  <c r="J113" i="4"/>
  <c r="W113" i="4" s="1"/>
  <c r="J117" i="4"/>
  <c r="W117" i="4" s="1"/>
  <c r="J121" i="4"/>
  <c r="W121" i="4" s="1"/>
  <c r="J125" i="4"/>
  <c r="W125" i="4" s="1"/>
  <c r="J129" i="4"/>
  <c r="W129" i="4" s="1"/>
  <c r="J133" i="4"/>
  <c r="W133" i="4" s="1"/>
  <c r="J137" i="4"/>
  <c r="W137" i="4" s="1"/>
  <c r="M51" i="4"/>
  <c r="Z51" i="4" s="1"/>
  <c r="M56" i="4"/>
  <c r="Z56" i="4" s="1"/>
  <c r="M62" i="4"/>
  <c r="Z62" i="4" s="1"/>
  <c r="M66" i="4"/>
  <c r="Z66" i="4" s="1"/>
  <c r="M70" i="4"/>
  <c r="Z70" i="4" s="1"/>
  <c r="M74" i="4"/>
  <c r="Z74" i="4" s="1"/>
  <c r="M78" i="4"/>
  <c r="Z78" i="4" s="1"/>
  <c r="M82" i="4"/>
  <c r="Z82" i="4" s="1"/>
  <c r="M86" i="4"/>
  <c r="Z86" i="4" s="1"/>
  <c r="M90" i="4"/>
  <c r="Z90" i="4" s="1"/>
  <c r="M94" i="4"/>
  <c r="Z94" i="4" s="1"/>
  <c r="M98" i="4"/>
  <c r="Z98" i="4" s="1"/>
  <c r="M102" i="4"/>
  <c r="Z102" i="4" s="1"/>
  <c r="M106" i="4"/>
  <c r="Z106" i="4" s="1"/>
  <c r="M110" i="4"/>
  <c r="Z110" i="4" s="1"/>
  <c r="M114" i="4"/>
  <c r="Z114" i="4" s="1"/>
  <c r="M118" i="4"/>
  <c r="Z118" i="4" s="1"/>
  <c r="M122" i="4"/>
  <c r="Z122" i="4" s="1"/>
  <c r="M126" i="4"/>
  <c r="Z126" i="4" s="1"/>
  <c r="M130" i="4"/>
  <c r="Z130" i="4" s="1"/>
  <c r="M134" i="4"/>
  <c r="Z134" i="4" s="1"/>
  <c r="M138" i="4"/>
  <c r="Z138" i="4" s="1"/>
  <c r="M142" i="4"/>
  <c r="Z142" i="4" s="1"/>
  <c r="M146" i="4"/>
  <c r="Z146" i="4" s="1"/>
  <c r="M150" i="4"/>
  <c r="Z150" i="4" s="1"/>
  <c r="M154" i="4"/>
  <c r="Z154" i="4" s="1"/>
  <c r="M158" i="4"/>
  <c r="Z158" i="4" s="1"/>
  <c r="M162" i="4"/>
  <c r="Z162" i="4" s="1"/>
  <c r="M166" i="4"/>
  <c r="Z166" i="4" s="1"/>
  <c r="M170" i="4"/>
  <c r="Z170" i="4" s="1"/>
  <c r="M174" i="4"/>
  <c r="Z174" i="4" s="1"/>
  <c r="M178" i="4"/>
  <c r="Z178" i="4" s="1"/>
  <c r="L6" i="4"/>
  <c r="Y6" i="4" s="1"/>
  <c r="L10" i="4"/>
  <c r="Y10" i="4" s="1"/>
  <c r="L14" i="4"/>
  <c r="Y14" i="4" s="1"/>
  <c r="L18" i="4"/>
  <c r="Y18" i="4" s="1"/>
  <c r="L22" i="4"/>
  <c r="Y22" i="4" s="1"/>
  <c r="L26" i="4"/>
  <c r="Y26" i="4" s="1"/>
  <c r="L30" i="4"/>
  <c r="Y30" i="4" s="1"/>
  <c r="L34" i="4"/>
  <c r="Y34" i="4" s="1"/>
  <c r="L38" i="4"/>
  <c r="Y38" i="4" s="1"/>
  <c r="L42" i="4"/>
  <c r="Y42" i="4" s="1"/>
  <c r="L46" i="4"/>
  <c r="Y46" i="4" s="1"/>
  <c r="L50" i="4"/>
  <c r="Y50" i="4" s="1"/>
  <c r="L54" i="4"/>
  <c r="Y54" i="4" s="1"/>
  <c r="L58" i="4"/>
  <c r="Y58" i="4" s="1"/>
  <c r="L62" i="4"/>
  <c r="Y62" i="4" s="1"/>
  <c r="L66" i="4"/>
  <c r="Y66" i="4" s="1"/>
  <c r="L70" i="4"/>
  <c r="Y70" i="4" s="1"/>
  <c r="L74" i="4"/>
  <c r="Y74" i="4" s="1"/>
  <c r="L78" i="4"/>
  <c r="Y78" i="4" s="1"/>
  <c r="L82" i="4"/>
  <c r="Y82" i="4" s="1"/>
  <c r="L86" i="4"/>
  <c r="Y86" i="4" s="1"/>
  <c r="L90" i="4"/>
  <c r="Y90" i="4" s="1"/>
  <c r="L94" i="4"/>
  <c r="Y94" i="4" s="1"/>
  <c r="L98" i="4"/>
  <c r="Y98" i="4" s="1"/>
  <c r="L102" i="4"/>
  <c r="Y102" i="4" s="1"/>
  <c r="L106" i="4"/>
  <c r="Y106" i="4" s="1"/>
  <c r="L110" i="4"/>
  <c r="Y110" i="4" s="1"/>
  <c r="L114" i="4"/>
  <c r="Y114" i="4" s="1"/>
  <c r="L118" i="4"/>
  <c r="Y118" i="4" s="1"/>
  <c r="L122" i="4"/>
  <c r="Y122" i="4" s="1"/>
  <c r="L126" i="4"/>
  <c r="Y126" i="4" s="1"/>
  <c r="L130" i="4"/>
  <c r="Y130" i="4" s="1"/>
  <c r="L134" i="4"/>
  <c r="Y134" i="4" s="1"/>
  <c r="L138" i="4"/>
  <c r="Y138" i="4" s="1"/>
  <c r="L142" i="4"/>
  <c r="Y142" i="4" s="1"/>
  <c r="L146" i="4"/>
  <c r="Y146" i="4" s="1"/>
  <c r="L150" i="4"/>
  <c r="Y150" i="4" s="1"/>
  <c r="L154" i="4"/>
  <c r="Y154" i="4" s="1"/>
  <c r="L158" i="4"/>
  <c r="Y158" i="4" s="1"/>
  <c r="L162" i="4"/>
  <c r="Y162" i="4" s="1"/>
  <c r="L166" i="4"/>
  <c r="Y166" i="4" s="1"/>
  <c r="L170" i="4"/>
  <c r="Y170" i="4" s="1"/>
  <c r="L174" i="4"/>
  <c r="Y174" i="4" s="1"/>
  <c r="L178" i="4"/>
  <c r="Y178" i="4" s="1"/>
  <c r="K6" i="4"/>
  <c r="X6" i="4" s="1"/>
  <c r="K10" i="4"/>
  <c r="X10" i="4" s="1"/>
  <c r="K14" i="4"/>
  <c r="X14" i="4" s="1"/>
  <c r="K18" i="4"/>
  <c r="X18" i="4" s="1"/>
  <c r="K22" i="4"/>
  <c r="X22" i="4" s="1"/>
  <c r="K26" i="4"/>
  <c r="X26" i="4" s="1"/>
  <c r="K30" i="4"/>
  <c r="X30" i="4" s="1"/>
  <c r="K34" i="4"/>
  <c r="X34" i="4" s="1"/>
  <c r="K38" i="4"/>
  <c r="X38" i="4" s="1"/>
  <c r="K42" i="4"/>
  <c r="X42" i="4" s="1"/>
  <c r="K46" i="4"/>
  <c r="X46" i="4" s="1"/>
  <c r="K50" i="4"/>
  <c r="X50" i="4" s="1"/>
  <c r="K54" i="4"/>
  <c r="X54" i="4" s="1"/>
  <c r="K58" i="4"/>
  <c r="X58" i="4" s="1"/>
  <c r="K62" i="4"/>
  <c r="X62" i="4" s="1"/>
  <c r="K66" i="4"/>
  <c r="X66" i="4" s="1"/>
  <c r="K70" i="4"/>
  <c r="X70" i="4" s="1"/>
  <c r="K74" i="4"/>
  <c r="X74" i="4" s="1"/>
  <c r="K78" i="4"/>
  <c r="X78" i="4" s="1"/>
  <c r="K82" i="4"/>
  <c r="X82" i="4" s="1"/>
  <c r="K86" i="4"/>
  <c r="X86" i="4" s="1"/>
  <c r="K90" i="4"/>
  <c r="X90" i="4" s="1"/>
  <c r="K94" i="4"/>
  <c r="X94" i="4" s="1"/>
  <c r="K98" i="4"/>
  <c r="X98" i="4" s="1"/>
  <c r="K102" i="4"/>
  <c r="X102" i="4" s="1"/>
  <c r="K106" i="4"/>
  <c r="X106" i="4" s="1"/>
  <c r="K110" i="4"/>
  <c r="X110" i="4" s="1"/>
  <c r="K114" i="4"/>
  <c r="X114" i="4" s="1"/>
  <c r="K118" i="4"/>
  <c r="X118" i="4" s="1"/>
  <c r="K122" i="4"/>
  <c r="X122" i="4" s="1"/>
  <c r="K126" i="4"/>
  <c r="X126" i="4" s="1"/>
  <c r="K130" i="4"/>
  <c r="X130" i="4" s="1"/>
  <c r="K134" i="4"/>
  <c r="X134" i="4" s="1"/>
  <c r="K138" i="4"/>
  <c r="X138" i="4" s="1"/>
  <c r="K142" i="4"/>
  <c r="X142" i="4" s="1"/>
  <c r="K146" i="4"/>
  <c r="X146" i="4" s="1"/>
  <c r="K150" i="4"/>
  <c r="X150" i="4" s="1"/>
  <c r="K154" i="4"/>
  <c r="X154" i="4" s="1"/>
  <c r="K158" i="4"/>
  <c r="X158" i="4" s="1"/>
  <c r="K162" i="4"/>
  <c r="X162" i="4" s="1"/>
  <c r="K166" i="4"/>
  <c r="X166" i="4" s="1"/>
  <c r="K170" i="4"/>
  <c r="X170" i="4" s="1"/>
  <c r="K174" i="4"/>
  <c r="X174" i="4" s="1"/>
  <c r="K178" i="4"/>
  <c r="X178" i="4" s="1"/>
  <c r="J6" i="4"/>
  <c r="W6" i="4" s="1"/>
  <c r="J10" i="4"/>
  <c r="W10" i="4" s="1"/>
  <c r="J14" i="4"/>
  <c r="W14" i="4" s="1"/>
  <c r="J18" i="4"/>
  <c r="W18" i="4" s="1"/>
  <c r="J22" i="4"/>
  <c r="W22" i="4" s="1"/>
  <c r="J26" i="4"/>
  <c r="W26" i="4" s="1"/>
  <c r="J30" i="4"/>
  <c r="W30" i="4" s="1"/>
  <c r="J34" i="4"/>
  <c r="W34" i="4" s="1"/>
  <c r="J38" i="4"/>
  <c r="W38" i="4" s="1"/>
  <c r="J42" i="4"/>
  <c r="W42" i="4" s="1"/>
  <c r="J46" i="4"/>
  <c r="W46" i="4" s="1"/>
  <c r="J50" i="4"/>
  <c r="W50" i="4" s="1"/>
  <c r="J54" i="4"/>
  <c r="W54" i="4" s="1"/>
  <c r="J58" i="4"/>
  <c r="W58" i="4" s="1"/>
  <c r="J62" i="4"/>
  <c r="W62" i="4" s="1"/>
  <c r="J66" i="4"/>
  <c r="W66" i="4" s="1"/>
  <c r="J70" i="4"/>
  <c r="W70" i="4" s="1"/>
  <c r="J74" i="4"/>
  <c r="W74" i="4" s="1"/>
  <c r="J78" i="4"/>
  <c r="W78" i="4" s="1"/>
  <c r="J82" i="4"/>
  <c r="W82" i="4" s="1"/>
  <c r="J86" i="4"/>
  <c r="W86" i="4" s="1"/>
  <c r="J90" i="4"/>
  <c r="W90" i="4" s="1"/>
  <c r="J94" i="4"/>
  <c r="W94" i="4" s="1"/>
  <c r="J98" i="4"/>
  <c r="W98" i="4" s="1"/>
  <c r="J102" i="4"/>
  <c r="W102" i="4" s="1"/>
  <c r="J106" i="4"/>
  <c r="W106" i="4" s="1"/>
  <c r="J110" i="4"/>
  <c r="W110" i="4" s="1"/>
  <c r="J114" i="4"/>
  <c r="W114" i="4" s="1"/>
  <c r="J118" i="4"/>
  <c r="W118" i="4" s="1"/>
  <c r="J122" i="4"/>
  <c r="W122" i="4" s="1"/>
  <c r="J126" i="4"/>
  <c r="W126" i="4" s="1"/>
  <c r="J130" i="4"/>
  <c r="W130" i="4" s="1"/>
  <c r="J134" i="4"/>
  <c r="W134" i="4" s="1"/>
  <c r="J138" i="4"/>
  <c r="W138" i="4" s="1"/>
  <c r="J142" i="4"/>
  <c r="W142" i="4" s="1"/>
  <c r="J146" i="4"/>
  <c r="W146" i="4" s="1"/>
  <c r="J150" i="4"/>
  <c r="W150" i="4" s="1"/>
  <c r="J154" i="4"/>
  <c r="W154" i="4" s="1"/>
  <c r="J158" i="4"/>
  <c r="W158" i="4" s="1"/>
  <c r="J162" i="4"/>
  <c r="W162" i="4" s="1"/>
  <c r="J141" i="4"/>
  <c r="W141" i="4" s="1"/>
  <c r="J157" i="4"/>
  <c r="W157" i="4" s="1"/>
  <c r="J169" i="4"/>
  <c r="W169" i="4" s="1"/>
  <c r="J177" i="4"/>
  <c r="W177" i="4" s="1"/>
  <c r="N4" i="4"/>
  <c r="AA4" i="4" s="1"/>
  <c r="I8" i="4"/>
  <c r="V8" i="4" s="1"/>
  <c r="I16" i="4"/>
  <c r="V16" i="4" s="1"/>
  <c r="I20" i="4"/>
  <c r="V20" i="4" s="1"/>
  <c r="I24" i="4"/>
  <c r="V24" i="4" s="1"/>
  <c r="I28" i="4"/>
  <c r="V28" i="4" s="1"/>
  <c r="I32" i="4"/>
  <c r="V32" i="4" s="1"/>
  <c r="I36" i="4"/>
  <c r="V36" i="4" s="1"/>
  <c r="I40" i="4"/>
  <c r="V40" i="4" s="1"/>
  <c r="I44" i="4"/>
  <c r="V44" i="4" s="1"/>
  <c r="I48" i="4"/>
  <c r="V48" i="4" s="1"/>
  <c r="I52" i="4"/>
  <c r="V52" i="4" s="1"/>
  <c r="I56" i="4"/>
  <c r="V56" i="4" s="1"/>
  <c r="I60" i="4"/>
  <c r="V60" i="4" s="1"/>
  <c r="I64" i="4"/>
  <c r="V64" i="4" s="1"/>
  <c r="I68" i="4"/>
  <c r="V68" i="4" s="1"/>
  <c r="I72" i="4"/>
  <c r="V72" i="4" s="1"/>
  <c r="I76" i="4"/>
  <c r="V76" i="4" s="1"/>
  <c r="I80" i="4"/>
  <c r="V80" i="4" s="1"/>
  <c r="I84" i="4"/>
  <c r="V84" i="4" s="1"/>
  <c r="I88" i="4"/>
  <c r="V88" i="4" s="1"/>
  <c r="I92" i="4"/>
  <c r="V92" i="4" s="1"/>
  <c r="I96" i="4"/>
  <c r="V96" i="4" s="1"/>
  <c r="I100" i="4"/>
  <c r="V100" i="4" s="1"/>
  <c r="I104" i="4"/>
  <c r="V104" i="4" s="1"/>
  <c r="I108" i="4"/>
  <c r="V108" i="4" s="1"/>
  <c r="I112" i="4"/>
  <c r="V112" i="4" s="1"/>
  <c r="I116" i="4"/>
  <c r="V116" i="4" s="1"/>
  <c r="I120" i="4"/>
  <c r="V120" i="4" s="1"/>
  <c r="I124" i="4"/>
  <c r="V124" i="4" s="1"/>
  <c r="I128" i="4"/>
  <c r="V128" i="4" s="1"/>
  <c r="I132" i="4"/>
  <c r="V132" i="4" s="1"/>
  <c r="I136" i="4"/>
  <c r="V136" i="4" s="1"/>
  <c r="I140" i="4"/>
  <c r="V140" i="4" s="1"/>
  <c r="I144" i="4"/>
  <c r="V144" i="4" s="1"/>
  <c r="I148" i="4"/>
  <c r="V148" i="4" s="1"/>
  <c r="I152" i="4"/>
  <c r="V152" i="4" s="1"/>
  <c r="I156" i="4"/>
  <c r="V156" i="4" s="1"/>
  <c r="I160" i="4"/>
  <c r="V160" i="4" s="1"/>
  <c r="I164" i="4"/>
  <c r="V164" i="4" s="1"/>
  <c r="I168" i="4"/>
  <c r="V168" i="4" s="1"/>
  <c r="I172" i="4"/>
  <c r="V172" i="4" s="1"/>
  <c r="I176" i="4"/>
  <c r="V176" i="4" s="1"/>
  <c r="I180" i="4"/>
  <c r="V180" i="4" s="1"/>
  <c r="J145" i="4"/>
  <c r="W145" i="4" s="1"/>
  <c r="J161" i="4"/>
  <c r="W161" i="4" s="1"/>
  <c r="J170" i="4"/>
  <c r="W170" i="4" s="1"/>
  <c r="J178" i="4"/>
  <c r="W178" i="4" s="1"/>
  <c r="O4" i="4"/>
  <c r="AB4" i="4" s="1"/>
  <c r="I9" i="4"/>
  <c r="V9" i="4" s="1"/>
  <c r="I17" i="4"/>
  <c r="V17" i="4" s="1"/>
  <c r="I21" i="4"/>
  <c r="V21" i="4" s="1"/>
  <c r="I25" i="4"/>
  <c r="V25" i="4" s="1"/>
  <c r="I29" i="4"/>
  <c r="V29" i="4" s="1"/>
  <c r="I33" i="4"/>
  <c r="V33" i="4" s="1"/>
  <c r="I37" i="4"/>
  <c r="V37" i="4" s="1"/>
  <c r="I41" i="4"/>
  <c r="V41" i="4" s="1"/>
  <c r="I45" i="4"/>
  <c r="V45" i="4" s="1"/>
  <c r="I49" i="4"/>
  <c r="V49" i="4" s="1"/>
  <c r="I53" i="4"/>
  <c r="V53" i="4" s="1"/>
  <c r="I57" i="4"/>
  <c r="V57" i="4" s="1"/>
  <c r="I61" i="4"/>
  <c r="V61" i="4" s="1"/>
  <c r="I65" i="4"/>
  <c r="V65" i="4" s="1"/>
  <c r="I69" i="4"/>
  <c r="V69" i="4" s="1"/>
  <c r="I73" i="4"/>
  <c r="V73" i="4" s="1"/>
  <c r="I77" i="4"/>
  <c r="V77" i="4" s="1"/>
  <c r="I81" i="4"/>
  <c r="V81" i="4" s="1"/>
  <c r="I85" i="4"/>
  <c r="V85" i="4" s="1"/>
  <c r="I89" i="4"/>
  <c r="V89" i="4" s="1"/>
  <c r="I93" i="4"/>
  <c r="V93" i="4" s="1"/>
  <c r="I97" i="4"/>
  <c r="V97" i="4" s="1"/>
  <c r="I101" i="4"/>
  <c r="V101" i="4" s="1"/>
  <c r="I105" i="4"/>
  <c r="V105" i="4" s="1"/>
  <c r="I109" i="4"/>
  <c r="V109" i="4" s="1"/>
  <c r="I113" i="4"/>
  <c r="V113" i="4" s="1"/>
  <c r="I117" i="4"/>
  <c r="V117" i="4" s="1"/>
  <c r="I121" i="4"/>
  <c r="V121" i="4" s="1"/>
  <c r="I125" i="4"/>
  <c r="V125" i="4" s="1"/>
  <c r="I129" i="4"/>
  <c r="V129" i="4" s="1"/>
  <c r="I133" i="4"/>
  <c r="V133" i="4" s="1"/>
  <c r="I137" i="4"/>
  <c r="V137" i="4" s="1"/>
  <c r="I141" i="4"/>
  <c r="V141" i="4" s="1"/>
  <c r="I145" i="4"/>
  <c r="V145" i="4" s="1"/>
  <c r="I149" i="4"/>
  <c r="V149" i="4" s="1"/>
  <c r="I153" i="4"/>
  <c r="V153" i="4" s="1"/>
  <c r="I157" i="4"/>
  <c r="V157" i="4" s="1"/>
  <c r="I161" i="4"/>
  <c r="V161" i="4" s="1"/>
  <c r="I165" i="4"/>
  <c r="V165" i="4" s="1"/>
  <c r="I169" i="4"/>
  <c r="V169" i="4" s="1"/>
  <c r="I173" i="4"/>
  <c r="V173" i="4" s="1"/>
  <c r="I177" i="4"/>
  <c r="V177" i="4" s="1"/>
  <c r="I4" i="4"/>
  <c r="V4" i="4" s="1"/>
  <c r="J149" i="4"/>
  <c r="W149" i="4" s="1"/>
  <c r="J165" i="4"/>
  <c r="W165" i="4" s="1"/>
  <c r="J173" i="4"/>
  <c r="W173" i="4" s="1"/>
  <c r="J4" i="4"/>
  <c r="W4" i="4" s="1"/>
  <c r="R4" i="4"/>
  <c r="AE4" i="4" s="1"/>
  <c r="I12" i="4"/>
  <c r="V12" i="4" s="1"/>
  <c r="I18" i="4"/>
  <c r="V18" i="4" s="1"/>
  <c r="I22" i="4"/>
  <c r="V22" i="4" s="1"/>
  <c r="I26" i="4"/>
  <c r="V26" i="4" s="1"/>
  <c r="I30" i="4"/>
  <c r="V30" i="4" s="1"/>
  <c r="I34" i="4"/>
  <c r="V34" i="4" s="1"/>
  <c r="I38" i="4"/>
  <c r="V38" i="4" s="1"/>
  <c r="I42" i="4"/>
  <c r="V42" i="4" s="1"/>
  <c r="I46" i="4"/>
  <c r="V46" i="4" s="1"/>
  <c r="I50" i="4"/>
  <c r="V50" i="4" s="1"/>
  <c r="I54" i="4"/>
  <c r="V54" i="4" s="1"/>
  <c r="I58" i="4"/>
  <c r="V58" i="4" s="1"/>
  <c r="I62" i="4"/>
  <c r="V62" i="4" s="1"/>
  <c r="I66" i="4"/>
  <c r="V66" i="4" s="1"/>
  <c r="I70" i="4"/>
  <c r="V70" i="4" s="1"/>
  <c r="I74" i="4"/>
  <c r="V74" i="4" s="1"/>
  <c r="I78" i="4"/>
  <c r="V78" i="4" s="1"/>
  <c r="I82" i="4"/>
  <c r="V82" i="4" s="1"/>
  <c r="I86" i="4"/>
  <c r="V86" i="4" s="1"/>
  <c r="I90" i="4"/>
  <c r="V90" i="4" s="1"/>
  <c r="I94" i="4"/>
  <c r="V94" i="4" s="1"/>
  <c r="I98" i="4"/>
  <c r="V98" i="4" s="1"/>
  <c r="I102" i="4"/>
  <c r="V102" i="4" s="1"/>
  <c r="I106" i="4"/>
  <c r="V106" i="4" s="1"/>
  <c r="I110" i="4"/>
  <c r="V110" i="4" s="1"/>
  <c r="I114" i="4"/>
  <c r="V114" i="4" s="1"/>
  <c r="I118" i="4"/>
  <c r="V118" i="4" s="1"/>
  <c r="I122" i="4"/>
  <c r="V122" i="4" s="1"/>
  <c r="I126" i="4"/>
  <c r="V126" i="4" s="1"/>
  <c r="I130" i="4"/>
  <c r="V130" i="4" s="1"/>
  <c r="I134" i="4"/>
  <c r="V134" i="4" s="1"/>
  <c r="I138" i="4"/>
  <c r="V138" i="4" s="1"/>
  <c r="I142" i="4"/>
  <c r="V142" i="4" s="1"/>
  <c r="I146" i="4"/>
  <c r="V146" i="4" s="1"/>
  <c r="I150" i="4"/>
  <c r="V150" i="4" s="1"/>
  <c r="I154" i="4"/>
  <c r="V154" i="4" s="1"/>
  <c r="I158" i="4"/>
  <c r="V158" i="4" s="1"/>
  <c r="I162" i="4"/>
  <c r="V162" i="4" s="1"/>
  <c r="I166" i="4"/>
  <c r="V166" i="4" s="1"/>
  <c r="I170" i="4"/>
  <c r="V170" i="4" s="1"/>
  <c r="I174" i="4"/>
  <c r="V174" i="4" s="1"/>
  <c r="I178" i="4"/>
  <c r="V178" i="4" s="1"/>
  <c r="J153" i="4"/>
  <c r="W153" i="4" s="1"/>
  <c r="J166" i="4"/>
  <c r="W166" i="4" s="1"/>
  <c r="J174" i="4"/>
  <c r="W174" i="4" s="1"/>
  <c r="K4" i="4"/>
  <c r="X4" i="4" s="1"/>
  <c r="I5" i="4"/>
  <c r="V5" i="4" s="1"/>
  <c r="I13" i="4"/>
  <c r="V13" i="4" s="1"/>
  <c r="I19" i="4"/>
  <c r="V19" i="4" s="1"/>
  <c r="I23" i="4"/>
  <c r="V23" i="4" s="1"/>
  <c r="I27" i="4"/>
  <c r="V27" i="4" s="1"/>
  <c r="I31" i="4"/>
  <c r="V31" i="4" s="1"/>
  <c r="I35" i="4"/>
  <c r="V35" i="4" s="1"/>
  <c r="I39" i="4"/>
  <c r="V39" i="4" s="1"/>
  <c r="I43" i="4"/>
  <c r="V43" i="4" s="1"/>
  <c r="I47" i="4"/>
  <c r="V47" i="4" s="1"/>
  <c r="I51" i="4"/>
  <c r="V51" i="4" s="1"/>
  <c r="I55" i="4"/>
  <c r="V55" i="4" s="1"/>
  <c r="I59" i="4"/>
  <c r="V59" i="4" s="1"/>
  <c r="I63" i="4"/>
  <c r="V63" i="4" s="1"/>
  <c r="I67" i="4"/>
  <c r="V67" i="4" s="1"/>
  <c r="I71" i="4"/>
  <c r="V71" i="4" s="1"/>
  <c r="I75" i="4"/>
  <c r="V75" i="4" s="1"/>
  <c r="I79" i="4"/>
  <c r="V79" i="4" s="1"/>
  <c r="I83" i="4"/>
  <c r="V83" i="4" s="1"/>
  <c r="I87" i="4"/>
  <c r="V87" i="4" s="1"/>
  <c r="I91" i="4"/>
  <c r="V91" i="4" s="1"/>
  <c r="I95" i="4"/>
  <c r="V95" i="4" s="1"/>
  <c r="I99" i="4"/>
  <c r="V99" i="4" s="1"/>
  <c r="I103" i="4"/>
  <c r="V103" i="4" s="1"/>
  <c r="I107" i="4"/>
  <c r="V107" i="4" s="1"/>
  <c r="I111" i="4"/>
  <c r="V111" i="4" s="1"/>
  <c r="I115" i="4"/>
  <c r="V115" i="4" s="1"/>
  <c r="I119" i="4"/>
  <c r="V119" i="4" s="1"/>
  <c r="I123" i="4"/>
  <c r="V123" i="4" s="1"/>
  <c r="I127" i="4"/>
  <c r="V127" i="4" s="1"/>
  <c r="I131" i="4"/>
  <c r="V131" i="4" s="1"/>
  <c r="I135" i="4"/>
  <c r="V135" i="4" s="1"/>
  <c r="I139" i="4"/>
  <c r="V139" i="4" s="1"/>
  <c r="I143" i="4"/>
  <c r="V143" i="4" s="1"/>
  <c r="I147" i="4"/>
  <c r="V147" i="4" s="1"/>
  <c r="I151" i="4"/>
  <c r="V151" i="4" s="1"/>
  <c r="I155" i="4"/>
  <c r="V155" i="4" s="1"/>
  <c r="I159" i="4"/>
  <c r="V159" i="4" s="1"/>
  <c r="I163" i="4"/>
  <c r="V163" i="4" s="1"/>
  <c r="I167" i="4"/>
  <c r="V167" i="4" s="1"/>
  <c r="I171" i="4"/>
  <c r="V171" i="4" s="1"/>
  <c r="I175" i="4"/>
  <c r="V175" i="4" s="1"/>
  <c r="I179" i="4"/>
  <c r="V179" i="4" s="1"/>
  <c r="D13" i="1"/>
  <c r="D14" i="1"/>
  <c r="E14" i="1" s="1"/>
  <c r="E13" i="1" l="1"/>
  <c r="E15" i="1" s="1"/>
  <c r="E11" i="1"/>
  <c r="A5" i="2" l="1"/>
  <c r="C20" i="1"/>
  <c r="C21" i="1" s="1"/>
  <c r="D12" i="1"/>
  <c r="E12" i="1" s="1"/>
  <c r="D10" i="1"/>
  <c r="E10" i="1" s="1"/>
  <c r="D9" i="1"/>
  <c r="E9" i="1" s="1"/>
  <c r="D8" i="1"/>
  <c r="E8" i="1" s="1"/>
  <c r="J4" i="1" l="1"/>
  <c r="J5" i="1" l="1"/>
  <c r="A2" i="2" s="1"/>
  <c r="A9" i="2" s="1"/>
  <c r="J6" i="1" l="1"/>
  <c r="B2" i="1" s="1"/>
  <c r="A11" i="2"/>
  <c r="F5" i="2" s="1"/>
  <c r="F11" i="2" l="1"/>
  <c r="J5" i="2"/>
  <c r="K5" i="2" s="1"/>
</calcChain>
</file>

<file path=xl/sharedStrings.xml><?xml version="1.0" encoding="utf-8"?>
<sst xmlns="http://schemas.openxmlformats.org/spreadsheetml/2006/main" count="77" uniqueCount="63">
  <si>
    <t>Packet size MAX</t>
  </si>
  <si>
    <t>Packet size</t>
  </si>
  <si>
    <t>Sensors</t>
  </si>
  <si>
    <t>K-Type TC</t>
  </si>
  <si>
    <t>Gyro</t>
  </si>
  <si>
    <t>Accel</t>
  </si>
  <si>
    <t>Bits/Sample</t>
  </si>
  <si>
    <t>Bytes/Sample</t>
  </si>
  <si>
    <t>Number Of Instruments</t>
  </si>
  <si>
    <t>Bytes Per Read</t>
  </si>
  <si>
    <t>Mag</t>
  </si>
  <si>
    <t>Header</t>
  </si>
  <si>
    <t>Data</t>
  </si>
  <si>
    <t>Size (bits)</t>
  </si>
  <si>
    <t>Size (bytes)</t>
  </si>
  <si>
    <t>Counter</t>
  </si>
  <si>
    <t>Amount left after header</t>
  </si>
  <si>
    <t>Total Reading Size</t>
  </si>
  <si>
    <t>Total Header size</t>
  </si>
  <si>
    <t>Number of Reads per packet</t>
  </si>
  <si>
    <t>Time per reading (ms) approx</t>
  </si>
  <si>
    <t>Time per packet (ms)</t>
  </si>
  <si>
    <t>Time Per packet (s)</t>
  </si>
  <si>
    <t>Estimated Flight Time (s)</t>
  </si>
  <si>
    <t>Total generated packets</t>
  </si>
  <si>
    <t>Total Ram</t>
  </si>
  <si>
    <t>Space in RAM?</t>
  </si>
  <si>
    <t>Total bytes in packet</t>
  </si>
  <si>
    <t>Number of Reading cycle that fit</t>
  </si>
  <si>
    <t>Temp</t>
  </si>
  <si>
    <t xml:space="preserve">Time </t>
  </si>
  <si>
    <t>Size</t>
  </si>
  <si>
    <t>Cost per packet</t>
  </si>
  <si>
    <t>Cost for all data</t>
  </si>
  <si>
    <t xml:space="preserve">Cost with resending </t>
  </si>
  <si>
    <t>Hi Accel</t>
  </si>
  <si>
    <t>Bytes</t>
  </si>
  <si>
    <t>Axes</t>
  </si>
  <si>
    <t>Total Bytes</t>
  </si>
  <si>
    <t>ThermoCouple</t>
  </si>
  <si>
    <t>On board?</t>
  </si>
  <si>
    <t>Yes</t>
  </si>
  <si>
    <t>How Many?</t>
  </si>
  <si>
    <t>Accelerometer</t>
  </si>
  <si>
    <t>Magnetometer</t>
  </si>
  <si>
    <t>Gyroscope</t>
  </si>
  <si>
    <t>Time Stamp</t>
  </si>
  <si>
    <t>Bytes per Sensor</t>
  </si>
  <si>
    <t>Total Bytes Per Read</t>
  </si>
  <si>
    <t>Packet Size</t>
  </si>
  <si>
    <t>Amount Compressed</t>
  </si>
  <si>
    <t>Flight Time (mins)</t>
  </si>
  <si>
    <t>Read Frequency (s)</t>
  </si>
  <si>
    <t>Total Bytes Per Flight</t>
  </si>
  <si>
    <t>Total Across All</t>
  </si>
  <si>
    <t>Compression Rate</t>
  </si>
  <si>
    <t>Measure Reads Per Packet</t>
  </si>
  <si>
    <t>Packets Generated During Flight</t>
  </si>
  <si>
    <t>Time Per Packet</t>
  </si>
  <si>
    <t>Cost Per Packet</t>
  </si>
  <si>
    <t>Unused Space</t>
  </si>
  <si>
    <t>Compress Amount</t>
  </si>
  <si>
    <t>Cost Per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</si>
</sst>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5" sqref="J5"/>
    </sheetView>
  </sheetViews>
  <sheetFormatPr defaultRowHeight="15" x14ac:dyDescent="0.25"/>
  <cols>
    <col min="1" max="1" width="19.5703125" customWidth="1"/>
    <col min="2" max="2" width="24.5703125" customWidth="1"/>
    <col min="9" max="9" width="31.42578125" customWidth="1"/>
    <col min="10" max="10" width="10.28515625" customWidth="1"/>
  </cols>
  <sheetData>
    <row r="1" spans="1:10" x14ac:dyDescent="0.25">
      <c r="A1" t="s">
        <v>0</v>
      </c>
      <c r="B1">
        <v>1960</v>
      </c>
    </row>
    <row r="2" spans="1:10" x14ac:dyDescent="0.25">
      <c r="A2" t="s">
        <v>1</v>
      </c>
      <c r="B2">
        <f>J6</f>
        <v>1912</v>
      </c>
    </row>
    <row r="4" spans="1:10" x14ac:dyDescent="0.25">
      <c r="I4" t="s">
        <v>16</v>
      </c>
      <c r="J4">
        <f>B1-C21</f>
        <v>1956</v>
      </c>
    </row>
    <row r="5" spans="1:10" x14ac:dyDescent="0.25">
      <c r="I5" t="s">
        <v>28</v>
      </c>
      <c r="J5">
        <f>_xlfn.FLOOR.MATH(J4/E15)</f>
        <v>36</v>
      </c>
    </row>
    <row r="6" spans="1:10" x14ac:dyDescent="0.25">
      <c r="I6" t="s">
        <v>27</v>
      </c>
      <c r="J6">
        <f>C21+J5*E15</f>
        <v>1912</v>
      </c>
    </row>
    <row r="7" spans="1:10" x14ac:dyDescent="0.25">
      <c r="A7" t="s">
        <v>2</v>
      </c>
      <c r="B7" t="s">
        <v>8</v>
      </c>
      <c r="C7" t="s">
        <v>6</v>
      </c>
      <c r="D7" t="s">
        <v>7</v>
      </c>
      <c r="E7" t="s">
        <v>9</v>
      </c>
    </row>
    <row r="8" spans="1:10" x14ac:dyDescent="0.25">
      <c r="A8" t="s">
        <v>3</v>
      </c>
      <c r="B8">
        <v>12</v>
      </c>
      <c r="C8">
        <v>16</v>
      </c>
      <c r="D8">
        <f>C8/8</f>
        <v>2</v>
      </c>
      <c r="E8">
        <f t="shared" ref="E8:E14" si="0">B8*D8</f>
        <v>24</v>
      </c>
    </row>
    <row r="9" spans="1:10" x14ac:dyDescent="0.25">
      <c r="A9" t="s">
        <v>4</v>
      </c>
      <c r="B9">
        <v>3</v>
      </c>
      <c r="C9">
        <v>16</v>
      </c>
      <c r="D9">
        <f>C9/8</f>
        <v>2</v>
      </c>
      <c r="E9">
        <f t="shared" si="0"/>
        <v>6</v>
      </c>
    </row>
    <row r="10" spans="1:10" x14ac:dyDescent="0.25">
      <c r="A10" t="s">
        <v>5</v>
      </c>
      <c r="B10">
        <v>3</v>
      </c>
      <c r="C10">
        <v>16</v>
      </c>
      <c r="D10">
        <f>C10/8</f>
        <v>2</v>
      </c>
      <c r="E10">
        <f t="shared" si="0"/>
        <v>6</v>
      </c>
    </row>
    <row r="11" spans="1:10" x14ac:dyDescent="0.25">
      <c r="A11" t="s">
        <v>29</v>
      </c>
      <c r="B11">
        <v>1</v>
      </c>
      <c r="C11">
        <v>16</v>
      </c>
      <c r="D11">
        <v>2</v>
      </c>
      <c r="E11">
        <f t="shared" si="0"/>
        <v>2</v>
      </c>
    </row>
    <row r="12" spans="1:10" x14ac:dyDescent="0.25">
      <c r="A12" t="s">
        <v>10</v>
      </c>
      <c r="B12">
        <v>3</v>
      </c>
      <c r="C12">
        <v>16</v>
      </c>
      <c r="D12">
        <f>C12/8</f>
        <v>2</v>
      </c>
      <c r="E12">
        <f t="shared" si="0"/>
        <v>6</v>
      </c>
    </row>
    <row r="13" spans="1:10" x14ac:dyDescent="0.25">
      <c r="A13" t="s">
        <v>30</v>
      </c>
      <c r="B13">
        <v>1</v>
      </c>
      <c r="C13">
        <v>24</v>
      </c>
      <c r="D13">
        <f>C13/8</f>
        <v>3</v>
      </c>
      <c r="E13">
        <f t="shared" si="0"/>
        <v>3</v>
      </c>
    </row>
    <row r="14" spans="1:10" x14ac:dyDescent="0.25">
      <c r="A14" t="s">
        <v>35</v>
      </c>
      <c r="B14">
        <v>3</v>
      </c>
      <c r="C14">
        <v>16</v>
      </c>
      <c r="D14">
        <f>C14/8</f>
        <v>2</v>
      </c>
      <c r="E14">
        <f t="shared" si="0"/>
        <v>6</v>
      </c>
    </row>
    <row r="15" spans="1:10" x14ac:dyDescent="0.25">
      <c r="A15" t="s">
        <v>17</v>
      </c>
      <c r="E15">
        <f>SUM(E8:E14)</f>
        <v>53</v>
      </c>
    </row>
    <row r="17" spans="1:3" x14ac:dyDescent="0.25">
      <c r="A17" t="s">
        <v>11</v>
      </c>
    </row>
    <row r="18" spans="1:3" x14ac:dyDescent="0.25">
      <c r="A18" t="s">
        <v>12</v>
      </c>
      <c r="B18" t="s">
        <v>13</v>
      </c>
      <c r="C18" t="s">
        <v>14</v>
      </c>
    </row>
    <row r="19" spans="1:3" x14ac:dyDescent="0.25">
      <c r="A19" t="s">
        <v>31</v>
      </c>
      <c r="B19">
        <v>16</v>
      </c>
      <c r="C19">
        <v>2</v>
      </c>
    </row>
    <row r="20" spans="1:3" x14ac:dyDescent="0.25">
      <c r="A20" t="s">
        <v>15</v>
      </c>
      <c r="B20">
        <v>16</v>
      </c>
      <c r="C20">
        <f>B20/8</f>
        <v>2</v>
      </c>
    </row>
    <row r="21" spans="1:3" x14ac:dyDescent="0.25">
      <c r="A21" t="s">
        <v>18</v>
      </c>
      <c r="C21">
        <f>SUM(C19:C20)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5" sqref="I5"/>
    </sheetView>
  </sheetViews>
  <sheetFormatPr defaultRowHeight="15" x14ac:dyDescent="0.25"/>
  <cols>
    <col min="9" max="9" width="13.140625" customWidth="1"/>
    <col min="10" max="10" width="17.42578125" customWidth="1"/>
    <col min="11" max="11" width="12.85546875" customWidth="1"/>
  </cols>
  <sheetData>
    <row r="1" spans="1:11" x14ac:dyDescent="0.25">
      <c r="A1" t="s">
        <v>19</v>
      </c>
      <c r="F1" t="s">
        <v>23</v>
      </c>
    </row>
    <row r="2" spans="1:11" x14ac:dyDescent="0.25">
      <c r="A2">
        <f>'Packet Calculations'!J5</f>
        <v>36</v>
      </c>
      <c r="F2">
        <v>350</v>
      </c>
    </row>
    <row r="4" spans="1:11" x14ac:dyDescent="0.25">
      <c r="A4" t="s">
        <v>20</v>
      </c>
      <c r="F4" t="s">
        <v>24</v>
      </c>
      <c r="I4" t="s">
        <v>32</v>
      </c>
      <c r="J4" t="s">
        <v>33</v>
      </c>
      <c r="K4" t="s">
        <v>34</v>
      </c>
    </row>
    <row r="5" spans="1:11" x14ac:dyDescent="0.25">
      <c r="A5">
        <f>'Packet Calculations'!B8/3 * 100</f>
        <v>400</v>
      </c>
      <c r="F5">
        <f>_xlfn.CEILING.MATH(F2/A11)</f>
        <v>25</v>
      </c>
      <c r="I5">
        <f>0.04 + 0.0015 * ('Packet Calculations'!J6-'Packet Calculations'!D23-30)</f>
        <v>2.863</v>
      </c>
      <c r="J5">
        <f>I5*F5</f>
        <v>71.575000000000003</v>
      </c>
      <c r="K5">
        <f>J5*3</f>
        <v>214.72500000000002</v>
      </c>
    </row>
    <row r="7" spans="1:11" x14ac:dyDescent="0.25">
      <c r="F7" t="s">
        <v>25</v>
      </c>
    </row>
    <row r="8" spans="1:11" x14ac:dyDescent="0.25">
      <c r="A8" t="s">
        <v>21</v>
      </c>
      <c r="F8">
        <v>64000</v>
      </c>
    </row>
    <row r="9" spans="1:11" x14ac:dyDescent="0.25">
      <c r="A9">
        <f>A5*A2</f>
        <v>14400</v>
      </c>
    </row>
    <row r="10" spans="1:11" x14ac:dyDescent="0.25">
      <c r="A10" t="s">
        <v>22</v>
      </c>
      <c r="F10" t="s">
        <v>26</v>
      </c>
    </row>
    <row r="11" spans="1:11" x14ac:dyDescent="0.25">
      <c r="A11">
        <f>A9/1000</f>
        <v>14.4</v>
      </c>
      <c r="F11">
        <f>IF(F8-(F5*'Packet Calculations'!B2) &gt; 0, 1, 0)</f>
        <v>1</v>
      </c>
    </row>
  </sheetData>
  <conditionalFormatting sqref="F11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0"/>
  <sheetViews>
    <sheetView tabSelected="1" workbookViewId="0">
      <selection activeCell="X17" sqref="X17"/>
    </sheetView>
  </sheetViews>
  <sheetFormatPr defaultRowHeight="15" x14ac:dyDescent="0.25"/>
  <cols>
    <col min="1" max="1" width="18.28515625" customWidth="1"/>
    <col min="4" max="4" width="10.140625" customWidth="1"/>
    <col min="5" max="5" width="12.5703125" customWidth="1"/>
    <col min="6" max="6" width="10.7109375" customWidth="1"/>
    <col min="13" max="13" width="15.5703125" customWidth="1"/>
    <col min="25" max="25" width="11" customWidth="1"/>
    <col min="26" max="26" width="10.5703125" bestFit="1" customWidth="1"/>
    <col min="37" max="37" width="10.5703125" customWidth="1"/>
  </cols>
  <sheetData>
    <row r="1" spans="1:47" x14ac:dyDescent="0.25">
      <c r="A1" t="s">
        <v>2</v>
      </c>
      <c r="B1" t="s">
        <v>36</v>
      </c>
      <c r="C1" t="s">
        <v>37</v>
      </c>
      <c r="D1" t="s">
        <v>47</v>
      </c>
      <c r="E1" t="s">
        <v>40</v>
      </c>
      <c r="F1" t="s">
        <v>42</v>
      </c>
      <c r="G1" t="s">
        <v>38</v>
      </c>
    </row>
    <row r="2" spans="1:47" x14ac:dyDescent="0.25">
      <c r="A2" t="s">
        <v>39</v>
      </c>
      <c r="B2">
        <v>2</v>
      </c>
      <c r="C2">
        <v>1</v>
      </c>
      <c r="D2">
        <f>B2*C2</f>
        <v>2</v>
      </c>
      <c r="E2" t="s">
        <v>41</v>
      </c>
      <c r="F2">
        <v>12</v>
      </c>
      <c r="G2">
        <f>D2*F2</f>
        <v>24</v>
      </c>
    </row>
    <row r="3" spans="1:47" x14ac:dyDescent="0.25">
      <c r="A3" t="s">
        <v>43</v>
      </c>
      <c r="B3">
        <v>2</v>
      </c>
      <c r="C3">
        <v>3</v>
      </c>
      <c r="D3">
        <f t="shared" ref="D3:D10" si="0">B3*C3</f>
        <v>6</v>
      </c>
      <c r="E3" t="s">
        <v>41</v>
      </c>
      <c r="F3">
        <v>2</v>
      </c>
      <c r="G3">
        <f t="shared" ref="G3:G10" si="1">D3*F3</f>
        <v>12</v>
      </c>
    </row>
    <row r="4" spans="1:47" x14ac:dyDescent="0.25">
      <c r="A4" t="s">
        <v>44</v>
      </c>
      <c r="B4">
        <v>2</v>
      </c>
      <c r="C4">
        <v>3</v>
      </c>
      <c r="D4">
        <f t="shared" si="0"/>
        <v>6</v>
      </c>
      <c r="E4" t="s">
        <v>41</v>
      </c>
      <c r="F4">
        <v>1</v>
      </c>
      <c r="G4">
        <f t="shared" si="1"/>
        <v>6</v>
      </c>
    </row>
    <row r="5" spans="1:47" x14ac:dyDescent="0.25">
      <c r="A5" t="s">
        <v>45</v>
      </c>
      <c r="B5">
        <v>2</v>
      </c>
      <c r="C5">
        <v>3</v>
      </c>
      <c r="D5">
        <f t="shared" si="0"/>
        <v>6</v>
      </c>
      <c r="E5" t="s">
        <v>41</v>
      </c>
      <c r="F5">
        <v>1</v>
      </c>
      <c r="G5">
        <f t="shared" si="1"/>
        <v>6</v>
      </c>
    </row>
    <row r="6" spans="1:47" x14ac:dyDescent="0.25">
      <c r="A6" t="s">
        <v>46</v>
      </c>
      <c r="B6">
        <v>3</v>
      </c>
      <c r="C6">
        <v>1</v>
      </c>
      <c r="D6">
        <f t="shared" si="0"/>
        <v>3</v>
      </c>
      <c r="E6" t="s">
        <v>41</v>
      </c>
      <c r="F6">
        <v>1</v>
      </c>
      <c r="G6">
        <f t="shared" si="1"/>
        <v>3</v>
      </c>
    </row>
    <row r="7" spans="1:47" x14ac:dyDescent="0.25">
      <c r="D7">
        <f t="shared" si="0"/>
        <v>0</v>
      </c>
      <c r="G7">
        <f t="shared" si="1"/>
        <v>0</v>
      </c>
    </row>
    <row r="8" spans="1:47" x14ac:dyDescent="0.25">
      <c r="D8">
        <f t="shared" si="0"/>
        <v>0</v>
      </c>
      <c r="G8">
        <f t="shared" si="1"/>
        <v>0</v>
      </c>
    </row>
    <row r="9" spans="1:47" x14ac:dyDescent="0.25">
      <c r="D9">
        <f t="shared" si="0"/>
        <v>0</v>
      </c>
      <c r="G9">
        <f t="shared" si="1"/>
        <v>0</v>
      </c>
    </row>
    <row r="10" spans="1:47" x14ac:dyDescent="0.25">
      <c r="D10">
        <f t="shared" si="0"/>
        <v>0</v>
      </c>
      <c r="G10">
        <f t="shared" si="1"/>
        <v>0</v>
      </c>
    </row>
    <row r="11" spans="1:47" x14ac:dyDescent="0.25">
      <c r="A11" t="s">
        <v>56</v>
      </c>
      <c r="F11" t="s">
        <v>48</v>
      </c>
      <c r="G11">
        <f>SUMIF(E2:E10,"Yes",G2:G10)</f>
        <v>51</v>
      </c>
      <c r="M11" t="s">
        <v>58</v>
      </c>
      <c r="Y11" t="s">
        <v>60</v>
      </c>
      <c r="AK11" t="s">
        <v>59</v>
      </c>
    </row>
    <row r="12" spans="1:47" x14ac:dyDescent="0.25">
      <c r="B12" t="s">
        <v>50</v>
      </c>
      <c r="N12" t="s">
        <v>50</v>
      </c>
      <c r="Z12" t="s">
        <v>61</v>
      </c>
      <c r="AL12" t="s">
        <v>61</v>
      </c>
    </row>
    <row r="13" spans="1:47" x14ac:dyDescent="0.25">
      <c r="A13" t="s">
        <v>49</v>
      </c>
      <c r="B13" s="1">
        <v>0</v>
      </c>
      <c r="C13" s="1">
        <v>0.1</v>
      </c>
      <c r="D13" s="1">
        <v>0.2</v>
      </c>
      <c r="E13" s="1">
        <v>0.3</v>
      </c>
      <c r="F13" s="1">
        <v>0.4</v>
      </c>
      <c r="G13" s="1">
        <v>0.5</v>
      </c>
      <c r="H13" s="1">
        <v>0.6</v>
      </c>
      <c r="I13" s="1">
        <v>0.7</v>
      </c>
      <c r="J13" s="1">
        <v>0.8</v>
      </c>
      <c r="K13" s="1">
        <v>0.9</v>
      </c>
      <c r="M13" t="s">
        <v>49</v>
      </c>
      <c r="N13" s="1">
        <v>0</v>
      </c>
      <c r="O13" s="1">
        <v>0.1</v>
      </c>
      <c r="P13" s="1">
        <v>0.2</v>
      </c>
      <c r="Q13" s="1">
        <v>0.3</v>
      </c>
      <c r="R13" s="1">
        <v>0.4</v>
      </c>
      <c r="S13" s="1">
        <v>0.5</v>
      </c>
      <c r="T13" s="1">
        <v>0.6</v>
      </c>
      <c r="U13" s="1">
        <v>0.7</v>
      </c>
      <c r="V13" s="1">
        <v>0.8</v>
      </c>
      <c r="W13" s="1">
        <v>0.9</v>
      </c>
      <c r="Y13" t="s">
        <v>49</v>
      </c>
      <c r="Z13" s="1">
        <v>0</v>
      </c>
      <c r="AA13" s="1">
        <v>0.1</v>
      </c>
      <c r="AB13" s="1">
        <v>0.2</v>
      </c>
      <c r="AC13" s="1">
        <v>0.3</v>
      </c>
      <c r="AD13" s="1">
        <v>0.4</v>
      </c>
      <c r="AE13" s="1">
        <v>0.5</v>
      </c>
      <c r="AF13" s="1">
        <v>0.6</v>
      </c>
      <c r="AG13" s="1">
        <v>0.7</v>
      </c>
      <c r="AH13" s="1">
        <v>0.8</v>
      </c>
      <c r="AI13" s="1">
        <v>0.9</v>
      </c>
      <c r="AK13" t="s">
        <v>49</v>
      </c>
      <c r="AL13" s="1">
        <v>0</v>
      </c>
      <c r="AM13" s="1">
        <v>0.1</v>
      </c>
      <c r="AN13" s="1">
        <v>0.2</v>
      </c>
      <c r="AO13" s="1">
        <v>0.3</v>
      </c>
      <c r="AP13" s="1">
        <v>0.4</v>
      </c>
      <c r="AQ13" s="1">
        <v>0.5</v>
      </c>
      <c r="AR13" s="1">
        <v>0.6</v>
      </c>
      <c r="AS13" s="1">
        <v>0.7</v>
      </c>
      <c r="AT13" s="1">
        <v>0.8</v>
      </c>
      <c r="AU13" s="1">
        <v>0.9</v>
      </c>
    </row>
    <row r="14" spans="1:47" x14ac:dyDescent="0.25">
      <c r="A14">
        <v>1960</v>
      </c>
      <c r="B14">
        <f>_xlfn.FLOOR.MATH(A14/$G$11,1)</f>
        <v>38</v>
      </c>
      <c r="C14">
        <f>_xlfn.FLOOR.MATH(A14/(1-$C$13)/$G$11)</f>
        <v>42</v>
      </c>
      <c r="D14">
        <f>_xlfn.FLOOR.MATH($A14/(1-D$13)/$G$11)</f>
        <v>48</v>
      </c>
      <c r="E14">
        <f t="shared" ref="E14:K29" si="2">_xlfn.FLOOR.MATH($A14/(1-E$13)/$G$11)</f>
        <v>54</v>
      </c>
      <c r="F14">
        <f t="shared" si="2"/>
        <v>64</v>
      </c>
      <c r="G14">
        <f t="shared" si="2"/>
        <v>76</v>
      </c>
      <c r="H14">
        <f t="shared" si="2"/>
        <v>96</v>
      </c>
      <c r="I14">
        <f t="shared" si="2"/>
        <v>128</v>
      </c>
      <c r="J14">
        <f t="shared" si="2"/>
        <v>192</v>
      </c>
      <c r="K14">
        <f t="shared" si="2"/>
        <v>384</v>
      </c>
      <c r="M14">
        <v>1960</v>
      </c>
      <c r="N14">
        <f>B14*0.4</f>
        <v>15.200000000000001</v>
      </c>
      <c r="O14">
        <f t="shared" ref="O14:W14" si="3">C14*0.4</f>
        <v>16.8</v>
      </c>
      <c r="P14">
        <f t="shared" si="3"/>
        <v>19.200000000000003</v>
      </c>
      <c r="Q14">
        <f t="shared" si="3"/>
        <v>21.6</v>
      </c>
      <c r="R14">
        <f t="shared" si="3"/>
        <v>25.6</v>
      </c>
      <c r="S14">
        <f t="shared" si="3"/>
        <v>30.400000000000002</v>
      </c>
      <c r="T14">
        <f t="shared" si="3"/>
        <v>38.400000000000006</v>
      </c>
      <c r="U14">
        <f t="shared" si="3"/>
        <v>51.2</v>
      </c>
      <c r="V14">
        <f t="shared" si="3"/>
        <v>76.800000000000011</v>
      </c>
      <c r="W14">
        <f t="shared" si="3"/>
        <v>153.60000000000002</v>
      </c>
      <c r="Y14">
        <v>1960</v>
      </c>
      <c r="Z14" s="5">
        <f>$Y14-B14*$G$11*(1-Z$13)</f>
        <v>22</v>
      </c>
      <c r="AA14" s="5">
        <f>$Y14-_xlfn.CEILING.MATH(C14*$G$11*(1-AA$13))</f>
        <v>32</v>
      </c>
      <c r="AB14" s="5">
        <f t="shared" ref="AB14:AI29" si="4">$Y14-_xlfn.CEILING.MATH(D14*$G$11*(1-AB$13))</f>
        <v>1</v>
      </c>
      <c r="AC14" s="5">
        <f t="shared" si="4"/>
        <v>32</v>
      </c>
      <c r="AD14" s="5">
        <f t="shared" si="4"/>
        <v>1</v>
      </c>
      <c r="AE14" s="5">
        <f t="shared" si="4"/>
        <v>22</v>
      </c>
      <c r="AF14" s="5">
        <f t="shared" si="4"/>
        <v>1</v>
      </c>
      <c r="AG14" s="5">
        <f t="shared" si="4"/>
        <v>1</v>
      </c>
      <c r="AH14" s="5">
        <f t="shared" si="4"/>
        <v>1</v>
      </c>
      <c r="AI14" s="5">
        <f t="shared" si="4"/>
        <v>1</v>
      </c>
      <c r="AK14">
        <v>1960</v>
      </c>
      <c r="AL14" s="4">
        <f>0.04+0.0015*($AK14-Z14-30)</f>
        <v>2.9020000000000001</v>
      </c>
      <c r="AM14" s="4">
        <f t="shared" ref="AM14:AU29" si="5">0.04+0.0015*($AK14-AA14-30)</f>
        <v>2.887</v>
      </c>
      <c r="AN14" s="4">
        <f t="shared" si="5"/>
        <v>2.9335</v>
      </c>
      <c r="AO14" s="4">
        <f t="shared" si="5"/>
        <v>2.887</v>
      </c>
      <c r="AP14" s="4">
        <f t="shared" si="5"/>
        <v>2.9335</v>
      </c>
      <c r="AQ14" s="4">
        <f t="shared" si="5"/>
        <v>2.9020000000000001</v>
      </c>
      <c r="AR14" s="4">
        <f t="shared" si="5"/>
        <v>2.9335</v>
      </c>
      <c r="AS14" s="4">
        <f t="shared" si="5"/>
        <v>2.9335</v>
      </c>
      <c r="AT14" s="4">
        <f t="shared" si="5"/>
        <v>2.9335</v>
      </c>
      <c r="AU14" s="4">
        <f t="shared" si="5"/>
        <v>2.9335</v>
      </c>
    </row>
    <row r="15" spans="1:47" x14ac:dyDescent="0.25">
      <c r="A15">
        <v>1950</v>
      </c>
      <c r="B15">
        <f t="shared" ref="B15:B78" si="6">_xlfn.FLOOR.MATH(A15/$G$11,1)</f>
        <v>38</v>
      </c>
      <c r="C15">
        <f t="shared" ref="C15:C78" si="7">_xlfn.FLOOR.MATH(A15/(1-$C$13)/$G$11)</f>
        <v>42</v>
      </c>
      <c r="D15">
        <f t="shared" ref="D15:K46" si="8">_xlfn.FLOOR.MATH($A15/(1-D$13)/$G$11)</f>
        <v>47</v>
      </c>
      <c r="E15">
        <f t="shared" si="2"/>
        <v>54</v>
      </c>
      <c r="F15">
        <f t="shared" si="2"/>
        <v>63</v>
      </c>
      <c r="G15">
        <f t="shared" si="2"/>
        <v>76</v>
      </c>
      <c r="H15">
        <f t="shared" si="2"/>
        <v>95</v>
      </c>
      <c r="I15">
        <f t="shared" si="2"/>
        <v>127</v>
      </c>
      <c r="J15">
        <f t="shared" si="2"/>
        <v>191</v>
      </c>
      <c r="K15">
        <f t="shared" si="2"/>
        <v>382</v>
      </c>
      <c r="M15">
        <v>1950</v>
      </c>
      <c r="N15">
        <f t="shared" ref="N15:N78" si="9">B15*0.4</f>
        <v>15.200000000000001</v>
      </c>
      <c r="O15">
        <f t="shared" ref="O15:O78" si="10">C15*0.4</f>
        <v>16.8</v>
      </c>
      <c r="P15">
        <f t="shared" ref="P15:P78" si="11">D15*0.4</f>
        <v>18.8</v>
      </c>
      <c r="Q15">
        <f t="shared" ref="Q15:Q78" si="12">E15*0.4</f>
        <v>21.6</v>
      </c>
      <c r="R15">
        <f t="shared" ref="R15:R78" si="13">F15*0.4</f>
        <v>25.200000000000003</v>
      </c>
      <c r="S15">
        <f t="shared" ref="S15:S78" si="14">G15*0.4</f>
        <v>30.400000000000002</v>
      </c>
      <c r="T15">
        <f t="shared" ref="T15:T78" si="15">H15*0.4</f>
        <v>38</v>
      </c>
      <c r="U15">
        <f t="shared" ref="U15:U78" si="16">I15*0.4</f>
        <v>50.800000000000004</v>
      </c>
      <c r="V15">
        <f t="shared" ref="V15:V78" si="17">J15*0.4</f>
        <v>76.400000000000006</v>
      </c>
      <c r="W15">
        <f t="shared" ref="W15:W78" si="18">K15*0.4</f>
        <v>152.80000000000001</v>
      </c>
      <c r="Y15">
        <v>1950</v>
      </c>
      <c r="Z15" s="5">
        <f>$Y15-B15*$G$11*(1-Z$13)</f>
        <v>12</v>
      </c>
      <c r="AA15" s="5">
        <f t="shared" ref="AA15:AA78" si="19">$Y15-_xlfn.CEILING.MATH(C15*$G$11*(1-AA$13))</f>
        <v>22</v>
      </c>
      <c r="AB15" s="5">
        <f t="shared" ref="AB15:AB78" si="20">$Y15-_xlfn.CEILING.MATH(D15*$G$11*(1-AB$13))</f>
        <v>32</v>
      </c>
      <c r="AC15" s="5">
        <f t="shared" ref="AC15:AC78" si="21">$Y15-_xlfn.CEILING.MATH(E15*$G$11*(1-AC$13))</f>
        <v>22</v>
      </c>
      <c r="AD15" s="5">
        <f t="shared" ref="AD15:AD78" si="22">$Y15-_xlfn.CEILING.MATH(F15*$G$11*(1-AD$13))</f>
        <v>22</v>
      </c>
      <c r="AE15" s="5">
        <f t="shared" ref="AE15:AE78" si="23">$Y15-_xlfn.CEILING.MATH(G15*$G$11*(1-AE$13))</f>
        <v>12</v>
      </c>
      <c r="AF15" s="5">
        <f t="shared" ref="AF15:AF78" si="24">$Y15-_xlfn.CEILING.MATH(H15*$G$11*(1-AF$13))</f>
        <v>12</v>
      </c>
      <c r="AG15" s="5">
        <f t="shared" ref="AG15:AG78" si="25">$Y15-_xlfn.CEILING.MATH(I15*$G$11*(1-AG$13))</f>
        <v>6</v>
      </c>
      <c r="AH15" s="5">
        <f t="shared" ref="AH15:AH78" si="26">$Y15-_xlfn.CEILING.MATH(J15*$G$11*(1-AH$13))</f>
        <v>1</v>
      </c>
      <c r="AI15" s="5">
        <f t="shared" si="4"/>
        <v>1</v>
      </c>
      <c r="AK15">
        <v>1950</v>
      </c>
      <c r="AL15" s="4">
        <f t="shared" ref="AL15:AP78" si="27">0.04+0.0015*($AK15-Z15-30)</f>
        <v>2.9020000000000001</v>
      </c>
      <c r="AM15" s="4">
        <f t="shared" si="5"/>
        <v>2.887</v>
      </c>
      <c r="AN15" s="4">
        <f t="shared" si="5"/>
        <v>2.8719999999999999</v>
      </c>
      <c r="AO15" s="4">
        <f t="shared" si="5"/>
        <v>2.887</v>
      </c>
      <c r="AP15" s="4">
        <f t="shared" si="5"/>
        <v>2.887</v>
      </c>
      <c r="AQ15" s="4">
        <f t="shared" si="5"/>
        <v>2.9020000000000001</v>
      </c>
      <c r="AR15" s="4">
        <f t="shared" si="5"/>
        <v>2.9020000000000001</v>
      </c>
      <c r="AS15" s="4">
        <f t="shared" si="5"/>
        <v>2.911</v>
      </c>
      <c r="AT15" s="4">
        <f t="shared" si="5"/>
        <v>2.9185000000000003</v>
      </c>
      <c r="AU15" s="4">
        <f t="shared" si="5"/>
        <v>2.9185000000000003</v>
      </c>
    </row>
    <row r="16" spans="1:47" x14ac:dyDescent="0.25">
      <c r="A16">
        <v>1940</v>
      </c>
      <c r="B16">
        <f t="shared" si="6"/>
        <v>38</v>
      </c>
      <c r="C16">
        <f t="shared" si="7"/>
        <v>42</v>
      </c>
      <c r="D16">
        <f t="shared" si="8"/>
        <v>47</v>
      </c>
      <c r="E16">
        <f t="shared" si="2"/>
        <v>54</v>
      </c>
      <c r="F16">
        <f t="shared" si="2"/>
        <v>63</v>
      </c>
      <c r="G16">
        <f t="shared" si="2"/>
        <v>76</v>
      </c>
      <c r="H16">
        <f t="shared" si="2"/>
        <v>95</v>
      </c>
      <c r="I16">
        <f t="shared" si="2"/>
        <v>126</v>
      </c>
      <c r="J16">
        <f t="shared" si="2"/>
        <v>190</v>
      </c>
      <c r="K16">
        <f t="shared" si="2"/>
        <v>380</v>
      </c>
      <c r="M16">
        <v>1940</v>
      </c>
      <c r="N16">
        <f t="shared" si="9"/>
        <v>15.200000000000001</v>
      </c>
      <c r="O16">
        <f t="shared" si="10"/>
        <v>16.8</v>
      </c>
      <c r="P16">
        <f t="shared" si="11"/>
        <v>18.8</v>
      </c>
      <c r="Q16">
        <f t="shared" si="12"/>
        <v>21.6</v>
      </c>
      <c r="R16">
        <f t="shared" si="13"/>
        <v>25.200000000000003</v>
      </c>
      <c r="S16">
        <f t="shared" si="14"/>
        <v>30.400000000000002</v>
      </c>
      <c r="T16">
        <f t="shared" si="15"/>
        <v>38</v>
      </c>
      <c r="U16">
        <f t="shared" si="16"/>
        <v>50.400000000000006</v>
      </c>
      <c r="V16">
        <f t="shared" si="17"/>
        <v>76</v>
      </c>
      <c r="W16">
        <f t="shared" si="18"/>
        <v>152</v>
      </c>
      <c r="Y16">
        <v>1940</v>
      </c>
      <c r="Z16" s="5">
        <f t="shared" ref="Z16:Z79" si="28">$Y16-B16*$G$11*(1-Z$13)</f>
        <v>2</v>
      </c>
      <c r="AA16" s="5">
        <f t="shared" si="19"/>
        <v>12</v>
      </c>
      <c r="AB16" s="5">
        <f t="shared" si="20"/>
        <v>22</v>
      </c>
      <c r="AC16" s="5">
        <f t="shared" si="21"/>
        <v>12</v>
      </c>
      <c r="AD16" s="5">
        <f t="shared" si="22"/>
        <v>12</v>
      </c>
      <c r="AE16" s="5">
        <f t="shared" si="23"/>
        <v>2</v>
      </c>
      <c r="AF16" s="5">
        <f t="shared" si="24"/>
        <v>2</v>
      </c>
      <c r="AG16" s="5">
        <f t="shared" si="25"/>
        <v>12</v>
      </c>
      <c r="AH16" s="5">
        <f t="shared" si="26"/>
        <v>2</v>
      </c>
      <c r="AI16" s="5">
        <f t="shared" si="4"/>
        <v>2</v>
      </c>
      <c r="AK16">
        <v>1940</v>
      </c>
      <c r="AL16" s="4">
        <f t="shared" si="27"/>
        <v>2.9020000000000001</v>
      </c>
      <c r="AM16" s="4">
        <f t="shared" si="5"/>
        <v>2.887</v>
      </c>
      <c r="AN16" s="4">
        <f t="shared" si="5"/>
        <v>2.8719999999999999</v>
      </c>
      <c r="AO16" s="4">
        <f t="shared" si="5"/>
        <v>2.887</v>
      </c>
      <c r="AP16" s="4">
        <f t="shared" si="5"/>
        <v>2.887</v>
      </c>
      <c r="AQ16" s="4">
        <f t="shared" si="5"/>
        <v>2.9020000000000001</v>
      </c>
      <c r="AR16" s="4">
        <f t="shared" si="5"/>
        <v>2.9020000000000001</v>
      </c>
      <c r="AS16" s="4">
        <f t="shared" si="5"/>
        <v>2.887</v>
      </c>
      <c r="AT16" s="4">
        <f t="shared" si="5"/>
        <v>2.9020000000000001</v>
      </c>
      <c r="AU16" s="4">
        <f t="shared" si="5"/>
        <v>2.9020000000000001</v>
      </c>
    </row>
    <row r="17" spans="1:47" x14ac:dyDescent="0.25">
      <c r="A17">
        <v>1930</v>
      </c>
      <c r="B17">
        <f t="shared" si="6"/>
        <v>37</v>
      </c>
      <c r="C17">
        <f t="shared" si="7"/>
        <v>42</v>
      </c>
      <c r="D17">
        <f t="shared" si="8"/>
        <v>47</v>
      </c>
      <c r="E17">
        <f t="shared" si="2"/>
        <v>54</v>
      </c>
      <c r="F17">
        <f t="shared" si="2"/>
        <v>63</v>
      </c>
      <c r="G17">
        <f t="shared" si="2"/>
        <v>75</v>
      </c>
      <c r="H17">
        <f t="shared" si="2"/>
        <v>94</v>
      </c>
      <c r="I17">
        <f t="shared" si="2"/>
        <v>126</v>
      </c>
      <c r="J17">
        <f t="shared" si="2"/>
        <v>189</v>
      </c>
      <c r="K17">
        <f t="shared" si="2"/>
        <v>378</v>
      </c>
      <c r="M17">
        <v>1930</v>
      </c>
      <c r="N17">
        <f t="shared" si="9"/>
        <v>14.8</v>
      </c>
      <c r="O17">
        <f t="shared" si="10"/>
        <v>16.8</v>
      </c>
      <c r="P17">
        <f t="shared" si="11"/>
        <v>18.8</v>
      </c>
      <c r="Q17">
        <f t="shared" si="12"/>
        <v>21.6</v>
      </c>
      <c r="R17">
        <f t="shared" si="13"/>
        <v>25.200000000000003</v>
      </c>
      <c r="S17">
        <f t="shared" si="14"/>
        <v>30</v>
      </c>
      <c r="T17">
        <f t="shared" si="15"/>
        <v>37.6</v>
      </c>
      <c r="U17">
        <f t="shared" si="16"/>
        <v>50.400000000000006</v>
      </c>
      <c r="V17">
        <f t="shared" si="17"/>
        <v>75.600000000000009</v>
      </c>
      <c r="W17">
        <f t="shared" si="18"/>
        <v>151.20000000000002</v>
      </c>
      <c r="Y17">
        <v>1930</v>
      </c>
      <c r="Z17" s="5">
        <f t="shared" si="28"/>
        <v>43</v>
      </c>
      <c r="AA17" s="5">
        <f t="shared" si="19"/>
        <v>2</v>
      </c>
      <c r="AB17" s="5">
        <f t="shared" si="20"/>
        <v>12</v>
      </c>
      <c r="AC17" s="5">
        <f t="shared" si="21"/>
        <v>2</v>
      </c>
      <c r="AD17" s="5">
        <f t="shared" si="22"/>
        <v>2</v>
      </c>
      <c r="AE17" s="5">
        <f t="shared" si="23"/>
        <v>17</v>
      </c>
      <c r="AF17" s="5">
        <f t="shared" si="24"/>
        <v>12</v>
      </c>
      <c r="AG17" s="5">
        <f t="shared" si="25"/>
        <v>2</v>
      </c>
      <c r="AH17" s="5">
        <f t="shared" si="26"/>
        <v>2</v>
      </c>
      <c r="AI17" s="5">
        <f t="shared" si="4"/>
        <v>2</v>
      </c>
      <c r="AK17">
        <v>1930</v>
      </c>
      <c r="AL17" s="4">
        <f t="shared" si="27"/>
        <v>2.8254999999999999</v>
      </c>
      <c r="AM17" s="4">
        <f t="shared" si="5"/>
        <v>2.887</v>
      </c>
      <c r="AN17" s="4">
        <f t="shared" si="5"/>
        <v>2.8719999999999999</v>
      </c>
      <c r="AO17" s="4">
        <f t="shared" si="5"/>
        <v>2.887</v>
      </c>
      <c r="AP17" s="4">
        <f t="shared" si="5"/>
        <v>2.887</v>
      </c>
      <c r="AQ17" s="4">
        <f t="shared" si="5"/>
        <v>2.8645</v>
      </c>
      <c r="AR17" s="4">
        <f t="shared" si="5"/>
        <v>2.8719999999999999</v>
      </c>
      <c r="AS17" s="4">
        <f t="shared" si="5"/>
        <v>2.887</v>
      </c>
      <c r="AT17" s="4">
        <f t="shared" si="5"/>
        <v>2.887</v>
      </c>
      <c r="AU17" s="4">
        <f t="shared" si="5"/>
        <v>2.887</v>
      </c>
    </row>
    <row r="18" spans="1:47" x14ac:dyDescent="0.25">
      <c r="A18">
        <v>1920</v>
      </c>
      <c r="B18">
        <f t="shared" si="6"/>
        <v>37</v>
      </c>
      <c r="C18">
        <f t="shared" si="7"/>
        <v>41</v>
      </c>
      <c r="D18">
        <f t="shared" si="8"/>
        <v>47</v>
      </c>
      <c r="E18">
        <f t="shared" si="2"/>
        <v>53</v>
      </c>
      <c r="F18">
        <f t="shared" si="2"/>
        <v>62</v>
      </c>
      <c r="G18">
        <f t="shared" si="2"/>
        <v>75</v>
      </c>
      <c r="H18">
        <f t="shared" si="2"/>
        <v>94</v>
      </c>
      <c r="I18">
        <f t="shared" si="2"/>
        <v>125</v>
      </c>
      <c r="J18">
        <f t="shared" si="2"/>
        <v>188</v>
      </c>
      <c r="K18">
        <f t="shared" si="2"/>
        <v>376</v>
      </c>
      <c r="M18">
        <v>1920</v>
      </c>
      <c r="N18">
        <f t="shared" si="9"/>
        <v>14.8</v>
      </c>
      <c r="O18">
        <f t="shared" si="10"/>
        <v>16.400000000000002</v>
      </c>
      <c r="P18">
        <f t="shared" si="11"/>
        <v>18.8</v>
      </c>
      <c r="Q18">
        <f t="shared" si="12"/>
        <v>21.200000000000003</v>
      </c>
      <c r="R18">
        <f t="shared" si="13"/>
        <v>24.8</v>
      </c>
      <c r="S18">
        <f t="shared" si="14"/>
        <v>30</v>
      </c>
      <c r="T18">
        <f t="shared" si="15"/>
        <v>37.6</v>
      </c>
      <c r="U18">
        <f t="shared" si="16"/>
        <v>50</v>
      </c>
      <c r="V18">
        <f t="shared" si="17"/>
        <v>75.2</v>
      </c>
      <c r="W18">
        <f t="shared" si="18"/>
        <v>150.4</v>
      </c>
      <c r="Y18">
        <v>1920</v>
      </c>
      <c r="Z18" s="5">
        <f t="shared" si="28"/>
        <v>33</v>
      </c>
      <c r="AA18" s="5">
        <f t="shared" si="19"/>
        <v>38</v>
      </c>
      <c r="AB18" s="5">
        <f t="shared" si="20"/>
        <v>2</v>
      </c>
      <c r="AC18" s="5">
        <f t="shared" si="21"/>
        <v>27</v>
      </c>
      <c r="AD18" s="5">
        <f t="shared" si="22"/>
        <v>22</v>
      </c>
      <c r="AE18" s="5">
        <f t="shared" si="23"/>
        <v>7</v>
      </c>
      <c r="AF18" s="5">
        <f t="shared" si="24"/>
        <v>2</v>
      </c>
      <c r="AG18" s="5">
        <f t="shared" si="25"/>
        <v>7</v>
      </c>
      <c r="AH18" s="5">
        <f t="shared" si="26"/>
        <v>2</v>
      </c>
      <c r="AI18" s="5">
        <f t="shared" si="4"/>
        <v>2</v>
      </c>
      <c r="AK18">
        <v>1920</v>
      </c>
      <c r="AL18" s="4">
        <f t="shared" si="27"/>
        <v>2.8254999999999999</v>
      </c>
      <c r="AM18" s="4">
        <f t="shared" si="5"/>
        <v>2.8180000000000001</v>
      </c>
      <c r="AN18" s="4">
        <f t="shared" si="5"/>
        <v>2.8719999999999999</v>
      </c>
      <c r="AO18" s="4">
        <f t="shared" si="5"/>
        <v>2.8345000000000002</v>
      </c>
      <c r="AP18" s="4">
        <f t="shared" si="5"/>
        <v>2.8420000000000001</v>
      </c>
      <c r="AQ18" s="4">
        <f t="shared" si="5"/>
        <v>2.8645</v>
      </c>
      <c r="AR18" s="4">
        <f t="shared" si="5"/>
        <v>2.8719999999999999</v>
      </c>
      <c r="AS18" s="4">
        <f t="shared" si="5"/>
        <v>2.8645</v>
      </c>
      <c r="AT18" s="4">
        <f t="shared" si="5"/>
        <v>2.8719999999999999</v>
      </c>
      <c r="AU18" s="4">
        <f t="shared" si="5"/>
        <v>2.8719999999999999</v>
      </c>
    </row>
    <row r="19" spans="1:47" x14ac:dyDescent="0.25">
      <c r="A19">
        <v>1910</v>
      </c>
      <c r="B19">
        <f t="shared" si="6"/>
        <v>37</v>
      </c>
      <c r="C19">
        <f t="shared" si="7"/>
        <v>41</v>
      </c>
      <c r="D19">
        <f t="shared" si="8"/>
        <v>46</v>
      </c>
      <c r="E19">
        <f t="shared" si="2"/>
        <v>53</v>
      </c>
      <c r="F19">
        <f t="shared" si="2"/>
        <v>62</v>
      </c>
      <c r="G19">
        <f t="shared" si="2"/>
        <v>74</v>
      </c>
      <c r="H19">
        <f t="shared" si="2"/>
        <v>93</v>
      </c>
      <c r="I19">
        <f t="shared" si="2"/>
        <v>124</v>
      </c>
      <c r="J19">
        <f t="shared" si="2"/>
        <v>187</v>
      </c>
      <c r="K19">
        <f t="shared" si="2"/>
        <v>374</v>
      </c>
      <c r="M19">
        <v>1910</v>
      </c>
      <c r="N19">
        <f t="shared" si="9"/>
        <v>14.8</v>
      </c>
      <c r="O19">
        <f t="shared" si="10"/>
        <v>16.400000000000002</v>
      </c>
      <c r="P19">
        <f t="shared" si="11"/>
        <v>18.400000000000002</v>
      </c>
      <c r="Q19">
        <f t="shared" si="12"/>
        <v>21.200000000000003</v>
      </c>
      <c r="R19">
        <f t="shared" si="13"/>
        <v>24.8</v>
      </c>
      <c r="S19">
        <f t="shared" si="14"/>
        <v>29.6</v>
      </c>
      <c r="T19">
        <f t="shared" si="15"/>
        <v>37.200000000000003</v>
      </c>
      <c r="U19">
        <f t="shared" si="16"/>
        <v>49.6</v>
      </c>
      <c r="V19">
        <f t="shared" si="17"/>
        <v>74.8</v>
      </c>
      <c r="W19">
        <f t="shared" si="18"/>
        <v>149.6</v>
      </c>
      <c r="Y19">
        <v>1910</v>
      </c>
      <c r="Z19" s="5">
        <f t="shared" si="28"/>
        <v>23</v>
      </c>
      <c r="AA19" s="5">
        <f t="shared" si="19"/>
        <v>28</v>
      </c>
      <c r="AB19" s="5">
        <f t="shared" si="20"/>
        <v>33</v>
      </c>
      <c r="AC19" s="5">
        <f t="shared" si="21"/>
        <v>17</v>
      </c>
      <c r="AD19" s="5">
        <f t="shared" si="22"/>
        <v>12</v>
      </c>
      <c r="AE19" s="5">
        <f t="shared" si="23"/>
        <v>23</v>
      </c>
      <c r="AF19" s="5">
        <f t="shared" si="24"/>
        <v>12</v>
      </c>
      <c r="AG19" s="5">
        <f t="shared" si="25"/>
        <v>12</v>
      </c>
      <c r="AH19" s="5">
        <f t="shared" si="26"/>
        <v>2</v>
      </c>
      <c r="AI19" s="5">
        <f t="shared" si="4"/>
        <v>2</v>
      </c>
      <c r="AK19">
        <v>1910</v>
      </c>
      <c r="AL19" s="4">
        <f t="shared" si="27"/>
        <v>2.8254999999999999</v>
      </c>
      <c r="AM19" s="4">
        <f t="shared" si="5"/>
        <v>2.8180000000000001</v>
      </c>
      <c r="AN19" s="4">
        <f t="shared" si="5"/>
        <v>2.8105000000000002</v>
      </c>
      <c r="AO19" s="4">
        <f t="shared" si="5"/>
        <v>2.8345000000000002</v>
      </c>
      <c r="AP19" s="4">
        <f t="shared" si="5"/>
        <v>2.8420000000000001</v>
      </c>
      <c r="AQ19" s="4">
        <f t="shared" si="5"/>
        <v>2.8254999999999999</v>
      </c>
      <c r="AR19" s="4">
        <f t="shared" si="5"/>
        <v>2.8420000000000001</v>
      </c>
      <c r="AS19" s="4">
        <f t="shared" si="5"/>
        <v>2.8420000000000001</v>
      </c>
      <c r="AT19" s="4">
        <f t="shared" si="5"/>
        <v>2.8570000000000002</v>
      </c>
      <c r="AU19" s="4">
        <f t="shared" si="5"/>
        <v>2.8570000000000002</v>
      </c>
    </row>
    <row r="20" spans="1:47" x14ac:dyDescent="0.25">
      <c r="A20">
        <v>1900</v>
      </c>
      <c r="B20">
        <f t="shared" si="6"/>
        <v>37</v>
      </c>
      <c r="C20">
        <f t="shared" si="7"/>
        <v>41</v>
      </c>
      <c r="D20">
        <f t="shared" si="8"/>
        <v>46</v>
      </c>
      <c r="E20">
        <f t="shared" si="2"/>
        <v>53</v>
      </c>
      <c r="F20">
        <f t="shared" si="2"/>
        <v>62</v>
      </c>
      <c r="G20">
        <f t="shared" si="2"/>
        <v>74</v>
      </c>
      <c r="H20">
        <f t="shared" si="2"/>
        <v>93</v>
      </c>
      <c r="I20">
        <f t="shared" si="2"/>
        <v>124</v>
      </c>
      <c r="J20">
        <f t="shared" si="2"/>
        <v>186</v>
      </c>
      <c r="K20">
        <f t="shared" si="2"/>
        <v>372</v>
      </c>
      <c r="M20">
        <v>1900</v>
      </c>
      <c r="N20">
        <f t="shared" si="9"/>
        <v>14.8</v>
      </c>
      <c r="O20">
        <f t="shared" si="10"/>
        <v>16.400000000000002</v>
      </c>
      <c r="P20">
        <f t="shared" si="11"/>
        <v>18.400000000000002</v>
      </c>
      <c r="Q20">
        <f t="shared" si="12"/>
        <v>21.200000000000003</v>
      </c>
      <c r="R20">
        <f t="shared" si="13"/>
        <v>24.8</v>
      </c>
      <c r="S20">
        <f t="shared" si="14"/>
        <v>29.6</v>
      </c>
      <c r="T20">
        <f t="shared" si="15"/>
        <v>37.200000000000003</v>
      </c>
      <c r="U20">
        <f t="shared" si="16"/>
        <v>49.6</v>
      </c>
      <c r="V20">
        <f t="shared" si="17"/>
        <v>74.400000000000006</v>
      </c>
      <c r="W20">
        <f t="shared" si="18"/>
        <v>148.80000000000001</v>
      </c>
      <c r="Y20">
        <v>1900</v>
      </c>
      <c r="Z20" s="5">
        <f t="shared" si="28"/>
        <v>13</v>
      </c>
      <c r="AA20" s="5">
        <f t="shared" si="19"/>
        <v>18</v>
      </c>
      <c r="AB20" s="5">
        <f t="shared" si="20"/>
        <v>23</v>
      </c>
      <c r="AC20" s="5">
        <f t="shared" si="21"/>
        <v>7</v>
      </c>
      <c r="AD20" s="5">
        <f t="shared" si="22"/>
        <v>2</v>
      </c>
      <c r="AE20" s="5">
        <f t="shared" si="23"/>
        <v>13</v>
      </c>
      <c r="AF20" s="5">
        <f t="shared" si="24"/>
        <v>2</v>
      </c>
      <c r="AG20" s="5">
        <f t="shared" si="25"/>
        <v>2</v>
      </c>
      <c r="AH20" s="5">
        <f t="shared" si="26"/>
        <v>2</v>
      </c>
      <c r="AI20" s="5">
        <f t="shared" si="4"/>
        <v>2</v>
      </c>
      <c r="AK20">
        <v>1900</v>
      </c>
      <c r="AL20" s="4">
        <f t="shared" si="27"/>
        <v>2.8254999999999999</v>
      </c>
      <c r="AM20" s="4">
        <f t="shared" si="5"/>
        <v>2.8180000000000001</v>
      </c>
      <c r="AN20" s="4">
        <f t="shared" si="5"/>
        <v>2.8105000000000002</v>
      </c>
      <c r="AO20" s="4">
        <f t="shared" si="5"/>
        <v>2.8345000000000002</v>
      </c>
      <c r="AP20" s="4">
        <f t="shared" si="5"/>
        <v>2.8420000000000001</v>
      </c>
      <c r="AQ20" s="4">
        <f t="shared" si="5"/>
        <v>2.8254999999999999</v>
      </c>
      <c r="AR20" s="4">
        <f t="shared" si="5"/>
        <v>2.8420000000000001</v>
      </c>
      <c r="AS20" s="4">
        <f t="shared" si="5"/>
        <v>2.8420000000000001</v>
      </c>
      <c r="AT20" s="4">
        <f t="shared" si="5"/>
        <v>2.8420000000000001</v>
      </c>
      <c r="AU20" s="4">
        <f t="shared" si="5"/>
        <v>2.8420000000000001</v>
      </c>
    </row>
    <row r="21" spans="1:47" x14ac:dyDescent="0.25">
      <c r="A21">
        <v>1890</v>
      </c>
      <c r="B21">
        <f t="shared" si="6"/>
        <v>37</v>
      </c>
      <c r="C21">
        <f t="shared" si="7"/>
        <v>41</v>
      </c>
      <c r="D21">
        <f t="shared" si="8"/>
        <v>46</v>
      </c>
      <c r="E21">
        <f t="shared" si="2"/>
        <v>52</v>
      </c>
      <c r="F21">
        <f t="shared" si="2"/>
        <v>61</v>
      </c>
      <c r="G21">
        <f t="shared" si="2"/>
        <v>74</v>
      </c>
      <c r="H21">
        <f t="shared" si="2"/>
        <v>92</v>
      </c>
      <c r="I21">
        <f t="shared" si="2"/>
        <v>123</v>
      </c>
      <c r="J21">
        <f t="shared" si="2"/>
        <v>185</v>
      </c>
      <c r="K21">
        <f t="shared" si="2"/>
        <v>370</v>
      </c>
      <c r="M21">
        <v>1890</v>
      </c>
      <c r="N21">
        <f t="shared" si="9"/>
        <v>14.8</v>
      </c>
      <c r="O21">
        <f t="shared" si="10"/>
        <v>16.400000000000002</v>
      </c>
      <c r="P21">
        <f t="shared" si="11"/>
        <v>18.400000000000002</v>
      </c>
      <c r="Q21">
        <f t="shared" si="12"/>
        <v>20.8</v>
      </c>
      <c r="R21">
        <f t="shared" si="13"/>
        <v>24.400000000000002</v>
      </c>
      <c r="S21">
        <f t="shared" si="14"/>
        <v>29.6</v>
      </c>
      <c r="T21">
        <f t="shared" si="15"/>
        <v>36.800000000000004</v>
      </c>
      <c r="U21">
        <f t="shared" si="16"/>
        <v>49.2</v>
      </c>
      <c r="V21">
        <f t="shared" si="17"/>
        <v>74</v>
      </c>
      <c r="W21">
        <f t="shared" si="18"/>
        <v>148</v>
      </c>
      <c r="Y21">
        <v>1890</v>
      </c>
      <c r="Z21" s="5">
        <f t="shared" si="28"/>
        <v>3</v>
      </c>
      <c r="AA21" s="5">
        <f t="shared" si="19"/>
        <v>8</v>
      </c>
      <c r="AB21" s="5">
        <f t="shared" si="20"/>
        <v>13</v>
      </c>
      <c r="AC21" s="5">
        <f t="shared" si="21"/>
        <v>33</v>
      </c>
      <c r="AD21" s="5">
        <f t="shared" si="22"/>
        <v>23</v>
      </c>
      <c r="AE21" s="5">
        <f t="shared" si="23"/>
        <v>3</v>
      </c>
      <c r="AF21" s="5">
        <f t="shared" si="24"/>
        <v>13</v>
      </c>
      <c r="AG21" s="5">
        <f t="shared" si="25"/>
        <v>8</v>
      </c>
      <c r="AH21" s="5">
        <f t="shared" si="26"/>
        <v>3</v>
      </c>
      <c r="AI21" s="5">
        <f t="shared" si="4"/>
        <v>3</v>
      </c>
      <c r="AK21">
        <v>1890</v>
      </c>
      <c r="AL21" s="4">
        <f t="shared" si="27"/>
        <v>2.8254999999999999</v>
      </c>
      <c r="AM21" s="4">
        <f t="shared" si="5"/>
        <v>2.8180000000000001</v>
      </c>
      <c r="AN21" s="4">
        <f t="shared" si="5"/>
        <v>2.8105000000000002</v>
      </c>
      <c r="AO21" s="4">
        <f t="shared" si="5"/>
        <v>2.7805</v>
      </c>
      <c r="AP21" s="4">
        <f t="shared" si="5"/>
        <v>2.7955000000000001</v>
      </c>
      <c r="AQ21" s="4">
        <f t="shared" si="5"/>
        <v>2.8254999999999999</v>
      </c>
      <c r="AR21" s="4">
        <f t="shared" si="5"/>
        <v>2.8105000000000002</v>
      </c>
      <c r="AS21" s="4">
        <f t="shared" si="5"/>
        <v>2.8180000000000001</v>
      </c>
      <c r="AT21" s="4">
        <f t="shared" si="5"/>
        <v>2.8254999999999999</v>
      </c>
      <c r="AU21" s="4">
        <f t="shared" si="5"/>
        <v>2.8254999999999999</v>
      </c>
    </row>
    <row r="22" spans="1:47" x14ac:dyDescent="0.25">
      <c r="A22">
        <v>1880</v>
      </c>
      <c r="B22">
        <f t="shared" si="6"/>
        <v>36</v>
      </c>
      <c r="C22">
        <f t="shared" si="7"/>
        <v>40</v>
      </c>
      <c r="D22">
        <f t="shared" si="8"/>
        <v>46</v>
      </c>
      <c r="E22">
        <f t="shared" si="2"/>
        <v>52</v>
      </c>
      <c r="F22">
        <f t="shared" si="2"/>
        <v>61</v>
      </c>
      <c r="G22">
        <f t="shared" si="2"/>
        <v>73</v>
      </c>
      <c r="H22">
        <f t="shared" si="2"/>
        <v>92</v>
      </c>
      <c r="I22">
        <f t="shared" si="2"/>
        <v>122</v>
      </c>
      <c r="J22">
        <f t="shared" si="2"/>
        <v>184</v>
      </c>
      <c r="K22">
        <f t="shared" si="2"/>
        <v>368</v>
      </c>
      <c r="M22">
        <v>1880</v>
      </c>
      <c r="N22">
        <f t="shared" si="9"/>
        <v>14.4</v>
      </c>
      <c r="O22">
        <f t="shared" si="10"/>
        <v>16</v>
      </c>
      <c r="P22">
        <f t="shared" si="11"/>
        <v>18.400000000000002</v>
      </c>
      <c r="Q22">
        <f t="shared" si="12"/>
        <v>20.8</v>
      </c>
      <c r="R22">
        <f t="shared" si="13"/>
        <v>24.400000000000002</v>
      </c>
      <c r="S22">
        <f t="shared" si="14"/>
        <v>29.200000000000003</v>
      </c>
      <c r="T22">
        <f t="shared" si="15"/>
        <v>36.800000000000004</v>
      </c>
      <c r="U22">
        <f t="shared" si="16"/>
        <v>48.800000000000004</v>
      </c>
      <c r="V22">
        <f t="shared" si="17"/>
        <v>73.600000000000009</v>
      </c>
      <c r="W22">
        <f t="shared" si="18"/>
        <v>147.20000000000002</v>
      </c>
      <c r="Y22">
        <v>1880</v>
      </c>
      <c r="Z22" s="5">
        <f t="shared" si="28"/>
        <v>44</v>
      </c>
      <c r="AA22" s="5">
        <f t="shared" si="19"/>
        <v>44</v>
      </c>
      <c r="AB22" s="5">
        <f t="shared" si="20"/>
        <v>3</v>
      </c>
      <c r="AC22" s="5">
        <f t="shared" si="21"/>
        <v>23</v>
      </c>
      <c r="AD22" s="5">
        <f t="shared" si="22"/>
        <v>13</v>
      </c>
      <c r="AE22" s="5">
        <f t="shared" si="23"/>
        <v>18</v>
      </c>
      <c r="AF22" s="5">
        <f t="shared" si="24"/>
        <v>3</v>
      </c>
      <c r="AG22" s="5">
        <f t="shared" si="25"/>
        <v>13</v>
      </c>
      <c r="AH22" s="5">
        <f t="shared" si="26"/>
        <v>3</v>
      </c>
      <c r="AI22" s="5">
        <f t="shared" si="4"/>
        <v>3</v>
      </c>
      <c r="AK22">
        <v>1880</v>
      </c>
      <c r="AL22" s="4">
        <f t="shared" si="27"/>
        <v>2.7490000000000001</v>
      </c>
      <c r="AM22" s="4">
        <f t="shared" si="5"/>
        <v>2.7490000000000001</v>
      </c>
      <c r="AN22" s="4">
        <f t="shared" si="5"/>
        <v>2.8105000000000002</v>
      </c>
      <c r="AO22" s="4">
        <f t="shared" si="5"/>
        <v>2.7805</v>
      </c>
      <c r="AP22" s="4">
        <f t="shared" si="5"/>
        <v>2.7955000000000001</v>
      </c>
      <c r="AQ22" s="4">
        <f t="shared" si="5"/>
        <v>2.7880000000000003</v>
      </c>
      <c r="AR22" s="4">
        <f t="shared" si="5"/>
        <v>2.8105000000000002</v>
      </c>
      <c r="AS22" s="4">
        <f t="shared" si="5"/>
        <v>2.7955000000000001</v>
      </c>
      <c r="AT22" s="4">
        <f t="shared" si="5"/>
        <v>2.8105000000000002</v>
      </c>
      <c r="AU22" s="4">
        <f t="shared" si="5"/>
        <v>2.8105000000000002</v>
      </c>
    </row>
    <row r="23" spans="1:47" x14ac:dyDescent="0.25">
      <c r="A23">
        <v>1870</v>
      </c>
      <c r="B23">
        <f t="shared" si="6"/>
        <v>36</v>
      </c>
      <c r="C23">
        <f t="shared" si="7"/>
        <v>40</v>
      </c>
      <c r="D23">
        <f t="shared" si="8"/>
        <v>45</v>
      </c>
      <c r="E23">
        <f t="shared" si="2"/>
        <v>52</v>
      </c>
      <c r="F23">
        <f t="shared" si="2"/>
        <v>61</v>
      </c>
      <c r="G23">
        <f t="shared" si="2"/>
        <v>73</v>
      </c>
      <c r="H23">
        <f t="shared" si="2"/>
        <v>91</v>
      </c>
      <c r="I23">
        <f t="shared" si="2"/>
        <v>122</v>
      </c>
      <c r="J23">
        <f t="shared" si="2"/>
        <v>183</v>
      </c>
      <c r="K23">
        <f t="shared" si="2"/>
        <v>366</v>
      </c>
      <c r="M23">
        <v>1870</v>
      </c>
      <c r="N23">
        <f t="shared" si="9"/>
        <v>14.4</v>
      </c>
      <c r="O23">
        <f t="shared" si="10"/>
        <v>16</v>
      </c>
      <c r="P23">
        <f t="shared" si="11"/>
        <v>18</v>
      </c>
      <c r="Q23">
        <f t="shared" si="12"/>
        <v>20.8</v>
      </c>
      <c r="R23">
        <f t="shared" si="13"/>
        <v>24.400000000000002</v>
      </c>
      <c r="S23">
        <f t="shared" si="14"/>
        <v>29.200000000000003</v>
      </c>
      <c r="T23">
        <f t="shared" si="15"/>
        <v>36.4</v>
      </c>
      <c r="U23">
        <f t="shared" si="16"/>
        <v>48.800000000000004</v>
      </c>
      <c r="V23">
        <f t="shared" si="17"/>
        <v>73.2</v>
      </c>
      <c r="W23">
        <f t="shared" si="18"/>
        <v>146.4</v>
      </c>
      <c r="Y23">
        <v>1870</v>
      </c>
      <c r="Z23" s="5">
        <f t="shared" si="28"/>
        <v>34</v>
      </c>
      <c r="AA23" s="5">
        <f t="shared" si="19"/>
        <v>34</v>
      </c>
      <c r="AB23" s="5">
        <f t="shared" si="20"/>
        <v>34</v>
      </c>
      <c r="AC23" s="5">
        <f t="shared" si="21"/>
        <v>13</v>
      </c>
      <c r="AD23" s="5">
        <f t="shared" si="22"/>
        <v>3</v>
      </c>
      <c r="AE23" s="5">
        <f t="shared" si="23"/>
        <v>8</v>
      </c>
      <c r="AF23" s="5">
        <f t="shared" si="24"/>
        <v>13</v>
      </c>
      <c r="AG23" s="5">
        <f t="shared" si="25"/>
        <v>3</v>
      </c>
      <c r="AH23" s="5">
        <f t="shared" si="26"/>
        <v>3</v>
      </c>
      <c r="AI23" s="5">
        <f t="shared" si="4"/>
        <v>3</v>
      </c>
      <c r="AK23">
        <v>1870</v>
      </c>
      <c r="AL23" s="4">
        <f t="shared" si="27"/>
        <v>2.7490000000000001</v>
      </c>
      <c r="AM23" s="4">
        <f t="shared" si="5"/>
        <v>2.7490000000000001</v>
      </c>
      <c r="AN23" s="4">
        <f t="shared" si="5"/>
        <v>2.7490000000000001</v>
      </c>
      <c r="AO23" s="4">
        <f t="shared" si="5"/>
        <v>2.7805</v>
      </c>
      <c r="AP23" s="4">
        <f t="shared" si="5"/>
        <v>2.7955000000000001</v>
      </c>
      <c r="AQ23" s="4">
        <f t="shared" si="5"/>
        <v>2.7880000000000003</v>
      </c>
      <c r="AR23" s="4">
        <f t="shared" si="5"/>
        <v>2.7805</v>
      </c>
      <c r="AS23" s="4">
        <f t="shared" si="5"/>
        <v>2.7955000000000001</v>
      </c>
      <c r="AT23" s="4">
        <f t="shared" si="5"/>
        <v>2.7955000000000001</v>
      </c>
      <c r="AU23" s="4">
        <f t="shared" si="5"/>
        <v>2.7955000000000001</v>
      </c>
    </row>
    <row r="24" spans="1:47" x14ac:dyDescent="0.25">
      <c r="A24">
        <v>1860</v>
      </c>
      <c r="B24">
        <f t="shared" si="6"/>
        <v>36</v>
      </c>
      <c r="C24">
        <f t="shared" si="7"/>
        <v>40</v>
      </c>
      <c r="D24">
        <f t="shared" si="8"/>
        <v>45</v>
      </c>
      <c r="E24">
        <f t="shared" si="2"/>
        <v>52</v>
      </c>
      <c r="F24">
        <f t="shared" si="2"/>
        <v>60</v>
      </c>
      <c r="G24">
        <f t="shared" si="2"/>
        <v>72</v>
      </c>
      <c r="H24">
        <f t="shared" si="2"/>
        <v>91</v>
      </c>
      <c r="I24">
        <f t="shared" si="2"/>
        <v>121</v>
      </c>
      <c r="J24">
        <f t="shared" si="2"/>
        <v>182</v>
      </c>
      <c r="K24">
        <f t="shared" si="2"/>
        <v>364</v>
      </c>
      <c r="M24">
        <v>1860</v>
      </c>
      <c r="N24">
        <f t="shared" si="9"/>
        <v>14.4</v>
      </c>
      <c r="O24">
        <f t="shared" si="10"/>
        <v>16</v>
      </c>
      <c r="P24">
        <f t="shared" si="11"/>
        <v>18</v>
      </c>
      <c r="Q24">
        <f t="shared" si="12"/>
        <v>20.8</v>
      </c>
      <c r="R24">
        <f t="shared" si="13"/>
        <v>24</v>
      </c>
      <c r="S24">
        <f t="shared" si="14"/>
        <v>28.8</v>
      </c>
      <c r="T24">
        <f t="shared" si="15"/>
        <v>36.4</v>
      </c>
      <c r="U24">
        <f t="shared" si="16"/>
        <v>48.400000000000006</v>
      </c>
      <c r="V24">
        <f t="shared" si="17"/>
        <v>72.8</v>
      </c>
      <c r="W24">
        <f t="shared" si="18"/>
        <v>145.6</v>
      </c>
      <c r="Y24">
        <v>1860</v>
      </c>
      <c r="Z24" s="5">
        <f t="shared" si="28"/>
        <v>24</v>
      </c>
      <c r="AA24" s="5">
        <f t="shared" si="19"/>
        <v>24</v>
      </c>
      <c r="AB24" s="5">
        <f t="shared" si="20"/>
        <v>24</v>
      </c>
      <c r="AC24" s="5">
        <f t="shared" si="21"/>
        <v>3</v>
      </c>
      <c r="AD24" s="5">
        <f t="shared" si="22"/>
        <v>24</v>
      </c>
      <c r="AE24" s="5">
        <f t="shared" si="23"/>
        <v>24</v>
      </c>
      <c r="AF24" s="5">
        <f t="shared" si="24"/>
        <v>3</v>
      </c>
      <c r="AG24" s="5">
        <f t="shared" si="25"/>
        <v>8</v>
      </c>
      <c r="AH24" s="5">
        <f t="shared" si="26"/>
        <v>3</v>
      </c>
      <c r="AI24" s="5">
        <f t="shared" si="4"/>
        <v>3</v>
      </c>
      <c r="AK24">
        <v>1860</v>
      </c>
      <c r="AL24" s="4">
        <f t="shared" si="27"/>
        <v>2.7490000000000001</v>
      </c>
      <c r="AM24" s="4">
        <f t="shared" si="5"/>
        <v>2.7490000000000001</v>
      </c>
      <c r="AN24" s="4">
        <f t="shared" si="5"/>
        <v>2.7490000000000001</v>
      </c>
      <c r="AO24" s="4">
        <f t="shared" si="5"/>
        <v>2.7805</v>
      </c>
      <c r="AP24" s="4">
        <f t="shared" si="5"/>
        <v>2.7490000000000001</v>
      </c>
      <c r="AQ24" s="4">
        <f t="shared" si="5"/>
        <v>2.7490000000000001</v>
      </c>
      <c r="AR24" s="4">
        <f t="shared" si="5"/>
        <v>2.7805</v>
      </c>
      <c r="AS24" s="4">
        <f t="shared" si="5"/>
        <v>2.7730000000000001</v>
      </c>
      <c r="AT24" s="4">
        <f t="shared" si="5"/>
        <v>2.7805</v>
      </c>
      <c r="AU24" s="4">
        <f t="shared" si="5"/>
        <v>2.7805</v>
      </c>
    </row>
    <row r="25" spans="1:47" x14ac:dyDescent="0.25">
      <c r="A25">
        <v>1850</v>
      </c>
      <c r="B25">
        <f t="shared" si="6"/>
        <v>36</v>
      </c>
      <c r="C25">
        <f t="shared" si="7"/>
        <v>40</v>
      </c>
      <c r="D25">
        <f t="shared" si="8"/>
        <v>45</v>
      </c>
      <c r="E25">
        <f t="shared" si="2"/>
        <v>51</v>
      </c>
      <c r="F25">
        <f t="shared" si="2"/>
        <v>60</v>
      </c>
      <c r="G25">
        <f t="shared" si="2"/>
        <v>72</v>
      </c>
      <c r="H25">
        <f t="shared" si="2"/>
        <v>90</v>
      </c>
      <c r="I25">
        <f t="shared" si="2"/>
        <v>120</v>
      </c>
      <c r="J25">
        <f t="shared" si="2"/>
        <v>181</v>
      </c>
      <c r="K25">
        <f t="shared" si="2"/>
        <v>362</v>
      </c>
      <c r="M25">
        <v>1850</v>
      </c>
      <c r="N25">
        <f t="shared" si="9"/>
        <v>14.4</v>
      </c>
      <c r="O25">
        <f t="shared" si="10"/>
        <v>16</v>
      </c>
      <c r="P25">
        <f t="shared" si="11"/>
        <v>18</v>
      </c>
      <c r="Q25">
        <f t="shared" si="12"/>
        <v>20.400000000000002</v>
      </c>
      <c r="R25">
        <f t="shared" si="13"/>
        <v>24</v>
      </c>
      <c r="S25">
        <f t="shared" si="14"/>
        <v>28.8</v>
      </c>
      <c r="T25">
        <f t="shared" si="15"/>
        <v>36</v>
      </c>
      <c r="U25">
        <f t="shared" si="16"/>
        <v>48</v>
      </c>
      <c r="V25">
        <f t="shared" si="17"/>
        <v>72.400000000000006</v>
      </c>
      <c r="W25">
        <f t="shared" si="18"/>
        <v>144.80000000000001</v>
      </c>
      <c r="Y25">
        <v>1850</v>
      </c>
      <c r="Z25" s="5">
        <f t="shared" si="28"/>
        <v>14</v>
      </c>
      <c r="AA25" s="5">
        <f t="shared" si="19"/>
        <v>14</v>
      </c>
      <c r="AB25" s="5">
        <f t="shared" si="20"/>
        <v>14</v>
      </c>
      <c r="AC25" s="5">
        <f t="shared" si="21"/>
        <v>29</v>
      </c>
      <c r="AD25" s="5">
        <f t="shared" si="22"/>
        <v>14</v>
      </c>
      <c r="AE25" s="5">
        <f t="shared" si="23"/>
        <v>14</v>
      </c>
      <c r="AF25" s="5">
        <f t="shared" si="24"/>
        <v>14</v>
      </c>
      <c r="AG25" s="5">
        <f t="shared" si="25"/>
        <v>14</v>
      </c>
      <c r="AH25" s="5">
        <f t="shared" si="26"/>
        <v>3</v>
      </c>
      <c r="AI25" s="5">
        <f t="shared" si="4"/>
        <v>3</v>
      </c>
      <c r="AK25">
        <v>1850</v>
      </c>
      <c r="AL25" s="4">
        <f t="shared" si="27"/>
        <v>2.7490000000000001</v>
      </c>
      <c r="AM25" s="4">
        <f t="shared" si="5"/>
        <v>2.7490000000000001</v>
      </c>
      <c r="AN25" s="4">
        <f t="shared" si="5"/>
        <v>2.7490000000000001</v>
      </c>
      <c r="AO25" s="4">
        <f t="shared" si="5"/>
        <v>2.7265000000000001</v>
      </c>
      <c r="AP25" s="4">
        <f t="shared" si="5"/>
        <v>2.7490000000000001</v>
      </c>
      <c r="AQ25" s="4">
        <f t="shared" si="5"/>
        <v>2.7490000000000001</v>
      </c>
      <c r="AR25" s="4">
        <f t="shared" si="5"/>
        <v>2.7490000000000001</v>
      </c>
      <c r="AS25" s="4">
        <f t="shared" si="5"/>
        <v>2.7490000000000001</v>
      </c>
      <c r="AT25" s="4">
        <f t="shared" si="5"/>
        <v>2.7655000000000003</v>
      </c>
      <c r="AU25" s="4">
        <f t="shared" si="5"/>
        <v>2.7655000000000003</v>
      </c>
    </row>
    <row r="26" spans="1:47" x14ac:dyDescent="0.25">
      <c r="A26">
        <v>1840</v>
      </c>
      <c r="B26">
        <f t="shared" si="6"/>
        <v>36</v>
      </c>
      <c r="C26">
        <f t="shared" si="7"/>
        <v>40</v>
      </c>
      <c r="D26">
        <f t="shared" si="8"/>
        <v>45</v>
      </c>
      <c r="E26">
        <f t="shared" si="2"/>
        <v>51</v>
      </c>
      <c r="F26">
        <f t="shared" si="2"/>
        <v>60</v>
      </c>
      <c r="G26">
        <f t="shared" si="2"/>
        <v>72</v>
      </c>
      <c r="H26">
        <f t="shared" si="2"/>
        <v>90</v>
      </c>
      <c r="I26">
        <f t="shared" si="2"/>
        <v>120</v>
      </c>
      <c r="J26">
        <f t="shared" si="2"/>
        <v>180</v>
      </c>
      <c r="K26">
        <f t="shared" si="2"/>
        <v>360</v>
      </c>
      <c r="M26">
        <v>1840</v>
      </c>
      <c r="N26">
        <f t="shared" si="9"/>
        <v>14.4</v>
      </c>
      <c r="O26">
        <f t="shared" si="10"/>
        <v>16</v>
      </c>
      <c r="P26">
        <f t="shared" si="11"/>
        <v>18</v>
      </c>
      <c r="Q26">
        <f t="shared" si="12"/>
        <v>20.400000000000002</v>
      </c>
      <c r="R26">
        <f t="shared" si="13"/>
        <v>24</v>
      </c>
      <c r="S26">
        <f t="shared" si="14"/>
        <v>28.8</v>
      </c>
      <c r="T26">
        <f t="shared" si="15"/>
        <v>36</v>
      </c>
      <c r="U26">
        <f t="shared" si="16"/>
        <v>48</v>
      </c>
      <c r="V26">
        <f t="shared" si="17"/>
        <v>72</v>
      </c>
      <c r="W26">
        <f t="shared" si="18"/>
        <v>144</v>
      </c>
      <c r="Y26">
        <v>1840</v>
      </c>
      <c r="Z26" s="5">
        <f t="shared" si="28"/>
        <v>4</v>
      </c>
      <c r="AA26" s="5">
        <f t="shared" si="19"/>
        <v>4</v>
      </c>
      <c r="AB26" s="5">
        <f t="shared" si="20"/>
        <v>4</v>
      </c>
      <c r="AC26" s="5">
        <f t="shared" si="21"/>
        <v>19</v>
      </c>
      <c r="AD26" s="5">
        <f t="shared" si="22"/>
        <v>4</v>
      </c>
      <c r="AE26" s="5">
        <f t="shared" si="23"/>
        <v>4</v>
      </c>
      <c r="AF26" s="5">
        <f t="shared" si="24"/>
        <v>4</v>
      </c>
      <c r="AG26" s="5">
        <f t="shared" si="25"/>
        <v>4</v>
      </c>
      <c r="AH26" s="5">
        <f t="shared" si="26"/>
        <v>4</v>
      </c>
      <c r="AI26" s="5">
        <f t="shared" si="4"/>
        <v>4</v>
      </c>
      <c r="AK26">
        <v>1840</v>
      </c>
      <c r="AL26" s="4">
        <f t="shared" si="27"/>
        <v>2.7490000000000001</v>
      </c>
      <c r="AM26" s="4">
        <f t="shared" si="5"/>
        <v>2.7490000000000001</v>
      </c>
      <c r="AN26" s="4">
        <f t="shared" si="5"/>
        <v>2.7490000000000001</v>
      </c>
      <c r="AO26" s="4">
        <f t="shared" si="5"/>
        <v>2.7265000000000001</v>
      </c>
      <c r="AP26" s="4">
        <f t="shared" si="5"/>
        <v>2.7490000000000001</v>
      </c>
      <c r="AQ26" s="4">
        <f t="shared" si="5"/>
        <v>2.7490000000000001</v>
      </c>
      <c r="AR26" s="4">
        <f t="shared" si="5"/>
        <v>2.7490000000000001</v>
      </c>
      <c r="AS26" s="4">
        <f t="shared" si="5"/>
        <v>2.7490000000000001</v>
      </c>
      <c r="AT26" s="4">
        <f t="shared" si="5"/>
        <v>2.7490000000000001</v>
      </c>
      <c r="AU26" s="4">
        <f t="shared" si="5"/>
        <v>2.7490000000000001</v>
      </c>
    </row>
    <row r="27" spans="1:47" x14ac:dyDescent="0.25">
      <c r="A27">
        <v>1830</v>
      </c>
      <c r="B27">
        <f t="shared" si="6"/>
        <v>35</v>
      </c>
      <c r="C27">
        <f t="shared" si="7"/>
        <v>39</v>
      </c>
      <c r="D27">
        <f t="shared" si="8"/>
        <v>44</v>
      </c>
      <c r="E27">
        <f t="shared" si="2"/>
        <v>51</v>
      </c>
      <c r="F27">
        <f t="shared" si="2"/>
        <v>59</v>
      </c>
      <c r="G27">
        <f t="shared" si="2"/>
        <v>71</v>
      </c>
      <c r="H27">
        <f t="shared" si="2"/>
        <v>89</v>
      </c>
      <c r="I27">
        <f t="shared" si="2"/>
        <v>119</v>
      </c>
      <c r="J27">
        <f t="shared" si="2"/>
        <v>179</v>
      </c>
      <c r="K27">
        <f t="shared" si="2"/>
        <v>358</v>
      </c>
      <c r="M27">
        <v>1830</v>
      </c>
      <c r="N27">
        <f t="shared" si="9"/>
        <v>14</v>
      </c>
      <c r="O27">
        <f t="shared" si="10"/>
        <v>15.600000000000001</v>
      </c>
      <c r="P27">
        <f t="shared" si="11"/>
        <v>17.600000000000001</v>
      </c>
      <c r="Q27">
        <f t="shared" si="12"/>
        <v>20.400000000000002</v>
      </c>
      <c r="R27">
        <f t="shared" si="13"/>
        <v>23.6</v>
      </c>
      <c r="S27">
        <f t="shared" si="14"/>
        <v>28.400000000000002</v>
      </c>
      <c r="T27">
        <f t="shared" si="15"/>
        <v>35.6</v>
      </c>
      <c r="U27">
        <f t="shared" si="16"/>
        <v>47.6</v>
      </c>
      <c r="V27">
        <f t="shared" si="17"/>
        <v>71.600000000000009</v>
      </c>
      <c r="W27">
        <f t="shared" si="18"/>
        <v>143.20000000000002</v>
      </c>
      <c r="Y27">
        <v>1830</v>
      </c>
      <c r="Z27" s="5">
        <f t="shared" si="28"/>
        <v>45</v>
      </c>
      <c r="AA27" s="5">
        <f t="shared" si="19"/>
        <v>39</v>
      </c>
      <c r="AB27" s="5">
        <f t="shared" si="20"/>
        <v>34</v>
      </c>
      <c r="AC27" s="5">
        <f t="shared" si="21"/>
        <v>9</v>
      </c>
      <c r="AD27" s="5">
        <f t="shared" si="22"/>
        <v>24</v>
      </c>
      <c r="AE27" s="5">
        <f t="shared" si="23"/>
        <v>19</v>
      </c>
      <c r="AF27" s="5">
        <f t="shared" si="24"/>
        <v>14</v>
      </c>
      <c r="AG27" s="5">
        <f t="shared" si="25"/>
        <v>9</v>
      </c>
      <c r="AH27" s="5">
        <f t="shared" si="26"/>
        <v>4</v>
      </c>
      <c r="AI27" s="5">
        <f t="shared" si="4"/>
        <v>4</v>
      </c>
      <c r="AK27">
        <v>1830</v>
      </c>
      <c r="AL27" s="4">
        <f t="shared" si="27"/>
        <v>2.6724999999999999</v>
      </c>
      <c r="AM27" s="4">
        <f t="shared" si="5"/>
        <v>2.6815000000000002</v>
      </c>
      <c r="AN27" s="4">
        <f t="shared" si="5"/>
        <v>2.6890000000000001</v>
      </c>
      <c r="AO27" s="4">
        <f t="shared" si="5"/>
        <v>2.7265000000000001</v>
      </c>
      <c r="AP27" s="4">
        <f t="shared" si="5"/>
        <v>2.7040000000000002</v>
      </c>
      <c r="AQ27" s="4">
        <f t="shared" si="5"/>
        <v>2.7115</v>
      </c>
      <c r="AR27" s="4">
        <f t="shared" si="5"/>
        <v>2.7190000000000003</v>
      </c>
      <c r="AS27" s="4">
        <f t="shared" si="5"/>
        <v>2.7265000000000001</v>
      </c>
      <c r="AT27" s="4">
        <f t="shared" si="5"/>
        <v>2.734</v>
      </c>
      <c r="AU27" s="4">
        <f t="shared" si="5"/>
        <v>2.734</v>
      </c>
    </row>
    <row r="28" spans="1:47" x14ac:dyDescent="0.25">
      <c r="A28">
        <v>1820</v>
      </c>
      <c r="B28">
        <f t="shared" si="6"/>
        <v>35</v>
      </c>
      <c r="C28">
        <f t="shared" si="7"/>
        <v>39</v>
      </c>
      <c r="D28">
        <f t="shared" si="8"/>
        <v>44</v>
      </c>
      <c r="E28">
        <f t="shared" si="2"/>
        <v>50</v>
      </c>
      <c r="F28">
        <f t="shared" si="2"/>
        <v>59</v>
      </c>
      <c r="G28">
        <f t="shared" si="2"/>
        <v>71</v>
      </c>
      <c r="H28">
        <f t="shared" si="2"/>
        <v>89</v>
      </c>
      <c r="I28">
        <f t="shared" si="2"/>
        <v>118</v>
      </c>
      <c r="J28">
        <f t="shared" si="2"/>
        <v>178</v>
      </c>
      <c r="K28">
        <f t="shared" si="2"/>
        <v>356</v>
      </c>
      <c r="M28">
        <v>1820</v>
      </c>
      <c r="N28">
        <f t="shared" si="9"/>
        <v>14</v>
      </c>
      <c r="O28">
        <f t="shared" si="10"/>
        <v>15.600000000000001</v>
      </c>
      <c r="P28">
        <f t="shared" si="11"/>
        <v>17.600000000000001</v>
      </c>
      <c r="Q28">
        <f t="shared" si="12"/>
        <v>20</v>
      </c>
      <c r="R28">
        <f t="shared" si="13"/>
        <v>23.6</v>
      </c>
      <c r="S28">
        <f t="shared" si="14"/>
        <v>28.400000000000002</v>
      </c>
      <c r="T28">
        <f t="shared" si="15"/>
        <v>35.6</v>
      </c>
      <c r="U28">
        <f t="shared" si="16"/>
        <v>47.2</v>
      </c>
      <c r="V28">
        <f t="shared" si="17"/>
        <v>71.2</v>
      </c>
      <c r="W28">
        <f t="shared" si="18"/>
        <v>142.4</v>
      </c>
      <c r="Y28">
        <v>1820</v>
      </c>
      <c r="Z28" s="5">
        <f t="shared" si="28"/>
        <v>35</v>
      </c>
      <c r="AA28" s="5">
        <f t="shared" si="19"/>
        <v>29</v>
      </c>
      <c r="AB28" s="5">
        <f t="shared" si="20"/>
        <v>24</v>
      </c>
      <c r="AC28" s="5">
        <f t="shared" si="21"/>
        <v>35</v>
      </c>
      <c r="AD28" s="5">
        <f t="shared" si="22"/>
        <v>14</v>
      </c>
      <c r="AE28" s="5">
        <f t="shared" si="23"/>
        <v>9</v>
      </c>
      <c r="AF28" s="5">
        <f t="shared" si="24"/>
        <v>4</v>
      </c>
      <c r="AG28" s="5">
        <f t="shared" si="25"/>
        <v>14</v>
      </c>
      <c r="AH28" s="5">
        <f t="shared" si="26"/>
        <v>4</v>
      </c>
      <c r="AI28" s="5">
        <f t="shared" si="4"/>
        <v>4</v>
      </c>
      <c r="AK28">
        <v>1820</v>
      </c>
      <c r="AL28" s="4">
        <f t="shared" si="27"/>
        <v>2.6724999999999999</v>
      </c>
      <c r="AM28" s="4">
        <f t="shared" si="5"/>
        <v>2.6815000000000002</v>
      </c>
      <c r="AN28" s="4">
        <f t="shared" si="5"/>
        <v>2.6890000000000001</v>
      </c>
      <c r="AO28" s="4">
        <f t="shared" si="5"/>
        <v>2.6724999999999999</v>
      </c>
      <c r="AP28" s="4">
        <f t="shared" si="5"/>
        <v>2.7040000000000002</v>
      </c>
      <c r="AQ28" s="4">
        <f t="shared" si="5"/>
        <v>2.7115</v>
      </c>
      <c r="AR28" s="4">
        <f t="shared" si="5"/>
        <v>2.7190000000000003</v>
      </c>
      <c r="AS28" s="4">
        <f t="shared" si="5"/>
        <v>2.7040000000000002</v>
      </c>
      <c r="AT28" s="4">
        <f t="shared" si="5"/>
        <v>2.7190000000000003</v>
      </c>
      <c r="AU28" s="4">
        <f t="shared" si="5"/>
        <v>2.7190000000000003</v>
      </c>
    </row>
    <row r="29" spans="1:47" x14ac:dyDescent="0.25">
      <c r="A29">
        <v>1810</v>
      </c>
      <c r="B29">
        <f t="shared" si="6"/>
        <v>35</v>
      </c>
      <c r="C29">
        <f t="shared" si="7"/>
        <v>39</v>
      </c>
      <c r="D29">
        <f t="shared" si="8"/>
        <v>44</v>
      </c>
      <c r="E29">
        <f t="shared" si="2"/>
        <v>50</v>
      </c>
      <c r="F29">
        <f t="shared" si="2"/>
        <v>59</v>
      </c>
      <c r="G29">
        <f t="shared" si="2"/>
        <v>70</v>
      </c>
      <c r="H29">
        <f t="shared" si="2"/>
        <v>88</v>
      </c>
      <c r="I29">
        <f t="shared" si="2"/>
        <v>118</v>
      </c>
      <c r="J29">
        <f t="shared" si="2"/>
        <v>177</v>
      </c>
      <c r="K29">
        <f t="shared" si="2"/>
        <v>354</v>
      </c>
      <c r="M29">
        <v>1810</v>
      </c>
      <c r="N29">
        <f t="shared" si="9"/>
        <v>14</v>
      </c>
      <c r="O29">
        <f t="shared" si="10"/>
        <v>15.600000000000001</v>
      </c>
      <c r="P29">
        <f t="shared" si="11"/>
        <v>17.600000000000001</v>
      </c>
      <c r="Q29">
        <f t="shared" si="12"/>
        <v>20</v>
      </c>
      <c r="R29">
        <f t="shared" si="13"/>
        <v>23.6</v>
      </c>
      <c r="S29">
        <f t="shared" si="14"/>
        <v>28</v>
      </c>
      <c r="T29">
        <f t="shared" si="15"/>
        <v>35.200000000000003</v>
      </c>
      <c r="U29">
        <f t="shared" si="16"/>
        <v>47.2</v>
      </c>
      <c r="V29">
        <f t="shared" si="17"/>
        <v>70.8</v>
      </c>
      <c r="W29">
        <f t="shared" si="18"/>
        <v>141.6</v>
      </c>
      <c r="Y29">
        <v>1810</v>
      </c>
      <c r="Z29" s="5">
        <f t="shared" si="28"/>
        <v>25</v>
      </c>
      <c r="AA29" s="5">
        <f t="shared" si="19"/>
        <v>19</v>
      </c>
      <c r="AB29" s="5">
        <f t="shared" si="20"/>
        <v>14</v>
      </c>
      <c r="AC29" s="5">
        <f t="shared" si="21"/>
        <v>25</v>
      </c>
      <c r="AD29" s="5">
        <f t="shared" si="22"/>
        <v>4</v>
      </c>
      <c r="AE29" s="5">
        <f t="shared" si="23"/>
        <v>25</v>
      </c>
      <c r="AF29" s="5">
        <f t="shared" si="24"/>
        <v>14</v>
      </c>
      <c r="AG29" s="5">
        <f t="shared" si="25"/>
        <v>4</v>
      </c>
      <c r="AH29" s="5">
        <f t="shared" si="26"/>
        <v>4</v>
      </c>
      <c r="AI29" s="5">
        <f t="shared" si="4"/>
        <v>4</v>
      </c>
      <c r="AK29">
        <v>1810</v>
      </c>
      <c r="AL29" s="4">
        <f t="shared" si="27"/>
        <v>2.6724999999999999</v>
      </c>
      <c r="AM29" s="4">
        <f t="shared" si="5"/>
        <v>2.6815000000000002</v>
      </c>
      <c r="AN29" s="4">
        <f t="shared" si="5"/>
        <v>2.6890000000000001</v>
      </c>
      <c r="AO29" s="4">
        <f t="shared" si="5"/>
        <v>2.6724999999999999</v>
      </c>
      <c r="AP29" s="4">
        <f t="shared" si="5"/>
        <v>2.7040000000000002</v>
      </c>
      <c r="AQ29" s="4">
        <f t="shared" si="5"/>
        <v>2.6724999999999999</v>
      </c>
      <c r="AR29" s="4">
        <f t="shared" si="5"/>
        <v>2.6890000000000001</v>
      </c>
      <c r="AS29" s="4">
        <f t="shared" si="5"/>
        <v>2.7040000000000002</v>
      </c>
      <c r="AT29" s="4">
        <f t="shared" si="5"/>
        <v>2.7040000000000002</v>
      </c>
      <c r="AU29" s="4">
        <f t="shared" si="5"/>
        <v>2.7040000000000002</v>
      </c>
    </row>
    <row r="30" spans="1:47" x14ac:dyDescent="0.25">
      <c r="A30">
        <v>1800</v>
      </c>
      <c r="B30">
        <f t="shared" si="6"/>
        <v>35</v>
      </c>
      <c r="C30">
        <f t="shared" si="7"/>
        <v>39</v>
      </c>
      <c r="D30">
        <f t="shared" si="8"/>
        <v>44</v>
      </c>
      <c r="E30">
        <f t="shared" si="8"/>
        <v>50</v>
      </c>
      <c r="F30">
        <f t="shared" si="8"/>
        <v>58</v>
      </c>
      <c r="G30">
        <f t="shared" si="8"/>
        <v>70</v>
      </c>
      <c r="H30">
        <f t="shared" si="8"/>
        <v>88</v>
      </c>
      <c r="I30">
        <f t="shared" si="8"/>
        <v>117</v>
      </c>
      <c r="J30">
        <f t="shared" si="8"/>
        <v>176</v>
      </c>
      <c r="K30">
        <f t="shared" si="8"/>
        <v>352</v>
      </c>
      <c r="M30">
        <v>1800</v>
      </c>
      <c r="N30">
        <f t="shared" si="9"/>
        <v>14</v>
      </c>
      <c r="O30">
        <f t="shared" si="10"/>
        <v>15.600000000000001</v>
      </c>
      <c r="P30">
        <f t="shared" si="11"/>
        <v>17.600000000000001</v>
      </c>
      <c r="Q30">
        <f t="shared" si="12"/>
        <v>20</v>
      </c>
      <c r="R30">
        <f t="shared" si="13"/>
        <v>23.200000000000003</v>
      </c>
      <c r="S30">
        <f t="shared" si="14"/>
        <v>28</v>
      </c>
      <c r="T30">
        <f t="shared" si="15"/>
        <v>35.200000000000003</v>
      </c>
      <c r="U30">
        <f t="shared" si="16"/>
        <v>46.800000000000004</v>
      </c>
      <c r="V30">
        <f t="shared" si="17"/>
        <v>70.400000000000006</v>
      </c>
      <c r="W30">
        <f t="shared" si="18"/>
        <v>140.80000000000001</v>
      </c>
      <c r="Y30">
        <v>1800</v>
      </c>
      <c r="Z30" s="5">
        <f t="shared" si="28"/>
        <v>15</v>
      </c>
      <c r="AA30" s="5">
        <f t="shared" si="19"/>
        <v>9</v>
      </c>
      <c r="AB30" s="5">
        <f t="shared" si="20"/>
        <v>4</v>
      </c>
      <c r="AC30" s="5">
        <f t="shared" si="21"/>
        <v>15</v>
      </c>
      <c r="AD30" s="5">
        <f t="shared" si="22"/>
        <v>25</v>
      </c>
      <c r="AE30" s="5">
        <f t="shared" si="23"/>
        <v>15</v>
      </c>
      <c r="AF30" s="5">
        <f t="shared" si="24"/>
        <v>4</v>
      </c>
      <c r="AG30" s="5">
        <f t="shared" si="25"/>
        <v>9</v>
      </c>
      <c r="AH30" s="5">
        <f t="shared" si="26"/>
        <v>4</v>
      </c>
      <c r="AI30" s="5">
        <f t="shared" ref="AI30:AI93" si="29">$Y30-_xlfn.CEILING.MATH(K30*$G$11*(1-AI$13))</f>
        <v>4</v>
      </c>
      <c r="AK30">
        <v>1800</v>
      </c>
      <c r="AL30" s="4">
        <f t="shared" si="27"/>
        <v>2.6724999999999999</v>
      </c>
      <c r="AM30" s="4">
        <f t="shared" si="27"/>
        <v>2.6815000000000002</v>
      </c>
      <c r="AN30" s="4">
        <f t="shared" si="27"/>
        <v>2.6890000000000001</v>
      </c>
      <c r="AO30" s="4">
        <f t="shared" si="27"/>
        <v>2.6724999999999999</v>
      </c>
      <c r="AP30" s="4">
        <f t="shared" si="27"/>
        <v>2.6575000000000002</v>
      </c>
      <c r="AQ30" s="4">
        <f t="shared" ref="AQ30:AT93" si="30">0.04+0.0015*($AK30-AE30-30)</f>
        <v>2.6724999999999999</v>
      </c>
      <c r="AR30" s="4">
        <f t="shared" si="30"/>
        <v>2.6890000000000001</v>
      </c>
      <c r="AS30" s="4">
        <f t="shared" si="30"/>
        <v>2.6815000000000002</v>
      </c>
      <c r="AT30" s="4">
        <f t="shared" si="30"/>
        <v>2.6890000000000001</v>
      </c>
      <c r="AU30" s="4">
        <f t="shared" ref="AU30:AU93" si="31">0.04+0.0015*($AK30-AI30-30)</f>
        <v>2.6890000000000001</v>
      </c>
    </row>
    <row r="31" spans="1:47" x14ac:dyDescent="0.25">
      <c r="A31">
        <v>1790</v>
      </c>
      <c r="B31">
        <f t="shared" si="6"/>
        <v>35</v>
      </c>
      <c r="C31">
        <f t="shared" si="7"/>
        <v>38</v>
      </c>
      <c r="D31">
        <f t="shared" si="8"/>
        <v>43</v>
      </c>
      <c r="E31">
        <f t="shared" si="8"/>
        <v>50</v>
      </c>
      <c r="F31">
        <f t="shared" si="8"/>
        <v>58</v>
      </c>
      <c r="G31">
        <f t="shared" si="8"/>
        <v>70</v>
      </c>
      <c r="H31">
        <f t="shared" si="8"/>
        <v>87</v>
      </c>
      <c r="I31">
        <f t="shared" si="8"/>
        <v>116</v>
      </c>
      <c r="J31">
        <f t="shared" si="8"/>
        <v>175</v>
      </c>
      <c r="K31">
        <f t="shared" si="8"/>
        <v>350</v>
      </c>
      <c r="M31">
        <v>1790</v>
      </c>
      <c r="N31">
        <f t="shared" si="9"/>
        <v>14</v>
      </c>
      <c r="O31">
        <f t="shared" si="10"/>
        <v>15.200000000000001</v>
      </c>
      <c r="P31">
        <f t="shared" si="11"/>
        <v>17.2</v>
      </c>
      <c r="Q31">
        <f t="shared" si="12"/>
        <v>20</v>
      </c>
      <c r="R31">
        <f t="shared" si="13"/>
        <v>23.200000000000003</v>
      </c>
      <c r="S31">
        <f t="shared" si="14"/>
        <v>28</v>
      </c>
      <c r="T31">
        <f t="shared" si="15"/>
        <v>34.800000000000004</v>
      </c>
      <c r="U31">
        <f t="shared" si="16"/>
        <v>46.400000000000006</v>
      </c>
      <c r="V31">
        <f t="shared" si="17"/>
        <v>70</v>
      </c>
      <c r="W31">
        <f t="shared" si="18"/>
        <v>140</v>
      </c>
      <c r="Y31">
        <v>1790</v>
      </c>
      <c r="Z31" s="5">
        <f t="shared" si="28"/>
        <v>5</v>
      </c>
      <c r="AA31" s="5">
        <f t="shared" si="19"/>
        <v>45</v>
      </c>
      <c r="AB31" s="5">
        <f t="shared" si="20"/>
        <v>35</v>
      </c>
      <c r="AC31" s="5">
        <f t="shared" si="21"/>
        <v>5</v>
      </c>
      <c r="AD31" s="5">
        <f t="shared" si="22"/>
        <v>15</v>
      </c>
      <c r="AE31" s="5">
        <f t="shared" si="23"/>
        <v>5</v>
      </c>
      <c r="AF31" s="5">
        <f t="shared" si="24"/>
        <v>15</v>
      </c>
      <c r="AG31" s="5">
        <f t="shared" si="25"/>
        <v>15</v>
      </c>
      <c r="AH31" s="5">
        <f t="shared" si="26"/>
        <v>5</v>
      </c>
      <c r="AI31" s="5">
        <f t="shared" si="29"/>
        <v>5</v>
      </c>
      <c r="AK31">
        <v>1790</v>
      </c>
      <c r="AL31" s="4">
        <f t="shared" si="27"/>
        <v>2.6724999999999999</v>
      </c>
      <c r="AM31" s="4">
        <f t="shared" si="27"/>
        <v>2.6125000000000003</v>
      </c>
      <c r="AN31" s="4">
        <f t="shared" si="27"/>
        <v>2.6274999999999999</v>
      </c>
      <c r="AO31" s="4">
        <f t="shared" si="27"/>
        <v>2.6724999999999999</v>
      </c>
      <c r="AP31" s="4">
        <f t="shared" si="27"/>
        <v>2.6575000000000002</v>
      </c>
      <c r="AQ31" s="4">
        <f t="shared" si="30"/>
        <v>2.6724999999999999</v>
      </c>
      <c r="AR31" s="4">
        <f t="shared" si="30"/>
        <v>2.6575000000000002</v>
      </c>
      <c r="AS31" s="4">
        <f t="shared" si="30"/>
        <v>2.6575000000000002</v>
      </c>
      <c r="AT31" s="4">
        <f t="shared" si="30"/>
        <v>2.6724999999999999</v>
      </c>
      <c r="AU31" s="4">
        <f t="shared" si="31"/>
        <v>2.6724999999999999</v>
      </c>
    </row>
    <row r="32" spans="1:47" x14ac:dyDescent="0.25">
      <c r="A32">
        <v>1780</v>
      </c>
      <c r="B32">
        <f t="shared" si="6"/>
        <v>34</v>
      </c>
      <c r="C32">
        <f t="shared" si="7"/>
        <v>38</v>
      </c>
      <c r="D32">
        <f t="shared" si="8"/>
        <v>43</v>
      </c>
      <c r="E32">
        <f t="shared" si="8"/>
        <v>49</v>
      </c>
      <c r="F32">
        <f t="shared" si="8"/>
        <v>58</v>
      </c>
      <c r="G32">
        <f t="shared" si="8"/>
        <v>69</v>
      </c>
      <c r="H32">
        <f t="shared" si="8"/>
        <v>87</v>
      </c>
      <c r="I32">
        <f t="shared" si="8"/>
        <v>116</v>
      </c>
      <c r="J32">
        <f t="shared" si="8"/>
        <v>174</v>
      </c>
      <c r="K32">
        <f t="shared" si="8"/>
        <v>349</v>
      </c>
      <c r="M32">
        <v>1780</v>
      </c>
      <c r="N32">
        <f t="shared" si="9"/>
        <v>13.600000000000001</v>
      </c>
      <c r="O32">
        <f t="shared" si="10"/>
        <v>15.200000000000001</v>
      </c>
      <c r="P32">
        <f t="shared" si="11"/>
        <v>17.2</v>
      </c>
      <c r="Q32">
        <f t="shared" si="12"/>
        <v>19.600000000000001</v>
      </c>
      <c r="R32">
        <f t="shared" si="13"/>
        <v>23.200000000000003</v>
      </c>
      <c r="S32">
        <f t="shared" si="14"/>
        <v>27.6</v>
      </c>
      <c r="T32">
        <f t="shared" si="15"/>
        <v>34.800000000000004</v>
      </c>
      <c r="U32">
        <f t="shared" si="16"/>
        <v>46.400000000000006</v>
      </c>
      <c r="V32">
        <f t="shared" si="17"/>
        <v>69.600000000000009</v>
      </c>
      <c r="W32">
        <f t="shared" si="18"/>
        <v>139.6</v>
      </c>
      <c r="Y32">
        <v>1780</v>
      </c>
      <c r="Z32" s="5">
        <f t="shared" si="28"/>
        <v>46</v>
      </c>
      <c r="AA32" s="5">
        <f t="shared" si="19"/>
        <v>35</v>
      </c>
      <c r="AB32" s="5">
        <f t="shared" si="20"/>
        <v>25</v>
      </c>
      <c r="AC32" s="5">
        <f t="shared" si="21"/>
        <v>30</v>
      </c>
      <c r="AD32" s="5">
        <f t="shared" si="22"/>
        <v>5</v>
      </c>
      <c r="AE32" s="5">
        <f t="shared" si="23"/>
        <v>20</v>
      </c>
      <c r="AF32" s="5">
        <f t="shared" si="24"/>
        <v>5</v>
      </c>
      <c r="AG32" s="5">
        <f t="shared" si="25"/>
        <v>5</v>
      </c>
      <c r="AH32" s="5">
        <f t="shared" si="26"/>
        <v>5</v>
      </c>
      <c r="AI32" s="5">
        <f t="shared" si="29"/>
        <v>0</v>
      </c>
      <c r="AK32">
        <v>1780</v>
      </c>
      <c r="AL32" s="4">
        <f t="shared" si="27"/>
        <v>2.5960000000000001</v>
      </c>
      <c r="AM32" s="4">
        <f t="shared" si="27"/>
        <v>2.6125000000000003</v>
      </c>
      <c r="AN32" s="4">
        <f t="shared" si="27"/>
        <v>2.6274999999999999</v>
      </c>
      <c r="AO32" s="4">
        <f t="shared" si="27"/>
        <v>2.62</v>
      </c>
      <c r="AP32" s="4">
        <f t="shared" si="27"/>
        <v>2.6575000000000002</v>
      </c>
      <c r="AQ32" s="4">
        <f t="shared" si="30"/>
        <v>2.6350000000000002</v>
      </c>
      <c r="AR32" s="4">
        <f t="shared" si="30"/>
        <v>2.6575000000000002</v>
      </c>
      <c r="AS32" s="4">
        <f t="shared" si="30"/>
        <v>2.6575000000000002</v>
      </c>
      <c r="AT32" s="4">
        <f t="shared" si="30"/>
        <v>2.6575000000000002</v>
      </c>
      <c r="AU32" s="4">
        <f t="shared" si="31"/>
        <v>2.665</v>
      </c>
    </row>
    <row r="33" spans="1:47" x14ac:dyDescent="0.25">
      <c r="A33">
        <v>1770</v>
      </c>
      <c r="B33">
        <f t="shared" si="6"/>
        <v>34</v>
      </c>
      <c r="C33">
        <f t="shared" si="7"/>
        <v>38</v>
      </c>
      <c r="D33">
        <f t="shared" si="8"/>
        <v>43</v>
      </c>
      <c r="E33">
        <f t="shared" si="8"/>
        <v>49</v>
      </c>
      <c r="F33">
        <f t="shared" si="8"/>
        <v>57</v>
      </c>
      <c r="G33">
        <f t="shared" si="8"/>
        <v>69</v>
      </c>
      <c r="H33">
        <f t="shared" si="8"/>
        <v>86</v>
      </c>
      <c r="I33">
        <f t="shared" si="8"/>
        <v>115</v>
      </c>
      <c r="J33">
        <f t="shared" si="8"/>
        <v>173</v>
      </c>
      <c r="K33">
        <f t="shared" si="8"/>
        <v>347</v>
      </c>
      <c r="M33">
        <v>1770</v>
      </c>
      <c r="N33">
        <f t="shared" si="9"/>
        <v>13.600000000000001</v>
      </c>
      <c r="O33">
        <f t="shared" si="10"/>
        <v>15.200000000000001</v>
      </c>
      <c r="P33">
        <f t="shared" si="11"/>
        <v>17.2</v>
      </c>
      <c r="Q33">
        <f t="shared" si="12"/>
        <v>19.600000000000001</v>
      </c>
      <c r="R33">
        <f t="shared" si="13"/>
        <v>22.8</v>
      </c>
      <c r="S33">
        <f t="shared" si="14"/>
        <v>27.6</v>
      </c>
      <c r="T33">
        <f t="shared" si="15"/>
        <v>34.4</v>
      </c>
      <c r="U33">
        <f t="shared" si="16"/>
        <v>46</v>
      </c>
      <c r="V33">
        <f t="shared" si="17"/>
        <v>69.2</v>
      </c>
      <c r="W33">
        <f t="shared" si="18"/>
        <v>138.80000000000001</v>
      </c>
      <c r="Y33">
        <v>1770</v>
      </c>
      <c r="Z33" s="5">
        <f t="shared" si="28"/>
        <v>36</v>
      </c>
      <c r="AA33" s="5">
        <f t="shared" si="19"/>
        <v>25</v>
      </c>
      <c r="AB33" s="5">
        <f t="shared" si="20"/>
        <v>15</v>
      </c>
      <c r="AC33" s="5">
        <f t="shared" si="21"/>
        <v>20</v>
      </c>
      <c r="AD33" s="5">
        <f t="shared" si="22"/>
        <v>25</v>
      </c>
      <c r="AE33" s="5">
        <f t="shared" si="23"/>
        <v>10</v>
      </c>
      <c r="AF33" s="5">
        <f t="shared" si="24"/>
        <v>15</v>
      </c>
      <c r="AG33" s="5">
        <f t="shared" si="25"/>
        <v>10</v>
      </c>
      <c r="AH33" s="5">
        <f t="shared" si="26"/>
        <v>5</v>
      </c>
      <c r="AI33" s="5">
        <f t="shared" si="29"/>
        <v>0</v>
      </c>
      <c r="AK33">
        <v>1770</v>
      </c>
      <c r="AL33" s="4">
        <f t="shared" si="27"/>
        <v>2.5960000000000001</v>
      </c>
      <c r="AM33" s="4">
        <f t="shared" si="27"/>
        <v>2.6125000000000003</v>
      </c>
      <c r="AN33" s="4">
        <f t="shared" si="27"/>
        <v>2.6274999999999999</v>
      </c>
      <c r="AO33" s="4">
        <f t="shared" si="27"/>
        <v>2.62</v>
      </c>
      <c r="AP33" s="4">
        <f t="shared" si="27"/>
        <v>2.6125000000000003</v>
      </c>
      <c r="AQ33" s="4">
        <f t="shared" si="30"/>
        <v>2.6350000000000002</v>
      </c>
      <c r="AR33" s="4">
        <f t="shared" si="30"/>
        <v>2.6274999999999999</v>
      </c>
      <c r="AS33" s="4">
        <f t="shared" si="30"/>
        <v>2.6350000000000002</v>
      </c>
      <c r="AT33" s="4">
        <f t="shared" si="30"/>
        <v>2.6425000000000001</v>
      </c>
      <c r="AU33" s="4">
        <f t="shared" si="31"/>
        <v>2.65</v>
      </c>
    </row>
    <row r="34" spans="1:47" x14ac:dyDescent="0.25">
      <c r="A34">
        <v>1760</v>
      </c>
      <c r="B34">
        <f t="shared" si="6"/>
        <v>34</v>
      </c>
      <c r="C34">
        <f t="shared" si="7"/>
        <v>38</v>
      </c>
      <c r="D34">
        <f t="shared" si="8"/>
        <v>43</v>
      </c>
      <c r="E34">
        <f t="shared" si="8"/>
        <v>49</v>
      </c>
      <c r="F34">
        <f t="shared" si="8"/>
        <v>57</v>
      </c>
      <c r="G34">
        <f t="shared" si="8"/>
        <v>69</v>
      </c>
      <c r="H34">
        <f t="shared" si="8"/>
        <v>86</v>
      </c>
      <c r="I34">
        <f t="shared" si="8"/>
        <v>115</v>
      </c>
      <c r="J34">
        <f t="shared" si="8"/>
        <v>172</v>
      </c>
      <c r="K34">
        <f t="shared" si="8"/>
        <v>345</v>
      </c>
      <c r="M34">
        <v>1760</v>
      </c>
      <c r="N34">
        <f t="shared" si="9"/>
        <v>13.600000000000001</v>
      </c>
      <c r="O34">
        <f t="shared" si="10"/>
        <v>15.200000000000001</v>
      </c>
      <c r="P34">
        <f t="shared" si="11"/>
        <v>17.2</v>
      </c>
      <c r="Q34">
        <f t="shared" si="12"/>
        <v>19.600000000000001</v>
      </c>
      <c r="R34">
        <f t="shared" si="13"/>
        <v>22.8</v>
      </c>
      <c r="S34">
        <f t="shared" si="14"/>
        <v>27.6</v>
      </c>
      <c r="T34">
        <f t="shared" si="15"/>
        <v>34.4</v>
      </c>
      <c r="U34">
        <f t="shared" si="16"/>
        <v>46</v>
      </c>
      <c r="V34">
        <f t="shared" si="17"/>
        <v>68.8</v>
      </c>
      <c r="W34">
        <f t="shared" si="18"/>
        <v>138</v>
      </c>
      <c r="Y34">
        <v>1760</v>
      </c>
      <c r="Z34" s="5">
        <f t="shared" si="28"/>
        <v>26</v>
      </c>
      <c r="AA34" s="5">
        <f t="shared" si="19"/>
        <v>15</v>
      </c>
      <c r="AB34" s="5">
        <f t="shared" si="20"/>
        <v>5</v>
      </c>
      <c r="AC34" s="5">
        <f t="shared" si="21"/>
        <v>10</v>
      </c>
      <c r="AD34" s="5">
        <f t="shared" si="22"/>
        <v>15</v>
      </c>
      <c r="AE34" s="5">
        <f t="shared" si="23"/>
        <v>0</v>
      </c>
      <c r="AF34" s="5">
        <f t="shared" si="24"/>
        <v>5</v>
      </c>
      <c r="AG34" s="5">
        <f t="shared" si="25"/>
        <v>0</v>
      </c>
      <c r="AH34" s="5">
        <f t="shared" si="26"/>
        <v>5</v>
      </c>
      <c r="AI34" s="5">
        <f t="shared" si="29"/>
        <v>0</v>
      </c>
      <c r="AK34">
        <v>1760</v>
      </c>
      <c r="AL34" s="4">
        <f t="shared" si="27"/>
        <v>2.5960000000000001</v>
      </c>
      <c r="AM34" s="4">
        <f t="shared" si="27"/>
        <v>2.6125000000000003</v>
      </c>
      <c r="AN34" s="4">
        <f t="shared" si="27"/>
        <v>2.6274999999999999</v>
      </c>
      <c r="AO34" s="4">
        <f t="shared" si="27"/>
        <v>2.62</v>
      </c>
      <c r="AP34" s="4">
        <f t="shared" si="27"/>
        <v>2.6125000000000003</v>
      </c>
      <c r="AQ34" s="4">
        <f t="shared" si="30"/>
        <v>2.6350000000000002</v>
      </c>
      <c r="AR34" s="4">
        <f t="shared" si="30"/>
        <v>2.6274999999999999</v>
      </c>
      <c r="AS34" s="4">
        <f t="shared" si="30"/>
        <v>2.6350000000000002</v>
      </c>
      <c r="AT34" s="4">
        <f t="shared" si="30"/>
        <v>2.6274999999999999</v>
      </c>
      <c r="AU34" s="4">
        <f t="shared" si="31"/>
        <v>2.6350000000000002</v>
      </c>
    </row>
    <row r="35" spans="1:47" x14ac:dyDescent="0.25">
      <c r="A35">
        <v>1750</v>
      </c>
      <c r="B35">
        <f t="shared" si="6"/>
        <v>34</v>
      </c>
      <c r="C35">
        <f t="shared" si="7"/>
        <v>38</v>
      </c>
      <c r="D35">
        <f t="shared" si="8"/>
        <v>42</v>
      </c>
      <c r="E35">
        <f t="shared" si="8"/>
        <v>49</v>
      </c>
      <c r="F35">
        <f t="shared" si="8"/>
        <v>57</v>
      </c>
      <c r="G35">
        <f t="shared" si="8"/>
        <v>68</v>
      </c>
      <c r="H35">
        <f t="shared" si="8"/>
        <v>85</v>
      </c>
      <c r="I35">
        <f t="shared" si="8"/>
        <v>114</v>
      </c>
      <c r="J35">
        <f t="shared" si="8"/>
        <v>171</v>
      </c>
      <c r="K35">
        <f t="shared" si="8"/>
        <v>343</v>
      </c>
      <c r="M35">
        <v>1750</v>
      </c>
      <c r="N35">
        <f t="shared" si="9"/>
        <v>13.600000000000001</v>
      </c>
      <c r="O35">
        <f t="shared" si="10"/>
        <v>15.200000000000001</v>
      </c>
      <c r="P35">
        <f t="shared" si="11"/>
        <v>16.8</v>
      </c>
      <c r="Q35">
        <f t="shared" si="12"/>
        <v>19.600000000000001</v>
      </c>
      <c r="R35">
        <f t="shared" si="13"/>
        <v>22.8</v>
      </c>
      <c r="S35">
        <f t="shared" si="14"/>
        <v>27.200000000000003</v>
      </c>
      <c r="T35">
        <f t="shared" si="15"/>
        <v>34</v>
      </c>
      <c r="U35">
        <f t="shared" si="16"/>
        <v>45.6</v>
      </c>
      <c r="V35">
        <f t="shared" si="17"/>
        <v>68.400000000000006</v>
      </c>
      <c r="W35">
        <f t="shared" si="18"/>
        <v>137.20000000000002</v>
      </c>
      <c r="Y35">
        <v>1750</v>
      </c>
      <c r="Z35" s="5">
        <f t="shared" si="28"/>
        <v>16</v>
      </c>
      <c r="AA35" s="5">
        <f t="shared" si="19"/>
        <v>5</v>
      </c>
      <c r="AB35" s="5">
        <f t="shared" si="20"/>
        <v>36</v>
      </c>
      <c r="AC35" s="5">
        <f t="shared" si="21"/>
        <v>0</v>
      </c>
      <c r="AD35" s="5">
        <f t="shared" si="22"/>
        <v>5</v>
      </c>
      <c r="AE35" s="5">
        <f t="shared" si="23"/>
        <v>16</v>
      </c>
      <c r="AF35" s="5">
        <f t="shared" si="24"/>
        <v>16</v>
      </c>
      <c r="AG35" s="5">
        <f t="shared" si="25"/>
        <v>5</v>
      </c>
      <c r="AH35" s="5">
        <f t="shared" si="26"/>
        <v>5</v>
      </c>
      <c r="AI35" s="5">
        <f t="shared" si="29"/>
        <v>0</v>
      </c>
      <c r="AK35">
        <v>1750</v>
      </c>
      <c r="AL35" s="4">
        <f t="shared" si="27"/>
        <v>2.5960000000000001</v>
      </c>
      <c r="AM35" s="4">
        <f t="shared" si="27"/>
        <v>2.6125000000000003</v>
      </c>
      <c r="AN35" s="4">
        <f t="shared" si="27"/>
        <v>2.5660000000000003</v>
      </c>
      <c r="AO35" s="4">
        <f t="shared" si="27"/>
        <v>2.62</v>
      </c>
      <c r="AP35" s="4">
        <f t="shared" si="27"/>
        <v>2.6125000000000003</v>
      </c>
      <c r="AQ35" s="4">
        <f t="shared" si="30"/>
        <v>2.5960000000000001</v>
      </c>
      <c r="AR35" s="4">
        <f t="shared" si="30"/>
        <v>2.5960000000000001</v>
      </c>
      <c r="AS35" s="4">
        <f t="shared" si="30"/>
        <v>2.6125000000000003</v>
      </c>
      <c r="AT35" s="4">
        <f t="shared" si="30"/>
        <v>2.6125000000000003</v>
      </c>
      <c r="AU35" s="4">
        <f t="shared" si="31"/>
        <v>2.62</v>
      </c>
    </row>
    <row r="36" spans="1:47" x14ac:dyDescent="0.25">
      <c r="A36">
        <v>1740</v>
      </c>
      <c r="B36">
        <f t="shared" si="6"/>
        <v>34</v>
      </c>
      <c r="C36">
        <f t="shared" si="7"/>
        <v>37</v>
      </c>
      <c r="D36">
        <f t="shared" si="8"/>
        <v>42</v>
      </c>
      <c r="E36">
        <f t="shared" si="8"/>
        <v>48</v>
      </c>
      <c r="F36">
        <f t="shared" si="8"/>
        <v>56</v>
      </c>
      <c r="G36">
        <f t="shared" si="8"/>
        <v>68</v>
      </c>
      <c r="H36">
        <f t="shared" si="8"/>
        <v>85</v>
      </c>
      <c r="I36">
        <f t="shared" si="8"/>
        <v>113</v>
      </c>
      <c r="J36">
        <f t="shared" si="8"/>
        <v>170</v>
      </c>
      <c r="K36">
        <f t="shared" si="8"/>
        <v>341</v>
      </c>
      <c r="M36">
        <v>1740</v>
      </c>
      <c r="N36">
        <f t="shared" si="9"/>
        <v>13.600000000000001</v>
      </c>
      <c r="O36">
        <f t="shared" si="10"/>
        <v>14.8</v>
      </c>
      <c r="P36">
        <f t="shared" si="11"/>
        <v>16.8</v>
      </c>
      <c r="Q36">
        <f t="shared" si="12"/>
        <v>19.200000000000003</v>
      </c>
      <c r="R36">
        <f t="shared" si="13"/>
        <v>22.400000000000002</v>
      </c>
      <c r="S36">
        <f t="shared" si="14"/>
        <v>27.200000000000003</v>
      </c>
      <c r="T36">
        <f t="shared" si="15"/>
        <v>34</v>
      </c>
      <c r="U36">
        <f t="shared" si="16"/>
        <v>45.2</v>
      </c>
      <c r="V36">
        <f t="shared" si="17"/>
        <v>68</v>
      </c>
      <c r="W36">
        <f t="shared" si="18"/>
        <v>136.4</v>
      </c>
      <c r="Y36">
        <v>1740</v>
      </c>
      <c r="Z36" s="5">
        <f t="shared" si="28"/>
        <v>6</v>
      </c>
      <c r="AA36" s="5">
        <f t="shared" si="19"/>
        <v>41</v>
      </c>
      <c r="AB36" s="5">
        <f t="shared" si="20"/>
        <v>26</v>
      </c>
      <c r="AC36" s="5">
        <f t="shared" si="21"/>
        <v>26</v>
      </c>
      <c r="AD36" s="5">
        <f t="shared" si="22"/>
        <v>26</v>
      </c>
      <c r="AE36" s="5">
        <f t="shared" si="23"/>
        <v>6</v>
      </c>
      <c r="AF36" s="5">
        <f t="shared" si="24"/>
        <v>6</v>
      </c>
      <c r="AG36" s="5">
        <f t="shared" si="25"/>
        <v>11</v>
      </c>
      <c r="AH36" s="5">
        <f t="shared" si="26"/>
        <v>6</v>
      </c>
      <c r="AI36" s="5">
        <f t="shared" si="29"/>
        <v>0</v>
      </c>
      <c r="AK36">
        <v>1740</v>
      </c>
      <c r="AL36" s="4">
        <f t="shared" si="27"/>
        <v>2.5960000000000001</v>
      </c>
      <c r="AM36" s="4">
        <f t="shared" si="27"/>
        <v>2.5434999999999999</v>
      </c>
      <c r="AN36" s="4">
        <f t="shared" si="27"/>
        <v>2.5660000000000003</v>
      </c>
      <c r="AO36" s="4">
        <f t="shared" si="27"/>
        <v>2.5660000000000003</v>
      </c>
      <c r="AP36" s="4">
        <f t="shared" si="27"/>
        <v>2.5660000000000003</v>
      </c>
      <c r="AQ36" s="4">
        <f t="shared" si="30"/>
        <v>2.5960000000000001</v>
      </c>
      <c r="AR36" s="4">
        <f t="shared" si="30"/>
        <v>2.5960000000000001</v>
      </c>
      <c r="AS36" s="4">
        <f t="shared" si="30"/>
        <v>2.5885000000000002</v>
      </c>
      <c r="AT36" s="4">
        <f t="shared" si="30"/>
        <v>2.5960000000000001</v>
      </c>
      <c r="AU36" s="4">
        <f t="shared" si="31"/>
        <v>2.605</v>
      </c>
    </row>
    <row r="37" spans="1:47" x14ac:dyDescent="0.25">
      <c r="A37">
        <v>1730</v>
      </c>
      <c r="B37">
        <f t="shared" si="6"/>
        <v>33</v>
      </c>
      <c r="C37">
        <f t="shared" si="7"/>
        <v>37</v>
      </c>
      <c r="D37">
        <f t="shared" si="8"/>
        <v>42</v>
      </c>
      <c r="E37">
        <f t="shared" si="8"/>
        <v>48</v>
      </c>
      <c r="F37">
        <f t="shared" si="8"/>
        <v>56</v>
      </c>
      <c r="G37">
        <f t="shared" si="8"/>
        <v>67</v>
      </c>
      <c r="H37">
        <f t="shared" si="8"/>
        <v>84</v>
      </c>
      <c r="I37">
        <f t="shared" si="8"/>
        <v>113</v>
      </c>
      <c r="J37">
        <f t="shared" si="8"/>
        <v>169</v>
      </c>
      <c r="K37">
        <f t="shared" si="8"/>
        <v>339</v>
      </c>
      <c r="M37">
        <v>1730</v>
      </c>
      <c r="N37">
        <f t="shared" si="9"/>
        <v>13.200000000000001</v>
      </c>
      <c r="O37">
        <f t="shared" si="10"/>
        <v>14.8</v>
      </c>
      <c r="P37">
        <f t="shared" si="11"/>
        <v>16.8</v>
      </c>
      <c r="Q37">
        <f t="shared" si="12"/>
        <v>19.200000000000003</v>
      </c>
      <c r="R37">
        <f t="shared" si="13"/>
        <v>22.400000000000002</v>
      </c>
      <c r="S37">
        <f t="shared" si="14"/>
        <v>26.8</v>
      </c>
      <c r="T37">
        <f t="shared" si="15"/>
        <v>33.6</v>
      </c>
      <c r="U37">
        <f t="shared" si="16"/>
        <v>45.2</v>
      </c>
      <c r="V37">
        <f t="shared" si="17"/>
        <v>67.600000000000009</v>
      </c>
      <c r="W37">
        <f t="shared" si="18"/>
        <v>135.6</v>
      </c>
      <c r="Y37">
        <v>1730</v>
      </c>
      <c r="Z37" s="5">
        <f t="shared" si="28"/>
        <v>47</v>
      </c>
      <c r="AA37" s="5">
        <f t="shared" si="19"/>
        <v>31</v>
      </c>
      <c r="AB37" s="5">
        <f t="shared" si="20"/>
        <v>16</v>
      </c>
      <c r="AC37" s="5">
        <f t="shared" si="21"/>
        <v>16</v>
      </c>
      <c r="AD37" s="5">
        <f t="shared" si="22"/>
        <v>16</v>
      </c>
      <c r="AE37" s="5">
        <f t="shared" si="23"/>
        <v>21</v>
      </c>
      <c r="AF37" s="5">
        <f t="shared" si="24"/>
        <v>16</v>
      </c>
      <c r="AG37" s="5">
        <f t="shared" si="25"/>
        <v>1</v>
      </c>
      <c r="AH37" s="5">
        <f t="shared" si="26"/>
        <v>6</v>
      </c>
      <c r="AI37" s="5">
        <f t="shared" si="29"/>
        <v>1</v>
      </c>
      <c r="AK37">
        <v>1730</v>
      </c>
      <c r="AL37" s="4">
        <f t="shared" si="27"/>
        <v>2.5195000000000003</v>
      </c>
      <c r="AM37" s="4">
        <f t="shared" si="27"/>
        <v>2.5434999999999999</v>
      </c>
      <c r="AN37" s="4">
        <f t="shared" si="27"/>
        <v>2.5660000000000003</v>
      </c>
      <c r="AO37" s="4">
        <f t="shared" si="27"/>
        <v>2.5660000000000003</v>
      </c>
      <c r="AP37" s="4">
        <f t="shared" si="27"/>
        <v>2.5660000000000003</v>
      </c>
      <c r="AQ37" s="4">
        <f t="shared" si="30"/>
        <v>2.5585</v>
      </c>
      <c r="AR37" s="4">
        <f t="shared" si="30"/>
        <v>2.5660000000000003</v>
      </c>
      <c r="AS37" s="4">
        <f t="shared" si="30"/>
        <v>2.5885000000000002</v>
      </c>
      <c r="AT37" s="4">
        <f t="shared" si="30"/>
        <v>2.581</v>
      </c>
      <c r="AU37" s="4">
        <f t="shared" si="31"/>
        <v>2.5885000000000002</v>
      </c>
    </row>
    <row r="38" spans="1:47" x14ac:dyDescent="0.25">
      <c r="A38">
        <v>1720</v>
      </c>
      <c r="B38">
        <f t="shared" si="6"/>
        <v>33</v>
      </c>
      <c r="C38">
        <f t="shared" si="7"/>
        <v>37</v>
      </c>
      <c r="D38">
        <f t="shared" si="8"/>
        <v>42</v>
      </c>
      <c r="E38">
        <f t="shared" si="8"/>
        <v>48</v>
      </c>
      <c r="F38">
        <f t="shared" si="8"/>
        <v>56</v>
      </c>
      <c r="G38">
        <f t="shared" si="8"/>
        <v>67</v>
      </c>
      <c r="H38">
        <f t="shared" si="8"/>
        <v>84</v>
      </c>
      <c r="I38">
        <f t="shared" si="8"/>
        <v>112</v>
      </c>
      <c r="J38">
        <f t="shared" si="8"/>
        <v>168</v>
      </c>
      <c r="K38">
        <f t="shared" si="8"/>
        <v>337</v>
      </c>
      <c r="M38">
        <v>1720</v>
      </c>
      <c r="N38">
        <f t="shared" si="9"/>
        <v>13.200000000000001</v>
      </c>
      <c r="O38">
        <f t="shared" si="10"/>
        <v>14.8</v>
      </c>
      <c r="P38">
        <f t="shared" si="11"/>
        <v>16.8</v>
      </c>
      <c r="Q38">
        <f t="shared" si="12"/>
        <v>19.200000000000003</v>
      </c>
      <c r="R38">
        <f t="shared" si="13"/>
        <v>22.400000000000002</v>
      </c>
      <c r="S38">
        <f t="shared" si="14"/>
        <v>26.8</v>
      </c>
      <c r="T38">
        <f t="shared" si="15"/>
        <v>33.6</v>
      </c>
      <c r="U38">
        <f t="shared" si="16"/>
        <v>44.800000000000004</v>
      </c>
      <c r="V38">
        <f t="shared" si="17"/>
        <v>67.2</v>
      </c>
      <c r="W38">
        <f t="shared" si="18"/>
        <v>134.80000000000001</v>
      </c>
      <c r="Y38">
        <v>1720</v>
      </c>
      <c r="Z38" s="5">
        <f t="shared" si="28"/>
        <v>37</v>
      </c>
      <c r="AA38" s="5">
        <f t="shared" si="19"/>
        <v>21</v>
      </c>
      <c r="AB38" s="5">
        <f t="shared" si="20"/>
        <v>6</v>
      </c>
      <c r="AC38" s="5">
        <f t="shared" si="21"/>
        <v>6</v>
      </c>
      <c r="AD38" s="5">
        <f t="shared" si="22"/>
        <v>6</v>
      </c>
      <c r="AE38" s="5">
        <f t="shared" si="23"/>
        <v>11</v>
      </c>
      <c r="AF38" s="5">
        <f t="shared" si="24"/>
        <v>6</v>
      </c>
      <c r="AG38" s="5">
        <f t="shared" si="25"/>
        <v>6</v>
      </c>
      <c r="AH38" s="5">
        <f t="shared" si="26"/>
        <v>6</v>
      </c>
      <c r="AI38" s="5">
        <f t="shared" si="29"/>
        <v>1</v>
      </c>
      <c r="AK38">
        <v>1720</v>
      </c>
      <c r="AL38" s="4">
        <f t="shared" si="27"/>
        <v>2.5195000000000003</v>
      </c>
      <c r="AM38" s="4">
        <f t="shared" si="27"/>
        <v>2.5434999999999999</v>
      </c>
      <c r="AN38" s="4">
        <f t="shared" si="27"/>
        <v>2.5660000000000003</v>
      </c>
      <c r="AO38" s="4">
        <f t="shared" si="27"/>
        <v>2.5660000000000003</v>
      </c>
      <c r="AP38" s="4">
        <f t="shared" si="27"/>
        <v>2.5660000000000003</v>
      </c>
      <c r="AQ38" s="4">
        <f t="shared" si="30"/>
        <v>2.5585</v>
      </c>
      <c r="AR38" s="4">
        <f t="shared" si="30"/>
        <v>2.5660000000000003</v>
      </c>
      <c r="AS38" s="4">
        <f t="shared" si="30"/>
        <v>2.5660000000000003</v>
      </c>
      <c r="AT38" s="4">
        <f t="shared" si="30"/>
        <v>2.5660000000000003</v>
      </c>
      <c r="AU38" s="4">
        <f t="shared" si="31"/>
        <v>2.5735000000000001</v>
      </c>
    </row>
    <row r="39" spans="1:47" x14ac:dyDescent="0.25">
      <c r="A39">
        <v>1710</v>
      </c>
      <c r="B39">
        <f t="shared" si="6"/>
        <v>33</v>
      </c>
      <c r="C39">
        <f t="shared" si="7"/>
        <v>37</v>
      </c>
      <c r="D39">
        <f t="shared" si="8"/>
        <v>41</v>
      </c>
      <c r="E39">
        <f t="shared" si="8"/>
        <v>47</v>
      </c>
      <c r="F39">
        <f t="shared" si="8"/>
        <v>55</v>
      </c>
      <c r="G39">
        <f t="shared" si="8"/>
        <v>67</v>
      </c>
      <c r="H39">
        <f t="shared" si="8"/>
        <v>83</v>
      </c>
      <c r="I39">
        <f t="shared" si="8"/>
        <v>111</v>
      </c>
      <c r="J39">
        <f t="shared" si="8"/>
        <v>167</v>
      </c>
      <c r="K39">
        <f t="shared" si="8"/>
        <v>335</v>
      </c>
      <c r="M39">
        <v>1710</v>
      </c>
      <c r="N39">
        <f t="shared" si="9"/>
        <v>13.200000000000001</v>
      </c>
      <c r="O39">
        <f t="shared" si="10"/>
        <v>14.8</v>
      </c>
      <c r="P39">
        <f t="shared" si="11"/>
        <v>16.400000000000002</v>
      </c>
      <c r="Q39">
        <f t="shared" si="12"/>
        <v>18.8</v>
      </c>
      <c r="R39">
        <f t="shared" si="13"/>
        <v>22</v>
      </c>
      <c r="S39">
        <f t="shared" si="14"/>
        <v>26.8</v>
      </c>
      <c r="T39">
        <f t="shared" si="15"/>
        <v>33.200000000000003</v>
      </c>
      <c r="U39">
        <f t="shared" si="16"/>
        <v>44.400000000000006</v>
      </c>
      <c r="V39">
        <f t="shared" si="17"/>
        <v>66.8</v>
      </c>
      <c r="W39">
        <f t="shared" si="18"/>
        <v>134</v>
      </c>
      <c r="Y39">
        <v>1710</v>
      </c>
      <c r="Z39" s="5">
        <f t="shared" si="28"/>
        <v>27</v>
      </c>
      <c r="AA39" s="5">
        <f t="shared" si="19"/>
        <v>11</v>
      </c>
      <c r="AB39" s="5">
        <f t="shared" si="20"/>
        <v>37</v>
      </c>
      <c r="AC39" s="5">
        <f t="shared" si="21"/>
        <v>32</v>
      </c>
      <c r="AD39" s="5">
        <f t="shared" si="22"/>
        <v>27</v>
      </c>
      <c r="AE39" s="5">
        <f t="shared" si="23"/>
        <v>1</v>
      </c>
      <c r="AF39" s="5">
        <f t="shared" si="24"/>
        <v>16</v>
      </c>
      <c r="AG39" s="5">
        <f t="shared" si="25"/>
        <v>11</v>
      </c>
      <c r="AH39" s="5">
        <f t="shared" si="26"/>
        <v>6</v>
      </c>
      <c r="AI39" s="5">
        <f t="shared" si="29"/>
        <v>1</v>
      </c>
      <c r="AK39">
        <v>1710</v>
      </c>
      <c r="AL39" s="4">
        <f t="shared" si="27"/>
        <v>2.5195000000000003</v>
      </c>
      <c r="AM39" s="4">
        <f t="shared" si="27"/>
        <v>2.5434999999999999</v>
      </c>
      <c r="AN39" s="4">
        <f t="shared" si="27"/>
        <v>2.5045000000000002</v>
      </c>
      <c r="AO39" s="4">
        <f t="shared" si="27"/>
        <v>2.512</v>
      </c>
      <c r="AP39" s="4">
        <f t="shared" si="27"/>
        <v>2.5195000000000003</v>
      </c>
      <c r="AQ39" s="4">
        <f t="shared" si="30"/>
        <v>2.5585</v>
      </c>
      <c r="AR39" s="4">
        <f t="shared" si="30"/>
        <v>2.536</v>
      </c>
      <c r="AS39" s="4">
        <f t="shared" si="30"/>
        <v>2.5434999999999999</v>
      </c>
      <c r="AT39" s="4">
        <f t="shared" si="30"/>
        <v>2.5510000000000002</v>
      </c>
      <c r="AU39" s="4">
        <f t="shared" si="31"/>
        <v>2.5585</v>
      </c>
    </row>
    <row r="40" spans="1:47" x14ac:dyDescent="0.25">
      <c r="A40">
        <v>1700</v>
      </c>
      <c r="B40">
        <f t="shared" si="6"/>
        <v>33</v>
      </c>
      <c r="C40">
        <f t="shared" si="7"/>
        <v>37</v>
      </c>
      <c r="D40">
        <f t="shared" si="8"/>
        <v>41</v>
      </c>
      <c r="E40">
        <f t="shared" si="8"/>
        <v>47</v>
      </c>
      <c r="F40">
        <f t="shared" si="8"/>
        <v>55</v>
      </c>
      <c r="G40">
        <f t="shared" si="8"/>
        <v>66</v>
      </c>
      <c r="H40">
        <f t="shared" si="8"/>
        <v>83</v>
      </c>
      <c r="I40">
        <f t="shared" si="8"/>
        <v>111</v>
      </c>
      <c r="J40">
        <f t="shared" si="8"/>
        <v>166</v>
      </c>
      <c r="K40">
        <f t="shared" si="8"/>
        <v>333</v>
      </c>
      <c r="M40">
        <v>1700</v>
      </c>
      <c r="N40">
        <f t="shared" si="9"/>
        <v>13.200000000000001</v>
      </c>
      <c r="O40">
        <f t="shared" si="10"/>
        <v>14.8</v>
      </c>
      <c r="P40">
        <f t="shared" si="11"/>
        <v>16.400000000000002</v>
      </c>
      <c r="Q40">
        <f t="shared" si="12"/>
        <v>18.8</v>
      </c>
      <c r="R40">
        <f t="shared" si="13"/>
        <v>22</v>
      </c>
      <c r="S40">
        <f t="shared" si="14"/>
        <v>26.400000000000002</v>
      </c>
      <c r="T40">
        <f t="shared" si="15"/>
        <v>33.200000000000003</v>
      </c>
      <c r="U40">
        <f t="shared" si="16"/>
        <v>44.400000000000006</v>
      </c>
      <c r="V40">
        <f t="shared" si="17"/>
        <v>66.400000000000006</v>
      </c>
      <c r="W40">
        <f t="shared" si="18"/>
        <v>133.20000000000002</v>
      </c>
      <c r="Y40">
        <v>1700</v>
      </c>
      <c r="Z40" s="5">
        <f t="shared" si="28"/>
        <v>17</v>
      </c>
      <c r="AA40" s="5">
        <f t="shared" si="19"/>
        <v>1</v>
      </c>
      <c r="AB40" s="5">
        <f t="shared" si="20"/>
        <v>27</v>
      </c>
      <c r="AC40" s="5">
        <f t="shared" si="21"/>
        <v>22</v>
      </c>
      <c r="AD40" s="5">
        <f t="shared" si="22"/>
        <v>17</v>
      </c>
      <c r="AE40" s="5">
        <f t="shared" si="23"/>
        <v>17</v>
      </c>
      <c r="AF40" s="5">
        <f t="shared" si="24"/>
        <v>6</v>
      </c>
      <c r="AG40" s="5">
        <f t="shared" si="25"/>
        <v>1</v>
      </c>
      <c r="AH40" s="5">
        <f t="shared" si="26"/>
        <v>6</v>
      </c>
      <c r="AI40" s="5">
        <f t="shared" si="29"/>
        <v>1</v>
      </c>
      <c r="AK40">
        <v>1700</v>
      </c>
      <c r="AL40" s="4">
        <f t="shared" si="27"/>
        <v>2.5195000000000003</v>
      </c>
      <c r="AM40" s="4">
        <f t="shared" si="27"/>
        <v>2.5434999999999999</v>
      </c>
      <c r="AN40" s="4">
        <f t="shared" si="27"/>
        <v>2.5045000000000002</v>
      </c>
      <c r="AO40" s="4">
        <f t="shared" si="27"/>
        <v>2.512</v>
      </c>
      <c r="AP40" s="4">
        <f t="shared" si="27"/>
        <v>2.5195000000000003</v>
      </c>
      <c r="AQ40" s="4">
        <f t="shared" si="30"/>
        <v>2.5195000000000003</v>
      </c>
      <c r="AR40" s="4">
        <f t="shared" si="30"/>
        <v>2.536</v>
      </c>
      <c r="AS40" s="4">
        <f t="shared" si="30"/>
        <v>2.5434999999999999</v>
      </c>
      <c r="AT40" s="4">
        <f t="shared" si="30"/>
        <v>2.536</v>
      </c>
      <c r="AU40" s="4">
        <f t="shared" si="31"/>
        <v>2.5434999999999999</v>
      </c>
    </row>
    <row r="41" spans="1:47" x14ac:dyDescent="0.25">
      <c r="A41">
        <v>1690</v>
      </c>
      <c r="B41">
        <f t="shared" si="6"/>
        <v>33</v>
      </c>
      <c r="C41">
        <f t="shared" si="7"/>
        <v>36</v>
      </c>
      <c r="D41">
        <f t="shared" si="8"/>
        <v>41</v>
      </c>
      <c r="E41">
        <f t="shared" si="8"/>
        <v>47</v>
      </c>
      <c r="F41">
        <f t="shared" si="8"/>
        <v>55</v>
      </c>
      <c r="G41">
        <f t="shared" si="8"/>
        <v>66</v>
      </c>
      <c r="H41">
        <f t="shared" si="8"/>
        <v>82</v>
      </c>
      <c r="I41">
        <f t="shared" si="8"/>
        <v>110</v>
      </c>
      <c r="J41">
        <f t="shared" si="8"/>
        <v>165</v>
      </c>
      <c r="K41">
        <f t="shared" si="8"/>
        <v>331</v>
      </c>
      <c r="M41">
        <v>1690</v>
      </c>
      <c r="N41">
        <f t="shared" si="9"/>
        <v>13.200000000000001</v>
      </c>
      <c r="O41">
        <f t="shared" si="10"/>
        <v>14.4</v>
      </c>
      <c r="P41">
        <f t="shared" si="11"/>
        <v>16.400000000000002</v>
      </c>
      <c r="Q41">
        <f t="shared" si="12"/>
        <v>18.8</v>
      </c>
      <c r="R41">
        <f t="shared" si="13"/>
        <v>22</v>
      </c>
      <c r="S41">
        <f t="shared" si="14"/>
        <v>26.400000000000002</v>
      </c>
      <c r="T41">
        <f t="shared" si="15"/>
        <v>32.800000000000004</v>
      </c>
      <c r="U41">
        <f t="shared" si="16"/>
        <v>44</v>
      </c>
      <c r="V41">
        <f t="shared" si="17"/>
        <v>66</v>
      </c>
      <c r="W41">
        <f t="shared" si="18"/>
        <v>132.4</v>
      </c>
      <c r="Y41">
        <v>1690</v>
      </c>
      <c r="Z41" s="5">
        <f t="shared" si="28"/>
        <v>7</v>
      </c>
      <c r="AA41" s="5">
        <f t="shared" si="19"/>
        <v>37</v>
      </c>
      <c r="AB41" s="5">
        <f t="shared" si="20"/>
        <v>17</v>
      </c>
      <c r="AC41" s="5">
        <f t="shared" si="21"/>
        <v>12</v>
      </c>
      <c r="AD41" s="5">
        <f t="shared" si="22"/>
        <v>7</v>
      </c>
      <c r="AE41" s="5">
        <f t="shared" si="23"/>
        <v>7</v>
      </c>
      <c r="AF41" s="5">
        <f t="shared" si="24"/>
        <v>17</v>
      </c>
      <c r="AG41" s="5">
        <f t="shared" si="25"/>
        <v>7</v>
      </c>
      <c r="AH41" s="5">
        <f t="shared" si="26"/>
        <v>7</v>
      </c>
      <c r="AI41" s="5">
        <f t="shared" si="29"/>
        <v>1</v>
      </c>
      <c r="AK41">
        <v>1690</v>
      </c>
      <c r="AL41" s="4">
        <f t="shared" si="27"/>
        <v>2.5195000000000003</v>
      </c>
      <c r="AM41" s="4">
        <f t="shared" si="27"/>
        <v>2.4744999999999999</v>
      </c>
      <c r="AN41" s="4">
        <f t="shared" si="27"/>
        <v>2.5045000000000002</v>
      </c>
      <c r="AO41" s="4">
        <f t="shared" si="27"/>
        <v>2.512</v>
      </c>
      <c r="AP41" s="4">
        <f t="shared" si="27"/>
        <v>2.5195000000000003</v>
      </c>
      <c r="AQ41" s="4">
        <f t="shared" si="30"/>
        <v>2.5195000000000003</v>
      </c>
      <c r="AR41" s="4">
        <f t="shared" si="30"/>
        <v>2.5045000000000002</v>
      </c>
      <c r="AS41" s="4">
        <f t="shared" si="30"/>
        <v>2.5195000000000003</v>
      </c>
      <c r="AT41" s="4">
        <f t="shared" si="30"/>
        <v>2.5195000000000003</v>
      </c>
      <c r="AU41" s="4">
        <f t="shared" si="31"/>
        <v>2.5285000000000002</v>
      </c>
    </row>
    <row r="42" spans="1:47" x14ac:dyDescent="0.25">
      <c r="A42">
        <v>1680</v>
      </c>
      <c r="B42">
        <f t="shared" si="6"/>
        <v>32</v>
      </c>
      <c r="C42">
        <f t="shared" si="7"/>
        <v>36</v>
      </c>
      <c r="D42">
        <f t="shared" si="8"/>
        <v>41</v>
      </c>
      <c r="E42">
        <f t="shared" si="8"/>
        <v>47</v>
      </c>
      <c r="F42">
        <f t="shared" si="8"/>
        <v>54</v>
      </c>
      <c r="G42">
        <f t="shared" si="8"/>
        <v>65</v>
      </c>
      <c r="H42">
        <f t="shared" si="8"/>
        <v>82</v>
      </c>
      <c r="I42">
        <f t="shared" si="8"/>
        <v>109</v>
      </c>
      <c r="J42">
        <f t="shared" si="8"/>
        <v>164</v>
      </c>
      <c r="K42">
        <f t="shared" si="8"/>
        <v>329</v>
      </c>
      <c r="M42">
        <v>1680</v>
      </c>
      <c r="N42">
        <f t="shared" si="9"/>
        <v>12.8</v>
      </c>
      <c r="O42">
        <f t="shared" si="10"/>
        <v>14.4</v>
      </c>
      <c r="P42">
        <f t="shared" si="11"/>
        <v>16.400000000000002</v>
      </c>
      <c r="Q42">
        <f t="shared" si="12"/>
        <v>18.8</v>
      </c>
      <c r="R42">
        <f t="shared" si="13"/>
        <v>21.6</v>
      </c>
      <c r="S42">
        <f t="shared" si="14"/>
        <v>26</v>
      </c>
      <c r="T42">
        <f t="shared" si="15"/>
        <v>32.800000000000004</v>
      </c>
      <c r="U42">
        <f t="shared" si="16"/>
        <v>43.6</v>
      </c>
      <c r="V42">
        <f t="shared" si="17"/>
        <v>65.600000000000009</v>
      </c>
      <c r="W42">
        <f t="shared" si="18"/>
        <v>131.6</v>
      </c>
      <c r="Y42">
        <v>1680</v>
      </c>
      <c r="Z42" s="5">
        <f t="shared" si="28"/>
        <v>48</v>
      </c>
      <c r="AA42" s="5">
        <f t="shared" si="19"/>
        <v>27</v>
      </c>
      <c r="AB42" s="5">
        <f t="shared" si="20"/>
        <v>7</v>
      </c>
      <c r="AC42" s="5">
        <f t="shared" si="21"/>
        <v>2</v>
      </c>
      <c r="AD42" s="5">
        <f t="shared" si="22"/>
        <v>27</v>
      </c>
      <c r="AE42" s="5">
        <f t="shared" si="23"/>
        <v>22</v>
      </c>
      <c r="AF42" s="5">
        <f t="shared" si="24"/>
        <v>7</v>
      </c>
      <c r="AG42" s="5">
        <f t="shared" si="25"/>
        <v>12</v>
      </c>
      <c r="AH42" s="5">
        <f t="shared" si="26"/>
        <v>7</v>
      </c>
      <c r="AI42" s="5">
        <f t="shared" si="29"/>
        <v>2</v>
      </c>
      <c r="AK42">
        <v>1680</v>
      </c>
      <c r="AL42" s="4">
        <f t="shared" si="27"/>
        <v>2.4430000000000001</v>
      </c>
      <c r="AM42" s="4">
        <f t="shared" si="27"/>
        <v>2.4744999999999999</v>
      </c>
      <c r="AN42" s="4">
        <f t="shared" si="27"/>
        <v>2.5045000000000002</v>
      </c>
      <c r="AO42" s="4">
        <f t="shared" si="27"/>
        <v>2.512</v>
      </c>
      <c r="AP42" s="4">
        <f t="shared" si="27"/>
        <v>2.4744999999999999</v>
      </c>
      <c r="AQ42" s="4">
        <f t="shared" si="30"/>
        <v>2.4820000000000002</v>
      </c>
      <c r="AR42" s="4">
        <f t="shared" si="30"/>
        <v>2.5045000000000002</v>
      </c>
      <c r="AS42" s="4">
        <f t="shared" si="30"/>
        <v>2.4969999999999999</v>
      </c>
      <c r="AT42" s="4">
        <f t="shared" si="30"/>
        <v>2.5045000000000002</v>
      </c>
      <c r="AU42" s="4">
        <f t="shared" si="31"/>
        <v>2.512</v>
      </c>
    </row>
    <row r="43" spans="1:47" x14ac:dyDescent="0.25">
      <c r="A43">
        <v>1670</v>
      </c>
      <c r="B43">
        <f t="shared" si="6"/>
        <v>32</v>
      </c>
      <c r="C43">
        <f t="shared" si="7"/>
        <v>36</v>
      </c>
      <c r="D43">
        <f t="shared" si="8"/>
        <v>40</v>
      </c>
      <c r="E43">
        <f t="shared" si="8"/>
        <v>46</v>
      </c>
      <c r="F43">
        <f t="shared" si="8"/>
        <v>54</v>
      </c>
      <c r="G43">
        <f t="shared" si="8"/>
        <v>65</v>
      </c>
      <c r="H43">
        <f t="shared" si="8"/>
        <v>81</v>
      </c>
      <c r="I43">
        <f t="shared" si="8"/>
        <v>109</v>
      </c>
      <c r="J43">
        <f t="shared" si="8"/>
        <v>163</v>
      </c>
      <c r="K43">
        <f t="shared" si="8"/>
        <v>327</v>
      </c>
      <c r="M43">
        <v>1670</v>
      </c>
      <c r="N43">
        <f t="shared" si="9"/>
        <v>12.8</v>
      </c>
      <c r="O43">
        <f t="shared" si="10"/>
        <v>14.4</v>
      </c>
      <c r="P43">
        <f t="shared" si="11"/>
        <v>16</v>
      </c>
      <c r="Q43">
        <f t="shared" si="12"/>
        <v>18.400000000000002</v>
      </c>
      <c r="R43">
        <f t="shared" si="13"/>
        <v>21.6</v>
      </c>
      <c r="S43">
        <f t="shared" si="14"/>
        <v>26</v>
      </c>
      <c r="T43">
        <f t="shared" si="15"/>
        <v>32.4</v>
      </c>
      <c r="U43">
        <f t="shared" si="16"/>
        <v>43.6</v>
      </c>
      <c r="V43">
        <f t="shared" si="17"/>
        <v>65.2</v>
      </c>
      <c r="W43">
        <f t="shared" si="18"/>
        <v>130.80000000000001</v>
      </c>
      <c r="Y43">
        <v>1670</v>
      </c>
      <c r="Z43" s="5">
        <f t="shared" si="28"/>
        <v>38</v>
      </c>
      <c r="AA43" s="5">
        <f t="shared" si="19"/>
        <v>17</v>
      </c>
      <c r="AB43" s="5">
        <f t="shared" si="20"/>
        <v>38</v>
      </c>
      <c r="AC43" s="5">
        <f t="shared" si="21"/>
        <v>27</v>
      </c>
      <c r="AD43" s="5">
        <f t="shared" si="22"/>
        <v>17</v>
      </c>
      <c r="AE43" s="5">
        <f t="shared" si="23"/>
        <v>12</v>
      </c>
      <c r="AF43" s="5">
        <f t="shared" si="24"/>
        <v>17</v>
      </c>
      <c r="AG43" s="5">
        <f t="shared" si="25"/>
        <v>2</v>
      </c>
      <c r="AH43" s="5">
        <f t="shared" si="26"/>
        <v>7</v>
      </c>
      <c r="AI43" s="5">
        <f t="shared" si="29"/>
        <v>2</v>
      </c>
      <c r="AK43">
        <v>1670</v>
      </c>
      <c r="AL43" s="4">
        <f t="shared" si="27"/>
        <v>2.4430000000000001</v>
      </c>
      <c r="AM43" s="4">
        <f t="shared" si="27"/>
        <v>2.4744999999999999</v>
      </c>
      <c r="AN43" s="4">
        <f t="shared" si="27"/>
        <v>2.4430000000000001</v>
      </c>
      <c r="AO43" s="4">
        <f t="shared" si="27"/>
        <v>2.4595000000000002</v>
      </c>
      <c r="AP43" s="4">
        <f t="shared" si="27"/>
        <v>2.4744999999999999</v>
      </c>
      <c r="AQ43" s="4">
        <f t="shared" si="30"/>
        <v>2.4820000000000002</v>
      </c>
      <c r="AR43" s="4">
        <f t="shared" si="30"/>
        <v>2.4744999999999999</v>
      </c>
      <c r="AS43" s="4">
        <f t="shared" si="30"/>
        <v>2.4969999999999999</v>
      </c>
      <c r="AT43" s="4">
        <f t="shared" si="30"/>
        <v>2.4895</v>
      </c>
      <c r="AU43" s="4">
        <f t="shared" si="31"/>
        <v>2.4969999999999999</v>
      </c>
    </row>
    <row r="44" spans="1:47" x14ac:dyDescent="0.25">
      <c r="A44">
        <v>1660</v>
      </c>
      <c r="B44">
        <f t="shared" si="6"/>
        <v>32</v>
      </c>
      <c r="C44">
        <f t="shared" si="7"/>
        <v>36</v>
      </c>
      <c r="D44">
        <f t="shared" si="8"/>
        <v>40</v>
      </c>
      <c r="E44">
        <f t="shared" si="8"/>
        <v>46</v>
      </c>
      <c r="F44">
        <f t="shared" si="8"/>
        <v>54</v>
      </c>
      <c r="G44">
        <f t="shared" si="8"/>
        <v>65</v>
      </c>
      <c r="H44">
        <f t="shared" si="8"/>
        <v>81</v>
      </c>
      <c r="I44">
        <f t="shared" si="8"/>
        <v>108</v>
      </c>
      <c r="J44">
        <f t="shared" si="8"/>
        <v>162</v>
      </c>
      <c r="K44">
        <f t="shared" si="8"/>
        <v>325</v>
      </c>
      <c r="M44">
        <v>1660</v>
      </c>
      <c r="N44">
        <f t="shared" si="9"/>
        <v>12.8</v>
      </c>
      <c r="O44">
        <f t="shared" si="10"/>
        <v>14.4</v>
      </c>
      <c r="P44">
        <f t="shared" si="11"/>
        <v>16</v>
      </c>
      <c r="Q44">
        <f t="shared" si="12"/>
        <v>18.400000000000002</v>
      </c>
      <c r="R44">
        <f t="shared" si="13"/>
        <v>21.6</v>
      </c>
      <c r="S44">
        <f t="shared" si="14"/>
        <v>26</v>
      </c>
      <c r="T44">
        <f t="shared" si="15"/>
        <v>32.4</v>
      </c>
      <c r="U44">
        <f t="shared" si="16"/>
        <v>43.2</v>
      </c>
      <c r="V44">
        <f t="shared" si="17"/>
        <v>64.8</v>
      </c>
      <c r="W44">
        <f t="shared" si="18"/>
        <v>130</v>
      </c>
      <c r="Y44">
        <v>1660</v>
      </c>
      <c r="Z44" s="5">
        <f t="shared" si="28"/>
        <v>28</v>
      </c>
      <c r="AA44" s="5">
        <f t="shared" si="19"/>
        <v>7</v>
      </c>
      <c r="AB44" s="5">
        <f t="shared" si="20"/>
        <v>28</v>
      </c>
      <c r="AC44" s="5">
        <f t="shared" si="21"/>
        <v>17</v>
      </c>
      <c r="AD44" s="5">
        <f t="shared" si="22"/>
        <v>7</v>
      </c>
      <c r="AE44" s="5">
        <f t="shared" si="23"/>
        <v>2</v>
      </c>
      <c r="AF44" s="5">
        <f t="shared" si="24"/>
        <v>7</v>
      </c>
      <c r="AG44" s="5">
        <f t="shared" si="25"/>
        <v>7</v>
      </c>
      <c r="AH44" s="5">
        <f t="shared" si="26"/>
        <v>7</v>
      </c>
      <c r="AI44" s="5">
        <f t="shared" si="29"/>
        <v>2</v>
      </c>
      <c r="AK44">
        <v>1660</v>
      </c>
      <c r="AL44" s="4">
        <f t="shared" si="27"/>
        <v>2.4430000000000001</v>
      </c>
      <c r="AM44" s="4">
        <f t="shared" si="27"/>
        <v>2.4744999999999999</v>
      </c>
      <c r="AN44" s="4">
        <f t="shared" si="27"/>
        <v>2.4430000000000001</v>
      </c>
      <c r="AO44" s="4">
        <f t="shared" si="27"/>
        <v>2.4595000000000002</v>
      </c>
      <c r="AP44" s="4">
        <f t="shared" si="27"/>
        <v>2.4744999999999999</v>
      </c>
      <c r="AQ44" s="4">
        <f t="shared" si="30"/>
        <v>2.4820000000000002</v>
      </c>
      <c r="AR44" s="4">
        <f t="shared" si="30"/>
        <v>2.4744999999999999</v>
      </c>
      <c r="AS44" s="4">
        <f t="shared" si="30"/>
        <v>2.4744999999999999</v>
      </c>
      <c r="AT44" s="4">
        <f t="shared" si="30"/>
        <v>2.4744999999999999</v>
      </c>
      <c r="AU44" s="4">
        <f t="shared" si="31"/>
        <v>2.4820000000000002</v>
      </c>
    </row>
    <row r="45" spans="1:47" x14ac:dyDescent="0.25">
      <c r="A45">
        <v>1650</v>
      </c>
      <c r="B45">
        <f t="shared" si="6"/>
        <v>32</v>
      </c>
      <c r="C45">
        <f t="shared" si="7"/>
        <v>35</v>
      </c>
      <c r="D45">
        <f t="shared" si="8"/>
        <v>40</v>
      </c>
      <c r="E45">
        <f t="shared" si="8"/>
        <v>46</v>
      </c>
      <c r="F45">
        <f t="shared" si="8"/>
        <v>53</v>
      </c>
      <c r="G45">
        <f t="shared" si="8"/>
        <v>64</v>
      </c>
      <c r="H45">
        <f t="shared" si="8"/>
        <v>80</v>
      </c>
      <c r="I45">
        <f t="shared" si="8"/>
        <v>107</v>
      </c>
      <c r="J45">
        <f t="shared" si="8"/>
        <v>161</v>
      </c>
      <c r="K45">
        <f t="shared" si="8"/>
        <v>323</v>
      </c>
      <c r="M45">
        <v>1650</v>
      </c>
      <c r="N45">
        <f t="shared" si="9"/>
        <v>12.8</v>
      </c>
      <c r="O45">
        <f t="shared" si="10"/>
        <v>14</v>
      </c>
      <c r="P45">
        <f t="shared" si="11"/>
        <v>16</v>
      </c>
      <c r="Q45">
        <f t="shared" si="12"/>
        <v>18.400000000000002</v>
      </c>
      <c r="R45">
        <f t="shared" si="13"/>
        <v>21.200000000000003</v>
      </c>
      <c r="S45">
        <f t="shared" si="14"/>
        <v>25.6</v>
      </c>
      <c r="T45">
        <f t="shared" si="15"/>
        <v>32</v>
      </c>
      <c r="U45">
        <f t="shared" si="16"/>
        <v>42.800000000000004</v>
      </c>
      <c r="V45">
        <f t="shared" si="17"/>
        <v>64.400000000000006</v>
      </c>
      <c r="W45">
        <f t="shared" si="18"/>
        <v>129.20000000000002</v>
      </c>
      <c r="Y45">
        <v>1650</v>
      </c>
      <c r="Z45" s="5">
        <f t="shared" si="28"/>
        <v>18</v>
      </c>
      <c r="AA45" s="5">
        <f t="shared" si="19"/>
        <v>43</v>
      </c>
      <c r="AB45" s="5">
        <f t="shared" si="20"/>
        <v>18</v>
      </c>
      <c r="AC45" s="5">
        <f t="shared" si="21"/>
        <v>7</v>
      </c>
      <c r="AD45" s="5">
        <f t="shared" si="22"/>
        <v>28</v>
      </c>
      <c r="AE45" s="5">
        <f t="shared" si="23"/>
        <v>18</v>
      </c>
      <c r="AF45" s="5">
        <f t="shared" si="24"/>
        <v>18</v>
      </c>
      <c r="AG45" s="5">
        <f t="shared" si="25"/>
        <v>12</v>
      </c>
      <c r="AH45" s="5">
        <f t="shared" si="26"/>
        <v>7</v>
      </c>
      <c r="AI45" s="5">
        <f t="shared" si="29"/>
        <v>2</v>
      </c>
      <c r="AK45">
        <v>1650</v>
      </c>
      <c r="AL45" s="4">
        <f t="shared" si="27"/>
        <v>2.4430000000000001</v>
      </c>
      <c r="AM45" s="4">
        <f t="shared" si="27"/>
        <v>2.4055</v>
      </c>
      <c r="AN45" s="4">
        <f t="shared" si="27"/>
        <v>2.4430000000000001</v>
      </c>
      <c r="AO45" s="4">
        <f t="shared" si="27"/>
        <v>2.4595000000000002</v>
      </c>
      <c r="AP45" s="4">
        <f t="shared" si="27"/>
        <v>2.4279999999999999</v>
      </c>
      <c r="AQ45" s="4">
        <f t="shared" si="30"/>
        <v>2.4430000000000001</v>
      </c>
      <c r="AR45" s="4">
        <f t="shared" si="30"/>
        <v>2.4430000000000001</v>
      </c>
      <c r="AS45" s="4">
        <f t="shared" si="30"/>
        <v>2.452</v>
      </c>
      <c r="AT45" s="4">
        <f t="shared" si="30"/>
        <v>2.4595000000000002</v>
      </c>
      <c r="AU45" s="4">
        <f t="shared" si="31"/>
        <v>2.4670000000000001</v>
      </c>
    </row>
    <row r="46" spans="1:47" x14ac:dyDescent="0.25">
      <c r="A46">
        <v>1640</v>
      </c>
      <c r="B46">
        <f t="shared" si="6"/>
        <v>32</v>
      </c>
      <c r="C46">
        <f t="shared" si="7"/>
        <v>35</v>
      </c>
      <c r="D46">
        <f t="shared" si="8"/>
        <v>40</v>
      </c>
      <c r="E46">
        <f t="shared" si="8"/>
        <v>45</v>
      </c>
      <c r="F46">
        <f t="shared" si="8"/>
        <v>53</v>
      </c>
      <c r="G46">
        <f t="shared" si="8"/>
        <v>64</v>
      </c>
      <c r="H46">
        <f t="shared" si="8"/>
        <v>80</v>
      </c>
      <c r="I46">
        <f t="shared" si="8"/>
        <v>107</v>
      </c>
      <c r="J46">
        <f t="shared" si="8"/>
        <v>160</v>
      </c>
      <c r="K46">
        <f t="shared" si="8"/>
        <v>321</v>
      </c>
      <c r="M46">
        <v>1640</v>
      </c>
      <c r="N46">
        <f t="shared" si="9"/>
        <v>12.8</v>
      </c>
      <c r="O46">
        <f t="shared" si="10"/>
        <v>14</v>
      </c>
      <c r="P46">
        <f t="shared" si="11"/>
        <v>16</v>
      </c>
      <c r="Q46">
        <f t="shared" si="12"/>
        <v>18</v>
      </c>
      <c r="R46">
        <f t="shared" si="13"/>
        <v>21.200000000000003</v>
      </c>
      <c r="S46">
        <f t="shared" si="14"/>
        <v>25.6</v>
      </c>
      <c r="T46">
        <f t="shared" si="15"/>
        <v>32</v>
      </c>
      <c r="U46">
        <f t="shared" si="16"/>
        <v>42.800000000000004</v>
      </c>
      <c r="V46">
        <f t="shared" si="17"/>
        <v>64</v>
      </c>
      <c r="W46">
        <f t="shared" si="18"/>
        <v>128.4</v>
      </c>
      <c r="Y46">
        <v>1640</v>
      </c>
      <c r="Z46" s="5">
        <f t="shared" si="28"/>
        <v>8</v>
      </c>
      <c r="AA46" s="5">
        <f t="shared" si="19"/>
        <v>33</v>
      </c>
      <c r="AB46" s="5">
        <f t="shared" si="20"/>
        <v>8</v>
      </c>
      <c r="AC46" s="5">
        <f t="shared" si="21"/>
        <v>33</v>
      </c>
      <c r="AD46" s="5">
        <f t="shared" si="22"/>
        <v>18</v>
      </c>
      <c r="AE46" s="5">
        <f t="shared" si="23"/>
        <v>8</v>
      </c>
      <c r="AF46" s="5">
        <f t="shared" si="24"/>
        <v>8</v>
      </c>
      <c r="AG46" s="5">
        <f t="shared" si="25"/>
        <v>2</v>
      </c>
      <c r="AH46" s="5">
        <f t="shared" si="26"/>
        <v>8</v>
      </c>
      <c r="AI46" s="5">
        <f t="shared" si="29"/>
        <v>2</v>
      </c>
      <c r="AK46">
        <v>1640</v>
      </c>
      <c r="AL46" s="4">
        <f t="shared" si="27"/>
        <v>2.4430000000000001</v>
      </c>
      <c r="AM46" s="4">
        <f t="shared" si="27"/>
        <v>2.4055</v>
      </c>
      <c r="AN46" s="4">
        <f t="shared" si="27"/>
        <v>2.4430000000000001</v>
      </c>
      <c r="AO46" s="4">
        <f t="shared" si="27"/>
        <v>2.4055</v>
      </c>
      <c r="AP46" s="4">
        <f t="shared" si="27"/>
        <v>2.4279999999999999</v>
      </c>
      <c r="AQ46" s="4">
        <f t="shared" si="30"/>
        <v>2.4430000000000001</v>
      </c>
      <c r="AR46" s="4">
        <f t="shared" si="30"/>
        <v>2.4430000000000001</v>
      </c>
      <c r="AS46" s="4">
        <f t="shared" si="30"/>
        <v>2.452</v>
      </c>
      <c r="AT46" s="4">
        <f t="shared" si="30"/>
        <v>2.4430000000000001</v>
      </c>
      <c r="AU46" s="4">
        <f t="shared" si="31"/>
        <v>2.452</v>
      </c>
    </row>
    <row r="47" spans="1:47" x14ac:dyDescent="0.25">
      <c r="A47">
        <v>1630</v>
      </c>
      <c r="B47">
        <f t="shared" si="6"/>
        <v>31</v>
      </c>
      <c r="C47">
        <f t="shared" si="7"/>
        <v>35</v>
      </c>
      <c r="D47">
        <f t="shared" ref="D47:K78" si="32">_xlfn.FLOOR.MATH($A47/(1-D$13)/$G$11)</f>
        <v>39</v>
      </c>
      <c r="E47">
        <f t="shared" si="32"/>
        <v>45</v>
      </c>
      <c r="F47">
        <f t="shared" si="32"/>
        <v>53</v>
      </c>
      <c r="G47">
        <f t="shared" si="32"/>
        <v>63</v>
      </c>
      <c r="H47">
        <f t="shared" si="32"/>
        <v>79</v>
      </c>
      <c r="I47">
        <f t="shared" si="32"/>
        <v>106</v>
      </c>
      <c r="J47">
        <f t="shared" si="32"/>
        <v>159</v>
      </c>
      <c r="K47">
        <f t="shared" si="32"/>
        <v>319</v>
      </c>
      <c r="M47">
        <v>1630</v>
      </c>
      <c r="N47">
        <f t="shared" si="9"/>
        <v>12.4</v>
      </c>
      <c r="O47">
        <f t="shared" si="10"/>
        <v>14</v>
      </c>
      <c r="P47">
        <f t="shared" si="11"/>
        <v>15.600000000000001</v>
      </c>
      <c r="Q47">
        <f t="shared" si="12"/>
        <v>18</v>
      </c>
      <c r="R47">
        <f t="shared" si="13"/>
        <v>21.200000000000003</v>
      </c>
      <c r="S47">
        <f t="shared" si="14"/>
        <v>25.200000000000003</v>
      </c>
      <c r="T47">
        <f t="shared" si="15"/>
        <v>31.6</v>
      </c>
      <c r="U47">
        <f t="shared" si="16"/>
        <v>42.400000000000006</v>
      </c>
      <c r="V47">
        <f t="shared" si="17"/>
        <v>63.6</v>
      </c>
      <c r="W47">
        <f t="shared" si="18"/>
        <v>127.60000000000001</v>
      </c>
      <c r="Y47">
        <v>1630</v>
      </c>
      <c r="Z47" s="5">
        <f t="shared" si="28"/>
        <v>49</v>
      </c>
      <c r="AA47" s="5">
        <f t="shared" si="19"/>
        <v>23</v>
      </c>
      <c r="AB47" s="5">
        <f t="shared" si="20"/>
        <v>38</v>
      </c>
      <c r="AC47" s="5">
        <f t="shared" si="21"/>
        <v>23</v>
      </c>
      <c r="AD47" s="5">
        <f t="shared" si="22"/>
        <v>8</v>
      </c>
      <c r="AE47" s="5">
        <f t="shared" si="23"/>
        <v>23</v>
      </c>
      <c r="AF47" s="5">
        <f t="shared" si="24"/>
        <v>18</v>
      </c>
      <c r="AG47" s="5">
        <f t="shared" si="25"/>
        <v>8</v>
      </c>
      <c r="AH47" s="5">
        <f t="shared" si="26"/>
        <v>8</v>
      </c>
      <c r="AI47" s="5">
        <f t="shared" si="29"/>
        <v>3</v>
      </c>
      <c r="AK47">
        <v>1630</v>
      </c>
      <c r="AL47" s="4">
        <f t="shared" si="27"/>
        <v>2.3665000000000003</v>
      </c>
      <c r="AM47" s="4">
        <f t="shared" si="27"/>
        <v>2.4055</v>
      </c>
      <c r="AN47" s="4">
        <f t="shared" si="27"/>
        <v>2.383</v>
      </c>
      <c r="AO47" s="4">
        <f t="shared" si="27"/>
        <v>2.4055</v>
      </c>
      <c r="AP47" s="4">
        <f t="shared" si="27"/>
        <v>2.4279999999999999</v>
      </c>
      <c r="AQ47" s="4">
        <f t="shared" si="30"/>
        <v>2.4055</v>
      </c>
      <c r="AR47" s="4">
        <f t="shared" si="30"/>
        <v>2.4130000000000003</v>
      </c>
      <c r="AS47" s="4">
        <f t="shared" si="30"/>
        <v>2.4279999999999999</v>
      </c>
      <c r="AT47" s="4">
        <f t="shared" si="30"/>
        <v>2.4279999999999999</v>
      </c>
      <c r="AU47" s="4">
        <f t="shared" si="31"/>
        <v>2.4355000000000002</v>
      </c>
    </row>
    <row r="48" spans="1:47" x14ac:dyDescent="0.25">
      <c r="A48">
        <v>1620</v>
      </c>
      <c r="B48">
        <f t="shared" si="6"/>
        <v>31</v>
      </c>
      <c r="C48">
        <f t="shared" si="7"/>
        <v>35</v>
      </c>
      <c r="D48">
        <f t="shared" si="32"/>
        <v>39</v>
      </c>
      <c r="E48">
        <f t="shared" si="32"/>
        <v>45</v>
      </c>
      <c r="F48">
        <f t="shared" si="32"/>
        <v>52</v>
      </c>
      <c r="G48">
        <f t="shared" si="32"/>
        <v>63</v>
      </c>
      <c r="H48">
        <f t="shared" si="32"/>
        <v>79</v>
      </c>
      <c r="I48">
        <f t="shared" si="32"/>
        <v>105</v>
      </c>
      <c r="J48">
        <f t="shared" si="32"/>
        <v>158</v>
      </c>
      <c r="K48">
        <f t="shared" si="32"/>
        <v>317</v>
      </c>
      <c r="M48">
        <v>1620</v>
      </c>
      <c r="N48">
        <f t="shared" si="9"/>
        <v>12.4</v>
      </c>
      <c r="O48">
        <f t="shared" si="10"/>
        <v>14</v>
      </c>
      <c r="P48">
        <f t="shared" si="11"/>
        <v>15.600000000000001</v>
      </c>
      <c r="Q48">
        <f t="shared" si="12"/>
        <v>18</v>
      </c>
      <c r="R48">
        <f t="shared" si="13"/>
        <v>20.8</v>
      </c>
      <c r="S48">
        <f t="shared" si="14"/>
        <v>25.200000000000003</v>
      </c>
      <c r="T48">
        <f t="shared" si="15"/>
        <v>31.6</v>
      </c>
      <c r="U48">
        <f t="shared" si="16"/>
        <v>42</v>
      </c>
      <c r="V48">
        <f t="shared" si="17"/>
        <v>63.2</v>
      </c>
      <c r="W48">
        <f t="shared" si="18"/>
        <v>126.80000000000001</v>
      </c>
      <c r="Y48">
        <v>1620</v>
      </c>
      <c r="Z48" s="5">
        <f t="shared" si="28"/>
        <v>39</v>
      </c>
      <c r="AA48" s="5">
        <f t="shared" si="19"/>
        <v>13</v>
      </c>
      <c r="AB48" s="5">
        <f t="shared" si="20"/>
        <v>28</v>
      </c>
      <c r="AC48" s="5">
        <f t="shared" si="21"/>
        <v>13</v>
      </c>
      <c r="AD48" s="5">
        <f t="shared" si="22"/>
        <v>28</v>
      </c>
      <c r="AE48" s="5">
        <f t="shared" si="23"/>
        <v>13</v>
      </c>
      <c r="AF48" s="5">
        <f t="shared" si="24"/>
        <v>8</v>
      </c>
      <c r="AG48" s="5">
        <f t="shared" si="25"/>
        <v>13</v>
      </c>
      <c r="AH48" s="5">
        <f t="shared" si="26"/>
        <v>8</v>
      </c>
      <c r="AI48" s="5">
        <f t="shared" si="29"/>
        <v>3</v>
      </c>
      <c r="AK48">
        <v>1620</v>
      </c>
      <c r="AL48" s="4">
        <f t="shared" si="27"/>
        <v>2.3665000000000003</v>
      </c>
      <c r="AM48" s="4">
        <f t="shared" si="27"/>
        <v>2.4055</v>
      </c>
      <c r="AN48" s="4">
        <f t="shared" si="27"/>
        <v>2.383</v>
      </c>
      <c r="AO48" s="4">
        <f t="shared" si="27"/>
        <v>2.4055</v>
      </c>
      <c r="AP48" s="4">
        <f t="shared" si="27"/>
        <v>2.383</v>
      </c>
      <c r="AQ48" s="4">
        <f t="shared" si="30"/>
        <v>2.4055</v>
      </c>
      <c r="AR48" s="4">
        <f t="shared" si="30"/>
        <v>2.4130000000000003</v>
      </c>
      <c r="AS48" s="4">
        <f t="shared" si="30"/>
        <v>2.4055</v>
      </c>
      <c r="AT48" s="4">
        <f t="shared" si="30"/>
        <v>2.4130000000000003</v>
      </c>
      <c r="AU48" s="4">
        <f t="shared" si="31"/>
        <v>2.4205000000000001</v>
      </c>
    </row>
    <row r="49" spans="1:47" x14ac:dyDescent="0.25">
      <c r="A49">
        <v>1610</v>
      </c>
      <c r="B49">
        <f t="shared" si="6"/>
        <v>31</v>
      </c>
      <c r="C49">
        <f t="shared" si="7"/>
        <v>35</v>
      </c>
      <c r="D49">
        <f t="shared" si="32"/>
        <v>39</v>
      </c>
      <c r="E49">
        <f t="shared" si="32"/>
        <v>45</v>
      </c>
      <c r="F49">
        <f t="shared" si="32"/>
        <v>52</v>
      </c>
      <c r="G49">
        <f t="shared" si="32"/>
        <v>63</v>
      </c>
      <c r="H49">
        <f t="shared" si="32"/>
        <v>78</v>
      </c>
      <c r="I49">
        <f t="shared" si="32"/>
        <v>105</v>
      </c>
      <c r="J49">
        <f t="shared" si="32"/>
        <v>157</v>
      </c>
      <c r="K49">
        <f t="shared" si="32"/>
        <v>315</v>
      </c>
      <c r="M49">
        <v>1610</v>
      </c>
      <c r="N49">
        <f t="shared" si="9"/>
        <v>12.4</v>
      </c>
      <c r="O49">
        <f t="shared" si="10"/>
        <v>14</v>
      </c>
      <c r="P49">
        <f t="shared" si="11"/>
        <v>15.600000000000001</v>
      </c>
      <c r="Q49">
        <f t="shared" si="12"/>
        <v>18</v>
      </c>
      <c r="R49">
        <f t="shared" si="13"/>
        <v>20.8</v>
      </c>
      <c r="S49">
        <f t="shared" si="14"/>
        <v>25.200000000000003</v>
      </c>
      <c r="T49">
        <f t="shared" si="15"/>
        <v>31.200000000000003</v>
      </c>
      <c r="U49">
        <f t="shared" si="16"/>
        <v>42</v>
      </c>
      <c r="V49">
        <f t="shared" si="17"/>
        <v>62.800000000000004</v>
      </c>
      <c r="W49">
        <f t="shared" si="18"/>
        <v>126</v>
      </c>
      <c r="Y49">
        <v>1610</v>
      </c>
      <c r="Z49" s="5">
        <f t="shared" si="28"/>
        <v>29</v>
      </c>
      <c r="AA49" s="5">
        <f t="shared" si="19"/>
        <v>3</v>
      </c>
      <c r="AB49" s="5">
        <f t="shared" si="20"/>
        <v>18</v>
      </c>
      <c r="AC49" s="5">
        <f t="shared" si="21"/>
        <v>3</v>
      </c>
      <c r="AD49" s="5">
        <f t="shared" si="22"/>
        <v>18</v>
      </c>
      <c r="AE49" s="5">
        <f t="shared" si="23"/>
        <v>3</v>
      </c>
      <c r="AF49" s="5">
        <f t="shared" si="24"/>
        <v>18</v>
      </c>
      <c r="AG49" s="5">
        <f t="shared" si="25"/>
        <v>3</v>
      </c>
      <c r="AH49" s="5">
        <f t="shared" si="26"/>
        <v>8</v>
      </c>
      <c r="AI49" s="5">
        <f t="shared" si="29"/>
        <v>3</v>
      </c>
      <c r="AK49">
        <v>1610</v>
      </c>
      <c r="AL49" s="4">
        <f t="shared" si="27"/>
        <v>2.3665000000000003</v>
      </c>
      <c r="AM49" s="4">
        <f t="shared" si="27"/>
        <v>2.4055</v>
      </c>
      <c r="AN49" s="4">
        <f t="shared" si="27"/>
        <v>2.383</v>
      </c>
      <c r="AO49" s="4">
        <f t="shared" si="27"/>
        <v>2.4055</v>
      </c>
      <c r="AP49" s="4">
        <f t="shared" si="27"/>
        <v>2.383</v>
      </c>
      <c r="AQ49" s="4">
        <f t="shared" si="30"/>
        <v>2.4055</v>
      </c>
      <c r="AR49" s="4">
        <f t="shared" si="30"/>
        <v>2.383</v>
      </c>
      <c r="AS49" s="4">
        <f t="shared" si="30"/>
        <v>2.4055</v>
      </c>
      <c r="AT49" s="4">
        <f t="shared" si="30"/>
        <v>2.3980000000000001</v>
      </c>
      <c r="AU49" s="4">
        <f t="shared" si="31"/>
        <v>2.4055</v>
      </c>
    </row>
    <row r="50" spans="1:47" x14ac:dyDescent="0.25">
      <c r="A50">
        <v>1600</v>
      </c>
      <c r="B50">
        <f t="shared" si="6"/>
        <v>31</v>
      </c>
      <c r="C50">
        <f t="shared" si="7"/>
        <v>34</v>
      </c>
      <c r="D50">
        <f t="shared" si="32"/>
        <v>39</v>
      </c>
      <c r="E50">
        <f t="shared" si="32"/>
        <v>44</v>
      </c>
      <c r="F50">
        <f t="shared" si="32"/>
        <v>52</v>
      </c>
      <c r="G50">
        <f t="shared" si="32"/>
        <v>62</v>
      </c>
      <c r="H50">
        <f t="shared" si="32"/>
        <v>78</v>
      </c>
      <c r="I50">
        <f t="shared" si="32"/>
        <v>104</v>
      </c>
      <c r="J50">
        <f t="shared" si="32"/>
        <v>156</v>
      </c>
      <c r="K50">
        <f t="shared" si="32"/>
        <v>313</v>
      </c>
      <c r="M50">
        <v>1600</v>
      </c>
      <c r="N50">
        <f t="shared" si="9"/>
        <v>12.4</v>
      </c>
      <c r="O50">
        <f t="shared" si="10"/>
        <v>13.600000000000001</v>
      </c>
      <c r="P50">
        <f t="shared" si="11"/>
        <v>15.600000000000001</v>
      </c>
      <c r="Q50">
        <f t="shared" si="12"/>
        <v>17.600000000000001</v>
      </c>
      <c r="R50">
        <f t="shared" si="13"/>
        <v>20.8</v>
      </c>
      <c r="S50">
        <f t="shared" si="14"/>
        <v>24.8</v>
      </c>
      <c r="T50">
        <f t="shared" si="15"/>
        <v>31.200000000000003</v>
      </c>
      <c r="U50">
        <f t="shared" si="16"/>
        <v>41.6</v>
      </c>
      <c r="V50">
        <f t="shared" si="17"/>
        <v>62.400000000000006</v>
      </c>
      <c r="W50">
        <f t="shared" si="18"/>
        <v>125.2</v>
      </c>
      <c r="Y50">
        <v>1600</v>
      </c>
      <c r="Z50" s="5">
        <f t="shared" si="28"/>
        <v>19</v>
      </c>
      <c r="AA50" s="5">
        <f t="shared" si="19"/>
        <v>39</v>
      </c>
      <c r="AB50" s="5">
        <f t="shared" si="20"/>
        <v>8</v>
      </c>
      <c r="AC50" s="5">
        <f t="shared" si="21"/>
        <v>29</v>
      </c>
      <c r="AD50" s="5">
        <f t="shared" si="22"/>
        <v>8</v>
      </c>
      <c r="AE50" s="5">
        <f t="shared" si="23"/>
        <v>19</v>
      </c>
      <c r="AF50" s="5">
        <f t="shared" si="24"/>
        <v>8</v>
      </c>
      <c r="AG50" s="5">
        <f t="shared" si="25"/>
        <v>8</v>
      </c>
      <c r="AH50" s="5">
        <f t="shared" si="26"/>
        <v>8</v>
      </c>
      <c r="AI50" s="5">
        <f t="shared" si="29"/>
        <v>3</v>
      </c>
      <c r="AK50">
        <v>1600</v>
      </c>
      <c r="AL50" s="4">
        <f t="shared" si="27"/>
        <v>2.3665000000000003</v>
      </c>
      <c r="AM50" s="4">
        <f t="shared" si="27"/>
        <v>2.3365</v>
      </c>
      <c r="AN50" s="4">
        <f t="shared" si="27"/>
        <v>2.383</v>
      </c>
      <c r="AO50" s="4">
        <f t="shared" si="27"/>
        <v>2.3515000000000001</v>
      </c>
      <c r="AP50" s="4">
        <f t="shared" si="27"/>
        <v>2.383</v>
      </c>
      <c r="AQ50" s="4">
        <f t="shared" si="30"/>
        <v>2.3665000000000003</v>
      </c>
      <c r="AR50" s="4">
        <f t="shared" si="30"/>
        <v>2.383</v>
      </c>
      <c r="AS50" s="4">
        <f t="shared" si="30"/>
        <v>2.383</v>
      </c>
      <c r="AT50" s="4">
        <f t="shared" si="30"/>
        <v>2.383</v>
      </c>
      <c r="AU50" s="4">
        <f t="shared" si="31"/>
        <v>2.3905000000000003</v>
      </c>
    </row>
    <row r="51" spans="1:47" x14ac:dyDescent="0.25">
      <c r="A51">
        <v>1590</v>
      </c>
      <c r="B51">
        <f t="shared" si="6"/>
        <v>31</v>
      </c>
      <c r="C51">
        <f t="shared" si="7"/>
        <v>34</v>
      </c>
      <c r="D51">
        <f t="shared" si="32"/>
        <v>38</v>
      </c>
      <c r="E51">
        <f t="shared" si="32"/>
        <v>44</v>
      </c>
      <c r="F51">
        <f t="shared" si="32"/>
        <v>51</v>
      </c>
      <c r="G51">
        <f t="shared" si="32"/>
        <v>62</v>
      </c>
      <c r="H51">
        <f t="shared" si="32"/>
        <v>77</v>
      </c>
      <c r="I51">
        <f t="shared" si="32"/>
        <v>103</v>
      </c>
      <c r="J51">
        <f t="shared" si="32"/>
        <v>155</v>
      </c>
      <c r="K51">
        <f t="shared" si="32"/>
        <v>311</v>
      </c>
      <c r="M51">
        <v>1590</v>
      </c>
      <c r="N51">
        <f t="shared" si="9"/>
        <v>12.4</v>
      </c>
      <c r="O51">
        <f t="shared" si="10"/>
        <v>13.600000000000001</v>
      </c>
      <c r="P51">
        <f t="shared" si="11"/>
        <v>15.200000000000001</v>
      </c>
      <c r="Q51">
        <f t="shared" si="12"/>
        <v>17.600000000000001</v>
      </c>
      <c r="R51">
        <f t="shared" si="13"/>
        <v>20.400000000000002</v>
      </c>
      <c r="S51">
        <f t="shared" si="14"/>
        <v>24.8</v>
      </c>
      <c r="T51">
        <f t="shared" si="15"/>
        <v>30.8</v>
      </c>
      <c r="U51">
        <f t="shared" si="16"/>
        <v>41.2</v>
      </c>
      <c r="V51">
        <f t="shared" si="17"/>
        <v>62</v>
      </c>
      <c r="W51">
        <f t="shared" si="18"/>
        <v>124.4</v>
      </c>
      <c r="Y51">
        <v>1590</v>
      </c>
      <c r="Z51" s="5">
        <f t="shared" si="28"/>
        <v>9</v>
      </c>
      <c r="AA51" s="5">
        <f t="shared" si="19"/>
        <v>29</v>
      </c>
      <c r="AB51" s="5">
        <f t="shared" si="20"/>
        <v>39</v>
      </c>
      <c r="AC51" s="5">
        <f t="shared" si="21"/>
        <v>19</v>
      </c>
      <c r="AD51" s="5">
        <f t="shared" si="22"/>
        <v>29</v>
      </c>
      <c r="AE51" s="5">
        <f t="shared" si="23"/>
        <v>9</v>
      </c>
      <c r="AF51" s="5">
        <f t="shared" si="24"/>
        <v>19</v>
      </c>
      <c r="AG51" s="5">
        <f t="shared" si="25"/>
        <v>14</v>
      </c>
      <c r="AH51" s="5">
        <f t="shared" si="26"/>
        <v>9</v>
      </c>
      <c r="AI51" s="5">
        <f t="shared" si="29"/>
        <v>3</v>
      </c>
      <c r="AK51">
        <v>1590</v>
      </c>
      <c r="AL51" s="4">
        <f t="shared" si="27"/>
        <v>2.3665000000000003</v>
      </c>
      <c r="AM51" s="4">
        <f t="shared" si="27"/>
        <v>2.3365</v>
      </c>
      <c r="AN51" s="4">
        <f t="shared" si="27"/>
        <v>2.3214999999999999</v>
      </c>
      <c r="AO51" s="4">
        <f t="shared" si="27"/>
        <v>2.3515000000000001</v>
      </c>
      <c r="AP51" s="4">
        <f t="shared" si="27"/>
        <v>2.3365</v>
      </c>
      <c r="AQ51" s="4">
        <f t="shared" si="30"/>
        <v>2.3665000000000003</v>
      </c>
      <c r="AR51" s="4">
        <f t="shared" si="30"/>
        <v>2.3515000000000001</v>
      </c>
      <c r="AS51" s="4">
        <f t="shared" si="30"/>
        <v>2.359</v>
      </c>
      <c r="AT51" s="4">
        <f t="shared" si="30"/>
        <v>2.3665000000000003</v>
      </c>
      <c r="AU51" s="4">
        <f t="shared" si="31"/>
        <v>2.3755000000000002</v>
      </c>
    </row>
    <row r="52" spans="1:47" x14ac:dyDescent="0.25">
      <c r="A52">
        <v>1580</v>
      </c>
      <c r="B52">
        <f t="shared" si="6"/>
        <v>30</v>
      </c>
      <c r="C52">
        <f t="shared" si="7"/>
        <v>34</v>
      </c>
      <c r="D52">
        <f t="shared" si="32"/>
        <v>38</v>
      </c>
      <c r="E52">
        <f t="shared" si="32"/>
        <v>44</v>
      </c>
      <c r="F52">
        <f t="shared" si="32"/>
        <v>51</v>
      </c>
      <c r="G52">
        <f t="shared" si="32"/>
        <v>61</v>
      </c>
      <c r="H52">
        <f t="shared" si="32"/>
        <v>77</v>
      </c>
      <c r="I52">
        <f t="shared" si="32"/>
        <v>103</v>
      </c>
      <c r="J52">
        <f t="shared" si="32"/>
        <v>154</v>
      </c>
      <c r="K52">
        <f t="shared" si="32"/>
        <v>309</v>
      </c>
      <c r="M52">
        <v>1580</v>
      </c>
      <c r="N52">
        <f t="shared" si="9"/>
        <v>12</v>
      </c>
      <c r="O52">
        <f t="shared" si="10"/>
        <v>13.600000000000001</v>
      </c>
      <c r="P52">
        <f t="shared" si="11"/>
        <v>15.200000000000001</v>
      </c>
      <c r="Q52">
        <f t="shared" si="12"/>
        <v>17.600000000000001</v>
      </c>
      <c r="R52">
        <f t="shared" si="13"/>
        <v>20.400000000000002</v>
      </c>
      <c r="S52">
        <f t="shared" si="14"/>
        <v>24.400000000000002</v>
      </c>
      <c r="T52">
        <f t="shared" si="15"/>
        <v>30.8</v>
      </c>
      <c r="U52">
        <f t="shared" si="16"/>
        <v>41.2</v>
      </c>
      <c r="V52">
        <f t="shared" si="17"/>
        <v>61.6</v>
      </c>
      <c r="W52">
        <f t="shared" si="18"/>
        <v>123.60000000000001</v>
      </c>
      <c r="Y52">
        <v>1580</v>
      </c>
      <c r="Z52" s="5">
        <f t="shared" si="28"/>
        <v>50</v>
      </c>
      <c r="AA52" s="5">
        <f t="shared" si="19"/>
        <v>19</v>
      </c>
      <c r="AB52" s="5">
        <f t="shared" si="20"/>
        <v>29</v>
      </c>
      <c r="AC52" s="5">
        <f t="shared" si="21"/>
        <v>9</v>
      </c>
      <c r="AD52" s="5">
        <f t="shared" si="22"/>
        <v>19</v>
      </c>
      <c r="AE52" s="5">
        <f t="shared" si="23"/>
        <v>24</v>
      </c>
      <c r="AF52" s="5">
        <f t="shared" si="24"/>
        <v>9</v>
      </c>
      <c r="AG52" s="5">
        <f t="shared" si="25"/>
        <v>4</v>
      </c>
      <c r="AH52" s="5">
        <f t="shared" si="26"/>
        <v>9</v>
      </c>
      <c r="AI52" s="5">
        <f t="shared" si="29"/>
        <v>4</v>
      </c>
      <c r="AK52">
        <v>1580</v>
      </c>
      <c r="AL52" s="4">
        <f t="shared" si="27"/>
        <v>2.29</v>
      </c>
      <c r="AM52" s="4">
        <f t="shared" si="27"/>
        <v>2.3365</v>
      </c>
      <c r="AN52" s="4">
        <f t="shared" si="27"/>
        <v>2.3214999999999999</v>
      </c>
      <c r="AO52" s="4">
        <f t="shared" si="27"/>
        <v>2.3515000000000001</v>
      </c>
      <c r="AP52" s="4">
        <f t="shared" si="27"/>
        <v>2.3365</v>
      </c>
      <c r="AQ52" s="4">
        <f t="shared" si="30"/>
        <v>2.3290000000000002</v>
      </c>
      <c r="AR52" s="4">
        <f t="shared" si="30"/>
        <v>2.3515000000000001</v>
      </c>
      <c r="AS52" s="4">
        <f t="shared" si="30"/>
        <v>2.359</v>
      </c>
      <c r="AT52" s="4">
        <f t="shared" si="30"/>
        <v>2.3515000000000001</v>
      </c>
      <c r="AU52" s="4">
        <f t="shared" si="31"/>
        <v>2.359</v>
      </c>
    </row>
    <row r="53" spans="1:47" x14ac:dyDescent="0.25">
      <c r="A53">
        <v>1570</v>
      </c>
      <c r="B53">
        <f t="shared" si="6"/>
        <v>30</v>
      </c>
      <c r="C53">
        <f t="shared" si="7"/>
        <v>34</v>
      </c>
      <c r="D53">
        <f t="shared" si="32"/>
        <v>38</v>
      </c>
      <c r="E53">
        <f t="shared" si="32"/>
        <v>43</v>
      </c>
      <c r="F53">
        <f t="shared" si="32"/>
        <v>51</v>
      </c>
      <c r="G53">
        <f t="shared" si="32"/>
        <v>61</v>
      </c>
      <c r="H53">
        <f t="shared" si="32"/>
        <v>76</v>
      </c>
      <c r="I53">
        <f t="shared" si="32"/>
        <v>102</v>
      </c>
      <c r="J53">
        <f t="shared" si="32"/>
        <v>153</v>
      </c>
      <c r="K53">
        <f t="shared" si="32"/>
        <v>307</v>
      </c>
      <c r="M53">
        <v>1570</v>
      </c>
      <c r="N53">
        <f t="shared" si="9"/>
        <v>12</v>
      </c>
      <c r="O53">
        <f t="shared" si="10"/>
        <v>13.600000000000001</v>
      </c>
      <c r="P53">
        <f t="shared" si="11"/>
        <v>15.200000000000001</v>
      </c>
      <c r="Q53">
        <f t="shared" si="12"/>
        <v>17.2</v>
      </c>
      <c r="R53">
        <f t="shared" si="13"/>
        <v>20.400000000000002</v>
      </c>
      <c r="S53">
        <f t="shared" si="14"/>
        <v>24.400000000000002</v>
      </c>
      <c r="T53">
        <f t="shared" si="15"/>
        <v>30.400000000000002</v>
      </c>
      <c r="U53">
        <f t="shared" si="16"/>
        <v>40.800000000000004</v>
      </c>
      <c r="V53">
        <f t="shared" si="17"/>
        <v>61.2</v>
      </c>
      <c r="W53">
        <f t="shared" si="18"/>
        <v>122.80000000000001</v>
      </c>
      <c r="Y53">
        <v>1570</v>
      </c>
      <c r="Z53" s="5">
        <f t="shared" si="28"/>
        <v>40</v>
      </c>
      <c r="AA53" s="5">
        <f t="shared" si="19"/>
        <v>9</v>
      </c>
      <c r="AB53" s="5">
        <f t="shared" si="20"/>
        <v>19</v>
      </c>
      <c r="AC53" s="5">
        <f t="shared" si="21"/>
        <v>34</v>
      </c>
      <c r="AD53" s="5">
        <f t="shared" si="22"/>
        <v>9</v>
      </c>
      <c r="AE53" s="5">
        <f t="shared" si="23"/>
        <v>14</v>
      </c>
      <c r="AF53" s="5">
        <f t="shared" si="24"/>
        <v>19</v>
      </c>
      <c r="AG53" s="5">
        <f t="shared" si="25"/>
        <v>9</v>
      </c>
      <c r="AH53" s="5">
        <f t="shared" si="26"/>
        <v>9</v>
      </c>
      <c r="AI53" s="5">
        <f t="shared" si="29"/>
        <v>4</v>
      </c>
      <c r="AK53">
        <v>1570</v>
      </c>
      <c r="AL53" s="4">
        <f t="shared" si="27"/>
        <v>2.29</v>
      </c>
      <c r="AM53" s="4">
        <f t="shared" si="27"/>
        <v>2.3365</v>
      </c>
      <c r="AN53" s="4">
        <f t="shared" si="27"/>
        <v>2.3214999999999999</v>
      </c>
      <c r="AO53" s="4">
        <f t="shared" si="27"/>
        <v>2.2989999999999999</v>
      </c>
      <c r="AP53" s="4">
        <f t="shared" si="27"/>
        <v>2.3365</v>
      </c>
      <c r="AQ53" s="4">
        <f t="shared" si="30"/>
        <v>2.3290000000000002</v>
      </c>
      <c r="AR53" s="4">
        <f t="shared" si="30"/>
        <v>2.3214999999999999</v>
      </c>
      <c r="AS53" s="4">
        <f t="shared" si="30"/>
        <v>2.3365</v>
      </c>
      <c r="AT53" s="4">
        <f t="shared" si="30"/>
        <v>2.3365</v>
      </c>
      <c r="AU53" s="4">
        <f t="shared" si="31"/>
        <v>2.3440000000000003</v>
      </c>
    </row>
    <row r="54" spans="1:47" x14ac:dyDescent="0.25">
      <c r="A54">
        <v>1560</v>
      </c>
      <c r="B54">
        <f t="shared" si="6"/>
        <v>30</v>
      </c>
      <c r="C54">
        <f t="shared" si="7"/>
        <v>33</v>
      </c>
      <c r="D54">
        <f t="shared" si="32"/>
        <v>38</v>
      </c>
      <c r="E54">
        <f t="shared" si="32"/>
        <v>43</v>
      </c>
      <c r="F54">
        <f t="shared" si="32"/>
        <v>50</v>
      </c>
      <c r="G54">
        <f t="shared" si="32"/>
        <v>61</v>
      </c>
      <c r="H54">
        <f t="shared" si="32"/>
        <v>76</v>
      </c>
      <c r="I54">
        <f t="shared" si="32"/>
        <v>101</v>
      </c>
      <c r="J54">
        <f t="shared" si="32"/>
        <v>152</v>
      </c>
      <c r="K54">
        <f t="shared" si="32"/>
        <v>305</v>
      </c>
      <c r="M54">
        <v>1560</v>
      </c>
      <c r="N54">
        <f t="shared" si="9"/>
        <v>12</v>
      </c>
      <c r="O54">
        <f t="shared" si="10"/>
        <v>13.200000000000001</v>
      </c>
      <c r="P54">
        <f t="shared" si="11"/>
        <v>15.200000000000001</v>
      </c>
      <c r="Q54">
        <f t="shared" si="12"/>
        <v>17.2</v>
      </c>
      <c r="R54">
        <f t="shared" si="13"/>
        <v>20</v>
      </c>
      <c r="S54">
        <f t="shared" si="14"/>
        <v>24.400000000000002</v>
      </c>
      <c r="T54">
        <f t="shared" si="15"/>
        <v>30.400000000000002</v>
      </c>
      <c r="U54">
        <f t="shared" si="16"/>
        <v>40.400000000000006</v>
      </c>
      <c r="V54">
        <f t="shared" si="17"/>
        <v>60.800000000000004</v>
      </c>
      <c r="W54">
        <f t="shared" si="18"/>
        <v>122</v>
      </c>
      <c r="Y54">
        <v>1560</v>
      </c>
      <c r="Z54" s="5">
        <f t="shared" si="28"/>
        <v>30</v>
      </c>
      <c r="AA54" s="5">
        <f t="shared" si="19"/>
        <v>45</v>
      </c>
      <c r="AB54" s="5">
        <f t="shared" si="20"/>
        <v>9</v>
      </c>
      <c r="AC54" s="5">
        <f t="shared" si="21"/>
        <v>24</v>
      </c>
      <c r="AD54" s="5">
        <f t="shared" si="22"/>
        <v>30</v>
      </c>
      <c r="AE54" s="5">
        <f t="shared" si="23"/>
        <v>4</v>
      </c>
      <c r="AF54" s="5">
        <f t="shared" si="24"/>
        <v>9</v>
      </c>
      <c r="AG54" s="5">
        <f t="shared" si="25"/>
        <v>14</v>
      </c>
      <c r="AH54" s="5">
        <f t="shared" si="26"/>
        <v>9</v>
      </c>
      <c r="AI54" s="5">
        <f t="shared" si="29"/>
        <v>4</v>
      </c>
      <c r="AK54">
        <v>1560</v>
      </c>
      <c r="AL54" s="4">
        <f t="shared" si="27"/>
        <v>2.29</v>
      </c>
      <c r="AM54" s="4">
        <f t="shared" si="27"/>
        <v>2.2675000000000001</v>
      </c>
      <c r="AN54" s="4">
        <f t="shared" si="27"/>
        <v>2.3214999999999999</v>
      </c>
      <c r="AO54" s="4">
        <f t="shared" si="27"/>
        <v>2.2989999999999999</v>
      </c>
      <c r="AP54" s="4">
        <f t="shared" si="27"/>
        <v>2.29</v>
      </c>
      <c r="AQ54" s="4">
        <f t="shared" si="30"/>
        <v>2.3290000000000002</v>
      </c>
      <c r="AR54" s="4">
        <f t="shared" si="30"/>
        <v>2.3214999999999999</v>
      </c>
      <c r="AS54" s="4">
        <f t="shared" si="30"/>
        <v>2.3140000000000001</v>
      </c>
      <c r="AT54" s="4">
        <f t="shared" si="30"/>
        <v>2.3214999999999999</v>
      </c>
      <c r="AU54" s="4">
        <f t="shared" si="31"/>
        <v>2.3290000000000002</v>
      </c>
    </row>
    <row r="55" spans="1:47" x14ac:dyDescent="0.25">
      <c r="A55">
        <v>1550</v>
      </c>
      <c r="B55">
        <f t="shared" si="6"/>
        <v>30</v>
      </c>
      <c r="C55">
        <f t="shared" si="7"/>
        <v>33</v>
      </c>
      <c r="D55">
        <f t="shared" si="32"/>
        <v>37</v>
      </c>
      <c r="E55">
        <f t="shared" si="32"/>
        <v>43</v>
      </c>
      <c r="F55">
        <f t="shared" si="32"/>
        <v>50</v>
      </c>
      <c r="G55">
        <f t="shared" si="32"/>
        <v>60</v>
      </c>
      <c r="H55">
        <f t="shared" si="32"/>
        <v>75</v>
      </c>
      <c r="I55">
        <f t="shared" si="32"/>
        <v>101</v>
      </c>
      <c r="J55">
        <f t="shared" si="32"/>
        <v>151</v>
      </c>
      <c r="K55">
        <f t="shared" si="32"/>
        <v>303</v>
      </c>
      <c r="M55">
        <v>1550</v>
      </c>
      <c r="N55">
        <f t="shared" si="9"/>
        <v>12</v>
      </c>
      <c r="O55">
        <f t="shared" si="10"/>
        <v>13.200000000000001</v>
      </c>
      <c r="P55">
        <f t="shared" si="11"/>
        <v>14.8</v>
      </c>
      <c r="Q55">
        <f t="shared" si="12"/>
        <v>17.2</v>
      </c>
      <c r="R55">
        <f t="shared" si="13"/>
        <v>20</v>
      </c>
      <c r="S55">
        <f t="shared" si="14"/>
        <v>24</v>
      </c>
      <c r="T55">
        <f t="shared" si="15"/>
        <v>30</v>
      </c>
      <c r="U55">
        <f t="shared" si="16"/>
        <v>40.400000000000006</v>
      </c>
      <c r="V55">
        <f t="shared" si="17"/>
        <v>60.400000000000006</v>
      </c>
      <c r="W55">
        <f t="shared" si="18"/>
        <v>121.2</v>
      </c>
      <c r="Y55">
        <v>1550</v>
      </c>
      <c r="Z55" s="5">
        <f t="shared" si="28"/>
        <v>20</v>
      </c>
      <c r="AA55" s="5">
        <f t="shared" si="19"/>
        <v>35</v>
      </c>
      <c r="AB55" s="5">
        <f t="shared" si="20"/>
        <v>40</v>
      </c>
      <c r="AC55" s="5">
        <f t="shared" si="21"/>
        <v>14</v>
      </c>
      <c r="AD55" s="5">
        <f t="shared" si="22"/>
        <v>20</v>
      </c>
      <c r="AE55" s="5">
        <f t="shared" si="23"/>
        <v>20</v>
      </c>
      <c r="AF55" s="5">
        <f t="shared" si="24"/>
        <v>20</v>
      </c>
      <c r="AG55" s="5">
        <f t="shared" si="25"/>
        <v>4</v>
      </c>
      <c r="AH55" s="5">
        <f t="shared" si="26"/>
        <v>9</v>
      </c>
      <c r="AI55" s="5">
        <f t="shared" si="29"/>
        <v>4</v>
      </c>
      <c r="AK55">
        <v>1550</v>
      </c>
      <c r="AL55" s="4">
        <f t="shared" si="27"/>
        <v>2.29</v>
      </c>
      <c r="AM55" s="4">
        <f t="shared" si="27"/>
        <v>2.2675000000000001</v>
      </c>
      <c r="AN55" s="4">
        <f t="shared" si="27"/>
        <v>2.2600000000000002</v>
      </c>
      <c r="AO55" s="4">
        <f t="shared" si="27"/>
        <v>2.2989999999999999</v>
      </c>
      <c r="AP55" s="4">
        <f t="shared" si="27"/>
        <v>2.29</v>
      </c>
      <c r="AQ55" s="4">
        <f t="shared" si="30"/>
        <v>2.29</v>
      </c>
      <c r="AR55" s="4">
        <f t="shared" si="30"/>
        <v>2.29</v>
      </c>
      <c r="AS55" s="4">
        <f t="shared" si="30"/>
        <v>2.3140000000000001</v>
      </c>
      <c r="AT55" s="4">
        <f t="shared" si="30"/>
        <v>2.3065000000000002</v>
      </c>
      <c r="AU55" s="4">
        <f t="shared" si="31"/>
        <v>2.3140000000000001</v>
      </c>
    </row>
    <row r="56" spans="1:47" x14ac:dyDescent="0.25">
      <c r="A56">
        <v>1540</v>
      </c>
      <c r="B56">
        <f t="shared" si="6"/>
        <v>30</v>
      </c>
      <c r="C56">
        <f t="shared" si="7"/>
        <v>33</v>
      </c>
      <c r="D56">
        <f t="shared" si="32"/>
        <v>37</v>
      </c>
      <c r="E56">
        <f t="shared" si="32"/>
        <v>43</v>
      </c>
      <c r="F56">
        <f t="shared" si="32"/>
        <v>50</v>
      </c>
      <c r="G56">
        <f t="shared" si="32"/>
        <v>60</v>
      </c>
      <c r="H56">
        <f t="shared" si="32"/>
        <v>75</v>
      </c>
      <c r="I56">
        <f t="shared" si="32"/>
        <v>100</v>
      </c>
      <c r="J56">
        <f t="shared" si="32"/>
        <v>150</v>
      </c>
      <c r="K56">
        <f t="shared" si="32"/>
        <v>301</v>
      </c>
      <c r="M56">
        <v>1540</v>
      </c>
      <c r="N56">
        <f t="shared" si="9"/>
        <v>12</v>
      </c>
      <c r="O56">
        <f t="shared" si="10"/>
        <v>13.200000000000001</v>
      </c>
      <c r="P56">
        <f t="shared" si="11"/>
        <v>14.8</v>
      </c>
      <c r="Q56">
        <f t="shared" si="12"/>
        <v>17.2</v>
      </c>
      <c r="R56">
        <f t="shared" si="13"/>
        <v>20</v>
      </c>
      <c r="S56">
        <f t="shared" si="14"/>
        <v>24</v>
      </c>
      <c r="T56">
        <f t="shared" si="15"/>
        <v>30</v>
      </c>
      <c r="U56">
        <f t="shared" si="16"/>
        <v>40</v>
      </c>
      <c r="V56">
        <f t="shared" si="17"/>
        <v>60</v>
      </c>
      <c r="W56">
        <f t="shared" si="18"/>
        <v>120.4</v>
      </c>
      <c r="Y56">
        <v>1540</v>
      </c>
      <c r="Z56" s="5">
        <f t="shared" si="28"/>
        <v>10</v>
      </c>
      <c r="AA56" s="5">
        <f t="shared" si="19"/>
        <v>25</v>
      </c>
      <c r="AB56" s="5">
        <f t="shared" si="20"/>
        <v>30</v>
      </c>
      <c r="AC56" s="5">
        <f t="shared" si="21"/>
        <v>4</v>
      </c>
      <c r="AD56" s="5">
        <f t="shared" si="22"/>
        <v>10</v>
      </c>
      <c r="AE56" s="5">
        <f t="shared" si="23"/>
        <v>10</v>
      </c>
      <c r="AF56" s="5">
        <f t="shared" si="24"/>
        <v>10</v>
      </c>
      <c r="AG56" s="5">
        <f t="shared" si="25"/>
        <v>10</v>
      </c>
      <c r="AH56" s="5">
        <f t="shared" si="26"/>
        <v>10</v>
      </c>
      <c r="AI56" s="5">
        <f t="shared" si="29"/>
        <v>4</v>
      </c>
      <c r="AK56">
        <v>1540</v>
      </c>
      <c r="AL56" s="4">
        <f t="shared" si="27"/>
        <v>2.29</v>
      </c>
      <c r="AM56" s="4">
        <f t="shared" si="27"/>
        <v>2.2675000000000001</v>
      </c>
      <c r="AN56" s="4">
        <f t="shared" si="27"/>
        <v>2.2600000000000002</v>
      </c>
      <c r="AO56" s="4">
        <f t="shared" si="27"/>
        <v>2.2989999999999999</v>
      </c>
      <c r="AP56" s="4">
        <f t="shared" si="27"/>
        <v>2.29</v>
      </c>
      <c r="AQ56" s="4">
        <f t="shared" si="30"/>
        <v>2.29</v>
      </c>
      <c r="AR56" s="4">
        <f t="shared" si="30"/>
        <v>2.29</v>
      </c>
      <c r="AS56" s="4">
        <f t="shared" si="30"/>
        <v>2.29</v>
      </c>
      <c r="AT56" s="4">
        <f t="shared" si="30"/>
        <v>2.29</v>
      </c>
      <c r="AU56" s="4">
        <f t="shared" si="31"/>
        <v>2.2989999999999999</v>
      </c>
    </row>
    <row r="57" spans="1:47" x14ac:dyDescent="0.25">
      <c r="A57">
        <v>1530</v>
      </c>
      <c r="B57">
        <f t="shared" si="6"/>
        <v>30</v>
      </c>
      <c r="C57">
        <f t="shared" si="7"/>
        <v>33</v>
      </c>
      <c r="D57">
        <f t="shared" si="32"/>
        <v>37</v>
      </c>
      <c r="E57">
        <f t="shared" si="32"/>
        <v>42</v>
      </c>
      <c r="F57">
        <f t="shared" si="32"/>
        <v>50</v>
      </c>
      <c r="G57">
        <f t="shared" si="32"/>
        <v>60</v>
      </c>
      <c r="H57">
        <f t="shared" si="32"/>
        <v>75</v>
      </c>
      <c r="I57">
        <f t="shared" si="32"/>
        <v>100</v>
      </c>
      <c r="J57">
        <f t="shared" si="32"/>
        <v>150</v>
      </c>
      <c r="K57">
        <f t="shared" si="32"/>
        <v>300</v>
      </c>
      <c r="M57">
        <v>1530</v>
      </c>
      <c r="N57">
        <f t="shared" si="9"/>
        <v>12</v>
      </c>
      <c r="O57">
        <f t="shared" si="10"/>
        <v>13.200000000000001</v>
      </c>
      <c r="P57">
        <f t="shared" si="11"/>
        <v>14.8</v>
      </c>
      <c r="Q57">
        <f t="shared" si="12"/>
        <v>16.8</v>
      </c>
      <c r="R57">
        <f t="shared" si="13"/>
        <v>20</v>
      </c>
      <c r="S57">
        <f t="shared" si="14"/>
        <v>24</v>
      </c>
      <c r="T57">
        <f t="shared" si="15"/>
        <v>30</v>
      </c>
      <c r="U57">
        <f t="shared" si="16"/>
        <v>40</v>
      </c>
      <c r="V57">
        <f t="shared" si="17"/>
        <v>60</v>
      </c>
      <c r="W57">
        <f t="shared" si="18"/>
        <v>120</v>
      </c>
      <c r="Y57">
        <v>1530</v>
      </c>
      <c r="Z57" s="5">
        <f t="shared" si="28"/>
        <v>0</v>
      </c>
      <c r="AA57" s="5">
        <f t="shared" si="19"/>
        <v>15</v>
      </c>
      <c r="AB57" s="5">
        <f t="shared" si="20"/>
        <v>20</v>
      </c>
      <c r="AC57" s="5">
        <f t="shared" si="21"/>
        <v>30</v>
      </c>
      <c r="AD57" s="5">
        <f t="shared" si="22"/>
        <v>0</v>
      </c>
      <c r="AE57" s="5">
        <f t="shared" si="23"/>
        <v>0</v>
      </c>
      <c r="AF57" s="5">
        <f t="shared" si="24"/>
        <v>0</v>
      </c>
      <c r="AG57" s="5">
        <f t="shared" si="25"/>
        <v>0</v>
      </c>
      <c r="AH57" s="5">
        <f t="shared" si="26"/>
        <v>0</v>
      </c>
      <c r="AI57" s="5">
        <f t="shared" si="29"/>
        <v>0</v>
      </c>
      <c r="AK57">
        <v>1530</v>
      </c>
      <c r="AL57" s="4">
        <f t="shared" si="27"/>
        <v>2.29</v>
      </c>
      <c r="AM57" s="4">
        <f t="shared" si="27"/>
        <v>2.2675000000000001</v>
      </c>
      <c r="AN57" s="4">
        <f t="shared" si="27"/>
        <v>2.2600000000000002</v>
      </c>
      <c r="AO57" s="4">
        <f t="shared" si="27"/>
        <v>2.2450000000000001</v>
      </c>
      <c r="AP57" s="4">
        <f t="shared" si="27"/>
        <v>2.29</v>
      </c>
      <c r="AQ57" s="4">
        <f t="shared" si="30"/>
        <v>2.29</v>
      </c>
      <c r="AR57" s="4">
        <f t="shared" si="30"/>
        <v>2.29</v>
      </c>
      <c r="AS57" s="4">
        <f t="shared" si="30"/>
        <v>2.29</v>
      </c>
      <c r="AT57" s="4">
        <f t="shared" si="30"/>
        <v>2.29</v>
      </c>
      <c r="AU57" s="4">
        <f t="shared" si="31"/>
        <v>2.29</v>
      </c>
    </row>
    <row r="58" spans="1:47" x14ac:dyDescent="0.25">
      <c r="A58">
        <v>1520</v>
      </c>
      <c r="B58">
        <f t="shared" si="6"/>
        <v>29</v>
      </c>
      <c r="C58">
        <f t="shared" si="7"/>
        <v>33</v>
      </c>
      <c r="D58">
        <f t="shared" si="32"/>
        <v>37</v>
      </c>
      <c r="E58">
        <f t="shared" si="32"/>
        <v>42</v>
      </c>
      <c r="F58">
        <f t="shared" si="32"/>
        <v>49</v>
      </c>
      <c r="G58">
        <f t="shared" si="32"/>
        <v>59</v>
      </c>
      <c r="H58">
        <f t="shared" si="32"/>
        <v>74</v>
      </c>
      <c r="I58">
        <f t="shared" si="32"/>
        <v>99</v>
      </c>
      <c r="J58">
        <f t="shared" si="32"/>
        <v>149</v>
      </c>
      <c r="K58">
        <f t="shared" si="32"/>
        <v>298</v>
      </c>
      <c r="M58">
        <v>1520</v>
      </c>
      <c r="N58">
        <f t="shared" si="9"/>
        <v>11.600000000000001</v>
      </c>
      <c r="O58">
        <f t="shared" si="10"/>
        <v>13.200000000000001</v>
      </c>
      <c r="P58">
        <f t="shared" si="11"/>
        <v>14.8</v>
      </c>
      <c r="Q58">
        <f t="shared" si="12"/>
        <v>16.8</v>
      </c>
      <c r="R58">
        <f t="shared" si="13"/>
        <v>19.600000000000001</v>
      </c>
      <c r="S58">
        <f t="shared" si="14"/>
        <v>23.6</v>
      </c>
      <c r="T58">
        <f t="shared" si="15"/>
        <v>29.6</v>
      </c>
      <c r="U58">
        <f t="shared" si="16"/>
        <v>39.6</v>
      </c>
      <c r="V58">
        <f t="shared" si="17"/>
        <v>59.6</v>
      </c>
      <c r="W58">
        <f t="shared" si="18"/>
        <v>119.2</v>
      </c>
      <c r="Y58">
        <v>1520</v>
      </c>
      <c r="Z58" s="5">
        <f t="shared" si="28"/>
        <v>41</v>
      </c>
      <c r="AA58" s="5">
        <f t="shared" si="19"/>
        <v>5</v>
      </c>
      <c r="AB58" s="5">
        <f t="shared" si="20"/>
        <v>10</v>
      </c>
      <c r="AC58" s="5">
        <f t="shared" si="21"/>
        <v>20</v>
      </c>
      <c r="AD58" s="5">
        <f t="shared" si="22"/>
        <v>20</v>
      </c>
      <c r="AE58" s="5">
        <f t="shared" si="23"/>
        <v>15</v>
      </c>
      <c r="AF58" s="5">
        <f t="shared" si="24"/>
        <v>10</v>
      </c>
      <c r="AG58" s="5">
        <f t="shared" si="25"/>
        <v>5</v>
      </c>
      <c r="AH58" s="5">
        <f t="shared" si="26"/>
        <v>0</v>
      </c>
      <c r="AI58" s="5">
        <f t="shared" si="29"/>
        <v>0</v>
      </c>
      <c r="AK58">
        <v>1520</v>
      </c>
      <c r="AL58" s="4">
        <f t="shared" si="27"/>
        <v>2.2135000000000002</v>
      </c>
      <c r="AM58" s="4">
        <f t="shared" si="27"/>
        <v>2.2675000000000001</v>
      </c>
      <c r="AN58" s="4">
        <f t="shared" si="27"/>
        <v>2.2600000000000002</v>
      </c>
      <c r="AO58" s="4">
        <f t="shared" si="27"/>
        <v>2.2450000000000001</v>
      </c>
      <c r="AP58" s="4">
        <f t="shared" si="27"/>
        <v>2.2450000000000001</v>
      </c>
      <c r="AQ58" s="4">
        <f t="shared" si="30"/>
        <v>2.2524999999999999</v>
      </c>
      <c r="AR58" s="4">
        <f t="shared" si="30"/>
        <v>2.2600000000000002</v>
      </c>
      <c r="AS58" s="4">
        <f t="shared" si="30"/>
        <v>2.2675000000000001</v>
      </c>
      <c r="AT58" s="4">
        <f t="shared" si="30"/>
        <v>2.2749999999999999</v>
      </c>
      <c r="AU58" s="4">
        <f t="shared" si="31"/>
        <v>2.2749999999999999</v>
      </c>
    </row>
    <row r="59" spans="1:47" x14ac:dyDescent="0.25">
      <c r="A59">
        <v>1510</v>
      </c>
      <c r="B59">
        <f t="shared" si="6"/>
        <v>29</v>
      </c>
      <c r="C59">
        <f t="shared" si="7"/>
        <v>32</v>
      </c>
      <c r="D59">
        <f t="shared" si="32"/>
        <v>37</v>
      </c>
      <c r="E59">
        <f t="shared" si="32"/>
        <v>42</v>
      </c>
      <c r="F59">
        <f t="shared" si="32"/>
        <v>49</v>
      </c>
      <c r="G59">
        <f t="shared" si="32"/>
        <v>59</v>
      </c>
      <c r="H59">
        <f t="shared" si="32"/>
        <v>74</v>
      </c>
      <c r="I59">
        <f t="shared" si="32"/>
        <v>98</v>
      </c>
      <c r="J59">
        <f t="shared" si="32"/>
        <v>148</v>
      </c>
      <c r="K59">
        <f t="shared" si="32"/>
        <v>296</v>
      </c>
      <c r="M59">
        <v>1510</v>
      </c>
      <c r="N59">
        <f t="shared" si="9"/>
        <v>11.600000000000001</v>
      </c>
      <c r="O59">
        <f t="shared" si="10"/>
        <v>12.8</v>
      </c>
      <c r="P59">
        <f t="shared" si="11"/>
        <v>14.8</v>
      </c>
      <c r="Q59">
        <f t="shared" si="12"/>
        <v>16.8</v>
      </c>
      <c r="R59">
        <f t="shared" si="13"/>
        <v>19.600000000000001</v>
      </c>
      <c r="S59">
        <f t="shared" si="14"/>
        <v>23.6</v>
      </c>
      <c r="T59">
        <f t="shared" si="15"/>
        <v>29.6</v>
      </c>
      <c r="U59">
        <f t="shared" si="16"/>
        <v>39.200000000000003</v>
      </c>
      <c r="V59">
        <f t="shared" si="17"/>
        <v>59.2</v>
      </c>
      <c r="W59">
        <f t="shared" si="18"/>
        <v>118.4</v>
      </c>
      <c r="Y59">
        <v>1510</v>
      </c>
      <c r="Z59" s="5">
        <f t="shared" si="28"/>
        <v>31</v>
      </c>
      <c r="AA59" s="5">
        <f t="shared" si="19"/>
        <v>41</v>
      </c>
      <c r="AB59" s="5">
        <f t="shared" si="20"/>
        <v>0</v>
      </c>
      <c r="AC59" s="5">
        <f t="shared" si="21"/>
        <v>10</v>
      </c>
      <c r="AD59" s="5">
        <f t="shared" si="22"/>
        <v>10</v>
      </c>
      <c r="AE59" s="5">
        <f t="shared" si="23"/>
        <v>5</v>
      </c>
      <c r="AF59" s="5">
        <f t="shared" si="24"/>
        <v>0</v>
      </c>
      <c r="AG59" s="5">
        <f t="shared" si="25"/>
        <v>10</v>
      </c>
      <c r="AH59" s="5">
        <f t="shared" si="26"/>
        <v>0</v>
      </c>
      <c r="AI59" s="5">
        <f t="shared" si="29"/>
        <v>0</v>
      </c>
      <c r="AK59">
        <v>1510</v>
      </c>
      <c r="AL59" s="4">
        <f t="shared" si="27"/>
        <v>2.2135000000000002</v>
      </c>
      <c r="AM59" s="4">
        <f t="shared" si="27"/>
        <v>2.1985000000000001</v>
      </c>
      <c r="AN59" s="4">
        <f t="shared" si="27"/>
        <v>2.2600000000000002</v>
      </c>
      <c r="AO59" s="4">
        <f t="shared" si="27"/>
        <v>2.2450000000000001</v>
      </c>
      <c r="AP59" s="4">
        <f t="shared" si="27"/>
        <v>2.2450000000000001</v>
      </c>
      <c r="AQ59" s="4">
        <f t="shared" si="30"/>
        <v>2.2524999999999999</v>
      </c>
      <c r="AR59" s="4">
        <f t="shared" si="30"/>
        <v>2.2600000000000002</v>
      </c>
      <c r="AS59" s="4">
        <f t="shared" si="30"/>
        <v>2.2450000000000001</v>
      </c>
      <c r="AT59" s="4">
        <f t="shared" si="30"/>
        <v>2.2600000000000002</v>
      </c>
      <c r="AU59" s="4">
        <f t="shared" si="31"/>
        <v>2.2600000000000002</v>
      </c>
    </row>
    <row r="60" spans="1:47" x14ac:dyDescent="0.25">
      <c r="A60">
        <v>1500</v>
      </c>
      <c r="B60">
        <f t="shared" si="6"/>
        <v>29</v>
      </c>
      <c r="C60">
        <f t="shared" si="7"/>
        <v>32</v>
      </c>
      <c r="D60">
        <f t="shared" si="32"/>
        <v>36</v>
      </c>
      <c r="E60">
        <f t="shared" si="32"/>
        <v>42</v>
      </c>
      <c r="F60">
        <f t="shared" si="32"/>
        <v>49</v>
      </c>
      <c r="G60">
        <f t="shared" si="32"/>
        <v>58</v>
      </c>
      <c r="H60">
        <f t="shared" si="32"/>
        <v>73</v>
      </c>
      <c r="I60">
        <f t="shared" si="32"/>
        <v>98</v>
      </c>
      <c r="J60">
        <f t="shared" si="32"/>
        <v>147</v>
      </c>
      <c r="K60">
        <f t="shared" si="32"/>
        <v>294</v>
      </c>
      <c r="M60">
        <v>1500</v>
      </c>
      <c r="N60">
        <f t="shared" si="9"/>
        <v>11.600000000000001</v>
      </c>
      <c r="O60">
        <f t="shared" si="10"/>
        <v>12.8</v>
      </c>
      <c r="P60">
        <f t="shared" si="11"/>
        <v>14.4</v>
      </c>
      <c r="Q60">
        <f t="shared" si="12"/>
        <v>16.8</v>
      </c>
      <c r="R60">
        <f t="shared" si="13"/>
        <v>19.600000000000001</v>
      </c>
      <c r="S60">
        <f t="shared" si="14"/>
        <v>23.200000000000003</v>
      </c>
      <c r="T60">
        <f t="shared" si="15"/>
        <v>29.200000000000003</v>
      </c>
      <c r="U60">
        <f t="shared" si="16"/>
        <v>39.200000000000003</v>
      </c>
      <c r="V60">
        <f t="shared" si="17"/>
        <v>58.800000000000004</v>
      </c>
      <c r="W60">
        <f t="shared" si="18"/>
        <v>117.60000000000001</v>
      </c>
      <c r="Y60">
        <v>1500</v>
      </c>
      <c r="Z60" s="5">
        <f t="shared" si="28"/>
        <v>21</v>
      </c>
      <c r="AA60" s="5">
        <f t="shared" si="19"/>
        <v>31</v>
      </c>
      <c r="AB60" s="5">
        <f t="shared" si="20"/>
        <v>31</v>
      </c>
      <c r="AC60" s="5">
        <f t="shared" si="21"/>
        <v>0</v>
      </c>
      <c r="AD60" s="5">
        <f t="shared" si="22"/>
        <v>0</v>
      </c>
      <c r="AE60" s="5">
        <f t="shared" si="23"/>
        <v>21</v>
      </c>
      <c r="AF60" s="5">
        <f t="shared" si="24"/>
        <v>10</v>
      </c>
      <c r="AG60" s="5">
        <f t="shared" si="25"/>
        <v>0</v>
      </c>
      <c r="AH60" s="5">
        <f t="shared" si="26"/>
        <v>0</v>
      </c>
      <c r="AI60" s="5">
        <f t="shared" si="29"/>
        <v>0</v>
      </c>
      <c r="AK60">
        <v>1500</v>
      </c>
      <c r="AL60" s="4">
        <f t="shared" si="27"/>
        <v>2.2135000000000002</v>
      </c>
      <c r="AM60" s="4">
        <f t="shared" si="27"/>
        <v>2.1985000000000001</v>
      </c>
      <c r="AN60" s="4">
        <f t="shared" si="27"/>
        <v>2.1985000000000001</v>
      </c>
      <c r="AO60" s="4">
        <f t="shared" si="27"/>
        <v>2.2450000000000001</v>
      </c>
      <c r="AP60" s="4">
        <f t="shared" si="27"/>
        <v>2.2450000000000001</v>
      </c>
      <c r="AQ60" s="4">
        <f t="shared" si="30"/>
        <v>2.2135000000000002</v>
      </c>
      <c r="AR60" s="4">
        <f t="shared" si="30"/>
        <v>2.23</v>
      </c>
      <c r="AS60" s="4">
        <f t="shared" si="30"/>
        <v>2.2450000000000001</v>
      </c>
      <c r="AT60" s="4">
        <f t="shared" si="30"/>
        <v>2.2450000000000001</v>
      </c>
      <c r="AU60" s="4">
        <f t="shared" si="31"/>
        <v>2.2450000000000001</v>
      </c>
    </row>
    <row r="61" spans="1:47" x14ac:dyDescent="0.25">
      <c r="A61">
        <v>1490</v>
      </c>
      <c r="B61">
        <f t="shared" si="6"/>
        <v>29</v>
      </c>
      <c r="C61">
        <f t="shared" si="7"/>
        <v>32</v>
      </c>
      <c r="D61">
        <f t="shared" si="32"/>
        <v>36</v>
      </c>
      <c r="E61">
        <f t="shared" si="32"/>
        <v>41</v>
      </c>
      <c r="F61">
        <f t="shared" si="32"/>
        <v>48</v>
      </c>
      <c r="G61">
        <f t="shared" si="32"/>
        <v>58</v>
      </c>
      <c r="H61">
        <f t="shared" si="32"/>
        <v>73</v>
      </c>
      <c r="I61">
        <f t="shared" si="32"/>
        <v>97</v>
      </c>
      <c r="J61">
        <f t="shared" si="32"/>
        <v>146</v>
      </c>
      <c r="K61">
        <f t="shared" si="32"/>
        <v>292</v>
      </c>
      <c r="M61">
        <v>1490</v>
      </c>
      <c r="N61">
        <f t="shared" si="9"/>
        <v>11.600000000000001</v>
      </c>
      <c r="O61">
        <f t="shared" si="10"/>
        <v>12.8</v>
      </c>
      <c r="P61">
        <f t="shared" si="11"/>
        <v>14.4</v>
      </c>
      <c r="Q61">
        <f t="shared" si="12"/>
        <v>16.400000000000002</v>
      </c>
      <c r="R61">
        <f t="shared" si="13"/>
        <v>19.200000000000003</v>
      </c>
      <c r="S61">
        <f t="shared" si="14"/>
        <v>23.200000000000003</v>
      </c>
      <c r="T61">
        <f t="shared" si="15"/>
        <v>29.200000000000003</v>
      </c>
      <c r="U61">
        <f t="shared" si="16"/>
        <v>38.800000000000004</v>
      </c>
      <c r="V61">
        <f t="shared" si="17"/>
        <v>58.400000000000006</v>
      </c>
      <c r="W61">
        <f t="shared" si="18"/>
        <v>116.80000000000001</v>
      </c>
      <c r="Y61">
        <v>1490</v>
      </c>
      <c r="Z61" s="5">
        <f t="shared" si="28"/>
        <v>11</v>
      </c>
      <c r="AA61" s="5">
        <f t="shared" si="19"/>
        <v>21</v>
      </c>
      <c r="AB61" s="5">
        <f t="shared" si="20"/>
        <v>21</v>
      </c>
      <c r="AC61" s="5">
        <f t="shared" si="21"/>
        <v>26</v>
      </c>
      <c r="AD61" s="5">
        <f t="shared" si="22"/>
        <v>21</v>
      </c>
      <c r="AE61" s="5">
        <f t="shared" si="23"/>
        <v>11</v>
      </c>
      <c r="AF61" s="5">
        <f t="shared" si="24"/>
        <v>0</v>
      </c>
      <c r="AG61" s="5">
        <f t="shared" si="25"/>
        <v>5</v>
      </c>
      <c r="AH61" s="5">
        <f t="shared" si="26"/>
        <v>0</v>
      </c>
      <c r="AI61" s="5">
        <f t="shared" si="29"/>
        <v>0</v>
      </c>
      <c r="AK61">
        <v>1490</v>
      </c>
      <c r="AL61" s="4">
        <f t="shared" si="27"/>
        <v>2.2135000000000002</v>
      </c>
      <c r="AM61" s="4">
        <f t="shared" si="27"/>
        <v>2.1985000000000001</v>
      </c>
      <c r="AN61" s="4">
        <f t="shared" si="27"/>
        <v>2.1985000000000001</v>
      </c>
      <c r="AO61" s="4">
        <f t="shared" si="27"/>
        <v>2.1910000000000003</v>
      </c>
      <c r="AP61" s="4">
        <f t="shared" si="27"/>
        <v>2.1985000000000001</v>
      </c>
      <c r="AQ61" s="4">
        <f t="shared" si="30"/>
        <v>2.2135000000000002</v>
      </c>
      <c r="AR61" s="4">
        <f t="shared" si="30"/>
        <v>2.23</v>
      </c>
      <c r="AS61" s="4">
        <f t="shared" si="30"/>
        <v>2.2225000000000001</v>
      </c>
      <c r="AT61" s="4">
        <f t="shared" si="30"/>
        <v>2.23</v>
      </c>
      <c r="AU61" s="4">
        <f t="shared" si="31"/>
        <v>2.23</v>
      </c>
    </row>
    <row r="62" spans="1:47" x14ac:dyDescent="0.25">
      <c r="A62">
        <v>1480</v>
      </c>
      <c r="B62">
        <f t="shared" si="6"/>
        <v>29</v>
      </c>
      <c r="C62">
        <f t="shared" si="7"/>
        <v>32</v>
      </c>
      <c r="D62">
        <f t="shared" si="32"/>
        <v>36</v>
      </c>
      <c r="E62">
        <f t="shared" si="32"/>
        <v>41</v>
      </c>
      <c r="F62">
        <f t="shared" si="32"/>
        <v>48</v>
      </c>
      <c r="G62">
        <f t="shared" si="32"/>
        <v>58</v>
      </c>
      <c r="H62">
        <f t="shared" si="32"/>
        <v>72</v>
      </c>
      <c r="I62">
        <f t="shared" si="32"/>
        <v>96</v>
      </c>
      <c r="J62">
        <f t="shared" si="32"/>
        <v>145</v>
      </c>
      <c r="K62">
        <f t="shared" si="32"/>
        <v>290</v>
      </c>
      <c r="M62">
        <v>1480</v>
      </c>
      <c r="N62">
        <f t="shared" si="9"/>
        <v>11.600000000000001</v>
      </c>
      <c r="O62">
        <f t="shared" si="10"/>
        <v>12.8</v>
      </c>
      <c r="P62">
        <f t="shared" si="11"/>
        <v>14.4</v>
      </c>
      <c r="Q62">
        <f t="shared" si="12"/>
        <v>16.400000000000002</v>
      </c>
      <c r="R62">
        <f t="shared" si="13"/>
        <v>19.200000000000003</v>
      </c>
      <c r="S62">
        <f t="shared" si="14"/>
        <v>23.200000000000003</v>
      </c>
      <c r="T62">
        <f t="shared" si="15"/>
        <v>28.8</v>
      </c>
      <c r="U62">
        <f t="shared" si="16"/>
        <v>38.400000000000006</v>
      </c>
      <c r="V62">
        <f t="shared" si="17"/>
        <v>58</v>
      </c>
      <c r="W62">
        <f t="shared" si="18"/>
        <v>116</v>
      </c>
      <c r="Y62">
        <v>1480</v>
      </c>
      <c r="Z62" s="5">
        <f t="shared" si="28"/>
        <v>1</v>
      </c>
      <c r="AA62" s="5">
        <f t="shared" si="19"/>
        <v>11</v>
      </c>
      <c r="AB62" s="5">
        <f t="shared" si="20"/>
        <v>11</v>
      </c>
      <c r="AC62" s="5">
        <f t="shared" si="21"/>
        <v>16</v>
      </c>
      <c r="AD62" s="5">
        <f t="shared" si="22"/>
        <v>11</v>
      </c>
      <c r="AE62" s="5">
        <f t="shared" si="23"/>
        <v>1</v>
      </c>
      <c r="AF62" s="5">
        <f t="shared" si="24"/>
        <v>11</v>
      </c>
      <c r="AG62" s="5">
        <f t="shared" si="25"/>
        <v>11</v>
      </c>
      <c r="AH62" s="5">
        <f t="shared" si="26"/>
        <v>1</v>
      </c>
      <c r="AI62" s="5">
        <f t="shared" si="29"/>
        <v>1</v>
      </c>
      <c r="AK62">
        <v>1480</v>
      </c>
      <c r="AL62" s="4">
        <f t="shared" si="27"/>
        <v>2.2135000000000002</v>
      </c>
      <c r="AM62" s="4">
        <f t="shared" si="27"/>
        <v>2.1985000000000001</v>
      </c>
      <c r="AN62" s="4">
        <f t="shared" si="27"/>
        <v>2.1985000000000001</v>
      </c>
      <c r="AO62" s="4">
        <f t="shared" si="27"/>
        <v>2.1910000000000003</v>
      </c>
      <c r="AP62" s="4">
        <f t="shared" si="27"/>
        <v>2.1985000000000001</v>
      </c>
      <c r="AQ62" s="4">
        <f t="shared" si="30"/>
        <v>2.2135000000000002</v>
      </c>
      <c r="AR62" s="4">
        <f t="shared" si="30"/>
        <v>2.1985000000000001</v>
      </c>
      <c r="AS62" s="4">
        <f t="shared" si="30"/>
        <v>2.1985000000000001</v>
      </c>
      <c r="AT62" s="4">
        <f t="shared" si="30"/>
        <v>2.2135000000000002</v>
      </c>
      <c r="AU62" s="4">
        <f t="shared" si="31"/>
        <v>2.2135000000000002</v>
      </c>
    </row>
    <row r="63" spans="1:47" x14ac:dyDescent="0.25">
      <c r="A63">
        <v>1470</v>
      </c>
      <c r="B63">
        <f t="shared" si="6"/>
        <v>28</v>
      </c>
      <c r="C63">
        <f t="shared" si="7"/>
        <v>32</v>
      </c>
      <c r="D63">
        <f t="shared" si="32"/>
        <v>36</v>
      </c>
      <c r="E63">
        <f t="shared" si="32"/>
        <v>41</v>
      </c>
      <c r="F63">
        <f t="shared" si="32"/>
        <v>48</v>
      </c>
      <c r="G63">
        <f t="shared" si="32"/>
        <v>57</v>
      </c>
      <c r="H63">
        <f t="shared" si="32"/>
        <v>72</v>
      </c>
      <c r="I63">
        <f t="shared" si="32"/>
        <v>96</v>
      </c>
      <c r="J63">
        <f t="shared" si="32"/>
        <v>144</v>
      </c>
      <c r="K63">
        <f t="shared" si="32"/>
        <v>288</v>
      </c>
      <c r="M63">
        <v>1470</v>
      </c>
      <c r="N63">
        <f t="shared" si="9"/>
        <v>11.200000000000001</v>
      </c>
      <c r="O63">
        <f t="shared" si="10"/>
        <v>12.8</v>
      </c>
      <c r="P63">
        <f t="shared" si="11"/>
        <v>14.4</v>
      </c>
      <c r="Q63">
        <f t="shared" si="12"/>
        <v>16.400000000000002</v>
      </c>
      <c r="R63">
        <f t="shared" si="13"/>
        <v>19.200000000000003</v>
      </c>
      <c r="S63">
        <f t="shared" si="14"/>
        <v>22.8</v>
      </c>
      <c r="T63">
        <f t="shared" si="15"/>
        <v>28.8</v>
      </c>
      <c r="U63">
        <f t="shared" si="16"/>
        <v>38.400000000000006</v>
      </c>
      <c r="V63">
        <f t="shared" si="17"/>
        <v>57.6</v>
      </c>
      <c r="W63">
        <f t="shared" si="18"/>
        <v>115.2</v>
      </c>
      <c r="Y63">
        <v>1470</v>
      </c>
      <c r="Z63" s="5">
        <f t="shared" si="28"/>
        <v>42</v>
      </c>
      <c r="AA63" s="5">
        <f t="shared" si="19"/>
        <v>1</v>
      </c>
      <c r="AB63" s="5">
        <f t="shared" si="20"/>
        <v>1</v>
      </c>
      <c r="AC63" s="5">
        <f t="shared" si="21"/>
        <v>6</v>
      </c>
      <c r="AD63" s="5">
        <f t="shared" si="22"/>
        <v>1</v>
      </c>
      <c r="AE63" s="5">
        <f t="shared" si="23"/>
        <v>16</v>
      </c>
      <c r="AF63" s="5">
        <f t="shared" si="24"/>
        <v>1</v>
      </c>
      <c r="AG63" s="5">
        <f t="shared" si="25"/>
        <v>1</v>
      </c>
      <c r="AH63" s="5">
        <f t="shared" si="26"/>
        <v>1</v>
      </c>
      <c r="AI63" s="5">
        <f t="shared" si="29"/>
        <v>1</v>
      </c>
      <c r="AK63">
        <v>1470</v>
      </c>
      <c r="AL63" s="4">
        <f t="shared" si="27"/>
        <v>2.137</v>
      </c>
      <c r="AM63" s="4">
        <f t="shared" si="27"/>
        <v>2.1985000000000001</v>
      </c>
      <c r="AN63" s="4">
        <f t="shared" si="27"/>
        <v>2.1985000000000001</v>
      </c>
      <c r="AO63" s="4">
        <f t="shared" si="27"/>
        <v>2.1910000000000003</v>
      </c>
      <c r="AP63" s="4">
        <f t="shared" si="27"/>
        <v>2.1985000000000001</v>
      </c>
      <c r="AQ63" s="4">
        <f t="shared" si="30"/>
        <v>2.1760000000000002</v>
      </c>
      <c r="AR63" s="4">
        <f t="shared" si="30"/>
        <v>2.1985000000000001</v>
      </c>
      <c r="AS63" s="4">
        <f t="shared" si="30"/>
        <v>2.1985000000000001</v>
      </c>
      <c r="AT63" s="4">
        <f t="shared" si="30"/>
        <v>2.1985000000000001</v>
      </c>
      <c r="AU63" s="4">
        <f t="shared" si="31"/>
        <v>2.1985000000000001</v>
      </c>
    </row>
    <row r="64" spans="1:47" x14ac:dyDescent="0.25">
      <c r="A64">
        <v>1460</v>
      </c>
      <c r="B64">
        <f t="shared" si="6"/>
        <v>28</v>
      </c>
      <c r="C64">
        <f t="shared" si="7"/>
        <v>31</v>
      </c>
      <c r="D64">
        <f t="shared" si="32"/>
        <v>35</v>
      </c>
      <c r="E64">
        <f t="shared" si="32"/>
        <v>40</v>
      </c>
      <c r="F64">
        <f t="shared" si="32"/>
        <v>47</v>
      </c>
      <c r="G64">
        <f t="shared" si="32"/>
        <v>57</v>
      </c>
      <c r="H64">
        <f t="shared" si="32"/>
        <v>71</v>
      </c>
      <c r="I64">
        <f t="shared" si="32"/>
        <v>95</v>
      </c>
      <c r="J64">
        <f t="shared" si="32"/>
        <v>143</v>
      </c>
      <c r="K64">
        <f t="shared" si="32"/>
        <v>286</v>
      </c>
      <c r="M64">
        <v>1460</v>
      </c>
      <c r="N64">
        <f t="shared" si="9"/>
        <v>11.200000000000001</v>
      </c>
      <c r="O64">
        <f t="shared" si="10"/>
        <v>12.4</v>
      </c>
      <c r="P64">
        <f t="shared" si="11"/>
        <v>14</v>
      </c>
      <c r="Q64">
        <f t="shared" si="12"/>
        <v>16</v>
      </c>
      <c r="R64">
        <f t="shared" si="13"/>
        <v>18.8</v>
      </c>
      <c r="S64">
        <f t="shared" si="14"/>
        <v>22.8</v>
      </c>
      <c r="T64">
        <f t="shared" si="15"/>
        <v>28.400000000000002</v>
      </c>
      <c r="U64">
        <f t="shared" si="16"/>
        <v>38</v>
      </c>
      <c r="V64">
        <f t="shared" si="17"/>
        <v>57.2</v>
      </c>
      <c r="W64">
        <f t="shared" si="18"/>
        <v>114.4</v>
      </c>
      <c r="Y64">
        <v>1460</v>
      </c>
      <c r="Z64" s="5">
        <f t="shared" si="28"/>
        <v>32</v>
      </c>
      <c r="AA64" s="5">
        <f t="shared" si="19"/>
        <v>37</v>
      </c>
      <c r="AB64" s="5">
        <f t="shared" si="20"/>
        <v>32</v>
      </c>
      <c r="AC64" s="5">
        <f t="shared" si="21"/>
        <v>32</v>
      </c>
      <c r="AD64" s="5">
        <f t="shared" si="22"/>
        <v>21</v>
      </c>
      <c r="AE64" s="5">
        <f t="shared" si="23"/>
        <v>6</v>
      </c>
      <c r="AF64" s="5">
        <f t="shared" si="24"/>
        <v>11</v>
      </c>
      <c r="AG64" s="5">
        <f t="shared" si="25"/>
        <v>6</v>
      </c>
      <c r="AH64" s="5">
        <f t="shared" si="26"/>
        <v>1</v>
      </c>
      <c r="AI64" s="5">
        <f t="shared" si="29"/>
        <v>1</v>
      </c>
      <c r="AK64">
        <v>1460</v>
      </c>
      <c r="AL64" s="4">
        <f t="shared" si="27"/>
        <v>2.137</v>
      </c>
      <c r="AM64" s="4">
        <f t="shared" si="27"/>
        <v>2.1295000000000002</v>
      </c>
      <c r="AN64" s="4">
        <f t="shared" si="27"/>
        <v>2.137</v>
      </c>
      <c r="AO64" s="4">
        <f t="shared" si="27"/>
        <v>2.137</v>
      </c>
      <c r="AP64" s="4">
        <f t="shared" si="27"/>
        <v>2.1535000000000002</v>
      </c>
      <c r="AQ64" s="4">
        <f t="shared" si="30"/>
        <v>2.1760000000000002</v>
      </c>
      <c r="AR64" s="4">
        <f t="shared" si="30"/>
        <v>2.1684999999999999</v>
      </c>
      <c r="AS64" s="4">
        <f t="shared" si="30"/>
        <v>2.1760000000000002</v>
      </c>
      <c r="AT64" s="4">
        <f t="shared" si="30"/>
        <v>2.1835</v>
      </c>
      <c r="AU64" s="4">
        <f t="shared" si="31"/>
        <v>2.1835</v>
      </c>
    </row>
    <row r="65" spans="1:47" x14ac:dyDescent="0.25">
      <c r="A65">
        <v>1450</v>
      </c>
      <c r="B65">
        <f t="shared" si="6"/>
        <v>28</v>
      </c>
      <c r="C65">
        <f t="shared" si="7"/>
        <v>31</v>
      </c>
      <c r="D65">
        <f t="shared" si="32"/>
        <v>35</v>
      </c>
      <c r="E65">
        <f t="shared" si="32"/>
        <v>40</v>
      </c>
      <c r="F65">
        <f t="shared" si="32"/>
        <v>47</v>
      </c>
      <c r="G65">
        <f t="shared" si="32"/>
        <v>56</v>
      </c>
      <c r="H65">
        <f t="shared" si="32"/>
        <v>71</v>
      </c>
      <c r="I65">
        <f t="shared" si="32"/>
        <v>94</v>
      </c>
      <c r="J65">
        <f t="shared" si="32"/>
        <v>142</v>
      </c>
      <c r="K65">
        <f t="shared" si="32"/>
        <v>284</v>
      </c>
      <c r="M65">
        <v>1450</v>
      </c>
      <c r="N65">
        <f t="shared" si="9"/>
        <v>11.200000000000001</v>
      </c>
      <c r="O65">
        <f t="shared" si="10"/>
        <v>12.4</v>
      </c>
      <c r="P65">
        <f t="shared" si="11"/>
        <v>14</v>
      </c>
      <c r="Q65">
        <f t="shared" si="12"/>
        <v>16</v>
      </c>
      <c r="R65">
        <f t="shared" si="13"/>
        <v>18.8</v>
      </c>
      <c r="S65">
        <f t="shared" si="14"/>
        <v>22.400000000000002</v>
      </c>
      <c r="T65">
        <f t="shared" si="15"/>
        <v>28.400000000000002</v>
      </c>
      <c r="U65">
        <f t="shared" si="16"/>
        <v>37.6</v>
      </c>
      <c r="V65">
        <f t="shared" si="17"/>
        <v>56.800000000000004</v>
      </c>
      <c r="W65">
        <f t="shared" si="18"/>
        <v>113.60000000000001</v>
      </c>
      <c r="Y65">
        <v>1450</v>
      </c>
      <c r="Z65" s="5">
        <f t="shared" si="28"/>
        <v>22</v>
      </c>
      <c r="AA65" s="5">
        <f t="shared" si="19"/>
        <v>27</v>
      </c>
      <c r="AB65" s="5">
        <f t="shared" si="20"/>
        <v>22</v>
      </c>
      <c r="AC65" s="5">
        <f t="shared" si="21"/>
        <v>22</v>
      </c>
      <c r="AD65" s="5">
        <f t="shared" si="22"/>
        <v>11</v>
      </c>
      <c r="AE65" s="5">
        <f t="shared" si="23"/>
        <v>22</v>
      </c>
      <c r="AF65" s="5">
        <f t="shared" si="24"/>
        <v>1</v>
      </c>
      <c r="AG65" s="5">
        <f t="shared" si="25"/>
        <v>11</v>
      </c>
      <c r="AH65" s="5">
        <f t="shared" si="26"/>
        <v>1</v>
      </c>
      <c r="AI65" s="5">
        <f t="shared" si="29"/>
        <v>1</v>
      </c>
      <c r="AK65">
        <v>1450</v>
      </c>
      <c r="AL65" s="4">
        <f t="shared" si="27"/>
        <v>2.137</v>
      </c>
      <c r="AM65" s="4">
        <f t="shared" si="27"/>
        <v>2.1295000000000002</v>
      </c>
      <c r="AN65" s="4">
        <f t="shared" si="27"/>
        <v>2.137</v>
      </c>
      <c r="AO65" s="4">
        <f t="shared" si="27"/>
        <v>2.137</v>
      </c>
      <c r="AP65" s="4">
        <f t="shared" si="27"/>
        <v>2.1535000000000002</v>
      </c>
      <c r="AQ65" s="4">
        <f t="shared" si="30"/>
        <v>2.137</v>
      </c>
      <c r="AR65" s="4">
        <f t="shared" si="30"/>
        <v>2.1684999999999999</v>
      </c>
      <c r="AS65" s="4">
        <f t="shared" si="30"/>
        <v>2.1535000000000002</v>
      </c>
      <c r="AT65" s="4">
        <f t="shared" si="30"/>
        <v>2.1684999999999999</v>
      </c>
      <c r="AU65" s="4">
        <f t="shared" si="31"/>
        <v>2.1684999999999999</v>
      </c>
    </row>
    <row r="66" spans="1:47" x14ac:dyDescent="0.25">
      <c r="A66">
        <v>1440</v>
      </c>
      <c r="B66">
        <f t="shared" si="6"/>
        <v>28</v>
      </c>
      <c r="C66">
        <f t="shared" si="7"/>
        <v>31</v>
      </c>
      <c r="D66">
        <f t="shared" si="32"/>
        <v>35</v>
      </c>
      <c r="E66">
        <f t="shared" si="32"/>
        <v>40</v>
      </c>
      <c r="F66">
        <f t="shared" si="32"/>
        <v>47</v>
      </c>
      <c r="G66">
        <f t="shared" si="32"/>
        <v>56</v>
      </c>
      <c r="H66">
        <f t="shared" si="32"/>
        <v>70</v>
      </c>
      <c r="I66">
        <f t="shared" si="32"/>
        <v>94</v>
      </c>
      <c r="J66">
        <f t="shared" si="32"/>
        <v>141</v>
      </c>
      <c r="K66">
        <f t="shared" si="32"/>
        <v>282</v>
      </c>
      <c r="M66">
        <v>1440</v>
      </c>
      <c r="N66">
        <f t="shared" si="9"/>
        <v>11.200000000000001</v>
      </c>
      <c r="O66">
        <f t="shared" si="10"/>
        <v>12.4</v>
      </c>
      <c r="P66">
        <f t="shared" si="11"/>
        <v>14</v>
      </c>
      <c r="Q66">
        <f t="shared" si="12"/>
        <v>16</v>
      </c>
      <c r="R66">
        <f t="shared" si="13"/>
        <v>18.8</v>
      </c>
      <c r="S66">
        <f t="shared" si="14"/>
        <v>22.400000000000002</v>
      </c>
      <c r="T66">
        <f t="shared" si="15"/>
        <v>28</v>
      </c>
      <c r="U66">
        <f t="shared" si="16"/>
        <v>37.6</v>
      </c>
      <c r="V66">
        <f t="shared" si="17"/>
        <v>56.400000000000006</v>
      </c>
      <c r="W66">
        <f t="shared" si="18"/>
        <v>112.80000000000001</v>
      </c>
      <c r="Y66">
        <v>1440</v>
      </c>
      <c r="Z66" s="5">
        <f t="shared" si="28"/>
        <v>12</v>
      </c>
      <c r="AA66" s="5">
        <f t="shared" si="19"/>
        <v>17</v>
      </c>
      <c r="AB66" s="5">
        <f t="shared" si="20"/>
        <v>12</v>
      </c>
      <c r="AC66" s="5">
        <f t="shared" si="21"/>
        <v>12</v>
      </c>
      <c r="AD66" s="5">
        <f t="shared" si="22"/>
        <v>1</v>
      </c>
      <c r="AE66" s="5">
        <f t="shared" si="23"/>
        <v>12</v>
      </c>
      <c r="AF66" s="5">
        <f t="shared" si="24"/>
        <v>12</v>
      </c>
      <c r="AG66" s="5">
        <f t="shared" si="25"/>
        <v>1</v>
      </c>
      <c r="AH66" s="5">
        <f t="shared" si="26"/>
        <v>1</v>
      </c>
      <c r="AI66" s="5">
        <f t="shared" si="29"/>
        <v>1</v>
      </c>
      <c r="AK66">
        <v>1440</v>
      </c>
      <c r="AL66" s="4">
        <f t="shared" si="27"/>
        <v>2.137</v>
      </c>
      <c r="AM66" s="4">
        <f t="shared" si="27"/>
        <v>2.1295000000000002</v>
      </c>
      <c r="AN66" s="4">
        <f t="shared" si="27"/>
        <v>2.137</v>
      </c>
      <c r="AO66" s="4">
        <f t="shared" si="27"/>
        <v>2.137</v>
      </c>
      <c r="AP66" s="4">
        <f t="shared" si="27"/>
        <v>2.1535000000000002</v>
      </c>
      <c r="AQ66" s="4">
        <f t="shared" si="30"/>
        <v>2.137</v>
      </c>
      <c r="AR66" s="4">
        <f t="shared" si="30"/>
        <v>2.137</v>
      </c>
      <c r="AS66" s="4">
        <f t="shared" si="30"/>
        <v>2.1535000000000002</v>
      </c>
      <c r="AT66" s="4">
        <f t="shared" si="30"/>
        <v>2.1535000000000002</v>
      </c>
      <c r="AU66" s="4">
        <f t="shared" si="31"/>
        <v>2.1535000000000002</v>
      </c>
    </row>
    <row r="67" spans="1:47" x14ac:dyDescent="0.25">
      <c r="A67">
        <v>1430</v>
      </c>
      <c r="B67">
        <f t="shared" si="6"/>
        <v>28</v>
      </c>
      <c r="C67">
        <f t="shared" si="7"/>
        <v>31</v>
      </c>
      <c r="D67">
        <f t="shared" si="32"/>
        <v>35</v>
      </c>
      <c r="E67">
        <f t="shared" si="32"/>
        <v>40</v>
      </c>
      <c r="F67">
        <f t="shared" si="32"/>
        <v>46</v>
      </c>
      <c r="G67">
        <f t="shared" si="32"/>
        <v>56</v>
      </c>
      <c r="H67">
        <f t="shared" si="32"/>
        <v>70</v>
      </c>
      <c r="I67">
        <f t="shared" si="32"/>
        <v>93</v>
      </c>
      <c r="J67">
        <f t="shared" si="32"/>
        <v>140</v>
      </c>
      <c r="K67">
        <f t="shared" si="32"/>
        <v>280</v>
      </c>
      <c r="M67">
        <v>1430</v>
      </c>
      <c r="N67">
        <f t="shared" si="9"/>
        <v>11.200000000000001</v>
      </c>
      <c r="O67">
        <f t="shared" si="10"/>
        <v>12.4</v>
      </c>
      <c r="P67">
        <f t="shared" si="11"/>
        <v>14</v>
      </c>
      <c r="Q67">
        <f t="shared" si="12"/>
        <v>16</v>
      </c>
      <c r="R67">
        <f t="shared" si="13"/>
        <v>18.400000000000002</v>
      </c>
      <c r="S67">
        <f t="shared" si="14"/>
        <v>22.400000000000002</v>
      </c>
      <c r="T67">
        <f t="shared" si="15"/>
        <v>28</v>
      </c>
      <c r="U67">
        <f t="shared" si="16"/>
        <v>37.200000000000003</v>
      </c>
      <c r="V67">
        <f t="shared" si="17"/>
        <v>56</v>
      </c>
      <c r="W67">
        <f t="shared" si="18"/>
        <v>112</v>
      </c>
      <c r="Y67">
        <v>1430</v>
      </c>
      <c r="Z67" s="5">
        <f t="shared" si="28"/>
        <v>2</v>
      </c>
      <c r="AA67" s="5">
        <f t="shared" si="19"/>
        <v>7</v>
      </c>
      <c r="AB67" s="5">
        <f t="shared" si="20"/>
        <v>2</v>
      </c>
      <c r="AC67" s="5">
        <f t="shared" si="21"/>
        <v>2</v>
      </c>
      <c r="AD67" s="5">
        <f t="shared" si="22"/>
        <v>22</v>
      </c>
      <c r="AE67" s="5">
        <f t="shared" si="23"/>
        <v>2</v>
      </c>
      <c r="AF67" s="5">
        <f t="shared" si="24"/>
        <v>2</v>
      </c>
      <c r="AG67" s="5">
        <f t="shared" si="25"/>
        <v>7</v>
      </c>
      <c r="AH67" s="5">
        <f t="shared" si="26"/>
        <v>2</v>
      </c>
      <c r="AI67" s="5">
        <f t="shared" si="29"/>
        <v>2</v>
      </c>
      <c r="AK67">
        <v>1430</v>
      </c>
      <c r="AL67" s="4">
        <f t="shared" si="27"/>
        <v>2.137</v>
      </c>
      <c r="AM67" s="4">
        <f t="shared" si="27"/>
        <v>2.1295000000000002</v>
      </c>
      <c r="AN67" s="4">
        <f t="shared" si="27"/>
        <v>2.137</v>
      </c>
      <c r="AO67" s="4">
        <f t="shared" si="27"/>
        <v>2.137</v>
      </c>
      <c r="AP67" s="4">
        <f t="shared" si="27"/>
        <v>2.1070000000000002</v>
      </c>
      <c r="AQ67" s="4">
        <f t="shared" si="30"/>
        <v>2.137</v>
      </c>
      <c r="AR67" s="4">
        <f t="shared" si="30"/>
        <v>2.137</v>
      </c>
      <c r="AS67" s="4">
        <f t="shared" si="30"/>
        <v>2.1295000000000002</v>
      </c>
      <c r="AT67" s="4">
        <f t="shared" si="30"/>
        <v>2.137</v>
      </c>
      <c r="AU67" s="4">
        <f t="shared" si="31"/>
        <v>2.137</v>
      </c>
    </row>
    <row r="68" spans="1:47" x14ac:dyDescent="0.25">
      <c r="A68">
        <v>1420</v>
      </c>
      <c r="B68">
        <f t="shared" si="6"/>
        <v>27</v>
      </c>
      <c r="C68">
        <f t="shared" si="7"/>
        <v>30</v>
      </c>
      <c r="D68">
        <f t="shared" si="32"/>
        <v>34</v>
      </c>
      <c r="E68">
        <f t="shared" si="32"/>
        <v>39</v>
      </c>
      <c r="F68">
        <f t="shared" si="32"/>
        <v>46</v>
      </c>
      <c r="G68">
        <f t="shared" si="32"/>
        <v>55</v>
      </c>
      <c r="H68">
        <f t="shared" si="32"/>
        <v>69</v>
      </c>
      <c r="I68">
        <f t="shared" si="32"/>
        <v>92</v>
      </c>
      <c r="J68">
        <f t="shared" si="32"/>
        <v>139</v>
      </c>
      <c r="K68">
        <f t="shared" si="32"/>
        <v>278</v>
      </c>
      <c r="M68">
        <v>1420</v>
      </c>
      <c r="N68">
        <f t="shared" si="9"/>
        <v>10.8</v>
      </c>
      <c r="O68">
        <f t="shared" si="10"/>
        <v>12</v>
      </c>
      <c r="P68">
        <f t="shared" si="11"/>
        <v>13.600000000000001</v>
      </c>
      <c r="Q68">
        <f t="shared" si="12"/>
        <v>15.600000000000001</v>
      </c>
      <c r="R68">
        <f t="shared" si="13"/>
        <v>18.400000000000002</v>
      </c>
      <c r="S68">
        <f t="shared" si="14"/>
        <v>22</v>
      </c>
      <c r="T68">
        <f t="shared" si="15"/>
        <v>27.6</v>
      </c>
      <c r="U68">
        <f t="shared" si="16"/>
        <v>36.800000000000004</v>
      </c>
      <c r="V68">
        <f t="shared" si="17"/>
        <v>55.6</v>
      </c>
      <c r="W68">
        <f t="shared" si="18"/>
        <v>111.2</v>
      </c>
      <c r="Y68">
        <v>1420</v>
      </c>
      <c r="Z68" s="5">
        <f t="shared" si="28"/>
        <v>43</v>
      </c>
      <c r="AA68" s="5">
        <f t="shared" si="19"/>
        <v>43</v>
      </c>
      <c r="AB68" s="5">
        <f t="shared" si="20"/>
        <v>32</v>
      </c>
      <c r="AC68" s="5">
        <f t="shared" si="21"/>
        <v>27</v>
      </c>
      <c r="AD68" s="5">
        <f t="shared" si="22"/>
        <v>12</v>
      </c>
      <c r="AE68" s="5">
        <f t="shared" si="23"/>
        <v>17</v>
      </c>
      <c r="AF68" s="5">
        <f t="shared" si="24"/>
        <v>12</v>
      </c>
      <c r="AG68" s="5">
        <f t="shared" si="25"/>
        <v>12</v>
      </c>
      <c r="AH68" s="5">
        <f t="shared" si="26"/>
        <v>2</v>
      </c>
      <c r="AI68" s="5">
        <f t="shared" si="29"/>
        <v>2</v>
      </c>
      <c r="AK68">
        <v>1420</v>
      </c>
      <c r="AL68" s="4">
        <f t="shared" si="27"/>
        <v>2.0605000000000002</v>
      </c>
      <c r="AM68" s="4">
        <f t="shared" si="27"/>
        <v>2.0605000000000002</v>
      </c>
      <c r="AN68" s="4">
        <f t="shared" si="27"/>
        <v>2.077</v>
      </c>
      <c r="AO68" s="4">
        <f t="shared" si="27"/>
        <v>2.0845000000000002</v>
      </c>
      <c r="AP68" s="4">
        <f t="shared" si="27"/>
        <v>2.1070000000000002</v>
      </c>
      <c r="AQ68" s="4">
        <f t="shared" si="30"/>
        <v>2.0994999999999999</v>
      </c>
      <c r="AR68" s="4">
        <f t="shared" si="30"/>
        <v>2.1070000000000002</v>
      </c>
      <c r="AS68" s="4">
        <f t="shared" si="30"/>
        <v>2.1070000000000002</v>
      </c>
      <c r="AT68" s="4">
        <f t="shared" si="30"/>
        <v>2.1219999999999999</v>
      </c>
      <c r="AU68" s="4">
        <f t="shared" si="31"/>
        <v>2.1219999999999999</v>
      </c>
    </row>
    <row r="69" spans="1:47" x14ac:dyDescent="0.25">
      <c r="A69">
        <v>1410</v>
      </c>
      <c r="B69">
        <f t="shared" si="6"/>
        <v>27</v>
      </c>
      <c r="C69">
        <f t="shared" si="7"/>
        <v>30</v>
      </c>
      <c r="D69">
        <f t="shared" si="32"/>
        <v>34</v>
      </c>
      <c r="E69">
        <f t="shared" si="32"/>
        <v>39</v>
      </c>
      <c r="F69">
        <f t="shared" si="32"/>
        <v>46</v>
      </c>
      <c r="G69">
        <f t="shared" si="32"/>
        <v>55</v>
      </c>
      <c r="H69">
        <f t="shared" si="32"/>
        <v>69</v>
      </c>
      <c r="I69">
        <f t="shared" si="32"/>
        <v>92</v>
      </c>
      <c r="J69">
        <f t="shared" si="32"/>
        <v>138</v>
      </c>
      <c r="K69">
        <f t="shared" si="32"/>
        <v>276</v>
      </c>
      <c r="M69">
        <v>1410</v>
      </c>
      <c r="N69">
        <f t="shared" si="9"/>
        <v>10.8</v>
      </c>
      <c r="O69">
        <f t="shared" si="10"/>
        <v>12</v>
      </c>
      <c r="P69">
        <f t="shared" si="11"/>
        <v>13.600000000000001</v>
      </c>
      <c r="Q69">
        <f t="shared" si="12"/>
        <v>15.600000000000001</v>
      </c>
      <c r="R69">
        <f t="shared" si="13"/>
        <v>18.400000000000002</v>
      </c>
      <c r="S69">
        <f t="shared" si="14"/>
        <v>22</v>
      </c>
      <c r="T69">
        <f t="shared" si="15"/>
        <v>27.6</v>
      </c>
      <c r="U69">
        <f t="shared" si="16"/>
        <v>36.800000000000004</v>
      </c>
      <c r="V69">
        <f t="shared" si="17"/>
        <v>55.2</v>
      </c>
      <c r="W69">
        <f t="shared" si="18"/>
        <v>110.4</v>
      </c>
      <c r="Y69">
        <v>1410</v>
      </c>
      <c r="Z69" s="5">
        <f t="shared" si="28"/>
        <v>33</v>
      </c>
      <c r="AA69" s="5">
        <f t="shared" si="19"/>
        <v>33</v>
      </c>
      <c r="AB69" s="5">
        <f t="shared" si="20"/>
        <v>22</v>
      </c>
      <c r="AC69" s="5">
        <f t="shared" si="21"/>
        <v>17</v>
      </c>
      <c r="AD69" s="5">
        <f t="shared" si="22"/>
        <v>2</v>
      </c>
      <c r="AE69" s="5">
        <f t="shared" si="23"/>
        <v>7</v>
      </c>
      <c r="AF69" s="5">
        <f t="shared" si="24"/>
        <v>2</v>
      </c>
      <c r="AG69" s="5">
        <f t="shared" si="25"/>
        <v>2</v>
      </c>
      <c r="AH69" s="5">
        <f t="shared" si="26"/>
        <v>2</v>
      </c>
      <c r="AI69" s="5">
        <f t="shared" si="29"/>
        <v>2</v>
      </c>
      <c r="AK69">
        <v>1410</v>
      </c>
      <c r="AL69" s="4">
        <f t="shared" si="27"/>
        <v>2.0605000000000002</v>
      </c>
      <c r="AM69" s="4">
        <f t="shared" si="27"/>
        <v>2.0605000000000002</v>
      </c>
      <c r="AN69" s="4">
        <f t="shared" si="27"/>
        <v>2.077</v>
      </c>
      <c r="AO69" s="4">
        <f t="shared" si="27"/>
        <v>2.0845000000000002</v>
      </c>
      <c r="AP69" s="4">
        <f t="shared" si="27"/>
        <v>2.1070000000000002</v>
      </c>
      <c r="AQ69" s="4">
        <f t="shared" si="30"/>
        <v>2.0994999999999999</v>
      </c>
      <c r="AR69" s="4">
        <f t="shared" si="30"/>
        <v>2.1070000000000002</v>
      </c>
      <c r="AS69" s="4">
        <f t="shared" si="30"/>
        <v>2.1070000000000002</v>
      </c>
      <c r="AT69" s="4">
        <f t="shared" si="30"/>
        <v>2.1070000000000002</v>
      </c>
      <c r="AU69" s="4">
        <f t="shared" si="31"/>
        <v>2.1070000000000002</v>
      </c>
    </row>
    <row r="70" spans="1:47" x14ac:dyDescent="0.25">
      <c r="A70">
        <v>1400</v>
      </c>
      <c r="B70">
        <f t="shared" si="6"/>
        <v>27</v>
      </c>
      <c r="C70">
        <f t="shared" si="7"/>
        <v>30</v>
      </c>
      <c r="D70">
        <f t="shared" si="32"/>
        <v>34</v>
      </c>
      <c r="E70">
        <f t="shared" si="32"/>
        <v>39</v>
      </c>
      <c r="F70">
        <f t="shared" si="32"/>
        <v>45</v>
      </c>
      <c r="G70">
        <f t="shared" si="32"/>
        <v>54</v>
      </c>
      <c r="H70">
        <f t="shared" si="32"/>
        <v>68</v>
      </c>
      <c r="I70">
        <f t="shared" si="32"/>
        <v>91</v>
      </c>
      <c r="J70">
        <f t="shared" si="32"/>
        <v>137</v>
      </c>
      <c r="K70">
        <f t="shared" si="32"/>
        <v>274</v>
      </c>
      <c r="M70">
        <v>1400</v>
      </c>
      <c r="N70">
        <f t="shared" si="9"/>
        <v>10.8</v>
      </c>
      <c r="O70">
        <f t="shared" si="10"/>
        <v>12</v>
      </c>
      <c r="P70">
        <f t="shared" si="11"/>
        <v>13.600000000000001</v>
      </c>
      <c r="Q70">
        <f t="shared" si="12"/>
        <v>15.600000000000001</v>
      </c>
      <c r="R70">
        <f t="shared" si="13"/>
        <v>18</v>
      </c>
      <c r="S70">
        <f t="shared" si="14"/>
        <v>21.6</v>
      </c>
      <c r="T70">
        <f t="shared" si="15"/>
        <v>27.200000000000003</v>
      </c>
      <c r="U70">
        <f t="shared" si="16"/>
        <v>36.4</v>
      </c>
      <c r="V70">
        <f t="shared" si="17"/>
        <v>54.800000000000004</v>
      </c>
      <c r="W70">
        <f t="shared" si="18"/>
        <v>109.60000000000001</v>
      </c>
      <c r="Y70">
        <v>1400</v>
      </c>
      <c r="Z70" s="5">
        <f t="shared" si="28"/>
        <v>23</v>
      </c>
      <c r="AA70" s="5">
        <f t="shared" si="19"/>
        <v>23</v>
      </c>
      <c r="AB70" s="5">
        <f t="shared" si="20"/>
        <v>12</v>
      </c>
      <c r="AC70" s="5">
        <f t="shared" si="21"/>
        <v>7</v>
      </c>
      <c r="AD70" s="5">
        <f t="shared" si="22"/>
        <v>23</v>
      </c>
      <c r="AE70" s="5">
        <f t="shared" si="23"/>
        <v>23</v>
      </c>
      <c r="AF70" s="5">
        <f t="shared" si="24"/>
        <v>12</v>
      </c>
      <c r="AG70" s="5">
        <f t="shared" si="25"/>
        <v>7</v>
      </c>
      <c r="AH70" s="5">
        <f t="shared" si="26"/>
        <v>2</v>
      </c>
      <c r="AI70" s="5">
        <f t="shared" si="29"/>
        <v>2</v>
      </c>
      <c r="AK70">
        <v>1400</v>
      </c>
      <c r="AL70" s="4">
        <f t="shared" si="27"/>
        <v>2.0605000000000002</v>
      </c>
      <c r="AM70" s="4">
        <f t="shared" si="27"/>
        <v>2.0605000000000002</v>
      </c>
      <c r="AN70" s="4">
        <f t="shared" si="27"/>
        <v>2.077</v>
      </c>
      <c r="AO70" s="4">
        <f t="shared" si="27"/>
        <v>2.0845000000000002</v>
      </c>
      <c r="AP70" s="4">
        <f t="shared" si="27"/>
        <v>2.0605000000000002</v>
      </c>
      <c r="AQ70" s="4">
        <f t="shared" si="30"/>
        <v>2.0605000000000002</v>
      </c>
      <c r="AR70" s="4">
        <f t="shared" si="30"/>
        <v>2.077</v>
      </c>
      <c r="AS70" s="4">
        <f t="shared" si="30"/>
        <v>2.0845000000000002</v>
      </c>
      <c r="AT70" s="4">
        <f t="shared" si="30"/>
        <v>2.0920000000000001</v>
      </c>
      <c r="AU70" s="4">
        <f t="shared" si="31"/>
        <v>2.0920000000000001</v>
      </c>
    </row>
    <row r="71" spans="1:47" x14ac:dyDescent="0.25">
      <c r="A71">
        <v>1390</v>
      </c>
      <c r="B71">
        <f t="shared" si="6"/>
        <v>27</v>
      </c>
      <c r="C71">
        <f t="shared" si="7"/>
        <v>30</v>
      </c>
      <c r="D71">
        <f t="shared" si="32"/>
        <v>34</v>
      </c>
      <c r="E71">
        <f t="shared" si="32"/>
        <v>38</v>
      </c>
      <c r="F71">
        <f t="shared" si="32"/>
        <v>45</v>
      </c>
      <c r="G71">
        <f t="shared" si="32"/>
        <v>54</v>
      </c>
      <c r="H71">
        <f t="shared" si="32"/>
        <v>68</v>
      </c>
      <c r="I71">
        <f t="shared" si="32"/>
        <v>90</v>
      </c>
      <c r="J71">
        <f t="shared" si="32"/>
        <v>136</v>
      </c>
      <c r="K71">
        <f t="shared" si="32"/>
        <v>272</v>
      </c>
      <c r="M71">
        <v>1390</v>
      </c>
      <c r="N71">
        <f t="shared" si="9"/>
        <v>10.8</v>
      </c>
      <c r="O71">
        <f t="shared" si="10"/>
        <v>12</v>
      </c>
      <c r="P71">
        <f t="shared" si="11"/>
        <v>13.600000000000001</v>
      </c>
      <c r="Q71">
        <f t="shared" si="12"/>
        <v>15.200000000000001</v>
      </c>
      <c r="R71">
        <f t="shared" si="13"/>
        <v>18</v>
      </c>
      <c r="S71">
        <f t="shared" si="14"/>
        <v>21.6</v>
      </c>
      <c r="T71">
        <f t="shared" si="15"/>
        <v>27.200000000000003</v>
      </c>
      <c r="U71">
        <f t="shared" si="16"/>
        <v>36</v>
      </c>
      <c r="V71">
        <f t="shared" si="17"/>
        <v>54.400000000000006</v>
      </c>
      <c r="W71">
        <f t="shared" si="18"/>
        <v>108.80000000000001</v>
      </c>
      <c r="Y71">
        <v>1390</v>
      </c>
      <c r="Z71" s="5">
        <f t="shared" si="28"/>
        <v>13</v>
      </c>
      <c r="AA71" s="5">
        <f t="shared" si="19"/>
        <v>13</v>
      </c>
      <c r="AB71" s="5">
        <f t="shared" si="20"/>
        <v>2</v>
      </c>
      <c r="AC71" s="5">
        <f t="shared" si="21"/>
        <v>33</v>
      </c>
      <c r="AD71" s="5">
        <f t="shared" si="22"/>
        <v>13</v>
      </c>
      <c r="AE71" s="5">
        <f t="shared" si="23"/>
        <v>13</v>
      </c>
      <c r="AF71" s="5">
        <f t="shared" si="24"/>
        <v>2</v>
      </c>
      <c r="AG71" s="5">
        <f t="shared" si="25"/>
        <v>13</v>
      </c>
      <c r="AH71" s="5">
        <f t="shared" si="26"/>
        <v>2</v>
      </c>
      <c r="AI71" s="5">
        <f t="shared" si="29"/>
        <v>2</v>
      </c>
      <c r="AK71">
        <v>1390</v>
      </c>
      <c r="AL71" s="4">
        <f t="shared" si="27"/>
        <v>2.0605000000000002</v>
      </c>
      <c r="AM71" s="4">
        <f t="shared" si="27"/>
        <v>2.0605000000000002</v>
      </c>
      <c r="AN71" s="4">
        <f t="shared" si="27"/>
        <v>2.077</v>
      </c>
      <c r="AO71" s="4">
        <f t="shared" si="27"/>
        <v>2.0305</v>
      </c>
      <c r="AP71" s="4">
        <f t="shared" si="27"/>
        <v>2.0605000000000002</v>
      </c>
      <c r="AQ71" s="4">
        <f t="shared" si="30"/>
        <v>2.0605000000000002</v>
      </c>
      <c r="AR71" s="4">
        <f t="shared" si="30"/>
        <v>2.077</v>
      </c>
      <c r="AS71" s="4">
        <f t="shared" si="30"/>
        <v>2.0605000000000002</v>
      </c>
      <c r="AT71" s="4">
        <f t="shared" si="30"/>
        <v>2.077</v>
      </c>
      <c r="AU71" s="4">
        <f t="shared" si="31"/>
        <v>2.077</v>
      </c>
    </row>
    <row r="72" spans="1:47" x14ac:dyDescent="0.25">
      <c r="A72">
        <v>1380</v>
      </c>
      <c r="B72">
        <f t="shared" si="6"/>
        <v>27</v>
      </c>
      <c r="C72">
        <f t="shared" si="7"/>
        <v>30</v>
      </c>
      <c r="D72">
        <f t="shared" si="32"/>
        <v>33</v>
      </c>
      <c r="E72">
        <f t="shared" si="32"/>
        <v>38</v>
      </c>
      <c r="F72">
        <f t="shared" si="32"/>
        <v>45</v>
      </c>
      <c r="G72">
        <f t="shared" si="32"/>
        <v>54</v>
      </c>
      <c r="H72">
        <f t="shared" si="32"/>
        <v>67</v>
      </c>
      <c r="I72">
        <f t="shared" si="32"/>
        <v>90</v>
      </c>
      <c r="J72">
        <f t="shared" si="32"/>
        <v>135</v>
      </c>
      <c r="K72">
        <f t="shared" si="32"/>
        <v>270</v>
      </c>
      <c r="M72">
        <v>1380</v>
      </c>
      <c r="N72">
        <f t="shared" si="9"/>
        <v>10.8</v>
      </c>
      <c r="O72">
        <f t="shared" si="10"/>
        <v>12</v>
      </c>
      <c r="P72">
        <f t="shared" si="11"/>
        <v>13.200000000000001</v>
      </c>
      <c r="Q72">
        <f t="shared" si="12"/>
        <v>15.200000000000001</v>
      </c>
      <c r="R72">
        <f t="shared" si="13"/>
        <v>18</v>
      </c>
      <c r="S72">
        <f t="shared" si="14"/>
        <v>21.6</v>
      </c>
      <c r="T72">
        <f t="shared" si="15"/>
        <v>26.8</v>
      </c>
      <c r="U72">
        <f t="shared" si="16"/>
        <v>36</v>
      </c>
      <c r="V72">
        <f t="shared" si="17"/>
        <v>54</v>
      </c>
      <c r="W72">
        <f t="shared" si="18"/>
        <v>108</v>
      </c>
      <c r="Y72">
        <v>1380</v>
      </c>
      <c r="Z72" s="5">
        <f t="shared" si="28"/>
        <v>3</v>
      </c>
      <c r="AA72" s="5">
        <f t="shared" si="19"/>
        <v>3</v>
      </c>
      <c r="AB72" s="5">
        <f t="shared" si="20"/>
        <v>33</v>
      </c>
      <c r="AC72" s="5">
        <f t="shared" si="21"/>
        <v>23</v>
      </c>
      <c r="AD72" s="5">
        <f t="shared" si="22"/>
        <v>3</v>
      </c>
      <c r="AE72" s="5">
        <f t="shared" si="23"/>
        <v>3</v>
      </c>
      <c r="AF72" s="5">
        <f t="shared" si="24"/>
        <v>13</v>
      </c>
      <c r="AG72" s="5">
        <f t="shared" si="25"/>
        <v>3</v>
      </c>
      <c r="AH72" s="5">
        <f t="shared" si="26"/>
        <v>3</v>
      </c>
      <c r="AI72" s="5">
        <f t="shared" si="29"/>
        <v>3</v>
      </c>
      <c r="AK72">
        <v>1380</v>
      </c>
      <c r="AL72" s="4">
        <f t="shared" si="27"/>
        <v>2.0605000000000002</v>
      </c>
      <c r="AM72" s="4">
        <f t="shared" si="27"/>
        <v>2.0605000000000002</v>
      </c>
      <c r="AN72" s="4">
        <f t="shared" si="27"/>
        <v>2.0154999999999998</v>
      </c>
      <c r="AO72" s="4">
        <f t="shared" si="27"/>
        <v>2.0305</v>
      </c>
      <c r="AP72" s="4">
        <f t="shared" si="27"/>
        <v>2.0605000000000002</v>
      </c>
      <c r="AQ72" s="4">
        <f t="shared" si="30"/>
        <v>2.0605000000000002</v>
      </c>
      <c r="AR72" s="4">
        <f t="shared" si="30"/>
        <v>2.0455000000000001</v>
      </c>
      <c r="AS72" s="4">
        <f t="shared" si="30"/>
        <v>2.0605000000000002</v>
      </c>
      <c r="AT72" s="4">
        <f t="shared" si="30"/>
        <v>2.0605000000000002</v>
      </c>
      <c r="AU72" s="4">
        <f t="shared" si="31"/>
        <v>2.0605000000000002</v>
      </c>
    </row>
    <row r="73" spans="1:47" x14ac:dyDescent="0.25">
      <c r="A73">
        <v>1370</v>
      </c>
      <c r="B73">
        <f t="shared" si="6"/>
        <v>26</v>
      </c>
      <c r="C73">
        <f t="shared" si="7"/>
        <v>29</v>
      </c>
      <c r="D73">
        <f t="shared" si="32"/>
        <v>33</v>
      </c>
      <c r="E73">
        <f t="shared" si="32"/>
        <v>38</v>
      </c>
      <c r="F73">
        <f t="shared" si="32"/>
        <v>44</v>
      </c>
      <c r="G73">
        <f t="shared" si="32"/>
        <v>53</v>
      </c>
      <c r="H73">
        <f t="shared" si="32"/>
        <v>67</v>
      </c>
      <c r="I73">
        <f t="shared" si="32"/>
        <v>89</v>
      </c>
      <c r="J73">
        <f t="shared" si="32"/>
        <v>134</v>
      </c>
      <c r="K73">
        <f t="shared" si="32"/>
        <v>268</v>
      </c>
      <c r="M73">
        <v>1370</v>
      </c>
      <c r="N73">
        <f t="shared" si="9"/>
        <v>10.4</v>
      </c>
      <c r="O73">
        <f t="shared" si="10"/>
        <v>11.600000000000001</v>
      </c>
      <c r="P73">
        <f t="shared" si="11"/>
        <v>13.200000000000001</v>
      </c>
      <c r="Q73">
        <f t="shared" si="12"/>
        <v>15.200000000000001</v>
      </c>
      <c r="R73">
        <f t="shared" si="13"/>
        <v>17.600000000000001</v>
      </c>
      <c r="S73">
        <f t="shared" si="14"/>
        <v>21.200000000000003</v>
      </c>
      <c r="T73">
        <f t="shared" si="15"/>
        <v>26.8</v>
      </c>
      <c r="U73">
        <f t="shared" si="16"/>
        <v>35.6</v>
      </c>
      <c r="V73">
        <f t="shared" si="17"/>
        <v>53.6</v>
      </c>
      <c r="W73">
        <f t="shared" si="18"/>
        <v>107.2</v>
      </c>
      <c r="Y73">
        <v>1370</v>
      </c>
      <c r="Z73" s="5">
        <f t="shared" si="28"/>
        <v>44</v>
      </c>
      <c r="AA73" s="5">
        <f t="shared" si="19"/>
        <v>38</v>
      </c>
      <c r="AB73" s="5">
        <f t="shared" si="20"/>
        <v>23</v>
      </c>
      <c r="AC73" s="5">
        <f t="shared" si="21"/>
        <v>13</v>
      </c>
      <c r="AD73" s="5">
        <f t="shared" si="22"/>
        <v>23</v>
      </c>
      <c r="AE73" s="5">
        <f t="shared" si="23"/>
        <v>18</v>
      </c>
      <c r="AF73" s="5">
        <f t="shared" si="24"/>
        <v>3</v>
      </c>
      <c r="AG73" s="5">
        <f t="shared" si="25"/>
        <v>8</v>
      </c>
      <c r="AH73" s="5">
        <f t="shared" si="26"/>
        <v>3</v>
      </c>
      <c r="AI73" s="5">
        <f t="shared" si="29"/>
        <v>3</v>
      </c>
      <c r="AK73">
        <v>1370</v>
      </c>
      <c r="AL73" s="4">
        <f t="shared" si="27"/>
        <v>1.984</v>
      </c>
      <c r="AM73" s="4">
        <f t="shared" si="27"/>
        <v>1.9930000000000001</v>
      </c>
      <c r="AN73" s="4">
        <f t="shared" si="27"/>
        <v>2.0154999999999998</v>
      </c>
      <c r="AO73" s="4">
        <f t="shared" si="27"/>
        <v>2.0305</v>
      </c>
      <c r="AP73" s="4">
        <f t="shared" si="27"/>
        <v>2.0154999999999998</v>
      </c>
      <c r="AQ73" s="4">
        <f t="shared" si="30"/>
        <v>2.0230000000000001</v>
      </c>
      <c r="AR73" s="4">
        <f t="shared" si="30"/>
        <v>2.0455000000000001</v>
      </c>
      <c r="AS73" s="4">
        <f t="shared" si="30"/>
        <v>2.0379999999999998</v>
      </c>
      <c r="AT73" s="4">
        <f t="shared" si="30"/>
        <v>2.0455000000000001</v>
      </c>
      <c r="AU73" s="4">
        <f t="shared" si="31"/>
        <v>2.0455000000000001</v>
      </c>
    </row>
    <row r="74" spans="1:47" x14ac:dyDescent="0.25">
      <c r="A74">
        <v>1360</v>
      </c>
      <c r="B74">
        <f t="shared" si="6"/>
        <v>26</v>
      </c>
      <c r="C74">
        <f t="shared" si="7"/>
        <v>29</v>
      </c>
      <c r="D74">
        <f t="shared" si="32"/>
        <v>33</v>
      </c>
      <c r="E74">
        <f t="shared" si="32"/>
        <v>38</v>
      </c>
      <c r="F74">
        <f t="shared" si="32"/>
        <v>44</v>
      </c>
      <c r="G74">
        <f t="shared" si="32"/>
        <v>53</v>
      </c>
      <c r="H74">
        <f t="shared" si="32"/>
        <v>66</v>
      </c>
      <c r="I74">
        <f t="shared" si="32"/>
        <v>88</v>
      </c>
      <c r="J74">
        <f t="shared" si="32"/>
        <v>133</v>
      </c>
      <c r="K74">
        <f t="shared" si="32"/>
        <v>266</v>
      </c>
      <c r="M74">
        <v>1360</v>
      </c>
      <c r="N74">
        <f t="shared" si="9"/>
        <v>10.4</v>
      </c>
      <c r="O74">
        <f t="shared" si="10"/>
        <v>11.600000000000001</v>
      </c>
      <c r="P74">
        <f t="shared" si="11"/>
        <v>13.200000000000001</v>
      </c>
      <c r="Q74">
        <f t="shared" si="12"/>
        <v>15.200000000000001</v>
      </c>
      <c r="R74">
        <f t="shared" si="13"/>
        <v>17.600000000000001</v>
      </c>
      <c r="S74">
        <f t="shared" si="14"/>
        <v>21.200000000000003</v>
      </c>
      <c r="T74">
        <f t="shared" si="15"/>
        <v>26.400000000000002</v>
      </c>
      <c r="U74">
        <f t="shared" si="16"/>
        <v>35.200000000000003</v>
      </c>
      <c r="V74">
        <f t="shared" si="17"/>
        <v>53.2</v>
      </c>
      <c r="W74">
        <f t="shared" si="18"/>
        <v>106.4</v>
      </c>
      <c r="Y74">
        <v>1360</v>
      </c>
      <c r="Z74" s="5">
        <f t="shared" si="28"/>
        <v>34</v>
      </c>
      <c r="AA74" s="5">
        <f t="shared" si="19"/>
        <v>28</v>
      </c>
      <c r="AB74" s="5">
        <f t="shared" si="20"/>
        <v>13</v>
      </c>
      <c r="AC74" s="5">
        <f t="shared" si="21"/>
        <v>3</v>
      </c>
      <c r="AD74" s="5">
        <f t="shared" si="22"/>
        <v>13</v>
      </c>
      <c r="AE74" s="5">
        <f t="shared" si="23"/>
        <v>8</v>
      </c>
      <c r="AF74" s="5">
        <f t="shared" si="24"/>
        <v>13</v>
      </c>
      <c r="AG74" s="5">
        <f t="shared" si="25"/>
        <v>13</v>
      </c>
      <c r="AH74" s="5">
        <f t="shared" si="26"/>
        <v>3</v>
      </c>
      <c r="AI74" s="5">
        <f t="shared" si="29"/>
        <v>3</v>
      </c>
      <c r="AK74">
        <v>1360</v>
      </c>
      <c r="AL74" s="4">
        <f t="shared" si="27"/>
        <v>1.984</v>
      </c>
      <c r="AM74" s="4">
        <f t="shared" si="27"/>
        <v>1.9930000000000001</v>
      </c>
      <c r="AN74" s="4">
        <f t="shared" si="27"/>
        <v>2.0154999999999998</v>
      </c>
      <c r="AO74" s="4">
        <f t="shared" si="27"/>
        <v>2.0305</v>
      </c>
      <c r="AP74" s="4">
        <f t="shared" ref="AP74:AS137" si="33">0.04+0.0015*($AK74-AD74-30)</f>
        <v>2.0154999999999998</v>
      </c>
      <c r="AQ74" s="4">
        <f t="shared" si="30"/>
        <v>2.0230000000000001</v>
      </c>
      <c r="AR74" s="4">
        <f t="shared" si="30"/>
        <v>2.0154999999999998</v>
      </c>
      <c r="AS74" s="4">
        <f t="shared" si="30"/>
        <v>2.0154999999999998</v>
      </c>
      <c r="AT74" s="4">
        <f t="shared" si="30"/>
        <v>2.0305</v>
      </c>
      <c r="AU74" s="4">
        <f t="shared" si="31"/>
        <v>2.0305</v>
      </c>
    </row>
    <row r="75" spans="1:47" x14ac:dyDescent="0.25">
      <c r="A75">
        <v>1350</v>
      </c>
      <c r="B75">
        <f t="shared" si="6"/>
        <v>26</v>
      </c>
      <c r="C75">
        <f t="shared" si="7"/>
        <v>29</v>
      </c>
      <c r="D75">
        <f t="shared" si="32"/>
        <v>33</v>
      </c>
      <c r="E75">
        <f t="shared" si="32"/>
        <v>37</v>
      </c>
      <c r="F75">
        <f t="shared" si="32"/>
        <v>44</v>
      </c>
      <c r="G75">
        <f t="shared" si="32"/>
        <v>52</v>
      </c>
      <c r="H75">
        <f t="shared" si="32"/>
        <v>66</v>
      </c>
      <c r="I75">
        <f t="shared" si="32"/>
        <v>88</v>
      </c>
      <c r="J75">
        <f t="shared" si="32"/>
        <v>132</v>
      </c>
      <c r="K75">
        <f t="shared" si="32"/>
        <v>264</v>
      </c>
      <c r="M75">
        <v>1350</v>
      </c>
      <c r="N75">
        <f t="shared" si="9"/>
        <v>10.4</v>
      </c>
      <c r="O75">
        <f t="shared" si="10"/>
        <v>11.600000000000001</v>
      </c>
      <c r="P75">
        <f t="shared" si="11"/>
        <v>13.200000000000001</v>
      </c>
      <c r="Q75">
        <f t="shared" si="12"/>
        <v>14.8</v>
      </c>
      <c r="R75">
        <f t="shared" si="13"/>
        <v>17.600000000000001</v>
      </c>
      <c r="S75">
        <f t="shared" si="14"/>
        <v>20.8</v>
      </c>
      <c r="T75">
        <f t="shared" si="15"/>
        <v>26.400000000000002</v>
      </c>
      <c r="U75">
        <f t="shared" si="16"/>
        <v>35.200000000000003</v>
      </c>
      <c r="V75">
        <f t="shared" si="17"/>
        <v>52.800000000000004</v>
      </c>
      <c r="W75">
        <f t="shared" si="18"/>
        <v>105.60000000000001</v>
      </c>
      <c r="Y75">
        <v>1350</v>
      </c>
      <c r="Z75" s="5">
        <f t="shared" si="28"/>
        <v>24</v>
      </c>
      <c r="AA75" s="5">
        <f t="shared" si="19"/>
        <v>18</v>
      </c>
      <c r="AB75" s="5">
        <f t="shared" si="20"/>
        <v>3</v>
      </c>
      <c r="AC75" s="5">
        <f t="shared" si="21"/>
        <v>29</v>
      </c>
      <c r="AD75" s="5">
        <f t="shared" si="22"/>
        <v>3</v>
      </c>
      <c r="AE75" s="5">
        <f t="shared" si="23"/>
        <v>24</v>
      </c>
      <c r="AF75" s="5">
        <f t="shared" si="24"/>
        <v>3</v>
      </c>
      <c r="AG75" s="5">
        <f t="shared" si="25"/>
        <v>3</v>
      </c>
      <c r="AH75" s="5">
        <f t="shared" si="26"/>
        <v>3</v>
      </c>
      <c r="AI75" s="5">
        <f t="shared" si="29"/>
        <v>3</v>
      </c>
      <c r="AK75">
        <v>1350</v>
      </c>
      <c r="AL75" s="4">
        <f t="shared" si="27"/>
        <v>1.984</v>
      </c>
      <c r="AM75" s="4">
        <f t="shared" si="27"/>
        <v>1.9930000000000001</v>
      </c>
      <c r="AN75" s="4">
        <f t="shared" si="27"/>
        <v>2.0154999999999998</v>
      </c>
      <c r="AO75" s="4">
        <f t="shared" si="27"/>
        <v>1.9765000000000001</v>
      </c>
      <c r="AP75" s="4">
        <f t="shared" si="33"/>
        <v>2.0154999999999998</v>
      </c>
      <c r="AQ75" s="4">
        <f t="shared" si="30"/>
        <v>1.984</v>
      </c>
      <c r="AR75" s="4">
        <f t="shared" si="30"/>
        <v>2.0154999999999998</v>
      </c>
      <c r="AS75" s="4">
        <f t="shared" si="30"/>
        <v>2.0154999999999998</v>
      </c>
      <c r="AT75" s="4">
        <f t="shared" si="30"/>
        <v>2.0154999999999998</v>
      </c>
      <c r="AU75" s="4">
        <f t="shared" si="31"/>
        <v>2.0154999999999998</v>
      </c>
    </row>
    <row r="76" spans="1:47" x14ac:dyDescent="0.25">
      <c r="A76">
        <v>1340</v>
      </c>
      <c r="B76">
        <f t="shared" si="6"/>
        <v>26</v>
      </c>
      <c r="C76">
        <f t="shared" si="7"/>
        <v>29</v>
      </c>
      <c r="D76">
        <f t="shared" si="32"/>
        <v>32</v>
      </c>
      <c r="E76">
        <f t="shared" si="32"/>
        <v>37</v>
      </c>
      <c r="F76">
        <f t="shared" si="32"/>
        <v>43</v>
      </c>
      <c r="G76">
        <f t="shared" si="32"/>
        <v>52</v>
      </c>
      <c r="H76">
        <f t="shared" si="32"/>
        <v>65</v>
      </c>
      <c r="I76">
        <f t="shared" si="32"/>
        <v>87</v>
      </c>
      <c r="J76">
        <f t="shared" si="32"/>
        <v>131</v>
      </c>
      <c r="K76">
        <f t="shared" si="32"/>
        <v>262</v>
      </c>
      <c r="M76">
        <v>1340</v>
      </c>
      <c r="N76">
        <f t="shared" si="9"/>
        <v>10.4</v>
      </c>
      <c r="O76">
        <f t="shared" si="10"/>
        <v>11.600000000000001</v>
      </c>
      <c r="P76">
        <f t="shared" si="11"/>
        <v>12.8</v>
      </c>
      <c r="Q76">
        <f t="shared" si="12"/>
        <v>14.8</v>
      </c>
      <c r="R76">
        <f t="shared" si="13"/>
        <v>17.2</v>
      </c>
      <c r="S76">
        <f t="shared" si="14"/>
        <v>20.8</v>
      </c>
      <c r="T76">
        <f t="shared" si="15"/>
        <v>26</v>
      </c>
      <c r="U76">
        <f t="shared" si="16"/>
        <v>34.800000000000004</v>
      </c>
      <c r="V76">
        <f t="shared" si="17"/>
        <v>52.400000000000006</v>
      </c>
      <c r="W76">
        <f t="shared" si="18"/>
        <v>104.80000000000001</v>
      </c>
      <c r="Y76">
        <v>1340</v>
      </c>
      <c r="Z76" s="5">
        <f t="shared" si="28"/>
        <v>14</v>
      </c>
      <c r="AA76" s="5">
        <f t="shared" si="19"/>
        <v>8</v>
      </c>
      <c r="AB76" s="5">
        <f t="shared" si="20"/>
        <v>34</v>
      </c>
      <c r="AC76" s="5">
        <f t="shared" si="21"/>
        <v>19</v>
      </c>
      <c r="AD76" s="5">
        <f t="shared" si="22"/>
        <v>24</v>
      </c>
      <c r="AE76" s="5">
        <f t="shared" si="23"/>
        <v>14</v>
      </c>
      <c r="AF76" s="5">
        <f t="shared" si="24"/>
        <v>14</v>
      </c>
      <c r="AG76" s="5">
        <f t="shared" si="25"/>
        <v>8</v>
      </c>
      <c r="AH76" s="5">
        <f t="shared" si="26"/>
        <v>3</v>
      </c>
      <c r="AI76" s="5">
        <f t="shared" si="29"/>
        <v>3</v>
      </c>
      <c r="AK76">
        <v>1340</v>
      </c>
      <c r="AL76" s="4">
        <f t="shared" si="27"/>
        <v>1.984</v>
      </c>
      <c r="AM76" s="4">
        <f t="shared" si="27"/>
        <v>1.9930000000000001</v>
      </c>
      <c r="AN76" s="4">
        <f t="shared" si="27"/>
        <v>1.9540000000000002</v>
      </c>
      <c r="AO76" s="4">
        <f t="shared" si="27"/>
        <v>1.9765000000000001</v>
      </c>
      <c r="AP76" s="4">
        <f t="shared" si="33"/>
        <v>1.9690000000000001</v>
      </c>
      <c r="AQ76" s="4">
        <f t="shared" si="30"/>
        <v>1.984</v>
      </c>
      <c r="AR76" s="4">
        <f t="shared" si="30"/>
        <v>1.984</v>
      </c>
      <c r="AS76" s="4">
        <f t="shared" si="30"/>
        <v>1.9930000000000001</v>
      </c>
      <c r="AT76" s="4">
        <f t="shared" si="30"/>
        <v>2.0005000000000002</v>
      </c>
      <c r="AU76" s="4">
        <f t="shared" si="31"/>
        <v>2.0005000000000002</v>
      </c>
    </row>
    <row r="77" spans="1:47" x14ac:dyDescent="0.25">
      <c r="A77">
        <v>1330</v>
      </c>
      <c r="B77">
        <f t="shared" si="6"/>
        <v>26</v>
      </c>
      <c r="C77">
        <f t="shared" si="7"/>
        <v>28</v>
      </c>
      <c r="D77">
        <f t="shared" si="32"/>
        <v>32</v>
      </c>
      <c r="E77">
        <f t="shared" si="32"/>
        <v>37</v>
      </c>
      <c r="F77">
        <f t="shared" si="32"/>
        <v>43</v>
      </c>
      <c r="G77">
        <f t="shared" si="32"/>
        <v>52</v>
      </c>
      <c r="H77">
        <f t="shared" si="32"/>
        <v>65</v>
      </c>
      <c r="I77">
        <f t="shared" si="32"/>
        <v>86</v>
      </c>
      <c r="J77">
        <f t="shared" si="32"/>
        <v>130</v>
      </c>
      <c r="K77">
        <f t="shared" si="32"/>
        <v>260</v>
      </c>
      <c r="M77">
        <v>1330</v>
      </c>
      <c r="N77">
        <f t="shared" si="9"/>
        <v>10.4</v>
      </c>
      <c r="O77">
        <f t="shared" si="10"/>
        <v>11.200000000000001</v>
      </c>
      <c r="P77">
        <f t="shared" si="11"/>
        <v>12.8</v>
      </c>
      <c r="Q77">
        <f t="shared" si="12"/>
        <v>14.8</v>
      </c>
      <c r="R77">
        <f t="shared" si="13"/>
        <v>17.2</v>
      </c>
      <c r="S77">
        <f t="shared" si="14"/>
        <v>20.8</v>
      </c>
      <c r="T77">
        <f t="shared" si="15"/>
        <v>26</v>
      </c>
      <c r="U77">
        <f t="shared" si="16"/>
        <v>34.4</v>
      </c>
      <c r="V77">
        <f t="shared" si="17"/>
        <v>52</v>
      </c>
      <c r="W77">
        <f t="shared" si="18"/>
        <v>104</v>
      </c>
      <c r="Y77">
        <v>1330</v>
      </c>
      <c r="Z77" s="5">
        <f t="shared" si="28"/>
        <v>4</v>
      </c>
      <c r="AA77" s="5">
        <f t="shared" si="19"/>
        <v>44</v>
      </c>
      <c r="AB77" s="5">
        <f t="shared" si="20"/>
        <v>24</v>
      </c>
      <c r="AC77" s="5">
        <f t="shared" si="21"/>
        <v>9</v>
      </c>
      <c r="AD77" s="5">
        <f t="shared" si="22"/>
        <v>14</v>
      </c>
      <c r="AE77" s="5">
        <f t="shared" si="23"/>
        <v>4</v>
      </c>
      <c r="AF77" s="5">
        <f t="shared" si="24"/>
        <v>4</v>
      </c>
      <c r="AG77" s="5">
        <f t="shared" si="25"/>
        <v>14</v>
      </c>
      <c r="AH77" s="5">
        <f t="shared" si="26"/>
        <v>4</v>
      </c>
      <c r="AI77" s="5">
        <f t="shared" si="29"/>
        <v>4</v>
      </c>
      <c r="AK77">
        <v>1330</v>
      </c>
      <c r="AL77" s="4">
        <f t="shared" si="27"/>
        <v>1.984</v>
      </c>
      <c r="AM77" s="4">
        <f t="shared" si="27"/>
        <v>1.9240000000000002</v>
      </c>
      <c r="AN77" s="4">
        <f t="shared" si="27"/>
        <v>1.9540000000000002</v>
      </c>
      <c r="AO77" s="4">
        <f t="shared" si="27"/>
        <v>1.9765000000000001</v>
      </c>
      <c r="AP77" s="4">
        <f t="shared" si="33"/>
        <v>1.9690000000000001</v>
      </c>
      <c r="AQ77" s="4">
        <f t="shared" si="30"/>
        <v>1.984</v>
      </c>
      <c r="AR77" s="4">
        <f t="shared" si="30"/>
        <v>1.984</v>
      </c>
      <c r="AS77" s="4">
        <f t="shared" si="30"/>
        <v>1.9690000000000001</v>
      </c>
      <c r="AT77" s="4">
        <f t="shared" si="30"/>
        <v>1.984</v>
      </c>
      <c r="AU77" s="4">
        <f t="shared" si="31"/>
        <v>1.984</v>
      </c>
    </row>
    <row r="78" spans="1:47" x14ac:dyDescent="0.25">
      <c r="A78">
        <v>1320</v>
      </c>
      <c r="B78">
        <f t="shared" si="6"/>
        <v>25</v>
      </c>
      <c r="C78">
        <f t="shared" si="7"/>
        <v>28</v>
      </c>
      <c r="D78">
        <f t="shared" si="32"/>
        <v>32</v>
      </c>
      <c r="E78">
        <f t="shared" si="32"/>
        <v>36</v>
      </c>
      <c r="F78">
        <f t="shared" si="32"/>
        <v>43</v>
      </c>
      <c r="G78">
        <f t="shared" si="32"/>
        <v>51</v>
      </c>
      <c r="H78">
        <f t="shared" si="32"/>
        <v>64</v>
      </c>
      <c r="I78">
        <f t="shared" si="32"/>
        <v>86</v>
      </c>
      <c r="J78">
        <f t="shared" si="32"/>
        <v>129</v>
      </c>
      <c r="K78">
        <f t="shared" ref="E78:K141" si="34">_xlfn.FLOOR.MATH($A78/(1-K$13)/$G$11)</f>
        <v>258</v>
      </c>
      <c r="M78">
        <v>1320</v>
      </c>
      <c r="N78">
        <f t="shared" si="9"/>
        <v>10</v>
      </c>
      <c r="O78">
        <f t="shared" si="10"/>
        <v>11.200000000000001</v>
      </c>
      <c r="P78">
        <f t="shared" si="11"/>
        <v>12.8</v>
      </c>
      <c r="Q78">
        <f t="shared" si="12"/>
        <v>14.4</v>
      </c>
      <c r="R78">
        <f t="shared" si="13"/>
        <v>17.2</v>
      </c>
      <c r="S78">
        <f t="shared" si="14"/>
        <v>20.400000000000002</v>
      </c>
      <c r="T78">
        <f t="shared" si="15"/>
        <v>25.6</v>
      </c>
      <c r="U78">
        <f t="shared" si="16"/>
        <v>34.4</v>
      </c>
      <c r="V78">
        <f t="shared" si="17"/>
        <v>51.6</v>
      </c>
      <c r="W78">
        <f t="shared" si="18"/>
        <v>103.2</v>
      </c>
      <c r="Y78">
        <v>1320</v>
      </c>
      <c r="Z78" s="5">
        <f t="shared" si="28"/>
        <v>45</v>
      </c>
      <c r="AA78" s="5">
        <f t="shared" si="19"/>
        <v>34</v>
      </c>
      <c r="AB78" s="5">
        <f t="shared" si="20"/>
        <v>14</v>
      </c>
      <c r="AC78" s="5">
        <f t="shared" si="21"/>
        <v>34</v>
      </c>
      <c r="AD78" s="5">
        <f t="shared" si="22"/>
        <v>4</v>
      </c>
      <c r="AE78" s="5">
        <f t="shared" si="23"/>
        <v>19</v>
      </c>
      <c r="AF78" s="5">
        <f t="shared" si="24"/>
        <v>14</v>
      </c>
      <c r="AG78" s="5">
        <f t="shared" si="25"/>
        <v>4</v>
      </c>
      <c r="AH78" s="5">
        <f t="shared" si="26"/>
        <v>4</v>
      </c>
      <c r="AI78" s="5">
        <f t="shared" si="29"/>
        <v>4</v>
      </c>
      <c r="AK78">
        <v>1320</v>
      </c>
      <c r="AL78" s="4">
        <f t="shared" si="27"/>
        <v>1.9075</v>
      </c>
      <c r="AM78" s="4">
        <f t="shared" si="27"/>
        <v>1.9240000000000002</v>
      </c>
      <c r="AN78" s="4">
        <f t="shared" si="27"/>
        <v>1.9540000000000002</v>
      </c>
      <c r="AO78" s="4">
        <f t="shared" si="27"/>
        <v>1.9240000000000002</v>
      </c>
      <c r="AP78" s="4">
        <f t="shared" si="33"/>
        <v>1.9690000000000001</v>
      </c>
      <c r="AQ78" s="4">
        <f t="shared" si="30"/>
        <v>1.9465000000000001</v>
      </c>
      <c r="AR78" s="4">
        <f t="shared" si="30"/>
        <v>1.9540000000000002</v>
      </c>
      <c r="AS78" s="4">
        <f t="shared" si="30"/>
        <v>1.9690000000000001</v>
      </c>
      <c r="AT78" s="4">
        <f t="shared" si="30"/>
        <v>1.9690000000000001</v>
      </c>
      <c r="AU78" s="4">
        <f t="shared" si="31"/>
        <v>1.9690000000000001</v>
      </c>
    </row>
    <row r="79" spans="1:47" x14ac:dyDescent="0.25">
      <c r="A79">
        <v>1310</v>
      </c>
      <c r="B79">
        <f t="shared" ref="B79:B142" si="35">_xlfn.FLOOR.MATH(A79/$G$11,1)</f>
        <v>25</v>
      </c>
      <c r="C79">
        <f t="shared" ref="C79:C142" si="36">_xlfn.FLOOR.MATH(A79/(1-$C$13)/$G$11)</f>
        <v>28</v>
      </c>
      <c r="D79">
        <f t="shared" ref="D79:D142" si="37">_xlfn.FLOOR.MATH($A79/(1-D$13)/$G$11)</f>
        <v>32</v>
      </c>
      <c r="E79">
        <f t="shared" si="34"/>
        <v>36</v>
      </c>
      <c r="F79">
        <f t="shared" si="34"/>
        <v>42</v>
      </c>
      <c r="G79">
        <f t="shared" si="34"/>
        <v>51</v>
      </c>
      <c r="H79">
        <f t="shared" si="34"/>
        <v>64</v>
      </c>
      <c r="I79">
        <f t="shared" si="34"/>
        <v>85</v>
      </c>
      <c r="J79">
        <f t="shared" si="34"/>
        <v>128</v>
      </c>
      <c r="K79">
        <f t="shared" si="34"/>
        <v>256</v>
      </c>
      <c r="M79">
        <v>1310</v>
      </c>
      <c r="N79">
        <f t="shared" ref="N79:N142" si="38">B79*0.4</f>
        <v>10</v>
      </c>
      <c r="O79">
        <f t="shared" ref="O79:O142" si="39">C79*0.4</f>
        <v>11.200000000000001</v>
      </c>
      <c r="P79">
        <f t="shared" ref="P79:P142" si="40">D79*0.4</f>
        <v>12.8</v>
      </c>
      <c r="Q79">
        <f t="shared" ref="Q79:Q142" si="41">E79*0.4</f>
        <v>14.4</v>
      </c>
      <c r="R79">
        <f t="shared" ref="R79:R142" si="42">F79*0.4</f>
        <v>16.8</v>
      </c>
      <c r="S79">
        <f t="shared" ref="S79:S142" si="43">G79*0.4</f>
        <v>20.400000000000002</v>
      </c>
      <c r="T79">
        <f t="shared" ref="T79:T142" si="44">H79*0.4</f>
        <v>25.6</v>
      </c>
      <c r="U79">
        <f t="shared" ref="U79:U142" si="45">I79*0.4</f>
        <v>34</v>
      </c>
      <c r="V79">
        <f t="shared" ref="V79:V142" si="46">J79*0.4</f>
        <v>51.2</v>
      </c>
      <c r="W79">
        <f t="shared" ref="W79:W142" si="47">K79*0.4</f>
        <v>102.4</v>
      </c>
      <c r="Y79">
        <v>1310</v>
      </c>
      <c r="Z79" s="5">
        <f t="shared" si="28"/>
        <v>35</v>
      </c>
      <c r="AA79" s="5">
        <f t="shared" ref="AA79:AA142" si="48">$Y79-_xlfn.CEILING.MATH(C79*$G$11*(1-AA$13))</f>
        <v>24</v>
      </c>
      <c r="AB79" s="5">
        <f t="shared" ref="AB79:AB142" si="49">$Y79-_xlfn.CEILING.MATH(D79*$G$11*(1-AB$13))</f>
        <v>4</v>
      </c>
      <c r="AC79" s="5">
        <f t="shared" ref="AC79:AC142" si="50">$Y79-_xlfn.CEILING.MATH(E79*$G$11*(1-AC$13))</f>
        <v>24</v>
      </c>
      <c r="AD79" s="5">
        <f t="shared" ref="AD79:AD142" si="51">$Y79-_xlfn.CEILING.MATH(F79*$G$11*(1-AD$13))</f>
        <v>24</v>
      </c>
      <c r="AE79" s="5">
        <f t="shared" ref="AE79:AE142" si="52">$Y79-_xlfn.CEILING.MATH(G79*$G$11*(1-AE$13))</f>
        <v>9</v>
      </c>
      <c r="AF79" s="5">
        <f t="shared" ref="AF79:AF142" si="53">$Y79-_xlfn.CEILING.MATH(H79*$G$11*(1-AF$13))</f>
        <v>4</v>
      </c>
      <c r="AG79" s="5">
        <f t="shared" ref="AG79:AG142" si="54">$Y79-_xlfn.CEILING.MATH(I79*$G$11*(1-AG$13))</f>
        <v>9</v>
      </c>
      <c r="AH79" s="5">
        <f t="shared" ref="AH79:AH142" si="55">$Y79-_xlfn.CEILING.MATH(J79*$G$11*(1-AH$13))</f>
        <v>4</v>
      </c>
      <c r="AI79" s="5">
        <f t="shared" si="29"/>
        <v>4</v>
      </c>
      <c r="AK79">
        <v>1310</v>
      </c>
      <c r="AL79" s="4">
        <f t="shared" ref="AL79:AO142" si="56">0.04+0.0015*($AK79-Z79-30)</f>
        <v>1.9075</v>
      </c>
      <c r="AM79" s="4">
        <f t="shared" si="56"/>
        <v>1.9240000000000002</v>
      </c>
      <c r="AN79" s="4">
        <f t="shared" si="56"/>
        <v>1.9540000000000002</v>
      </c>
      <c r="AO79" s="4">
        <f t="shared" si="56"/>
        <v>1.9240000000000002</v>
      </c>
      <c r="AP79" s="4">
        <f t="shared" si="33"/>
        <v>1.9240000000000002</v>
      </c>
      <c r="AQ79" s="4">
        <f t="shared" si="30"/>
        <v>1.9465000000000001</v>
      </c>
      <c r="AR79" s="4">
        <f t="shared" si="30"/>
        <v>1.9540000000000002</v>
      </c>
      <c r="AS79" s="4">
        <f t="shared" si="30"/>
        <v>1.9465000000000001</v>
      </c>
      <c r="AT79" s="4">
        <f t="shared" si="30"/>
        <v>1.9540000000000002</v>
      </c>
      <c r="AU79" s="4">
        <f t="shared" si="31"/>
        <v>1.9540000000000002</v>
      </c>
    </row>
    <row r="80" spans="1:47" x14ac:dyDescent="0.25">
      <c r="A80">
        <v>1300</v>
      </c>
      <c r="B80">
        <f t="shared" si="35"/>
        <v>25</v>
      </c>
      <c r="C80">
        <f t="shared" si="36"/>
        <v>28</v>
      </c>
      <c r="D80">
        <f t="shared" si="37"/>
        <v>31</v>
      </c>
      <c r="E80">
        <f t="shared" si="34"/>
        <v>36</v>
      </c>
      <c r="F80">
        <f t="shared" si="34"/>
        <v>42</v>
      </c>
      <c r="G80">
        <f t="shared" si="34"/>
        <v>50</v>
      </c>
      <c r="H80">
        <f t="shared" si="34"/>
        <v>63</v>
      </c>
      <c r="I80">
        <f t="shared" si="34"/>
        <v>84</v>
      </c>
      <c r="J80">
        <f t="shared" si="34"/>
        <v>127</v>
      </c>
      <c r="K80">
        <f t="shared" si="34"/>
        <v>254</v>
      </c>
      <c r="M80">
        <v>1300</v>
      </c>
      <c r="N80">
        <f t="shared" si="38"/>
        <v>10</v>
      </c>
      <c r="O80">
        <f t="shared" si="39"/>
        <v>11.200000000000001</v>
      </c>
      <c r="P80">
        <f t="shared" si="40"/>
        <v>12.4</v>
      </c>
      <c r="Q80">
        <f t="shared" si="41"/>
        <v>14.4</v>
      </c>
      <c r="R80">
        <f t="shared" si="42"/>
        <v>16.8</v>
      </c>
      <c r="S80">
        <f t="shared" si="43"/>
        <v>20</v>
      </c>
      <c r="T80">
        <f t="shared" si="44"/>
        <v>25.200000000000003</v>
      </c>
      <c r="U80">
        <f t="shared" si="45"/>
        <v>33.6</v>
      </c>
      <c r="V80">
        <f t="shared" si="46"/>
        <v>50.800000000000004</v>
      </c>
      <c r="W80">
        <f t="shared" si="47"/>
        <v>101.60000000000001</v>
      </c>
      <c r="Y80">
        <v>1300</v>
      </c>
      <c r="Z80" s="5">
        <f t="shared" ref="Z80:Z143" si="57">$Y80-B80*$G$11*(1-Z$13)</f>
        <v>25</v>
      </c>
      <c r="AA80" s="5">
        <f t="shared" si="48"/>
        <v>14</v>
      </c>
      <c r="AB80" s="5">
        <f t="shared" si="49"/>
        <v>35</v>
      </c>
      <c r="AC80" s="5">
        <f t="shared" si="50"/>
        <v>14</v>
      </c>
      <c r="AD80" s="5">
        <f t="shared" si="51"/>
        <v>14</v>
      </c>
      <c r="AE80" s="5">
        <f t="shared" si="52"/>
        <v>25</v>
      </c>
      <c r="AF80" s="5">
        <f t="shared" si="53"/>
        <v>14</v>
      </c>
      <c r="AG80" s="5">
        <f t="shared" si="54"/>
        <v>14</v>
      </c>
      <c r="AH80" s="5">
        <f t="shared" si="55"/>
        <v>4</v>
      </c>
      <c r="AI80" s="5">
        <f t="shared" si="29"/>
        <v>4</v>
      </c>
      <c r="AK80">
        <v>1300</v>
      </c>
      <c r="AL80" s="4">
        <f t="shared" si="56"/>
        <v>1.9075</v>
      </c>
      <c r="AM80" s="4">
        <f t="shared" si="56"/>
        <v>1.9240000000000002</v>
      </c>
      <c r="AN80" s="4">
        <f t="shared" si="56"/>
        <v>1.8925000000000001</v>
      </c>
      <c r="AO80" s="4">
        <f t="shared" si="56"/>
        <v>1.9240000000000002</v>
      </c>
      <c r="AP80" s="4">
        <f t="shared" si="33"/>
        <v>1.9240000000000002</v>
      </c>
      <c r="AQ80" s="4">
        <f t="shared" si="30"/>
        <v>1.9075</v>
      </c>
      <c r="AR80" s="4">
        <f t="shared" si="30"/>
        <v>1.9240000000000002</v>
      </c>
      <c r="AS80" s="4">
        <f t="shared" si="30"/>
        <v>1.9240000000000002</v>
      </c>
      <c r="AT80" s="4">
        <f t="shared" si="30"/>
        <v>1.9390000000000001</v>
      </c>
      <c r="AU80" s="4">
        <f t="shared" si="31"/>
        <v>1.9390000000000001</v>
      </c>
    </row>
    <row r="81" spans="1:47" x14ac:dyDescent="0.25">
      <c r="A81">
        <v>1290</v>
      </c>
      <c r="B81">
        <f t="shared" si="35"/>
        <v>25</v>
      </c>
      <c r="C81">
        <f t="shared" si="36"/>
        <v>28</v>
      </c>
      <c r="D81">
        <f t="shared" si="37"/>
        <v>31</v>
      </c>
      <c r="E81">
        <f t="shared" si="34"/>
        <v>36</v>
      </c>
      <c r="F81">
        <f t="shared" si="34"/>
        <v>42</v>
      </c>
      <c r="G81">
        <f t="shared" si="34"/>
        <v>50</v>
      </c>
      <c r="H81">
        <f t="shared" si="34"/>
        <v>63</v>
      </c>
      <c r="I81">
        <f t="shared" si="34"/>
        <v>84</v>
      </c>
      <c r="J81">
        <f t="shared" si="34"/>
        <v>126</v>
      </c>
      <c r="K81">
        <f t="shared" si="34"/>
        <v>252</v>
      </c>
      <c r="M81">
        <v>1290</v>
      </c>
      <c r="N81">
        <f t="shared" si="38"/>
        <v>10</v>
      </c>
      <c r="O81">
        <f t="shared" si="39"/>
        <v>11.200000000000001</v>
      </c>
      <c r="P81">
        <f t="shared" si="40"/>
        <v>12.4</v>
      </c>
      <c r="Q81">
        <f t="shared" si="41"/>
        <v>14.4</v>
      </c>
      <c r="R81">
        <f t="shared" si="42"/>
        <v>16.8</v>
      </c>
      <c r="S81">
        <f t="shared" si="43"/>
        <v>20</v>
      </c>
      <c r="T81">
        <f t="shared" si="44"/>
        <v>25.200000000000003</v>
      </c>
      <c r="U81">
        <f t="shared" si="45"/>
        <v>33.6</v>
      </c>
      <c r="V81">
        <f t="shared" si="46"/>
        <v>50.400000000000006</v>
      </c>
      <c r="W81">
        <f t="shared" si="47"/>
        <v>100.80000000000001</v>
      </c>
      <c r="Y81">
        <v>1290</v>
      </c>
      <c r="Z81" s="5">
        <f t="shared" si="57"/>
        <v>15</v>
      </c>
      <c r="AA81" s="5">
        <f t="shared" si="48"/>
        <v>4</v>
      </c>
      <c r="AB81" s="5">
        <f t="shared" si="49"/>
        <v>25</v>
      </c>
      <c r="AC81" s="5">
        <f t="shared" si="50"/>
        <v>4</v>
      </c>
      <c r="AD81" s="5">
        <f t="shared" si="51"/>
        <v>4</v>
      </c>
      <c r="AE81" s="5">
        <f t="shared" si="52"/>
        <v>15</v>
      </c>
      <c r="AF81" s="5">
        <f t="shared" si="53"/>
        <v>4</v>
      </c>
      <c r="AG81" s="5">
        <f t="shared" si="54"/>
        <v>4</v>
      </c>
      <c r="AH81" s="5">
        <f t="shared" si="55"/>
        <v>4</v>
      </c>
      <c r="AI81" s="5">
        <f t="shared" si="29"/>
        <v>4</v>
      </c>
      <c r="AK81">
        <v>1290</v>
      </c>
      <c r="AL81" s="4">
        <f t="shared" si="56"/>
        <v>1.9075</v>
      </c>
      <c r="AM81" s="4">
        <f t="shared" si="56"/>
        <v>1.9240000000000002</v>
      </c>
      <c r="AN81" s="4">
        <f t="shared" si="56"/>
        <v>1.8925000000000001</v>
      </c>
      <c r="AO81" s="4">
        <f t="shared" si="56"/>
        <v>1.9240000000000002</v>
      </c>
      <c r="AP81" s="4">
        <f t="shared" si="33"/>
        <v>1.9240000000000002</v>
      </c>
      <c r="AQ81" s="4">
        <f t="shared" si="30"/>
        <v>1.9075</v>
      </c>
      <c r="AR81" s="4">
        <f t="shared" si="30"/>
        <v>1.9240000000000002</v>
      </c>
      <c r="AS81" s="4">
        <f t="shared" si="30"/>
        <v>1.9240000000000002</v>
      </c>
      <c r="AT81" s="4">
        <f t="shared" si="30"/>
        <v>1.9240000000000002</v>
      </c>
      <c r="AU81" s="4">
        <f t="shared" si="31"/>
        <v>1.9240000000000002</v>
      </c>
    </row>
    <row r="82" spans="1:47" x14ac:dyDescent="0.25">
      <c r="A82">
        <v>1280</v>
      </c>
      <c r="B82">
        <f t="shared" si="35"/>
        <v>25</v>
      </c>
      <c r="C82">
        <f t="shared" si="36"/>
        <v>27</v>
      </c>
      <c r="D82">
        <f t="shared" si="37"/>
        <v>31</v>
      </c>
      <c r="E82">
        <f t="shared" si="34"/>
        <v>35</v>
      </c>
      <c r="F82">
        <f t="shared" si="34"/>
        <v>41</v>
      </c>
      <c r="G82">
        <f t="shared" si="34"/>
        <v>50</v>
      </c>
      <c r="H82">
        <f t="shared" si="34"/>
        <v>62</v>
      </c>
      <c r="I82">
        <f t="shared" si="34"/>
        <v>83</v>
      </c>
      <c r="J82">
        <f t="shared" si="34"/>
        <v>125</v>
      </c>
      <c r="K82">
        <f t="shared" si="34"/>
        <v>250</v>
      </c>
      <c r="M82">
        <v>1280</v>
      </c>
      <c r="N82">
        <f t="shared" si="38"/>
        <v>10</v>
      </c>
      <c r="O82">
        <f t="shared" si="39"/>
        <v>10.8</v>
      </c>
      <c r="P82">
        <f t="shared" si="40"/>
        <v>12.4</v>
      </c>
      <c r="Q82">
        <f t="shared" si="41"/>
        <v>14</v>
      </c>
      <c r="R82">
        <f t="shared" si="42"/>
        <v>16.400000000000002</v>
      </c>
      <c r="S82">
        <f t="shared" si="43"/>
        <v>20</v>
      </c>
      <c r="T82">
        <f t="shared" si="44"/>
        <v>24.8</v>
      </c>
      <c r="U82">
        <f t="shared" si="45"/>
        <v>33.200000000000003</v>
      </c>
      <c r="V82">
        <f t="shared" si="46"/>
        <v>50</v>
      </c>
      <c r="W82">
        <f t="shared" si="47"/>
        <v>100</v>
      </c>
      <c r="Y82">
        <v>1280</v>
      </c>
      <c r="Z82" s="5">
        <f t="shared" si="57"/>
        <v>5</v>
      </c>
      <c r="AA82" s="5">
        <f t="shared" si="48"/>
        <v>40</v>
      </c>
      <c r="AB82" s="5">
        <f t="shared" si="49"/>
        <v>15</v>
      </c>
      <c r="AC82" s="5">
        <f t="shared" si="50"/>
        <v>30</v>
      </c>
      <c r="AD82" s="5">
        <f t="shared" si="51"/>
        <v>25</v>
      </c>
      <c r="AE82" s="5">
        <f t="shared" si="52"/>
        <v>5</v>
      </c>
      <c r="AF82" s="5">
        <f t="shared" si="53"/>
        <v>15</v>
      </c>
      <c r="AG82" s="5">
        <f t="shared" si="54"/>
        <v>10</v>
      </c>
      <c r="AH82" s="5">
        <f t="shared" si="55"/>
        <v>5</v>
      </c>
      <c r="AI82" s="5">
        <f t="shared" si="29"/>
        <v>5</v>
      </c>
      <c r="AK82">
        <v>1280</v>
      </c>
      <c r="AL82" s="4">
        <f t="shared" si="56"/>
        <v>1.9075</v>
      </c>
      <c r="AM82" s="4">
        <f t="shared" si="56"/>
        <v>1.855</v>
      </c>
      <c r="AN82" s="4">
        <f t="shared" si="56"/>
        <v>1.8925000000000001</v>
      </c>
      <c r="AO82" s="4">
        <f t="shared" si="56"/>
        <v>1.87</v>
      </c>
      <c r="AP82" s="4">
        <f t="shared" si="33"/>
        <v>1.8775000000000002</v>
      </c>
      <c r="AQ82" s="4">
        <f t="shared" si="30"/>
        <v>1.9075</v>
      </c>
      <c r="AR82" s="4">
        <f t="shared" si="30"/>
        <v>1.8925000000000001</v>
      </c>
      <c r="AS82" s="4">
        <f t="shared" si="30"/>
        <v>1.9000000000000001</v>
      </c>
      <c r="AT82" s="4">
        <f t="shared" si="30"/>
        <v>1.9075</v>
      </c>
      <c r="AU82" s="4">
        <f t="shared" si="31"/>
        <v>1.9075</v>
      </c>
    </row>
    <row r="83" spans="1:47" x14ac:dyDescent="0.25">
      <c r="A83">
        <v>1270</v>
      </c>
      <c r="B83">
        <f t="shared" si="35"/>
        <v>24</v>
      </c>
      <c r="C83">
        <f t="shared" si="36"/>
        <v>27</v>
      </c>
      <c r="D83">
        <f t="shared" si="37"/>
        <v>31</v>
      </c>
      <c r="E83">
        <f t="shared" si="34"/>
        <v>35</v>
      </c>
      <c r="F83">
        <f t="shared" si="34"/>
        <v>41</v>
      </c>
      <c r="G83">
        <f t="shared" si="34"/>
        <v>49</v>
      </c>
      <c r="H83">
        <f t="shared" si="34"/>
        <v>62</v>
      </c>
      <c r="I83">
        <f t="shared" si="34"/>
        <v>83</v>
      </c>
      <c r="J83">
        <f t="shared" si="34"/>
        <v>124</v>
      </c>
      <c r="K83">
        <f t="shared" si="34"/>
        <v>249</v>
      </c>
      <c r="M83">
        <v>1270</v>
      </c>
      <c r="N83">
        <f t="shared" si="38"/>
        <v>9.6000000000000014</v>
      </c>
      <c r="O83">
        <f t="shared" si="39"/>
        <v>10.8</v>
      </c>
      <c r="P83">
        <f t="shared" si="40"/>
        <v>12.4</v>
      </c>
      <c r="Q83">
        <f t="shared" si="41"/>
        <v>14</v>
      </c>
      <c r="R83">
        <f t="shared" si="42"/>
        <v>16.400000000000002</v>
      </c>
      <c r="S83">
        <f t="shared" si="43"/>
        <v>19.600000000000001</v>
      </c>
      <c r="T83">
        <f t="shared" si="44"/>
        <v>24.8</v>
      </c>
      <c r="U83">
        <f t="shared" si="45"/>
        <v>33.200000000000003</v>
      </c>
      <c r="V83">
        <f t="shared" si="46"/>
        <v>49.6</v>
      </c>
      <c r="W83">
        <f t="shared" si="47"/>
        <v>99.600000000000009</v>
      </c>
      <c r="Y83">
        <v>1270</v>
      </c>
      <c r="Z83" s="5">
        <f t="shared" si="57"/>
        <v>46</v>
      </c>
      <c r="AA83" s="5">
        <f t="shared" si="48"/>
        <v>30</v>
      </c>
      <c r="AB83" s="5">
        <f t="shared" si="49"/>
        <v>5</v>
      </c>
      <c r="AC83" s="5">
        <f t="shared" si="50"/>
        <v>20</v>
      </c>
      <c r="AD83" s="5">
        <f t="shared" si="51"/>
        <v>15</v>
      </c>
      <c r="AE83" s="5">
        <f t="shared" si="52"/>
        <v>20</v>
      </c>
      <c r="AF83" s="5">
        <f t="shared" si="53"/>
        <v>5</v>
      </c>
      <c r="AG83" s="5">
        <f t="shared" si="54"/>
        <v>0</v>
      </c>
      <c r="AH83" s="5">
        <f t="shared" si="55"/>
        <v>5</v>
      </c>
      <c r="AI83" s="5">
        <f t="shared" si="29"/>
        <v>0</v>
      </c>
      <c r="AK83">
        <v>1270</v>
      </c>
      <c r="AL83" s="4">
        <f t="shared" si="56"/>
        <v>1.8310000000000002</v>
      </c>
      <c r="AM83" s="4">
        <f t="shared" si="56"/>
        <v>1.855</v>
      </c>
      <c r="AN83" s="4">
        <f t="shared" si="56"/>
        <v>1.8925000000000001</v>
      </c>
      <c r="AO83" s="4">
        <f t="shared" si="56"/>
        <v>1.87</v>
      </c>
      <c r="AP83" s="4">
        <f t="shared" si="33"/>
        <v>1.8775000000000002</v>
      </c>
      <c r="AQ83" s="4">
        <f t="shared" si="30"/>
        <v>1.87</v>
      </c>
      <c r="AR83" s="4">
        <f t="shared" si="30"/>
        <v>1.8925000000000001</v>
      </c>
      <c r="AS83" s="4">
        <f t="shared" si="30"/>
        <v>1.9000000000000001</v>
      </c>
      <c r="AT83" s="4">
        <f t="shared" si="30"/>
        <v>1.8925000000000001</v>
      </c>
      <c r="AU83" s="4">
        <f t="shared" si="31"/>
        <v>1.9000000000000001</v>
      </c>
    </row>
    <row r="84" spans="1:47" x14ac:dyDescent="0.25">
      <c r="A84">
        <v>1260</v>
      </c>
      <c r="B84">
        <f t="shared" si="35"/>
        <v>24</v>
      </c>
      <c r="C84">
        <f t="shared" si="36"/>
        <v>27</v>
      </c>
      <c r="D84">
        <f t="shared" si="37"/>
        <v>30</v>
      </c>
      <c r="E84">
        <f t="shared" si="34"/>
        <v>35</v>
      </c>
      <c r="F84">
        <f t="shared" si="34"/>
        <v>41</v>
      </c>
      <c r="G84">
        <f t="shared" si="34"/>
        <v>49</v>
      </c>
      <c r="H84">
        <f t="shared" si="34"/>
        <v>61</v>
      </c>
      <c r="I84">
        <f t="shared" si="34"/>
        <v>82</v>
      </c>
      <c r="J84">
        <f t="shared" si="34"/>
        <v>123</v>
      </c>
      <c r="K84">
        <f t="shared" si="34"/>
        <v>247</v>
      </c>
      <c r="M84">
        <v>1260</v>
      </c>
      <c r="N84">
        <f t="shared" si="38"/>
        <v>9.6000000000000014</v>
      </c>
      <c r="O84">
        <f t="shared" si="39"/>
        <v>10.8</v>
      </c>
      <c r="P84">
        <f t="shared" si="40"/>
        <v>12</v>
      </c>
      <c r="Q84">
        <f t="shared" si="41"/>
        <v>14</v>
      </c>
      <c r="R84">
        <f t="shared" si="42"/>
        <v>16.400000000000002</v>
      </c>
      <c r="S84">
        <f t="shared" si="43"/>
        <v>19.600000000000001</v>
      </c>
      <c r="T84">
        <f t="shared" si="44"/>
        <v>24.400000000000002</v>
      </c>
      <c r="U84">
        <f t="shared" si="45"/>
        <v>32.800000000000004</v>
      </c>
      <c r="V84">
        <f t="shared" si="46"/>
        <v>49.2</v>
      </c>
      <c r="W84">
        <f t="shared" si="47"/>
        <v>98.800000000000011</v>
      </c>
      <c r="Y84">
        <v>1260</v>
      </c>
      <c r="Z84" s="5">
        <f t="shared" si="57"/>
        <v>36</v>
      </c>
      <c r="AA84" s="5">
        <f t="shared" si="48"/>
        <v>20</v>
      </c>
      <c r="AB84" s="5">
        <f t="shared" si="49"/>
        <v>36</v>
      </c>
      <c r="AC84" s="5">
        <f t="shared" si="50"/>
        <v>10</v>
      </c>
      <c r="AD84" s="5">
        <f t="shared" si="51"/>
        <v>5</v>
      </c>
      <c r="AE84" s="5">
        <f t="shared" si="52"/>
        <v>10</v>
      </c>
      <c r="AF84" s="5">
        <f t="shared" si="53"/>
        <v>15</v>
      </c>
      <c r="AG84" s="5">
        <f t="shared" si="54"/>
        <v>5</v>
      </c>
      <c r="AH84" s="5">
        <f t="shared" si="55"/>
        <v>5</v>
      </c>
      <c r="AI84" s="5">
        <f t="shared" si="29"/>
        <v>0</v>
      </c>
      <c r="AK84">
        <v>1260</v>
      </c>
      <c r="AL84" s="4">
        <f t="shared" si="56"/>
        <v>1.8310000000000002</v>
      </c>
      <c r="AM84" s="4">
        <f t="shared" si="56"/>
        <v>1.855</v>
      </c>
      <c r="AN84" s="4">
        <f t="shared" si="56"/>
        <v>1.8310000000000002</v>
      </c>
      <c r="AO84" s="4">
        <f t="shared" si="56"/>
        <v>1.87</v>
      </c>
      <c r="AP84" s="4">
        <f t="shared" si="33"/>
        <v>1.8775000000000002</v>
      </c>
      <c r="AQ84" s="4">
        <f t="shared" si="30"/>
        <v>1.87</v>
      </c>
      <c r="AR84" s="4">
        <f t="shared" si="30"/>
        <v>1.8625</v>
      </c>
      <c r="AS84" s="4">
        <f t="shared" si="30"/>
        <v>1.8775000000000002</v>
      </c>
      <c r="AT84" s="4">
        <f t="shared" si="30"/>
        <v>1.8775000000000002</v>
      </c>
      <c r="AU84" s="4">
        <f t="shared" si="31"/>
        <v>1.885</v>
      </c>
    </row>
    <row r="85" spans="1:47" x14ac:dyDescent="0.25">
      <c r="A85">
        <v>1250</v>
      </c>
      <c r="B85">
        <f t="shared" si="35"/>
        <v>24</v>
      </c>
      <c r="C85">
        <f t="shared" si="36"/>
        <v>27</v>
      </c>
      <c r="D85">
        <f t="shared" si="37"/>
        <v>30</v>
      </c>
      <c r="E85">
        <f t="shared" si="34"/>
        <v>35</v>
      </c>
      <c r="F85">
        <f t="shared" si="34"/>
        <v>40</v>
      </c>
      <c r="G85">
        <f t="shared" si="34"/>
        <v>49</v>
      </c>
      <c r="H85">
        <f t="shared" si="34"/>
        <v>61</v>
      </c>
      <c r="I85">
        <f t="shared" si="34"/>
        <v>81</v>
      </c>
      <c r="J85">
        <f t="shared" si="34"/>
        <v>122</v>
      </c>
      <c r="K85">
        <f t="shared" si="34"/>
        <v>245</v>
      </c>
      <c r="M85">
        <v>1250</v>
      </c>
      <c r="N85">
        <f t="shared" si="38"/>
        <v>9.6000000000000014</v>
      </c>
      <c r="O85">
        <f t="shared" si="39"/>
        <v>10.8</v>
      </c>
      <c r="P85">
        <f t="shared" si="40"/>
        <v>12</v>
      </c>
      <c r="Q85">
        <f t="shared" si="41"/>
        <v>14</v>
      </c>
      <c r="R85">
        <f t="shared" si="42"/>
        <v>16</v>
      </c>
      <c r="S85">
        <f t="shared" si="43"/>
        <v>19.600000000000001</v>
      </c>
      <c r="T85">
        <f t="shared" si="44"/>
        <v>24.400000000000002</v>
      </c>
      <c r="U85">
        <f t="shared" si="45"/>
        <v>32.4</v>
      </c>
      <c r="V85">
        <f t="shared" si="46"/>
        <v>48.800000000000004</v>
      </c>
      <c r="W85">
        <f t="shared" si="47"/>
        <v>98</v>
      </c>
      <c r="Y85">
        <v>1250</v>
      </c>
      <c r="Z85" s="5">
        <f t="shared" si="57"/>
        <v>26</v>
      </c>
      <c r="AA85" s="5">
        <f t="shared" si="48"/>
        <v>10</v>
      </c>
      <c r="AB85" s="5">
        <f t="shared" si="49"/>
        <v>26</v>
      </c>
      <c r="AC85" s="5">
        <f t="shared" si="50"/>
        <v>0</v>
      </c>
      <c r="AD85" s="5">
        <f t="shared" si="51"/>
        <v>26</v>
      </c>
      <c r="AE85" s="5">
        <f t="shared" si="52"/>
        <v>0</v>
      </c>
      <c r="AF85" s="5">
        <f t="shared" si="53"/>
        <v>5</v>
      </c>
      <c r="AG85" s="5">
        <f t="shared" si="54"/>
        <v>10</v>
      </c>
      <c r="AH85" s="5">
        <f t="shared" si="55"/>
        <v>5</v>
      </c>
      <c r="AI85" s="5">
        <f t="shared" si="29"/>
        <v>0</v>
      </c>
      <c r="AK85">
        <v>1250</v>
      </c>
      <c r="AL85" s="4">
        <f t="shared" si="56"/>
        <v>1.8310000000000002</v>
      </c>
      <c r="AM85" s="4">
        <f t="shared" si="56"/>
        <v>1.855</v>
      </c>
      <c r="AN85" s="4">
        <f t="shared" si="56"/>
        <v>1.8310000000000002</v>
      </c>
      <c r="AO85" s="4">
        <f t="shared" si="56"/>
        <v>1.87</v>
      </c>
      <c r="AP85" s="4">
        <f t="shared" si="33"/>
        <v>1.8310000000000002</v>
      </c>
      <c r="AQ85" s="4">
        <f t="shared" si="30"/>
        <v>1.87</v>
      </c>
      <c r="AR85" s="4">
        <f t="shared" si="30"/>
        <v>1.8625</v>
      </c>
      <c r="AS85" s="4">
        <f t="shared" si="30"/>
        <v>1.855</v>
      </c>
      <c r="AT85" s="4">
        <f t="shared" si="30"/>
        <v>1.8625</v>
      </c>
      <c r="AU85" s="4">
        <f t="shared" si="31"/>
        <v>1.87</v>
      </c>
    </row>
    <row r="86" spans="1:47" x14ac:dyDescent="0.25">
      <c r="A86">
        <v>1240</v>
      </c>
      <c r="B86">
        <f t="shared" si="35"/>
        <v>24</v>
      </c>
      <c r="C86">
        <f t="shared" si="36"/>
        <v>27</v>
      </c>
      <c r="D86">
        <f t="shared" si="37"/>
        <v>30</v>
      </c>
      <c r="E86">
        <f t="shared" si="34"/>
        <v>34</v>
      </c>
      <c r="F86">
        <f t="shared" si="34"/>
        <v>40</v>
      </c>
      <c r="G86">
        <f t="shared" si="34"/>
        <v>48</v>
      </c>
      <c r="H86">
        <f t="shared" si="34"/>
        <v>60</v>
      </c>
      <c r="I86">
        <f t="shared" si="34"/>
        <v>81</v>
      </c>
      <c r="J86">
        <f t="shared" si="34"/>
        <v>121</v>
      </c>
      <c r="K86">
        <f t="shared" si="34"/>
        <v>243</v>
      </c>
      <c r="M86">
        <v>1240</v>
      </c>
      <c r="N86">
        <f t="shared" si="38"/>
        <v>9.6000000000000014</v>
      </c>
      <c r="O86">
        <f t="shared" si="39"/>
        <v>10.8</v>
      </c>
      <c r="P86">
        <f t="shared" si="40"/>
        <v>12</v>
      </c>
      <c r="Q86">
        <f t="shared" si="41"/>
        <v>13.600000000000001</v>
      </c>
      <c r="R86">
        <f t="shared" si="42"/>
        <v>16</v>
      </c>
      <c r="S86">
        <f t="shared" si="43"/>
        <v>19.200000000000003</v>
      </c>
      <c r="T86">
        <f t="shared" si="44"/>
        <v>24</v>
      </c>
      <c r="U86">
        <f t="shared" si="45"/>
        <v>32.4</v>
      </c>
      <c r="V86">
        <f t="shared" si="46"/>
        <v>48.400000000000006</v>
      </c>
      <c r="W86">
        <f t="shared" si="47"/>
        <v>97.2</v>
      </c>
      <c r="Y86">
        <v>1240</v>
      </c>
      <c r="Z86" s="5">
        <f t="shared" si="57"/>
        <v>16</v>
      </c>
      <c r="AA86" s="5">
        <f t="shared" si="48"/>
        <v>0</v>
      </c>
      <c r="AB86" s="5">
        <f t="shared" si="49"/>
        <v>16</v>
      </c>
      <c r="AC86" s="5">
        <f t="shared" si="50"/>
        <v>26</v>
      </c>
      <c r="AD86" s="5">
        <f t="shared" si="51"/>
        <v>16</v>
      </c>
      <c r="AE86" s="5">
        <f t="shared" si="52"/>
        <v>16</v>
      </c>
      <c r="AF86" s="5">
        <f t="shared" si="53"/>
        <v>16</v>
      </c>
      <c r="AG86" s="5">
        <f t="shared" si="54"/>
        <v>0</v>
      </c>
      <c r="AH86" s="5">
        <f t="shared" si="55"/>
        <v>5</v>
      </c>
      <c r="AI86" s="5">
        <f t="shared" si="29"/>
        <v>0</v>
      </c>
      <c r="AK86">
        <v>1240</v>
      </c>
      <c r="AL86" s="4">
        <f t="shared" si="56"/>
        <v>1.8310000000000002</v>
      </c>
      <c r="AM86" s="4">
        <f t="shared" si="56"/>
        <v>1.855</v>
      </c>
      <c r="AN86" s="4">
        <f t="shared" si="56"/>
        <v>1.8310000000000002</v>
      </c>
      <c r="AO86" s="4">
        <f t="shared" si="56"/>
        <v>1.8160000000000001</v>
      </c>
      <c r="AP86" s="4">
        <f t="shared" si="33"/>
        <v>1.8310000000000002</v>
      </c>
      <c r="AQ86" s="4">
        <f t="shared" si="30"/>
        <v>1.8310000000000002</v>
      </c>
      <c r="AR86" s="4">
        <f t="shared" si="30"/>
        <v>1.8310000000000002</v>
      </c>
      <c r="AS86" s="4">
        <f t="shared" si="30"/>
        <v>1.855</v>
      </c>
      <c r="AT86" s="4">
        <f t="shared" si="30"/>
        <v>1.8475000000000001</v>
      </c>
      <c r="AU86" s="4">
        <f t="shared" si="31"/>
        <v>1.855</v>
      </c>
    </row>
    <row r="87" spans="1:47" x14ac:dyDescent="0.25">
      <c r="A87">
        <v>1230</v>
      </c>
      <c r="B87">
        <f t="shared" si="35"/>
        <v>24</v>
      </c>
      <c r="C87">
        <f t="shared" si="36"/>
        <v>26</v>
      </c>
      <c r="D87">
        <f t="shared" si="37"/>
        <v>30</v>
      </c>
      <c r="E87">
        <f t="shared" si="34"/>
        <v>34</v>
      </c>
      <c r="F87">
        <f t="shared" si="34"/>
        <v>40</v>
      </c>
      <c r="G87">
        <f t="shared" si="34"/>
        <v>48</v>
      </c>
      <c r="H87">
        <f t="shared" si="34"/>
        <v>60</v>
      </c>
      <c r="I87">
        <f t="shared" si="34"/>
        <v>80</v>
      </c>
      <c r="J87">
        <f t="shared" si="34"/>
        <v>120</v>
      </c>
      <c r="K87">
        <f t="shared" si="34"/>
        <v>241</v>
      </c>
      <c r="M87">
        <v>1230</v>
      </c>
      <c r="N87">
        <f t="shared" si="38"/>
        <v>9.6000000000000014</v>
      </c>
      <c r="O87">
        <f t="shared" si="39"/>
        <v>10.4</v>
      </c>
      <c r="P87">
        <f t="shared" si="40"/>
        <v>12</v>
      </c>
      <c r="Q87">
        <f t="shared" si="41"/>
        <v>13.600000000000001</v>
      </c>
      <c r="R87">
        <f t="shared" si="42"/>
        <v>16</v>
      </c>
      <c r="S87">
        <f t="shared" si="43"/>
        <v>19.200000000000003</v>
      </c>
      <c r="T87">
        <f t="shared" si="44"/>
        <v>24</v>
      </c>
      <c r="U87">
        <f t="shared" si="45"/>
        <v>32</v>
      </c>
      <c r="V87">
        <f t="shared" si="46"/>
        <v>48</v>
      </c>
      <c r="W87">
        <f t="shared" si="47"/>
        <v>96.4</v>
      </c>
      <c r="Y87">
        <v>1230</v>
      </c>
      <c r="Z87" s="5">
        <f t="shared" si="57"/>
        <v>6</v>
      </c>
      <c r="AA87" s="5">
        <f t="shared" si="48"/>
        <v>36</v>
      </c>
      <c r="AB87" s="5">
        <f t="shared" si="49"/>
        <v>6</v>
      </c>
      <c r="AC87" s="5">
        <f t="shared" si="50"/>
        <v>16</v>
      </c>
      <c r="AD87" s="5">
        <f t="shared" si="51"/>
        <v>6</v>
      </c>
      <c r="AE87" s="5">
        <f t="shared" si="52"/>
        <v>6</v>
      </c>
      <c r="AF87" s="5">
        <f t="shared" si="53"/>
        <v>6</v>
      </c>
      <c r="AG87" s="5">
        <f t="shared" si="54"/>
        <v>6</v>
      </c>
      <c r="AH87" s="5">
        <f t="shared" si="55"/>
        <v>6</v>
      </c>
      <c r="AI87" s="5">
        <f t="shared" si="29"/>
        <v>0</v>
      </c>
      <c r="AK87">
        <v>1230</v>
      </c>
      <c r="AL87" s="4">
        <f t="shared" si="56"/>
        <v>1.8310000000000002</v>
      </c>
      <c r="AM87" s="4">
        <f t="shared" si="56"/>
        <v>1.786</v>
      </c>
      <c r="AN87" s="4">
        <f t="shared" si="56"/>
        <v>1.8310000000000002</v>
      </c>
      <c r="AO87" s="4">
        <f t="shared" si="56"/>
        <v>1.8160000000000001</v>
      </c>
      <c r="AP87" s="4">
        <f t="shared" si="33"/>
        <v>1.8310000000000002</v>
      </c>
      <c r="AQ87" s="4">
        <f t="shared" si="30"/>
        <v>1.8310000000000002</v>
      </c>
      <c r="AR87" s="4">
        <f t="shared" si="30"/>
        <v>1.8310000000000002</v>
      </c>
      <c r="AS87" s="4">
        <f t="shared" si="30"/>
        <v>1.8310000000000002</v>
      </c>
      <c r="AT87" s="4">
        <f t="shared" si="30"/>
        <v>1.8310000000000002</v>
      </c>
      <c r="AU87" s="4">
        <f t="shared" si="31"/>
        <v>1.84</v>
      </c>
    </row>
    <row r="88" spans="1:47" x14ac:dyDescent="0.25">
      <c r="A88">
        <v>1220</v>
      </c>
      <c r="B88">
        <f t="shared" si="35"/>
        <v>23</v>
      </c>
      <c r="C88">
        <f t="shared" si="36"/>
        <v>26</v>
      </c>
      <c r="D88">
        <f t="shared" si="37"/>
        <v>29</v>
      </c>
      <c r="E88">
        <f t="shared" si="34"/>
        <v>34</v>
      </c>
      <c r="F88">
        <f t="shared" si="34"/>
        <v>39</v>
      </c>
      <c r="G88">
        <f t="shared" si="34"/>
        <v>47</v>
      </c>
      <c r="H88">
        <f t="shared" si="34"/>
        <v>59</v>
      </c>
      <c r="I88">
        <f t="shared" si="34"/>
        <v>79</v>
      </c>
      <c r="J88">
        <f t="shared" si="34"/>
        <v>119</v>
      </c>
      <c r="K88">
        <f t="shared" si="34"/>
        <v>239</v>
      </c>
      <c r="M88">
        <v>1220</v>
      </c>
      <c r="N88">
        <f t="shared" si="38"/>
        <v>9.2000000000000011</v>
      </c>
      <c r="O88">
        <f t="shared" si="39"/>
        <v>10.4</v>
      </c>
      <c r="P88">
        <f t="shared" si="40"/>
        <v>11.600000000000001</v>
      </c>
      <c r="Q88">
        <f t="shared" si="41"/>
        <v>13.600000000000001</v>
      </c>
      <c r="R88">
        <f t="shared" si="42"/>
        <v>15.600000000000001</v>
      </c>
      <c r="S88">
        <f t="shared" si="43"/>
        <v>18.8</v>
      </c>
      <c r="T88">
        <f t="shared" si="44"/>
        <v>23.6</v>
      </c>
      <c r="U88">
        <f t="shared" si="45"/>
        <v>31.6</v>
      </c>
      <c r="V88">
        <f t="shared" si="46"/>
        <v>47.6</v>
      </c>
      <c r="W88">
        <f t="shared" si="47"/>
        <v>95.600000000000009</v>
      </c>
      <c r="Y88">
        <v>1220</v>
      </c>
      <c r="Z88" s="5">
        <f t="shared" si="57"/>
        <v>47</v>
      </c>
      <c r="AA88" s="5">
        <f t="shared" si="48"/>
        <v>26</v>
      </c>
      <c r="AB88" s="5">
        <f t="shared" si="49"/>
        <v>36</v>
      </c>
      <c r="AC88" s="5">
        <f t="shared" si="50"/>
        <v>6</v>
      </c>
      <c r="AD88" s="5">
        <f t="shared" si="51"/>
        <v>26</v>
      </c>
      <c r="AE88" s="5">
        <f t="shared" si="52"/>
        <v>21</v>
      </c>
      <c r="AF88" s="5">
        <f t="shared" si="53"/>
        <v>16</v>
      </c>
      <c r="AG88" s="5">
        <f t="shared" si="54"/>
        <v>11</v>
      </c>
      <c r="AH88" s="5">
        <f t="shared" si="55"/>
        <v>6</v>
      </c>
      <c r="AI88" s="5">
        <f t="shared" si="29"/>
        <v>1</v>
      </c>
      <c r="AK88">
        <v>1220</v>
      </c>
      <c r="AL88" s="4">
        <f t="shared" si="56"/>
        <v>1.7545000000000002</v>
      </c>
      <c r="AM88" s="4">
        <f t="shared" si="56"/>
        <v>1.786</v>
      </c>
      <c r="AN88" s="4">
        <f t="shared" si="56"/>
        <v>1.7710000000000001</v>
      </c>
      <c r="AO88" s="4">
        <f t="shared" si="56"/>
        <v>1.8160000000000001</v>
      </c>
      <c r="AP88" s="4">
        <f t="shared" si="33"/>
        <v>1.786</v>
      </c>
      <c r="AQ88" s="4">
        <f t="shared" si="30"/>
        <v>1.7935000000000001</v>
      </c>
      <c r="AR88" s="4">
        <f t="shared" si="30"/>
        <v>1.8010000000000002</v>
      </c>
      <c r="AS88" s="4">
        <f t="shared" si="30"/>
        <v>1.8085</v>
      </c>
      <c r="AT88" s="4">
        <f t="shared" si="30"/>
        <v>1.8160000000000001</v>
      </c>
      <c r="AU88" s="4">
        <f t="shared" si="31"/>
        <v>1.8235000000000001</v>
      </c>
    </row>
    <row r="89" spans="1:47" x14ac:dyDescent="0.25">
      <c r="A89">
        <v>1210</v>
      </c>
      <c r="B89">
        <f t="shared" si="35"/>
        <v>23</v>
      </c>
      <c r="C89">
        <f t="shared" si="36"/>
        <v>26</v>
      </c>
      <c r="D89">
        <f t="shared" si="37"/>
        <v>29</v>
      </c>
      <c r="E89">
        <f t="shared" si="34"/>
        <v>33</v>
      </c>
      <c r="F89">
        <f t="shared" si="34"/>
        <v>39</v>
      </c>
      <c r="G89">
        <f t="shared" si="34"/>
        <v>47</v>
      </c>
      <c r="H89">
        <f t="shared" si="34"/>
        <v>59</v>
      </c>
      <c r="I89">
        <f t="shared" si="34"/>
        <v>79</v>
      </c>
      <c r="J89">
        <f t="shared" si="34"/>
        <v>118</v>
      </c>
      <c r="K89">
        <f t="shared" si="34"/>
        <v>237</v>
      </c>
      <c r="M89">
        <v>1210</v>
      </c>
      <c r="N89">
        <f t="shared" si="38"/>
        <v>9.2000000000000011</v>
      </c>
      <c r="O89">
        <f t="shared" si="39"/>
        <v>10.4</v>
      </c>
      <c r="P89">
        <f t="shared" si="40"/>
        <v>11.600000000000001</v>
      </c>
      <c r="Q89">
        <f t="shared" si="41"/>
        <v>13.200000000000001</v>
      </c>
      <c r="R89">
        <f t="shared" si="42"/>
        <v>15.600000000000001</v>
      </c>
      <c r="S89">
        <f t="shared" si="43"/>
        <v>18.8</v>
      </c>
      <c r="T89">
        <f t="shared" si="44"/>
        <v>23.6</v>
      </c>
      <c r="U89">
        <f t="shared" si="45"/>
        <v>31.6</v>
      </c>
      <c r="V89">
        <f t="shared" si="46"/>
        <v>47.2</v>
      </c>
      <c r="W89">
        <f t="shared" si="47"/>
        <v>94.800000000000011</v>
      </c>
      <c r="Y89">
        <v>1210</v>
      </c>
      <c r="Z89" s="5">
        <f t="shared" si="57"/>
        <v>37</v>
      </c>
      <c r="AA89" s="5">
        <f t="shared" si="48"/>
        <v>16</v>
      </c>
      <c r="AB89" s="5">
        <f t="shared" si="49"/>
        <v>26</v>
      </c>
      <c r="AC89" s="5">
        <f t="shared" si="50"/>
        <v>31</v>
      </c>
      <c r="AD89" s="5">
        <f t="shared" si="51"/>
        <v>16</v>
      </c>
      <c r="AE89" s="5">
        <f t="shared" si="52"/>
        <v>11</v>
      </c>
      <c r="AF89" s="5">
        <f t="shared" si="53"/>
        <v>6</v>
      </c>
      <c r="AG89" s="5">
        <f t="shared" si="54"/>
        <v>1</v>
      </c>
      <c r="AH89" s="5">
        <f t="shared" si="55"/>
        <v>6</v>
      </c>
      <c r="AI89" s="5">
        <f t="shared" si="29"/>
        <v>1</v>
      </c>
      <c r="AK89">
        <v>1210</v>
      </c>
      <c r="AL89" s="4">
        <f t="shared" si="56"/>
        <v>1.7545000000000002</v>
      </c>
      <c r="AM89" s="4">
        <f t="shared" si="56"/>
        <v>1.786</v>
      </c>
      <c r="AN89" s="4">
        <f t="shared" si="56"/>
        <v>1.7710000000000001</v>
      </c>
      <c r="AO89" s="4">
        <f t="shared" si="56"/>
        <v>1.7635000000000001</v>
      </c>
      <c r="AP89" s="4">
        <f t="shared" si="33"/>
        <v>1.786</v>
      </c>
      <c r="AQ89" s="4">
        <f t="shared" si="30"/>
        <v>1.7935000000000001</v>
      </c>
      <c r="AR89" s="4">
        <f t="shared" si="30"/>
        <v>1.8010000000000002</v>
      </c>
      <c r="AS89" s="4">
        <f t="shared" si="30"/>
        <v>1.8085</v>
      </c>
      <c r="AT89" s="4">
        <f t="shared" si="30"/>
        <v>1.8010000000000002</v>
      </c>
      <c r="AU89" s="4">
        <f t="shared" si="31"/>
        <v>1.8085</v>
      </c>
    </row>
    <row r="90" spans="1:47" x14ac:dyDescent="0.25">
      <c r="A90">
        <v>1200</v>
      </c>
      <c r="B90">
        <f t="shared" si="35"/>
        <v>23</v>
      </c>
      <c r="C90">
        <f t="shared" si="36"/>
        <v>26</v>
      </c>
      <c r="D90">
        <f t="shared" si="37"/>
        <v>29</v>
      </c>
      <c r="E90">
        <f t="shared" si="34"/>
        <v>33</v>
      </c>
      <c r="F90">
        <f t="shared" si="34"/>
        <v>39</v>
      </c>
      <c r="G90">
        <f t="shared" si="34"/>
        <v>47</v>
      </c>
      <c r="H90">
        <f t="shared" si="34"/>
        <v>58</v>
      </c>
      <c r="I90">
        <f t="shared" si="34"/>
        <v>78</v>
      </c>
      <c r="J90">
        <f t="shared" si="34"/>
        <v>117</v>
      </c>
      <c r="K90">
        <f t="shared" si="34"/>
        <v>235</v>
      </c>
      <c r="M90">
        <v>1200</v>
      </c>
      <c r="N90">
        <f t="shared" si="38"/>
        <v>9.2000000000000011</v>
      </c>
      <c r="O90">
        <f t="shared" si="39"/>
        <v>10.4</v>
      </c>
      <c r="P90">
        <f t="shared" si="40"/>
        <v>11.600000000000001</v>
      </c>
      <c r="Q90">
        <f t="shared" si="41"/>
        <v>13.200000000000001</v>
      </c>
      <c r="R90">
        <f t="shared" si="42"/>
        <v>15.600000000000001</v>
      </c>
      <c r="S90">
        <f t="shared" si="43"/>
        <v>18.8</v>
      </c>
      <c r="T90">
        <f t="shared" si="44"/>
        <v>23.200000000000003</v>
      </c>
      <c r="U90">
        <f t="shared" si="45"/>
        <v>31.200000000000003</v>
      </c>
      <c r="V90">
        <f t="shared" si="46"/>
        <v>46.800000000000004</v>
      </c>
      <c r="W90">
        <f t="shared" si="47"/>
        <v>94</v>
      </c>
      <c r="Y90">
        <v>1200</v>
      </c>
      <c r="Z90" s="5">
        <f t="shared" si="57"/>
        <v>27</v>
      </c>
      <c r="AA90" s="5">
        <f t="shared" si="48"/>
        <v>6</v>
      </c>
      <c r="AB90" s="5">
        <f t="shared" si="49"/>
        <v>16</v>
      </c>
      <c r="AC90" s="5">
        <f t="shared" si="50"/>
        <v>21</v>
      </c>
      <c r="AD90" s="5">
        <f t="shared" si="51"/>
        <v>6</v>
      </c>
      <c r="AE90" s="5">
        <f t="shared" si="52"/>
        <v>1</v>
      </c>
      <c r="AF90" s="5">
        <f t="shared" si="53"/>
        <v>16</v>
      </c>
      <c r="AG90" s="5">
        <f t="shared" si="54"/>
        <v>6</v>
      </c>
      <c r="AH90" s="5">
        <f t="shared" si="55"/>
        <v>6</v>
      </c>
      <c r="AI90" s="5">
        <f t="shared" si="29"/>
        <v>1</v>
      </c>
      <c r="AK90">
        <v>1200</v>
      </c>
      <c r="AL90" s="4">
        <f t="shared" si="56"/>
        <v>1.7545000000000002</v>
      </c>
      <c r="AM90" s="4">
        <f t="shared" si="56"/>
        <v>1.786</v>
      </c>
      <c r="AN90" s="4">
        <f t="shared" si="56"/>
        <v>1.7710000000000001</v>
      </c>
      <c r="AO90" s="4">
        <f t="shared" si="56"/>
        <v>1.7635000000000001</v>
      </c>
      <c r="AP90" s="4">
        <f t="shared" si="33"/>
        <v>1.786</v>
      </c>
      <c r="AQ90" s="4">
        <f t="shared" si="30"/>
        <v>1.7935000000000001</v>
      </c>
      <c r="AR90" s="4">
        <f t="shared" si="30"/>
        <v>1.7710000000000001</v>
      </c>
      <c r="AS90" s="4">
        <f t="shared" si="30"/>
        <v>1.786</v>
      </c>
      <c r="AT90" s="4">
        <f t="shared" si="30"/>
        <v>1.786</v>
      </c>
      <c r="AU90" s="4">
        <f t="shared" si="31"/>
        <v>1.7935000000000001</v>
      </c>
    </row>
    <row r="91" spans="1:47" x14ac:dyDescent="0.25">
      <c r="A91">
        <v>1190</v>
      </c>
      <c r="B91">
        <f t="shared" si="35"/>
        <v>23</v>
      </c>
      <c r="C91">
        <f t="shared" si="36"/>
        <v>25</v>
      </c>
      <c r="D91">
        <f t="shared" si="37"/>
        <v>29</v>
      </c>
      <c r="E91">
        <f t="shared" si="34"/>
        <v>33</v>
      </c>
      <c r="F91">
        <f t="shared" si="34"/>
        <v>38</v>
      </c>
      <c r="G91">
        <f t="shared" si="34"/>
        <v>46</v>
      </c>
      <c r="H91">
        <f t="shared" si="34"/>
        <v>58</v>
      </c>
      <c r="I91">
        <f t="shared" si="34"/>
        <v>77</v>
      </c>
      <c r="J91">
        <f t="shared" si="34"/>
        <v>116</v>
      </c>
      <c r="K91">
        <f t="shared" si="34"/>
        <v>233</v>
      </c>
      <c r="M91">
        <v>1190</v>
      </c>
      <c r="N91">
        <f t="shared" si="38"/>
        <v>9.2000000000000011</v>
      </c>
      <c r="O91">
        <f t="shared" si="39"/>
        <v>10</v>
      </c>
      <c r="P91">
        <f t="shared" si="40"/>
        <v>11.600000000000001</v>
      </c>
      <c r="Q91">
        <f t="shared" si="41"/>
        <v>13.200000000000001</v>
      </c>
      <c r="R91">
        <f t="shared" si="42"/>
        <v>15.200000000000001</v>
      </c>
      <c r="S91">
        <f t="shared" si="43"/>
        <v>18.400000000000002</v>
      </c>
      <c r="T91">
        <f t="shared" si="44"/>
        <v>23.200000000000003</v>
      </c>
      <c r="U91">
        <f t="shared" si="45"/>
        <v>30.8</v>
      </c>
      <c r="V91">
        <f t="shared" si="46"/>
        <v>46.400000000000006</v>
      </c>
      <c r="W91">
        <f t="shared" si="47"/>
        <v>93.2</v>
      </c>
      <c r="Y91">
        <v>1190</v>
      </c>
      <c r="Z91" s="5">
        <f t="shared" si="57"/>
        <v>17</v>
      </c>
      <c r="AA91" s="5">
        <f t="shared" si="48"/>
        <v>42</v>
      </c>
      <c r="AB91" s="5">
        <f t="shared" si="49"/>
        <v>6</v>
      </c>
      <c r="AC91" s="5">
        <f t="shared" si="50"/>
        <v>11</v>
      </c>
      <c r="AD91" s="5">
        <f t="shared" si="51"/>
        <v>27</v>
      </c>
      <c r="AE91" s="5">
        <f t="shared" si="52"/>
        <v>17</v>
      </c>
      <c r="AF91" s="5">
        <f t="shared" si="53"/>
        <v>6</v>
      </c>
      <c r="AG91" s="5">
        <f t="shared" si="54"/>
        <v>11</v>
      </c>
      <c r="AH91" s="5">
        <f t="shared" si="55"/>
        <v>6</v>
      </c>
      <c r="AI91" s="5">
        <f t="shared" si="29"/>
        <v>1</v>
      </c>
      <c r="AK91">
        <v>1190</v>
      </c>
      <c r="AL91" s="4">
        <f t="shared" si="56"/>
        <v>1.7545000000000002</v>
      </c>
      <c r="AM91" s="4">
        <f t="shared" si="56"/>
        <v>1.7170000000000001</v>
      </c>
      <c r="AN91" s="4">
        <f t="shared" si="56"/>
        <v>1.7710000000000001</v>
      </c>
      <c r="AO91" s="4">
        <f t="shared" si="56"/>
        <v>1.7635000000000001</v>
      </c>
      <c r="AP91" s="4">
        <f t="shared" si="33"/>
        <v>1.7395</v>
      </c>
      <c r="AQ91" s="4">
        <f t="shared" si="30"/>
        <v>1.7545000000000002</v>
      </c>
      <c r="AR91" s="4">
        <f t="shared" si="30"/>
        <v>1.7710000000000001</v>
      </c>
      <c r="AS91" s="4">
        <f t="shared" si="30"/>
        <v>1.7635000000000001</v>
      </c>
      <c r="AT91" s="4">
        <f t="shared" si="30"/>
        <v>1.7710000000000001</v>
      </c>
      <c r="AU91" s="4">
        <f t="shared" si="31"/>
        <v>1.7785</v>
      </c>
    </row>
    <row r="92" spans="1:47" x14ac:dyDescent="0.25">
      <c r="A92">
        <v>1180</v>
      </c>
      <c r="B92">
        <f t="shared" si="35"/>
        <v>23</v>
      </c>
      <c r="C92">
        <f t="shared" si="36"/>
        <v>25</v>
      </c>
      <c r="D92">
        <f t="shared" si="37"/>
        <v>28</v>
      </c>
      <c r="E92">
        <f t="shared" si="34"/>
        <v>33</v>
      </c>
      <c r="F92">
        <f t="shared" si="34"/>
        <v>38</v>
      </c>
      <c r="G92">
        <f t="shared" si="34"/>
        <v>46</v>
      </c>
      <c r="H92">
        <f t="shared" si="34"/>
        <v>57</v>
      </c>
      <c r="I92">
        <f t="shared" si="34"/>
        <v>77</v>
      </c>
      <c r="J92">
        <f t="shared" si="34"/>
        <v>115</v>
      </c>
      <c r="K92">
        <f t="shared" si="34"/>
        <v>231</v>
      </c>
      <c r="M92">
        <v>1180</v>
      </c>
      <c r="N92">
        <f t="shared" si="38"/>
        <v>9.2000000000000011</v>
      </c>
      <c r="O92">
        <f t="shared" si="39"/>
        <v>10</v>
      </c>
      <c r="P92">
        <f t="shared" si="40"/>
        <v>11.200000000000001</v>
      </c>
      <c r="Q92">
        <f t="shared" si="41"/>
        <v>13.200000000000001</v>
      </c>
      <c r="R92">
        <f t="shared" si="42"/>
        <v>15.200000000000001</v>
      </c>
      <c r="S92">
        <f t="shared" si="43"/>
        <v>18.400000000000002</v>
      </c>
      <c r="T92">
        <f t="shared" si="44"/>
        <v>22.8</v>
      </c>
      <c r="U92">
        <f t="shared" si="45"/>
        <v>30.8</v>
      </c>
      <c r="V92">
        <f t="shared" si="46"/>
        <v>46</v>
      </c>
      <c r="W92">
        <f t="shared" si="47"/>
        <v>92.4</v>
      </c>
      <c r="Y92">
        <v>1180</v>
      </c>
      <c r="Z92" s="5">
        <f t="shared" si="57"/>
        <v>7</v>
      </c>
      <c r="AA92" s="5">
        <f t="shared" si="48"/>
        <v>32</v>
      </c>
      <c r="AB92" s="5">
        <f t="shared" si="49"/>
        <v>37</v>
      </c>
      <c r="AC92" s="5">
        <f t="shared" si="50"/>
        <v>1</v>
      </c>
      <c r="AD92" s="5">
        <f t="shared" si="51"/>
        <v>17</v>
      </c>
      <c r="AE92" s="5">
        <f t="shared" si="52"/>
        <v>7</v>
      </c>
      <c r="AF92" s="5">
        <f t="shared" si="53"/>
        <v>17</v>
      </c>
      <c r="AG92" s="5">
        <f t="shared" si="54"/>
        <v>1</v>
      </c>
      <c r="AH92" s="5">
        <f t="shared" si="55"/>
        <v>7</v>
      </c>
      <c r="AI92" s="5">
        <f t="shared" si="29"/>
        <v>1</v>
      </c>
      <c r="AK92">
        <v>1180</v>
      </c>
      <c r="AL92" s="4">
        <f t="shared" si="56"/>
        <v>1.7545000000000002</v>
      </c>
      <c r="AM92" s="4">
        <f t="shared" si="56"/>
        <v>1.7170000000000001</v>
      </c>
      <c r="AN92" s="4">
        <f t="shared" si="56"/>
        <v>1.7095</v>
      </c>
      <c r="AO92" s="4">
        <f t="shared" si="56"/>
        <v>1.7635000000000001</v>
      </c>
      <c r="AP92" s="4">
        <f t="shared" si="33"/>
        <v>1.7395</v>
      </c>
      <c r="AQ92" s="4">
        <f t="shared" si="30"/>
        <v>1.7545000000000002</v>
      </c>
      <c r="AR92" s="4">
        <f t="shared" si="30"/>
        <v>1.7395</v>
      </c>
      <c r="AS92" s="4">
        <f t="shared" si="30"/>
        <v>1.7635000000000001</v>
      </c>
      <c r="AT92" s="4">
        <f t="shared" si="30"/>
        <v>1.7545000000000002</v>
      </c>
      <c r="AU92" s="4">
        <f t="shared" si="31"/>
        <v>1.7635000000000001</v>
      </c>
    </row>
    <row r="93" spans="1:47" x14ac:dyDescent="0.25">
      <c r="A93">
        <v>1170</v>
      </c>
      <c r="B93">
        <f t="shared" si="35"/>
        <v>22</v>
      </c>
      <c r="C93">
        <f t="shared" si="36"/>
        <v>25</v>
      </c>
      <c r="D93">
        <f t="shared" si="37"/>
        <v>28</v>
      </c>
      <c r="E93">
        <f t="shared" si="34"/>
        <v>32</v>
      </c>
      <c r="F93">
        <f t="shared" si="34"/>
        <v>38</v>
      </c>
      <c r="G93">
        <f t="shared" si="34"/>
        <v>45</v>
      </c>
      <c r="H93">
        <f t="shared" si="34"/>
        <v>57</v>
      </c>
      <c r="I93">
        <f t="shared" si="34"/>
        <v>76</v>
      </c>
      <c r="J93">
        <f t="shared" si="34"/>
        <v>114</v>
      </c>
      <c r="K93">
        <f t="shared" si="34"/>
        <v>229</v>
      </c>
      <c r="M93">
        <v>1170</v>
      </c>
      <c r="N93">
        <f t="shared" si="38"/>
        <v>8.8000000000000007</v>
      </c>
      <c r="O93">
        <f t="shared" si="39"/>
        <v>10</v>
      </c>
      <c r="P93">
        <f t="shared" si="40"/>
        <v>11.200000000000001</v>
      </c>
      <c r="Q93">
        <f t="shared" si="41"/>
        <v>12.8</v>
      </c>
      <c r="R93">
        <f t="shared" si="42"/>
        <v>15.200000000000001</v>
      </c>
      <c r="S93">
        <f t="shared" si="43"/>
        <v>18</v>
      </c>
      <c r="T93">
        <f t="shared" si="44"/>
        <v>22.8</v>
      </c>
      <c r="U93">
        <f t="shared" si="45"/>
        <v>30.400000000000002</v>
      </c>
      <c r="V93">
        <f t="shared" si="46"/>
        <v>45.6</v>
      </c>
      <c r="W93">
        <f t="shared" si="47"/>
        <v>91.600000000000009</v>
      </c>
      <c r="Y93">
        <v>1170</v>
      </c>
      <c r="Z93" s="5">
        <f t="shared" si="57"/>
        <v>48</v>
      </c>
      <c r="AA93" s="5">
        <f t="shared" si="48"/>
        <v>22</v>
      </c>
      <c r="AB93" s="5">
        <f t="shared" si="49"/>
        <v>27</v>
      </c>
      <c r="AC93" s="5">
        <f t="shared" si="50"/>
        <v>27</v>
      </c>
      <c r="AD93" s="5">
        <f t="shared" si="51"/>
        <v>7</v>
      </c>
      <c r="AE93" s="5">
        <f t="shared" si="52"/>
        <v>22</v>
      </c>
      <c r="AF93" s="5">
        <f t="shared" si="53"/>
        <v>7</v>
      </c>
      <c r="AG93" s="5">
        <f t="shared" si="54"/>
        <v>7</v>
      </c>
      <c r="AH93" s="5">
        <f t="shared" si="55"/>
        <v>7</v>
      </c>
      <c r="AI93" s="5">
        <f t="shared" si="29"/>
        <v>2</v>
      </c>
      <c r="AK93">
        <v>1170</v>
      </c>
      <c r="AL93" s="4">
        <f t="shared" si="56"/>
        <v>1.6780000000000002</v>
      </c>
      <c r="AM93" s="4">
        <f t="shared" si="56"/>
        <v>1.7170000000000001</v>
      </c>
      <c r="AN93" s="4">
        <f t="shared" si="56"/>
        <v>1.7095</v>
      </c>
      <c r="AO93" s="4">
        <f t="shared" si="56"/>
        <v>1.7095</v>
      </c>
      <c r="AP93" s="4">
        <f t="shared" si="33"/>
        <v>1.7395</v>
      </c>
      <c r="AQ93" s="4">
        <f t="shared" si="30"/>
        <v>1.7170000000000001</v>
      </c>
      <c r="AR93" s="4">
        <f t="shared" si="30"/>
        <v>1.7395</v>
      </c>
      <c r="AS93" s="4">
        <f t="shared" si="30"/>
        <v>1.7395</v>
      </c>
      <c r="AT93" s="4">
        <f t="shared" ref="AT93:AU156" si="58">0.04+0.0015*($AK93-AH93-30)</f>
        <v>1.7395</v>
      </c>
      <c r="AU93" s="4">
        <f t="shared" si="31"/>
        <v>1.7470000000000001</v>
      </c>
    </row>
    <row r="94" spans="1:47" x14ac:dyDescent="0.25">
      <c r="A94">
        <v>1160</v>
      </c>
      <c r="B94">
        <f t="shared" si="35"/>
        <v>22</v>
      </c>
      <c r="C94">
        <f t="shared" si="36"/>
        <v>25</v>
      </c>
      <c r="D94">
        <f t="shared" si="37"/>
        <v>28</v>
      </c>
      <c r="E94">
        <f t="shared" si="34"/>
        <v>32</v>
      </c>
      <c r="F94">
        <f t="shared" si="34"/>
        <v>37</v>
      </c>
      <c r="G94">
        <f t="shared" si="34"/>
        <v>45</v>
      </c>
      <c r="H94">
        <f t="shared" si="34"/>
        <v>56</v>
      </c>
      <c r="I94">
        <f t="shared" si="34"/>
        <v>75</v>
      </c>
      <c r="J94">
        <f t="shared" si="34"/>
        <v>113</v>
      </c>
      <c r="K94">
        <f t="shared" si="34"/>
        <v>227</v>
      </c>
      <c r="M94">
        <v>1160</v>
      </c>
      <c r="N94">
        <f t="shared" si="38"/>
        <v>8.8000000000000007</v>
      </c>
      <c r="O94">
        <f t="shared" si="39"/>
        <v>10</v>
      </c>
      <c r="P94">
        <f t="shared" si="40"/>
        <v>11.200000000000001</v>
      </c>
      <c r="Q94">
        <f t="shared" si="41"/>
        <v>12.8</v>
      </c>
      <c r="R94">
        <f t="shared" si="42"/>
        <v>14.8</v>
      </c>
      <c r="S94">
        <f t="shared" si="43"/>
        <v>18</v>
      </c>
      <c r="T94">
        <f t="shared" si="44"/>
        <v>22.400000000000002</v>
      </c>
      <c r="U94">
        <f t="shared" si="45"/>
        <v>30</v>
      </c>
      <c r="V94">
        <f t="shared" si="46"/>
        <v>45.2</v>
      </c>
      <c r="W94">
        <f t="shared" si="47"/>
        <v>90.800000000000011</v>
      </c>
      <c r="Y94">
        <v>1160</v>
      </c>
      <c r="Z94" s="5">
        <f t="shared" si="57"/>
        <v>38</v>
      </c>
      <c r="AA94" s="5">
        <f t="shared" si="48"/>
        <v>12</v>
      </c>
      <c r="AB94" s="5">
        <f t="shared" si="49"/>
        <v>17</v>
      </c>
      <c r="AC94" s="5">
        <f t="shared" si="50"/>
        <v>17</v>
      </c>
      <c r="AD94" s="5">
        <f t="shared" si="51"/>
        <v>27</v>
      </c>
      <c r="AE94" s="5">
        <f t="shared" si="52"/>
        <v>12</v>
      </c>
      <c r="AF94" s="5">
        <f t="shared" si="53"/>
        <v>17</v>
      </c>
      <c r="AG94" s="5">
        <f t="shared" si="54"/>
        <v>12</v>
      </c>
      <c r="AH94" s="5">
        <f t="shared" si="55"/>
        <v>7</v>
      </c>
      <c r="AI94" s="5">
        <f t="shared" ref="AI94:AI157" si="59">$Y94-_xlfn.CEILING.MATH(K94*$G$11*(1-AI$13))</f>
        <v>2</v>
      </c>
      <c r="AK94">
        <v>1160</v>
      </c>
      <c r="AL94" s="4">
        <f t="shared" si="56"/>
        <v>1.6780000000000002</v>
      </c>
      <c r="AM94" s="4">
        <f t="shared" si="56"/>
        <v>1.7170000000000001</v>
      </c>
      <c r="AN94" s="4">
        <f t="shared" si="56"/>
        <v>1.7095</v>
      </c>
      <c r="AO94" s="4">
        <f t="shared" si="56"/>
        <v>1.7095</v>
      </c>
      <c r="AP94" s="4">
        <f t="shared" si="33"/>
        <v>1.6945000000000001</v>
      </c>
      <c r="AQ94" s="4">
        <f t="shared" si="33"/>
        <v>1.7170000000000001</v>
      </c>
      <c r="AR94" s="4">
        <f t="shared" si="33"/>
        <v>1.7095</v>
      </c>
      <c r="AS94" s="4">
        <f t="shared" si="33"/>
        <v>1.7170000000000001</v>
      </c>
      <c r="AT94" s="4">
        <f t="shared" si="58"/>
        <v>1.7245000000000001</v>
      </c>
      <c r="AU94" s="4">
        <f t="shared" si="58"/>
        <v>1.732</v>
      </c>
    </row>
    <row r="95" spans="1:47" x14ac:dyDescent="0.25">
      <c r="A95">
        <v>1150</v>
      </c>
      <c r="B95">
        <f t="shared" si="35"/>
        <v>22</v>
      </c>
      <c r="C95">
        <f t="shared" si="36"/>
        <v>25</v>
      </c>
      <c r="D95">
        <f t="shared" si="37"/>
        <v>28</v>
      </c>
      <c r="E95">
        <f t="shared" si="34"/>
        <v>32</v>
      </c>
      <c r="F95">
        <f t="shared" si="34"/>
        <v>37</v>
      </c>
      <c r="G95">
        <f t="shared" si="34"/>
        <v>45</v>
      </c>
      <c r="H95">
        <f t="shared" si="34"/>
        <v>56</v>
      </c>
      <c r="I95">
        <f t="shared" si="34"/>
        <v>75</v>
      </c>
      <c r="J95">
        <f t="shared" si="34"/>
        <v>112</v>
      </c>
      <c r="K95">
        <f t="shared" si="34"/>
        <v>225</v>
      </c>
      <c r="M95">
        <v>1150</v>
      </c>
      <c r="N95">
        <f t="shared" si="38"/>
        <v>8.8000000000000007</v>
      </c>
      <c r="O95">
        <f t="shared" si="39"/>
        <v>10</v>
      </c>
      <c r="P95">
        <f t="shared" si="40"/>
        <v>11.200000000000001</v>
      </c>
      <c r="Q95">
        <f t="shared" si="41"/>
        <v>12.8</v>
      </c>
      <c r="R95">
        <f t="shared" si="42"/>
        <v>14.8</v>
      </c>
      <c r="S95">
        <f t="shared" si="43"/>
        <v>18</v>
      </c>
      <c r="T95">
        <f t="shared" si="44"/>
        <v>22.400000000000002</v>
      </c>
      <c r="U95">
        <f t="shared" si="45"/>
        <v>30</v>
      </c>
      <c r="V95">
        <f t="shared" si="46"/>
        <v>44.800000000000004</v>
      </c>
      <c r="W95">
        <f t="shared" si="47"/>
        <v>90</v>
      </c>
      <c r="Y95">
        <v>1150</v>
      </c>
      <c r="Z95" s="5">
        <f t="shared" si="57"/>
        <v>28</v>
      </c>
      <c r="AA95" s="5">
        <f t="shared" si="48"/>
        <v>2</v>
      </c>
      <c r="AB95" s="5">
        <f t="shared" si="49"/>
        <v>7</v>
      </c>
      <c r="AC95" s="5">
        <f t="shared" si="50"/>
        <v>7</v>
      </c>
      <c r="AD95" s="5">
        <f t="shared" si="51"/>
        <v>17</v>
      </c>
      <c r="AE95" s="5">
        <f t="shared" si="52"/>
        <v>2</v>
      </c>
      <c r="AF95" s="5">
        <f t="shared" si="53"/>
        <v>7</v>
      </c>
      <c r="AG95" s="5">
        <f t="shared" si="54"/>
        <v>2</v>
      </c>
      <c r="AH95" s="5">
        <f t="shared" si="55"/>
        <v>7</v>
      </c>
      <c r="AI95" s="5">
        <f t="shared" si="59"/>
        <v>2</v>
      </c>
      <c r="AK95">
        <v>1150</v>
      </c>
      <c r="AL95" s="4">
        <f t="shared" si="56"/>
        <v>1.6780000000000002</v>
      </c>
      <c r="AM95" s="4">
        <f t="shared" si="56"/>
        <v>1.7170000000000001</v>
      </c>
      <c r="AN95" s="4">
        <f t="shared" si="56"/>
        <v>1.7095</v>
      </c>
      <c r="AO95" s="4">
        <f t="shared" si="56"/>
        <v>1.7095</v>
      </c>
      <c r="AP95" s="4">
        <f t="shared" si="33"/>
        <v>1.6945000000000001</v>
      </c>
      <c r="AQ95" s="4">
        <f t="shared" si="33"/>
        <v>1.7170000000000001</v>
      </c>
      <c r="AR95" s="4">
        <f t="shared" si="33"/>
        <v>1.7095</v>
      </c>
      <c r="AS95" s="4">
        <f t="shared" si="33"/>
        <v>1.7170000000000001</v>
      </c>
      <c r="AT95" s="4">
        <f t="shared" si="58"/>
        <v>1.7095</v>
      </c>
      <c r="AU95" s="4">
        <f t="shared" si="58"/>
        <v>1.7170000000000001</v>
      </c>
    </row>
    <row r="96" spans="1:47" x14ac:dyDescent="0.25">
      <c r="A96">
        <v>1140</v>
      </c>
      <c r="B96">
        <f t="shared" si="35"/>
        <v>22</v>
      </c>
      <c r="C96">
        <f t="shared" si="36"/>
        <v>24</v>
      </c>
      <c r="D96">
        <f t="shared" si="37"/>
        <v>27</v>
      </c>
      <c r="E96">
        <f t="shared" si="34"/>
        <v>31</v>
      </c>
      <c r="F96">
        <f t="shared" si="34"/>
        <v>37</v>
      </c>
      <c r="G96">
        <f t="shared" si="34"/>
        <v>44</v>
      </c>
      <c r="H96">
        <f t="shared" si="34"/>
        <v>55</v>
      </c>
      <c r="I96">
        <f t="shared" si="34"/>
        <v>74</v>
      </c>
      <c r="J96">
        <f t="shared" si="34"/>
        <v>111</v>
      </c>
      <c r="K96">
        <f t="shared" si="34"/>
        <v>223</v>
      </c>
      <c r="M96">
        <v>1140</v>
      </c>
      <c r="N96">
        <f t="shared" si="38"/>
        <v>8.8000000000000007</v>
      </c>
      <c r="O96">
        <f t="shared" si="39"/>
        <v>9.6000000000000014</v>
      </c>
      <c r="P96">
        <f t="shared" si="40"/>
        <v>10.8</v>
      </c>
      <c r="Q96">
        <f t="shared" si="41"/>
        <v>12.4</v>
      </c>
      <c r="R96">
        <f t="shared" si="42"/>
        <v>14.8</v>
      </c>
      <c r="S96">
        <f t="shared" si="43"/>
        <v>17.600000000000001</v>
      </c>
      <c r="T96">
        <f t="shared" si="44"/>
        <v>22</v>
      </c>
      <c r="U96">
        <f t="shared" si="45"/>
        <v>29.6</v>
      </c>
      <c r="V96">
        <f t="shared" si="46"/>
        <v>44.400000000000006</v>
      </c>
      <c r="W96">
        <f t="shared" si="47"/>
        <v>89.2</v>
      </c>
      <c r="Y96">
        <v>1140</v>
      </c>
      <c r="Z96" s="5">
        <f t="shared" si="57"/>
        <v>18</v>
      </c>
      <c r="AA96" s="5">
        <f t="shared" si="48"/>
        <v>38</v>
      </c>
      <c r="AB96" s="5">
        <f t="shared" si="49"/>
        <v>38</v>
      </c>
      <c r="AC96" s="5">
        <f t="shared" si="50"/>
        <v>33</v>
      </c>
      <c r="AD96" s="5">
        <f t="shared" si="51"/>
        <v>7</v>
      </c>
      <c r="AE96" s="5">
        <f t="shared" si="52"/>
        <v>18</v>
      </c>
      <c r="AF96" s="5">
        <f t="shared" si="53"/>
        <v>18</v>
      </c>
      <c r="AG96" s="5">
        <f t="shared" si="54"/>
        <v>7</v>
      </c>
      <c r="AH96" s="5">
        <f t="shared" si="55"/>
        <v>7</v>
      </c>
      <c r="AI96" s="5">
        <f t="shared" si="59"/>
        <v>2</v>
      </c>
      <c r="AK96">
        <v>1140</v>
      </c>
      <c r="AL96" s="4">
        <f t="shared" si="56"/>
        <v>1.6780000000000002</v>
      </c>
      <c r="AM96" s="4">
        <f t="shared" si="56"/>
        <v>1.6480000000000001</v>
      </c>
      <c r="AN96" s="4">
        <f t="shared" si="56"/>
        <v>1.6480000000000001</v>
      </c>
      <c r="AO96" s="4">
        <f t="shared" si="56"/>
        <v>1.6555</v>
      </c>
      <c r="AP96" s="4">
        <f t="shared" si="33"/>
        <v>1.6945000000000001</v>
      </c>
      <c r="AQ96" s="4">
        <f t="shared" si="33"/>
        <v>1.6780000000000002</v>
      </c>
      <c r="AR96" s="4">
        <f t="shared" si="33"/>
        <v>1.6780000000000002</v>
      </c>
      <c r="AS96" s="4">
        <f t="shared" si="33"/>
        <v>1.6945000000000001</v>
      </c>
      <c r="AT96" s="4">
        <f t="shared" si="58"/>
        <v>1.6945000000000001</v>
      </c>
      <c r="AU96" s="4">
        <f t="shared" si="58"/>
        <v>1.7020000000000002</v>
      </c>
    </row>
    <row r="97" spans="1:47" x14ac:dyDescent="0.25">
      <c r="A97">
        <v>1130</v>
      </c>
      <c r="B97">
        <f t="shared" si="35"/>
        <v>22</v>
      </c>
      <c r="C97">
        <f t="shared" si="36"/>
        <v>24</v>
      </c>
      <c r="D97">
        <f t="shared" si="37"/>
        <v>27</v>
      </c>
      <c r="E97">
        <f t="shared" si="34"/>
        <v>31</v>
      </c>
      <c r="F97">
        <f t="shared" si="34"/>
        <v>36</v>
      </c>
      <c r="G97">
        <f t="shared" si="34"/>
        <v>44</v>
      </c>
      <c r="H97">
        <f t="shared" si="34"/>
        <v>55</v>
      </c>
      <c r="I97">
        <f t="shared" si="34"/>
        <v>73</v>
      </c>
      <c r="J97">
        <f t="shared" si="34"/>
        <v>110</v>
      </c>
      <c r="K97">
        <f t="shared" si="34"/>
        <v>221</v>
      </c>
      <c r="M97">
        <v>1130</v>
      </c>
      <c r="N97">
        <f t="shared" si="38"/>
        <v>8.8000000000000007</v>
      </c>
      <c r="O97">
        <f t="shared" si="39"/>
        <v>9.6000000000000014</v>
      </c>
      <c r="P97">
        <f t="shared" si="40"/>
        <v>10.8</v>
      </c>
      <c r="Q97">
        <f t="shared" si="41"/>
        <v>12.4</v>
      </c>
      <c r="R97">
        <f t="shared" si="42"/>
        <v>14.4</v>
      </c>
      <c r="S97">
        <f t="shared" si="43"/>
        <v>17.600000000000001</v>
      </c>
      <c r="T97">
        <f t="shared" si="44"/>
        <v>22</v>
      </c>
      <c r="U97">
        <f t="shared" si="45"/>
        <v>29.200000000000003</v>
      </c>
      <c r="V97">
        <f t="shared" si="46"/>
        <v>44</v>
      </c>
      <c r="W97">
        <f t="shared" si="47"/>
        <v>88.4</v>
      </c>
      <c r="Y97">
        <v>1130</v>
      </c>
      <c r="Z97" s="5">
        <f t="shared" si="57"/>
        <v>8</v>
      </c>
      <c r="AA97" s="5">
        <f t="shared" si="48"/>
        <v>28</v>
      </c>
      <c r="AB97" s="5">
        <f t="shared" si="49"/>
        <v>28</v>
      </c>
      <c r="AC97" s="5">
        <f t="shared" si="50"/>
        <v>23</v>
      </c>
      <c r="AD97" s="5">
        <f t="shared" si="51"/>
        <v>28</v>
      </c>
      <c r="AE97" s="5">
        <f t="shared" si="52"/>
        <v>8</v>
      </c>
      <c r="AF97" s="5">
        <f t="shared" si="53"/>
        <v>8</v>
      </c>
      <c r="AG97" s="5">
        <f t="shared" si="54"/>
        <v>13</v>
      </c>
      <c r="AH97" s="5">
        <f t="shared" si="55"/>
        <v>8</v>
      </c>
      <c r="AI97" s="5">
        <f t="shared" si="59"/>
        <v>2</v>
      </c>
      <c r="AK97">
        <v>1130</v>
      </c>
      <c r="AL97" s="4">
        <f t="shared" si="56"/>
        <v>1.6780000000000002</v>
      </c>
      <c r="AM97" s="4">
        <f t="shared" si="56"/>
        <v>1.6480000000000001</v>
      </c>
      <c r="AN97" s="4">
        <f t="shared" si="56"/>
        <v>1.6480000000000001</v>
      </c>
      <c r="AO97" s="4">
        <f t="shared" si="56"/>
        <v>1.6555</v>
      </c>
      <c r="AP97" s="4">
        <f t="shared" si="33"/>
        <v>1.6480000000000001</v>
      </c>
      <c r="AQ97" s="4">
        <f t="shared" si="33"/>
        <v>1.6780000000000002</v>
      </c>
      <c r="AR97" s="4">
        <f t="shared" si="33"/>
        <v>1.6780000000000002</v>
      </c>
      <c r="AS97" s="4">
        <f t="shared" si="33"/>
        <v>1.6705000000000001</v>
      </c>
      <c r="AT97" s="4">
        <f t="shared" si="58"/>
        <v>1.6780000000000002</v>
      </c>
      <c r="AU97" s="4">
        <f t="shared" si="58"/>
        <v>1.6870000000000001</v>
      </c>
    </row>
    <row r="98" spans="1:47" x14ac:dyDescent="0.25">
      <c r="A98">
        <v>1120</v>
      </c>
      <c r="B98">
        <f t="shared" si="35"/>
        <v>21</v>
      </c>
      <c r="C98">
        <f t="shared" si="36"/>
        <v>24</v>
      </c>
      <c r="D98">
        <f t="shared" si="37"/>
        <v>27</v>
      </c>
      <c r="E98">
        <f t="shared" si="34"/>
        <v>31</v>
      </c>
      <c r="F98">
        <f t="shared" si="34"/>
        <v>36</v>
      </c>
      <c r="G98">
        <f t="shared" si="34"/>
        <v>43</v>
      </c>
      <c r="H98">
        <f t="shared" si="34"/>
        <v>54</v>
      </c>
      <c r="I98">
        <f t="shared" si="34"/>
        <v>73</v>
      </c>
      <c r="J98">
        <f t="shared" si="34"/>
        <v>109</v>
      </c>
      <c r="K98">
        <f t="shared" si="34"/>
        <v>219</v>
      </c>
      <c r="M98">
        <v>1120</v>
      </c>
      <c r="N98">
        <f t="shared" si="38"/>
        <v>8.4</v>
      </c>
      <c r="O98">
        <f t="shared" si="39"/>
        <v>9.6000000000000014</v>
      </c>
      <c r="P98">
        <f t="shared" si="40"/>
        <v>10.8</v>
      </c>
      <c r="Q98">
        <f t="shared" si="41"/>
        <v>12.4</v>
      </c>
      <c r="R98">
        <f t="shared" si="42"/>
        <v>14.4</v>
      </c>
      <c r="S98">
        <f t="shared" si="43"/>
        <v>17.2</v>
      </c>
      <c r="T98">
        <f t="shared" si="44"/>
        <v>21.6</v>
      </c>
      <c r="U98">
        <f t="shared" si="45"/>
        <v>29.200000000000003</v>
      </c>
      <c r="V98">
        <f t="shared" si="46"/>
        <v>43.6</v>
      </c>
      <c r="W98">
        <f t="shared" si="47"/>
        <v>87.600000000000009</v>
      </c>
      <c r="Y98">
        <v>1120</v>
      </c>
      <c r="Z98" s="5">
        <f t="shared" si="57"/>
        <v>49</v>
      </c>
      <c r="AA98" s="5">
        <f t="shared" si="48"/>
        <v>18</v>
      </c>
      <c r="AB98" s="5">
        <f t="shared" si="49"/>
        <v>18</v>
      </c>
      <c r="AC98" s="5">
        <f t="shared" si="50"/>
        <v>13</v>
      </c>
      <c r="AD98" s="5">
        <f t="shared" si="51"/>
        <v>18</v>
      </c>
      <c r="AE98" s="5">
        <f t="shared" si="52"/>
        <v>23</v>
      </c>
      <c r="AF98" s="5">
        <f t="shared" si="53"/>
        <v>18</v>
      </c>
      <c r="AG98" s="5">
        <f t="shared" si="54"/>
        <v>3</v>
      </c>
      <c r="AH98" s="5">
        <f t="shared" si="55"/>
        <v>8</v>
      </c>
      <c r="AI98" s="5">
        <f t="shared" si="59"/>
        <v>3</v>
      </c>
      <c r="AK98">
        <v>1120</v>
      </c>
      <c r="AL98" s="4">
        <f t="shared" si="56"/>
        <v>1.6015000000000001</v>
      </c>
      <c r="AM98" s="4">
        <f t="shared" si="56"/>
        <v>1.6480000000000001</v>
      </c>
      <c r="AN98" s="4">
        <f t="shared" si="56"/>
        <v>1.6480000000000001</v>
      </c>
      <c r="AO98" s="4">
        <f t="shared" si="56"/>
        <v>1.6555</v>
      </c>
      <c r="AP98" s="4">
        <f t="shared" si="33"/>
        <v>1.6480000000000001</v>
      </c>
      <c r="AQ98" s="4">
        <f t="shared" si="33"/>
        <v>1.6405000000000001</v>
      </c>
      <c r="AR98" s="4">
        <f t="shared" si="33"/>
        <v>1.6480000000000001</v>
      </c>
      <c r="AS98" s="4">
        <f t="shared" si="33"/>
        <v>1.6705000000000001</v>
      </c>
      <c r="AT98" s="4">
        <f t="shared" si="58"/>
        <v>1.663</v>
      </c>
      <c r="AU98" s="4">
        <f t="shared" si="58"/>
        <v>1.6705000000000001</v>
      </c>
    </row>
    <row r="99" spans="1:47" x14ac:dyDescent="0.25">
      <c r="A99">
        <v>1110</v>
      </c>
      <c r="B99">
        <f t="shared" si="35"/>
        <v>21</v>
      </c>
      <c r="C99">
        <f t="shared" si="36"/>
        <v>24</v>
      </c>
      <c r="D99">
        <f t="shared" si="37"/>
        <v>27</v>
      </c>
      <c r="E99">
        <f t="shared" si="34"/>
        <v>31</v>
      </c>
      <c r="F99">
        <f t="shared" si="34"/>
        <v>36</v>
      </c>
      <c r="G99">
        <f t="shared" si="34"/>
        <v>43</v>
      </c>
      <c r="H99">
        <f t="shared" si="34"/>
        <v>54</v>
      </c>
      <c r="I99">
        <f t="shared" si="34"/>
        <v>72</v>
      </c>
      <c r="J99">
        <f t="shared" si="34"/>
        <v>108</v>
      </c>
      <c r="K99">
        <f t="shared" si="34"/>
        <v>217</v>
      </c>
      <c r="M99">
        <v>1110</v>
      </c>
      <c r="N99">
        <f t="shared" si="38"/>
        <v>8.4</v>
      </c>
      <c r="O99">
        <f t="shared" si="39"/>
        <v>9.6000000000000014</v>
      </c>
      <c r="P99">
        <f t="shared" si="40"/>
        <v>10.8</v>
      </c>
      <c r="Q99">
        <f t="shared" si="41"/>
        <v>12.4</v>
      </c>
      <c r="R99">
        <f t="shared" si="42"/>
        <v>14.4</v>
      </c>
      <c r="S99">
        <f t="shared" si="43"/>
        <v>17.2</v>
      </c>
      <c r="T99">
        <f t="shared" si="44"/>
        <v>21.6</v>
      </c>
      <c r="U99">
        <f t="shared" si="45"/>
        <v>28.8</v>
      </c>
      <c r="V99">
        <f t="shared" si="46"/>
        <v>43.2</v>
      </c>
      <c r="W99">
        <f t="shared" si="47"/>
        <v>86.800000000000011</v>
      </c>
      <c r="Y99">
        <v>1110</v>
      </c>
      <c r="Z99" s="5">
        <f t="shared" si="57"/>
        <v>39</v>
      </c>
      <c r="AA99" s="5">
        <f t="shared" si="48"/>
        <v>8</v>
      </c>
      <c r="AB99" s="5">
        <f t="shared" si="49"/>
        <v>8</v>
      </c>
      <c r="AC99" s="5">
        <f t="shared" si="50"/>
        <v>3</v>
      </c>
      <c r="AD99" s="5">
        <f t="shared" si="51"/>
        <v>8</v>
      </c>
      <c r="AE99" s="5">
        <f t="shared" si="52"/>
        <v>13</v>
      </c>
      <c r="AF99" s="5">
        <f t="shared" si="53"/>
        <v>8</v>
      </c>
      <c r="AG99" s="5">
        <f t="shared" si="54"/>
        <v>8</v>
      </c>
      <c r="AH99" s="5">
        <f t="shared" si="55"/>
        <v>8</v>
      </c>
      <c r="AI99" s="5">
        <f t="shared" si="59"/>
        <v>3</v>
      </c>
      <c r="AK99">
        <v>1110</v>
      </c>
      <c r="AL99" s="4">
        <f t="shared" si="56"/>
        <v>1.6015000000000001</v>
      </c>
      <c r="AM99" s="4">
        <f t="shared" si="56"/>
        <v>1.6480000000000001</v>
      </c>
      <c r="AN99" s="4">
        <f t="shared" si="56"/>
        <v>1.6480000000000001</v>
      </c>
      <c r="AO99" s="4">
        <f t="shared" si="56"/>
        <v>1.6555</v>
      </c>
      <c r="AP99" s="4">
        <f t="shared" si="33"/>
        <v>1.6480000000000001</v>
      </c>
      <c r="AQ99" s="4">
        <f t="shared" si="33"/>
        <v>1.6405000000000001</v>
      </c>
      <c r="AR99" s="4">
        <f t="shared" si="33"/>
        <v>1.6480000000000001</v>
      </c>
      <c r="AS99" s="4">
        <f t="shared" si="33"/>
        <v>1.6480000000000001</v>
      </c>
      <c r="AT99" s="4">
        <f t="shared" si="58"/>
        <v>1.6480000000000001</v>
      </c>
      <c r="AU99" s="4">
        <f t="shared" si="58"/>
        <v>1.6555</v>
      </c>
    </row>
    <row r="100" spans="1:47" x14ac:dyDescent="0.25">
      <c r="A100">
        <v>1100</v>
      </c>
      <c r="B100">
        <f t="shared" si="35"/>
        <v>21</v>
      </c>
      <c r="C100">
        <f t="shared" si="36"/>
        <v>23</v>
      </c>
      <c r="D100">
        <f t="shared" si="37"/>
        <v>26</v>
      </c>
      <c r="E100">
        <f t="shared" si="34"/>
        <v>30</v>
      </c>
      <c r="F100">
        <f t="shared" si="34"/>
        <v>35</v>
      </c>
      <c r="G100">
        <f t="shared" si="34"/>
        <v>43</v>
      </c>
      <c r="H100">
        <f t="shared" si="34"/>
        <v>53</v>
      </c>
      <c r="I100">
        <f t="shared" si="34"/>
        <v>71</v>
      </c>
      <c r="J100">
        <f t="shared" si="34"/>
        <v>107</v>
      </c>
      <c r="K100">
        <f t="shared" si="34"/>
        <v>215</v>
      </c>
      <c r="M100">
        <v>1100</v>
      </c>
      <c r="N100">
        <f t="shared" si="38"/>
        <v>8.4</v>
      </c>
      <c r="O100">
        <f t="shared" si="39"/>
        <v>9.2000000000000011</v>
      </c>
      <c r="P100">
        <f t="shared" si="40"/>
        <v>10.4</v>
      </c>
      <c r="Q100">
        <f t="shared" si="41"/>
        <v>12</v>
      </c>
      <c r="R100">
        <f t="shared" si="42"/>
        <v>14</v>
      </c>
      <c r="S100">
        <f t="shared" si="43"/>
        <v>17.2</v>
      </c>
      <c r="T100">
        <f t="shared" si="44"/>
        <v>21.200000000000003</v>
      </c>
      <c r="U100">
        <f t="shared" si="45"/>
        <v>28.400000000000002</v>
      </c>
      <c r="V100">
        <f t="shared" si="46"/>
        <v>42.800000000000004</v>
      </c>
      <c r="W100">
        <f t="shared" si="47"/>
        <v>86</v>
      </c>
      <c r="Y100">
        <v>1100</v>
      </c>
      <c r="Z100" s="5">
        <f t="shared" si="57"/>
        <v>29</v>
      </c>
      <c r="AA100" s="5">
        <f t="shared" si="48"/>
        <v>44</v>
      </c>
      <c r="AB100" s="5">
        <f t="shared" si="49"/>
        <v>39</v>
      </c>
      <c r="AC100" s="5">
        <f t="shared" si="50"/>
        <v>29</v>
      </c>
      <c r="AD100" s="5">
        <f t="shared" si="51"/>
        <v>29</v>
      </c>
      <c r="AE100" s="5">
        <f t="shared" si="52"/>
        <v>3</v>
      </c>
      <c r="AF100" s="5">
        <f t="shared" si="53"/>
        <v>18</v>
      </c>
      <c r="AG100" s="5">
        <f t="shared" si="54"/>
        <v>13</v>
      </c>
      <c r="AH100" s="5">
        <f t="shared" si="55"/>
        <v>8</v>
      </c>
      <c r="AI100" s="5">
        <f t="shared" si="59"/>
        <v>3</v>
      </c>
      <c r="AK100">
        <v>1100</v>
      </c>
      <c r="AL100" s="4">
        <f t="shared" si="56"/>
        <v>1.6015000000000001</v>
      </c>
      <c r="AM100" s="4">
        <f t="shared" si="56"/>
        <v>1.579</v>
      </c>
      <c r="AN100" s="4">
        <f t="shared" si="56"/>
        <v>1.5865</v>
      </c>
      <c r="AO100" s="4">
        <f t="shared" si="56"/>
        <v>1.6015000000000001</v>
      </c>
      <c r="AP100" s="4">
        <f t="shared" si="33"/>
        <v>1.6015000000000001</v>
      </c>
      <c r="AQ100" s="4">
        <f t="shared" si="33"/>
        <v>1.6405000000000001</v>
      </c>
      <c r="AR100" s="4">
        <f t="shared" si="33"/>
        <v>1.6180000000000001</v>
      </c>
      <c r="AS100" s="4">
        <f t="shared" si="33"/>
        <v>1.6255000000000002</v>
      </c>
      <c r="AT100" s="4">
        <f t="shared" si="58"/>
        <v>1.633</v>
      </c>
      <c r="AU100" s="4">
        <f t="shared" si="58"/>
        <v>1.6405000000000001</v>
      </c>
    </row>
    <row r="101" spans="1:47" x14ac:dyDescent="0.25">
      <c r="A101">
        <v>1090</v>
      </c>
      <c r="B101">
        <f t="shared" si="35"/>
        <v>21</v>
      </c>
      <c r="C101">
        <f t="shared" si="36"/>
        <v>23</v>
      </c>
      <c r="D101">
        <f t="shared" si="37"/>
        <v>26</v>
      </c>
      <c r="E101">
        <f t="shared" si="34"/>
        <v>30</v>
      </c>
      <c r="F101">
        <f t="shared" si="34"/>
        <v>35</v>
      </c>
      <c r="G101">
        <f t="shared" si="34"/>
        <v>42</v>
      </c>
      <c r="H101">
        <f t="shared" si="34"/>
        <v>53</v>
      </c>
      <c r="I101">
        <f t="shared" si="34"/>
        <v>71</v>
      </c>
      <c r="J101">
        <f t="shared" si="34"/>
        <v>106</v>
      </c>
      <c r="K101">
        <f t="shared" si="34"/>
        <v>213</v>
      </c>
      <c r="M101">
        <v>1090</v>
      </c>
      <c r="N101">
        <f t="shared" si="38"/>
        <v>8.4</v>
      </c>
      <c r="O101">
        <f t="shared" si="39"/>
        <v>9.2000000000000011</v>
      </c>
      <c r="P101">
        <f t="shared" si="40"/>
        <v>10.4</v>
      </c>
      <c r="Q101">
        <f t="shared" si="41"/>
        <v>12</v>
      </c>
      <c r="R101">
        <f t="shared" si="42"/>
        <v>14</v>
      </c>
      <c r="S101">
        <f t="shared" si="43"/>
        <v>16.8</v>
      </c>
      <c r="T101">
        <f t="shared" si="44"/>
        <v>21.200000000000003</v>
      </c>
      <c r="U101">
        <f t="shared" si="45"/>
        <v>28.400000000000002</v>
      </c>
      <c r="V101">
        <f t="shared" si="46"/>
        <v>42.400000000000006</v>
      </c>
      <c r="W101">
        <f t="shared" si="47"/>
        <v>85.2</v>
      </c>
      <c r="Y101">
        <v>1090</v>
      </c>
      <c r="Z101" s="5">
        <f t="shared" si="57"/>
        <v>19</v>
      </c>
      <c r="AA101" s="5">
        <f t="shared" si="48"/>
        <v>34</v>
      </c>
      <c r="AB101" s="5">
        <f t="shared" si="49"/>
        <v>29</v>
      </c>
      <c r="AC101" s="5">
        <f t="shared" si="50"/>
        <v>19</v>
      </c>
      <c r="AD101" s="5">
        <f t="shared" si="51"/>
        <v>19</v>
      </c>
      <c r="AE101" s="5">
        <f t="shared" si="52"/>
        <v>19</v>
      </c>
      <c r="AF101" s="5">
        <f t="shared" si="53"/>
        <v>8</v>
      </c>
      <c r="AG101" s="5">
        <f t="shared" si="54"/>
        <v>3</v>
      </c>
      <c r="AH101" s="5">
        <f t="shared" si="55"/>
        <v>8</v>
      </c>
      <c r="AI101" s="5">
        <f t="shared" si="59"/>
        <v>3</v>
      </c>
      <c r="AK101">
        <v>1090</v>
      </c>
      <c r="AL101" s="4">
        <f t="shared" si="56"/>
        <v>1.6015000000000001</v>
      </c>
      <c r="AM101" s="4">
        <f t="shared" si="56"/>
        <v>1.579</v>
      </c>
      <c r="AN101" s="4">
        <f t="shared" si="56"/>
        <v>1.5865</v>
      </c>
      <c r="AO101" s="4">
        <f t="shared" si="56"/>
        <v>1.6015000000000001</v>
      </c>
      <c r="AP101" s="4">
        <f t="shared" si="33"/>
        <v>1.6015000000000001</v>
      </c>
      <c r="AQ101" s="4">
        <f t="shared" si="33"/>
        <v>1.6015000000000001</v>
      </c>
      <c r="AR101" s="4">
        <f t="shared" si="33"/>
        <v>1.6180000000000001</v>
      </c>
      <c r="AS101" s="4">
        <f t="shared" si="33"/>
        <v>1.6255000000000002</v>
      </c>
      <c r="AT101" s="4">
        <f t="shared" si="58"/>
        <v>1.6180000000000001</v>
      </c>
      <c r="AU101" s="4">
        <f t="shared" si="58"/>
        <v>1.6255000000000002</v>
      </c>
    </row>
    <row r="102" spans="1:47" x14ac:dyDescent="0.25">
      <c r="A102">
        <v>1080</v>
      </c>
      <c r="B102">
        <f t="shared" si="35"/>
        <v>21</v>
      </c>
      <c r="C102">
        <f t="shared" si="36"/>
        <v>23</v>
      </c>
      <c r="D102">
        <f t="shared" si="37"/>
        <v>26</v>
      </c>
      <c r="E102">
        <f t="shared" si="34"/>
        <v>30</v>
      </c>
      <c r="F102">
        <f t="shared" si="34"/>
        <v>35</v>
      </c>
      <c r="G102">
        <f t="shared" si="34"/>
        <v>42</v>
      </c>
      <c r="H102">
        <f t="shared" si="34"/>
        <v>52</v>
      </c>
      <c r="I102">
        <f t="shared" si="34"/>
        <v>70</v>
      </c>
      <c r="J102">
        <f t="shared" si="34"/>
        <v>105</v>
      </c>
      <c r="K102">
        <f t="shared" si="34"/>
        <v>211</v>
      </c>
      <c r="M102">
        <v>1080</v>
      </c>
      <c r="N102">
        <f t="shared" si="38"/>
        <v>8.4</v>
      </c>
      <c r="O102">
        <f t="shared" si="39"/>
        <v>9.2000000000000011</v>
      </c>
      <c r="P102">
        <f t="shared" si="40"/>
        <v>10.4</v>
      </c>
      <c r="Q102">
        <f t="shared" si="41"/>
        <v>12</v>
      </c>
      <c r="R102">
        <f t="shared" si="42"/>
        <v>14</v>
      </c>
      <c r="S102">
        <f t="shared" si="43"/>
        <v>16.8</v>
      </c>
      <c r="T102">
        <f t="shared" si="44"/>
        <v>20.8</v>
      </c>
      <c r="U102">
        <f t="shared" si="45"/>
        <v>28</v>
      </c>
      <c r="V102">
        <f t="shared" si="46"/>
        <v>42</v>
      </c>
      <c r="W102">
        <f t="shared" si="47"/>
        <v>84.4</v>
      </c>
      <c r="Y102">
        <v>1080</v>
      </c>
      <c r="Z102" s="5">
        <f t="shared" si="57"/>
        <v>9</v>
      </c>
      <c r="AA102" s="5">
        <f t="shared" si="48"/>
        <v>24</v>
      </c>
      <c r="AB102" s="5">
        <f t="shared" si="49"/>
        <v>19</v>
      </c>
      <c r="AC102" s="5">
        <f t="shared" si="50"/>
        <v>9</v>
      </c>
      <c r="AD102" s="5">
        <f t="shared" si="51"/>
        <v>9</v>
      </c>
      <c r="AE102" s="5">
        <f t="shared" si="52"/>
        <v>9</v>
      </c>
      <c r="AF102" s="5">
        <f t="shared" si="53"/>
        <v>19</v>
      </c>
      <c r="AG102" s="5">
        <f t="shared" si="54"/>
        <v>9</v>
      </c>
      <c r="AH102" s="5">
        <f t="shared" si="55"/>
        <v>9</v>
      </c>
      <c r="AI102" s="5">
        <f t="shared" si="59"/>
        <v>3</v>
      </c>
      <c r="AK102">
        <v>1080</v>
      </c>
      <c r="AL102" s="4">
        <f t="shared" si="56"/>
        <v>1.6015000000000001</v>
      </c>
      <c r="AM102" s="4">
        <f t="shared" si="56"/>
        <v>1.579</v>
      </c>
      <c r="AN102" s="4">
        <f t="shared" si="56"/>
        <v>1.5865</v>
      </c>
      <c r="AO102" s="4">
        <f t="shared" si="56"/>
        <v>1.6015000000000001</v>
      </c>
      <c r="AP102" s="4">
        <f t="shared" si="33"/>
        <v>1.6015000000000001</v>
      </c>
      <c r="AQ102" s="4">
        <f t="shared" si="33"/>
        <v>1.6015000000000001</v>
      </c>
      <c r="AR102" s="4">
        <f t="shared" si="33"/>
        <v>1.5865</v>
      </c>
      <c r="AS102" s="4">
        <f t="shared" si="33"/>
        <v>1.6015000000000001</v>
      </c>
      <c r="AT102" s="4">
        <f t="shared" si="58"/>
        <v>1.6015000000000001</v>
      </c>
      <c r="AU102" s="4">
        <f t="shared" si="58"/>
        <v>1.6105</v>
      </c>
    </row>
    <row r="103" spans="1:47" x14ac:dyDescent="0.25">
      <c r="A103">
        <v>1070</v>
      </c>
      <c r="B103">
        <f t="shared" si="35"/>
        <v>20</v>
      </c>
      <c r="C103">
        <f t="shared" si="36"/>
        <v>23</v>
      </c>
      <c r="D103">
        <f t="shared" si="37"/>
        <v>26</v>
      </c>
      <c r="E103">
        <f t="shared" si="34"/>
        <v>29</v>
      </c>
      <c r="F103">
        <f t="shared" si="34"/>
        <v>34</v>
      </c>
      <c r="G103">
        <f t="shared" si="34"/>
        <v>41</v>
      </c>
      <c r="H103">
        <f t="shared" si="34"/>
        <v>52</v>
      </c>
      <c r="I103">
        <f t="shared" si="34"/>
        <v>69</v>
      </c>
      <c r="J103">
        <f t="shared" si="34"/>
        <v>104</v>
      </c>
      <c r="K103">
        <f t="shared" si="34"/>
        <v>209</v>
      </c>
      <c r="M103">
        <v>1070</v>
      </c>
      <c r="N103">
        <f t="shared" si="38"/>
        <v>8</v>
      </c>
      <c r="O103">
        <f t="shared" si="39"/>
        <v>9.2000000000000011</v>
      </c>
      <c r="P103">
        <f t="shared" si="40"/>
        <v>10.4</v>
      </c>
      <c r="Q103">
        <f t="shared" si="41"/>
        <v>11.600000000000001</v>
      </c>
      <c r="R103">
        <f t="shared" si="42"/>
        <v>13.600000000000001</v>
      </c>
      <c r="S103">
        <f t="shared" si="43"/>
        <v>16.400000000000002</v>
      </c>
      <c r="T103">
        <f t="shared" si="44"/>
        <v>20.8</v>
      </c>
      <c r="U103">
        <f t="shared" si="45"/>
        <v>27.6</v>
      </c>
      <c r="V103">
        <f t="shared" si="46"/>
        <v>41.6</v>
      </c>
      <c r="W103">
        <f t="shared" si="47"/>
        <v>83.600000000000009</v>
      </c>
      <c r="Y103">
        <v>1070</v>
      </c>
      <c r="Z103" s="5">
        <f t="shared" si="57"/>
        <v>50</v>
      </c>
      <c r="AA103" s="5">
        <f t="shared" si="48"/>
        <v>14</v>
      </c>
      <c r="AB103" s="5">
        <f t="shared" si="49"/>
        <v>9</v>
      </c>
      <c r="AC103" s="5">
        <f t="shared" si="50"/>
        <v>34</v>
      </c>
      <c r="AD103" s="5">
        <f t="shared" si="51"/>
        <v>29</v>
      </c>
      <c r="AE103" s="5">
        <f t="shared" si="52"/>
        <v>24</v>
      </c>
      <c r="AF103" s="5">
        <f t="shared" si="53"/>
        <v>9</v>
      </c>
      <c r="AG103" s="5">
        <f t="shared" si="54"/>
        <v>14</v>
      </c>
      <c r="AH103" s="5">
        <f t="shared" si="55"/>
        <v>9</v>
      </c>
      <c r="AI103" s="5">
        <f t="shared" si="59"/>
        <v>4</v>
      </c>
      <c r="AK103">
        <v>1070</v>
      </c>
      <c r="AL103" s="4">
        <f t="shared" si="56"/>
        <v>1.5250000000000001</v>
      </c>
      <c r="AM103" s="4">
        <f t="shared" si="56"/>
        <v>1.579</v>
      </c>
      <c r="AN103" s="4">
        <f t="shared" si="56"/>
        <v>1.5865</v>
      </c>
      <c r="AO103" s="4">
        <f t="shared" si="56"/>
        <v>1.5490000000000002</v>
      </c>
      <c r="AP103" s="4">
        <f t="shared" si="33"/>
        <v>1.5565</v>
      </c>
      <c r="AQ103" s="4">
        <f t="shared" si="33"/>
        <v>1.5640000000000001</v>
      </c>
      <c r="AR103" s="4">
        <f t="shared" si="33"/>
        <v>1.5865</v>
      </c>
      <c r="AS103" s="4">
        <f t="shared" si="33"/>
        <v>1.579</v>
      </c>
      <c r="AT103" s="4">
        <f t="shared" si="58"/>
        <v>1.5865</v>
      </c>
      <c r="AU103" s="4">
        <f t="shared" si="58"/>
        <v>1.5940000000000001</v>
      </c>
    </row>
    <row r="104" spans="1:47" x14ac:dyDescent="0.25">
      <c r="A104">
        <v>1060</v>
      </c>
      <c r="B104">
        <f t="shared" si="35"/>
        <v>20</v>
      </c>
      <c r="C104">
        <f t="shared" si="36"/>
        <v>23</v>
      </c>
      <c r="D104">
        <f t="shared" si="37"/>
        <v>25</v>
      </c>
      <c r="E104">
        <f t="shared" si="34"/>
        <v>29</v>
      </c>
      <c r="F104">
        <f t="shared" si="34"/>
        <v>34</v>
      </c>
      <c r="G104">
        <f t="shared" si="34"/>
        <v>41</v>
      </c>
      <c r="H104">
        <f t="shared" si="34"/>
        <v>51</v>
      </c>
      <c r="I104">
        <f t="shared" si="34"/>
        <v>69</v>
      </c>
      <c r="J104">
        <f t="shared" si="34"/>
        <v>103</v>
      </c>
      <c r="K104">
        <f t="shared" si="34"/>
        <v>207</v>
      </c>
      <c r="M104">
        <v>1060</v>
      </c>
      <c r="N104">
        <f t="shared" si="38"/>
        <v>8</v>
      </c>
      <c r="O104">
        <f t="shared" si="39"/>
        <v>9.2000000000000011</v>
      </c>
      <c r="P104">
        <f t="shared" si="40"/>
        <v>10</v>
      </c>
      <c r="Q104">
        <f t="shared" si="41"/>
        <v>11.600000000000001</v>
      </c>
      <c r="R104">
        <f t="shared" si="42"/>
        <v>13.600000000000001</v>
      </c>
      <c r="S104">
        <f t="shared" si="43"/>
        <v>16.400000000000002</v>
      </c>
      <c r="T104">
        <f t="shared" si="44"/>
        <v>20.400000000000002</v>
      </c>
      <c r="U104">
        <f t="shared" si="45"/>
        <v>27.6</v>
      </c>
      <c r="V104">
        <f t="shared" si="46"/>
        <v>41.2</v>
      </c>
      <c r="W104">
        <f t="shared" si="47"/>
        <v>82.800000000000011</v>
      </c>
      <c r="Y104">
        <v>1060</v>
      </c>
      <c r="Z104" s="5">
        <f t="shared" si="57"/>
        <v>40</v>
      </c>
      <c r="AA104" s="5">
        <f t="shared" si="48"/>
        <v>4</v>
      </c>
      <c r="AB104" s="5">
        <f t="shared" si="49"/>
        <v>40</v>
      </c>
      <c r="AC104" s="5">
        <f t="shared" si="50"/>
        <v>24</v>
      </c>
      <c r="AD104" s="5">
        <f t="shared" si="51"/>
        <v>19</v>
      </c>
      <c r="AE104" s="5">
        <f t="shared" si="52"/>
        <v>14</v>
      </c>
      <c r="AF104" s="5">
        <f t="shared" si="53"/>
        <v>19</v>
      </c>
      <c r="AG104" s="5">
        <f t="shared" si="54"/>
        <v>4</v>
      </c>
      <c r="AH104" s="5">
        <f t="shared" si="55"/>
        <v>9</v>
      </c>
      <c r="AI104" s="5">
        <f t="shared" si="59"/>
        <v>4</v>
      </c>
      <c r="AK104">
        <v>1060</v>
      </c>
      <c r="AL104" s="4">
        <f t="shared" si="56"/>
        <v>1.5250000000000001</v>
      </c>
      <c r="AM104" s="4">
        <f t="shared" si="56"/>
        <v>1.579</v>
      </c>
      <c r="AN104" s="4">
        <f t="shared" si="56"/>
        <v>1.5250000000000001</v>
      </c>
      <c r="AO104" s="4">
        <f t="shared" si="56"/>
        <v>1.5490000000000002</v>
      </c>
      <c r="AP104" s="4">
        <f t="shared" si="33"/>
        <v>1.5565</v>
      </c>
      <c r="AQ104" s="4">
        <f t="shared" si="33"/>
        <v>1.5640000000000001</v>
      </c>
      <c r="AR104" s="4">
        <f t="shared" si="33"/>
        <v>1.5565</v>
      </c>
      <c r="AS104" s="4">
        <f t="shared" si="33"/>
        <v>1.579</v>
      </c>
      <c r="AT104" s="4">
        <f t="shared" si="58"/>
        <v>1.5715000000000001</v>
      </c>
      <c r="AU104" s="4">
        <f t="shared" si="58"/>
        <v>1.579</v>
      </c>
    </row>
    <row r="105" spans="1:47" x14ac:dyDescent="0.25">
      <c r="A105">
        <v>1050</v>
      </c>
      <c r="B105">
        <f t="shared" si="35"/>
        <v>20</v>
      </c>
      <c r="C105">
        <f t="shared" si="36"/>
        <v>22</v>
      </c>
      <c r="D105">
        <f t="shared" si="37"/>
        <v>25</v>
      </c>
      <c r="E105">
        <f t="shared" si="34"/>
        <v>29</v>
      </c>
      <c r="F105">
        <f t="shared" si="34"/>
        <v>34</v>
      </c>
      <c r="G105">
        <f t="shared" si="34"/>
        <v>41</v>
      </c>
      <c r="H105">
        <f t="shared" si="34"/>
        <v>51</v>
      </c>
      <c r="I105">
        <f t="shared" si="34"/>
        <v>68</v>
      </c>
      <c r="J105">
        <f t="shared" si="34"/>
        <v>102</v>
      </c>
      <c r="K105">
        <f t="shared" si="34"/>
        <v>205</v>
      </c>
      <c r="M105">
        <v>1050</v>
      </c>
      <c r="N105">
        <f t="shared" si="38"/>
        <v>8</v>
      </c>
      <c r="O105">
        <f t="shared" si="39"/>
        <v>8.8000000000000007</v>
      </c>
      <c r="P105">
        <f t="shared" si="40"/>
        <v>10</v>
      </c>
      <c r="Q105">
        <f t="shared" si="41"/>
        <v>11.600000000000001</v>
      </c>
      <c r="R105">
        <f t="shared" si="42"/>
        <v>13.600000000000001</v>
      </c>
      <c r="S105">
        <f t="shared" si="43"/>
        <v>16.400000000000002</v>
      </c>
      <c r="T105">
        <f t="shared" si="44"/>
        <v>20.400000000000002</v>
      </c>
      <c r="U105">
        <f t="shared" si="45"/>
        <v>27.200000000000003</v>
      </c>
      <c r="V105">
        <f t="shared" si="46"/>
        <v>40.800000000000004</v>
      </c>
      <c r="W105">
        <f t="shared" si="47"/>
        <v>82</v>
      </c>
      <c r="Y105">
        <v>1050</v>
      </c>
      <c r="Z105" s="5">
        <f t="shared" si="57"/>
        <v>30</v>
      </c>
      <c r="AA105" s="5">
        <f t="shared" si="48"/>
        <v>40</v>
      </c>
      <c r="AB105" s="5">
        <f t="shared" si="49"/>
        <v>30</v>
      </c>
      <c r="AC105" s="5">
        <f t="shared" si="50"/>
        <v>14</v>
      </c>
      <c r="AD105" s="5">
        <f t="shared" si="51"/>
        <v>9</v>
      </c>
      <c r="AE105" s="5">
        <f t="shared" si="52"/>
        <v>4</v>
      </c>
      <c r="AF105" s="5">
        <f t="shared" si="53"/>
        <v>9</v>
      </c>
      <c r="AG105" s="5">
        <f t="shared" si="54"/>
        <v>9</v>
      </c>
      <c r="AH105" s="5">
        <f t="shared" si="55"/>
        <v>9</v>
      </c>
      <c r="AI105" s="5">
        <f t="shared" si="59"/>
        <v>4</v>
      </c>
      <c r="AK105">
        <v>1050</v>
      </c>
      <c r="AL105" s="4">
        <f t="shared" si="56"/>
        <v>1.5250000000000001</v>
      </c>
      <c r="AM105" s="4">
        <f t="shared" si="56"/>
        <v>1.51</v>
      </c>
      <c r="AN105" s="4">
        <f t="shared" si="56"/>
        <v>1.5250000000000001</v>
      </c>
      <c r="AO105" s="4">
        <f t="shared" si="56"/>
        <v>1.5490000000000002</v>
      </c>
      <c r="AP105" s="4">
        <f t="shared" si="33"/>
        <v>1.5565</v>
      </c>
      <c r="AQ105" s="4">
        <f t="shared" si="33"/>
        <v>1.5640000000000001</v>
      </c>
      <c r="AR105" s="4">
        <f t="shared" si="33"/>
        <v>1.5565</v>
      </c>
      <c r="AS105" s="4">
        <f t="shared" si="33"/>
        <v>1.5565</v>
      </c>
      <c r="AT105" s="4">
        <f t="shared" si="58"/>
        <v>1.5565</v>
      </c>
      <c r="AU105" s="4">
        <f t="shared" si="58"/>
        <v>1.5640000000000001</v>
      </c>
    </row>
    <row r="106" spans="1:47" x14ac:dyDescent="0.25">
      <c r="A106">
        <v>1040</v>
      </c>
      <c r="B106">
        <f t="shared" si="35"/>
        <v>20</v>
      </c>
      <c r="C106">
        <f t="shared" si="36"/>
        <v>22</v>
      </c>
      <c r="D106">
        <f t="shared" si="37"/>
        <v>25</v>
      </c>
      <c r="E106">
        <f t="shared" si="34"/>
        <v>29</v>
      </c>
      <c r="F106">
        <f t="shared" si="34"/>
        <v>33</v>
      </c>
      <c r="G106">
        <f t="shared" si="34"/>
        <v>40</v>
      </c>
      <c r="H106">
        <f t="shared" si="34"/>
        <v>50</v>
      </c>
      <c r="I106">
        <f t="shared" si="34"/>
        <v>67</v>
      </c>
      <c r="J106">
        <f t="shared" si="34"/>
        <v>101</v>
      </c>
      <c r="K106">
        <f t="shared" si="34"/>
        <v>203</v>
      </c>
      <c r="M106">
        <v>1040</v>
      </c>
      <c r="N106">
        <f t="shared" si="38"/>
        <v>8</v>
      </c>
      <c r="O106">
        <f t="shared" si="39"/>
        <v>8.8000000000000007</v>
      </c>
      <c r="P106">
        <f t="shared" si="40"/>
        <v>10</v>
      </c>
      <c r="Q106">
        <f t="shared" si="41"/>
        <v>11.600000000000001</v>
      </c>
      <c r="R106">
        <f t="shared" si="42"/>
        <v>13.200000000000001</v>
      </c>
      <c r="S106">
        <f t="shared" si="43"/>
        <v>16</v>
      </c>
      <c r="T106">
        <f t="shared" si="44"/>
        <v>20</v>
      </c>
      <c r="U106">
        <f t="shared" si="45"/>
        <v>26.8</v>
      </c>
      <c r="V106">
        <f t="shared" si="46"/>
        <v>40.400000000000006</v>
      </c>
      <c r="W106">
        <f t="shared" si="47"/>
        <v>81.2</v>
      </c>
      <c r="Y106">
        <v>1040</v>
      </c>
      <c r="Z106" s="5">
        <f t="shared" si="57"/>
        <v>20</v>
      </c>
      <c r="AA106" s="5">
        <f t="shared" si="48"/>
        <v>30</v>
      </c>
      <c r="AB106" s="5">
        <f t="shared" si="49"/>
        <v>20</v>
      </c>
      <c r="AC106" s="5">
        <f t="shared" si="50"/>
        <v>4</v>
      </c>
      <c r="AD106" s="5">
        <f t="shared" si="51"/>
        <v>30</v>
      </c>
      <c r="AE106" s="5">
        <f t="shared" si="52"/>
        <v>20</v>
      </c>
      <c r="AF106" s="5">
        <f t="shared" si="53"/>
        <v>20</v>
      </c>
      <c r="AG106" s="5">
        <f t="shared" si="54"/>
        <v>14</v>
      </c>
      <c r="AH106" s="5">
        <f t="shared" si="55"/>
        <v>9</v>
      </c>
      <c r="AI106" s="5">
        <f t="shared" si="59"/>
        <v>4</v>
      </c>
      <c r="AK106">
        <v>1040</v>
      </c>
      <c r="AL106" s="4">
        <f t="shared" si="56"/>
        <v>1.5250000000000001</v>
      </c>
      <c r="AM106" s="4">
        <f t="shared" si="56"/>
        <v>1.51</v>
      </c>
      <c r="AN106" s="4">
        <f t="shared" si="56"/>
        <v>1.5250000000000001</v>
      </c>
      <c r="AO106" s="4">
        <f t="shared" si="56"/>
        <v>1.5490000000000002</v>
      </c>
      <c r="AP106" s="4">
        <f t="shared" si="33"/>
        <v>1.51</v>
      </c>
      <c r="AQ106" s="4">
        <f t="shared" si="33"/>
        <v>1.5250000000000001</v>
      </c>
      <c r="AR106" s="4">
        <f t="shared" si="33"/>
        <v>1.5250000000000001</v>
      </c>
      <c r="AS106" s="4">
        <f t="shared" si="33"/>
        <v>1.534</v>
      </c>
      <c r="AT106" s="4">
        <f t="shared" si="58"/>
        <v>1.5415000000000001</v>
      </c>
      <c r="AU106" s="4">
        <f t="shared" si="58"/>
        <v>1.5490000000000002</v>
      </c>
    </row>
    <row r="107" spans="1:47" x14ac:dyDescent="0.25">
      <c r="A107">
        <v>1030</v>
      </c>
      <c r="B107">
        <f t="shared" si="35"/>
        <v>20</v>
      </c>
      <c r="C107">
        <f t="shared" si="36"/>
        <v>22</v>
      </c>
      <c r="D107">
        <f t="shared" si="37"/>
        <v>25</v>
      </c>
      <c r="E107">
        <f t="shared" si="34"/>
        <v>28</v>
      </c>
      <c r="F107">
        <f t="shared" si="34"/>
        <v>33</v>
      </c>
      <c r="G107">
        <f t="shared" si="34"/>
        <v>40</v>
      </c>
      <c r="H107">
        <f t="shared" si="34"/>
        <v>50</v>
      </c>
      <c r="I107">
        <f t="shared" si="34"/>
        <v>67</v>
      </c>
      <c r="J107">
        <f t="shared" si="34"/>
        <v>100</v>
      </c>
      <c r="K107">
        <f t="shared" si="34"/>
        <v>201</v>
      </c>
      <c r="M107">
        <v>1030</v>
      </c>
      <c r="N107">
        <f t="shared" si="38"/>
        <v>8</v>
      </c>
      <c r="O107">
        <f t="shared" si="39"/>
        <v>8.8000000000000007</v>
      </c>
      <c r="P107">
        <f t="shared" si="40"/>
        <v>10</v>
      </c>
      <c r="Q107">
        <f t="shared" si="41"/>
        <v>11.200000000000001</v>
      </c>
      <c r="R107">
        <f t="shared" si="42"/>
        <v>13.200000000000001</v>
      </c>
      <c r="S107">
        <f t="shared" si="43"/>
        <v>16</v>
      </c>
      <c r="T107">
        <f t="shared" si="44"/>
        <v>20</v>
      </c>
      <c r="U107">
        <f t="shared" si="45"/>
        <v>26.8</v>
      </c>
      <c r="V107">
        <f t="shared" si="46"/>
        <v>40</v>
      </c>
      <c r="W107">
        <f t="shared" si="47"/>
        <v>80.400000000000006</v>
      </c>
      <c r="Y107">
        <v>1030</v>
      </c>
      <c r="Z107" s="5">
        <f t="shared" si="57"/>
        <v>10</v>
      </c>
      <c r="AA107" s="5">
        <f t="shared" si="48"/>
        <v>20</v>
      </c>
      <c r="AB107" s="5">
        <f t="shared" si="49"/>
        <v>10</v>
      </c>
      <c r="AC107" s="5">
        <f t="shared" si="50"/>
        <v>30</v>
      </c>
      <c r="AD107" s="5">
        <f t="shared" si="51"/>
        <v>20</v>
      </c>
      <c r="AE107" s="5">
        <f t="shared" si="52"/>
        <v>10</v>
      </c>
      <c r="AF107" s="5">
        <f t="shared" si="53"/>
        <v>10</v>
      </c>
      <c r="AG107" s="5">
        <f t="shared" si="54"/>
        <v>4</v>
      </c>
      <c r="AH107" s="5">
        <f t="shared" si="55"/>
        <v>10</v>
      </c>
      <c r="AI107" s="5">
        <f t="shared" si="59"/>
        <v>4</v>
      </c>
      <c r="AK107">
        <v>1030</v>
      </c>
      <c r="AL107" s="4">
        <f t="shared" si="56"/>
        <v>1.5250000000000001</v>
      </c>
      <c r="AM107" s="4">
        <f t="shared" si="56"/>
        <v>1.51</v>
      </c>
      <c r="AN107" s="4">
        <f t="shared" si="56"/>
        <v>1.5250000000000001</v>
      </c>
      <c r="AO107" s="4">
        <f t="shared" si="56"/>
        <v>1.4950000000000001</v>
      </c>
      <c r="AP107" s="4">
        <f t="shared" si="33"/>
        <v>1.51</v>
      </c>
      <c r="AQ107" s="4">
        <f t="shared" si="33"/>
        <v>1.5250000000000001</v>
      </c>
      <c r="AR107" s="4">
        <f t="shared" si="33"/>
        <v>1.5250000000000001</v>
      </c>
      <c r="AS107" s="4">
        <f t="shared" si="33"/>
        <v>1.534</v>
      </c>
      <c r="AT107" s="4">
        <f t="shared" si="58"/>
        <v>1.5250000000000001</v>
      </c>
      <c r="AU107" s="4">
        <f t="shared" si="58"/>
        <v>1.534</v>
      </c>
    </row>
    <row r="108" spans="1:47" x14ac:dyDescent="0.25">
      <c r="A108">
        <v>1020</v>
      </c>
      <c r="B108">
        <f t="shared" si="35"/>
        <v>20</v>
      </c>
      <c r="C108">
        <f t="shared" si="36"/>
        <v>22</v>
      </c>
      <c r="D108">
        <f t="shared" si="37"/>
        <v>25</v>
      </c>
      <c r="E108">
        <f t="shared" si="34"/>
        <v>28</v>
      </c>
      <c r="F108">
        <f t="shared" si="34"/>
        <v>33</v>
      </c>
      <c r="G108">
        <f t="shared" si="34"/>
        <v>40</v>
      </c>
      <c r="H108">
        <f t="shared" si="34"/>
        <v>50</v>
      </c>
      <c r="I108">
        <f t="shared" si="34"/>
        <v>66</v>
      </c>
      <c r="J108">
        <f t="shared" si="34"/>
        <v>100</v>
      </c>
      <c r="K108">
        <f t="shared" si="34"/>
        <v>200</v>
      </c>
      <c r="M108">
        <v>1020</v>
      </c>
      <c r="N108">
        <f t="shared" si="38"/>
        <v>8</v>
      </c>
      <c r="O108">
        <f t="shared" si="39"/>
        <v>8.8000000000000007</v>
      </c>
      <c r="P108">
        <f t="shared" si="40"/>
        <v>10</v>
      </c>
      <c r="Q108">
        <f t="shared" si="41"/>
        <v>11.200000000000001</v>
      </c>
      <c r="R108">
        <f t="shared" si="42"/>
        <v>13.200000000000001</v>
      </c>
      <c r="S108">
        <f t="shared" si="43"/>
        <v>16</v>
      </c>
      <c r="T108">
        <f t="shared" si="44"/>
        <v>20</v>
      </c>
      <c r="U108">
        <f t="shared" si="45"/>
        <v>26.400000000000002</v>
      </c>
      <c r="V108">
        <f t="shared" si="46"/>
        <v>40</v>
      </c>
      <c r="W108">
        <f t="shared" si="47"/>
        <v>80</v>
      </c>
      <c r="Y108">
        <v>1020</v>
      </c>
      <c r="Z108" s="5">
        <f t="shared" si="57"/>
        <v>0</v>
      </c>
      <c r="AA108" s="5">
        <f t="shared" si="48"/>
        <v>10</v>
      </c>
      <c r="AB108" s="5">
        <f t="shared" si="49"/>
        <v>0</v>
      </c>
      <c r="AC108" s="5">
        <f t="shared" si="50"/>
        <v>20</v>
      </c>
      <c r="AD108" s="5">
        <f t="shared" si="51"/>
        <v>10</v>
      </c>
      <c r="AE108" s="5">
        <f t="shared" si="52"/>
        <v>0</v>
      </c>
      <c r="AF108" s="5">
        <f t="shared" si="53"/>
        <v>0</v>
      </c>
      <c r="AG108" s="5">
        <f t="shared" si="54"/>
        <v>10</v>
      </c>
      <c r="AH108" s="5">
        <f t="shared" si="55"/>
        <v>0</v>
      </c>
      <c r="AI108" s="5">
        <f t="shared" si="59"/>
        <v>0</v>
      </c>
      <c r="AK108">
        <v>1020</v>
      </c>
      <c r="AL108" s="4">
        <f t="shared" si="56"/>
        <v>1.5250000000000001</v>
      </c>
      <c r="AM108" s="4">
        <f t="shared" si="56"/>
        <v>1.51</v>
      </c>
      <c r="AN108" s="4">
        <f t="shared" si="56"/>
        <v>1.5250000000000001</v>
      </c>
      <c r="AO108" s="4">
        <f t="shared" si="56"/>
        <v>1.4950000000000001</v>
      </c>
      <c r="AP108" s="4">
        <f t="shared" si="33"/>
        <v>1.51</v>
      </c>
      <c r="AQ108" s="4">
        <f t="shared" si="33"/>
        <v>1.5250000000000001</v>
      </c>
      <c r="AR108" s="4">
        <f t="shared" si="33"/>
        <v>1.5250000000000001</v>
      </c>
      <c r="AS108" s="4">
        <f t="shared" si="33"/>
        <v>1.51</v>
      </c>
      <c r="AT108" s="4">
        <f t="shared" si="58"/>
        <v>1.5250000000000001</v>
      </c>
      <c r="AU108" s="4">
        <f t="shared" si="58"/>
        <v>1.5250000000000001</v>
      </c>
    </row>
    <row r="109" spans="1:47" x14ac:dyDescent="0.25">
      <c r="A109">
        <v>1010</v>
      </c>
      <c r="B109">
        <f t="shared" si="35"/>
        <v>19</v>
      </c>
      <c r="C109">
        <f t="shared" si="36"/>
        <v>22</v>
      </c>
      <c r="D109">
        <f t="shared" si="37"/>
        <v>24</v>
      </c>
      <c r="E109">
        <f t="shared" si="34"/>
        <v>28</v>
      </c>
      <c r="F109">
        <f t="shared" si="34"/>
        <v>33</v>
      </c>
      <c r="G109">
        <f t="shared" si="34"/>
        <v>39</v>
      </c>
      <c r="H109">
        <f t="shared" si="34"/>
        <v>49</v>
      </c>
      <c r="I109">
        <f t="shared" si="34"/>
        <v>66</v>
      </c>
      <c r="J109">
        <f t="shared" si="34"/>
        <v>99</v>
      </c>
      <c r="K109">
        <f t="shared" si="34"/>
        <v>198</v>
      </c>
      <c r="M109">
        <v>1010</v>
      </c>
      <c r="N109">
        <f t="shared" si="38"/>
        <v>7.6000000000000005</v>
      </c>
      <c r="O109">
        <f t="shared" si="39"/>
        <v>8.8000000000000007</v>
      </c>
      <c r="P109">
        <f t="shared" si="40"/>
        <v>9.6000000000000014</v>
      </c>
      <c r="Q109">
        <f t="shared" si="41"/>
        <v>11.200000000000001</v>
      </c>
      <c r="R109">
        <f t="shared" si="42"/>
        <v>13.200000000000001</v>
      </c>
      <c r="S109">
        <f t="shared" si="43"/>
        <v>15.600000000000001</v>
      </c>
      <c r="T109">
        <f t="shared" si="44"/>
        <v>19.600000000000001</v>
      </c>
      <c r="U109">
        <f t="shared" si="45"/>
        <v>26.400000000000002</v>
      </c>
      <c r="V109">
        <f t="shared" si="46"/>
        <v>39.6</v>
      </c>
      <c r="W109">
        <f t="shared" si="47"/>
        <v>79.2</v>
      </c>
      <c r="Y109">
        <v>1010</v>
      </c>
      <c r="Z109" s="5">
        <f t="shared" si="57"/>
        <v>41</v>
      </c>
      <c r="AA109" s="5">
        <f t="shared" si="48"/>
        <v>0</v>
      </c>
      <c r="AB109" s="5">
        <f t="shared" si="49"/>
        <v>30</v>
      </c>
      <c r="AC109" s="5">
        <f t="shared" si="50"/>
        <v>10</v>
      </c>
      <c r="AD109" s="5">
        <f t="shared" si="51"/>
        <v>0</v>
      </c>
      <c r="AE109" s="5">
        <f t="shared" si="52"/>
        <v>15</v>
      </c>
      <c r="AF109" s="5">
        <f t="shared" si="53"/>
        <v>10</v>
      </c>
      <c r="AG109" s="5">
        <f t="shared" si="54"/>
        <v>0</v>
      </c>
      <c r="AH109" s="5">
        <f t="shared" si="55"/>
        <v>0</v>
      </c>
      <c r="AI109" s="5">
        <f t="shared" si="59"/>
        <v>0</v>
      </c>
      <c r="AK109">
        <v>1010</v>
      </c>
      <c r="AL109" s="4">
        <f t="shared" si="56"/>
        <v>1.4485000000000001</v>
      </c>
      <c r="AM109" s="4">
        <f t="shared" si="56"/>
        <v>1.51</v>
      </c>
      <c r="AN109" s="4">
        <f t="shared" si="56"/>
        <v>1.4650000000000001</v>
      </c>
      <c r="AO109" s="4">
        <f t="shared" si="56"/>
        <v>1.4950000000000001</v>
      </c>
      <c r="AP109" s="4">
        <f t="shared" si="33"/>
        <v>1.51</v>
      </c>
      <c r="AQ109" s="4">
        <f t="shared" si="33"/>
        <v>1.4875</v>
      </c>
      <c r="AR109" s="4">
        <f t="shared" si="33"/>
        <v>1.4950000000000001</v>
      </c>
      <c r="AS109" s="4">
        <f t="shared" si="33"/>
        <v>1.51</v>
      </c>
      <c r="AT109" s="4">
        <f t="shared" si="58"/>
        <v>1.51</v>
      </c>
      <c r="AU109" s="4">
        <f t="shared" si="58"/>
        <v>1.51</v>
      </c>
    </row>
    <row r="110" spans="1:47" x14ac:dyDescent="0.25">
      <c r="A110">
        <v>1000</v>
      </c>
      <c r="B110">
        <f t="shared" si="35"/>
        <v>19</v>
      </c>
      <c r="C110">
        <f t="shared" si="36"/>
        <v>21</v>
      </c>
      <c r="D110">
        <f t="shared" si="37"/>
        <v>24</v>
      </c>
      <c r="E110">
        <f t="shared" si="34"/>
        <v>28</v>
      </c>
      <c r="F110">
        <f t="shared" si="34"/>
        <v>32</v>
      </c>
      <c r="G110">
        <f t="shared" si="34"/>
        <v>39</v>
      </c>
      <c r="H110">
        <f t="shared" si="34"/>
        <v>49</v>
      </c>
      <c r="I110">
        <f t="shared" si="34"/>
        <v>65</v>
      </c>
      <c r="J110">
        <f t="shared" si="34"/>
        <v>98</v>
      </c>
      <c r="K110">
        <f t="shared" si="34"/>
        <v>196</v>
      </c>
      <c r="M110">
        <v>1000</v>
      </c>
      <c r="N110">
        <f t="shared" si="38"/>
        <v>7.6000000000000005</v>
      </c>
      <c r="O110">
        <f t="shared" si="39"/>
        <v>8.4</v>
      </c>
      <c r="P110">
        <f t="shared" si="40"/>
        <v>9.6000000000000014</v>
      </c>
      <c r="Q110">
        <f t="shared" si="41"/>
        <v>11.200000000000001</v>
      </c>
      <c r="R110">
        <f t="shared" si="42"/>
        <v>12.8</v>
      </c>
      <c r="S110">
        <f t="shared" si="43"/>
        <v>15.600000000000001</v>
      </c>
      <c r="T110">
        <f t="shared" si="44"/>
        <v>19.600000000000001</v>
      </c>
      <c r="U110">
        <f t="shared" si="45"/>
        <v>26</v>
      </c>
      <c r="V110">
        <f t="shared" si="46"/>
        <v>39.200000000000003</v>
      </c>
      <c r="W110">
        <f t="shared" si="47"/>
        <v>78.400000000000006</v>
      </c>
      <c r="Y110">
        <v>1000</v>
      </c>
      <c r="Z110" s="5">
        <f t="shared" si="57"/>
        <v>31</v>
      </c>
      <c r="AA110" s="5">
        <f t="shared" si="48"/>
        <v>36</v>
      </c>
      <c r="AB110" s="5">
        <f t="shared" si="49"/>
        <v>20</v>
      </c>
      <c r="AC110" s="5">
        <f t="shared" si="50"/>
        <v>0</v>
      </c>
      <c r="AD110" s="5">
        <f t="shared" si="51"/>
        <v>20</v>
      </c>
      <c r="AE110" s="5">
        <f t="shared" si="52"/>
        <v>5</v>
      </c>
      <c r="AF110" s="5">
        <f t="shared" si="53"/>
        <v>0</v>
      </c>
      <c r="AG110" s="5">
        <f t="shared" si="54"/>
        <v>5</v>
      </c>
      <c r="AH110" s="5">
        <f t="shared" si="55"/>
        <v>0</v>
      </c>
      <c r="AI110" s="5">
        <f t="shared" si="59"/>
        <v>0</v>
      </c>
      <c r="AK110">
        <v>1000</v>
      </c>
      <c r="AL110" s="4">
        <f t="shared" si="56"/>
        <v>1.4485000000000001</v>
      </c>
      <c r="AM110" s="4">
        <f t="shared" si="56"/>
        <v>1.4410000000000001</v>
      </c>
      <c r="AN110" s="4">
        <f t="shared" si="56"/>
        <v>1.4650000000000001</v>
      </c>
      <c r="AO110" s="4">
        <f t="shared" si="56"/>
        <v>1.4950000000000001</v>
      </c>
      <c r="AP110" s="4">
        <f t="shared" si="33"/>
        <v>1.4650000000000001</v>
      </c>
      <c r="AQ110" s="4">
        <f t="shared" si="33"/>
        <v>1.4875</v>
      </c>
      <c r="AR110" s="4">
        <f t="shared" si="33"/>
        <v>1.4950000000000001</v>
      </c>
      <c r="AS110" s="4">
        <f t="shared" si="33"/>
        <v>1.4875</v>
      </c>
      <c r="AT110" s="4">
        <f t="shared" si="58"/>
        <v>1.4950000000000001</v>
      </c>
      <c r="AU110" s="4">
        <f t="shared" si="58"/>
        <v>1.4950000000000001</v>
      </c>
    </row>
    <row r="111" spans="1:47" x14ac:dyDescent="0.25">
      <c r="A111">
        <v>990</v>
      </c>
      <c r="B111">
        <f t="shared" si="35"/>
        <v>19</v>
      </c>
      <c r="C111">
        <f t="shared" si="36"/>
        <v>21</v>
      </c>
      <c r="D111">
        <f t="shared" si="37"/>
        <v>24</v>
      </c>
      <c r="E111">
        <f t="shared" si="34"/>
        <v>27</v>
      </c>
      <c r="F111">
        <f t="shared" si="34"/>
        <v>32</v>
      </c>
      <c r="G111">
        <f t="shared" si="34"/>
        <v>38</v>
      </c>
      <c r="H111">
        <f t="shared" si="34"/>
        <v>48</v>
      </c>
      <c r="I111">
        <f t="shared" si="34"/>
        <v>64</v>
      </c>
      <c r="J111">
        <f t="shared" si="34"/>
        <v>97</v>
      </c>
      <c r="K111">
        <f t="shared" si="34"/>
        <v>194</v>
      </c>
      <c r="M111">
        <v>990</v>
      </c>
      <c r="N111">
        <f t="shared" si="38"/>
        <v>7.6000000000000005</v>
      </c>
      <c r="O111">
        <f t="shared" si="39"/>
        <v>8.4</v>
      </c>
      <c r="P111">
        <f t="shared" si="40"/>
        <v>9.6000000000000014</v>
      </c>
      <c r="Q111">
        <f t="shared" si="41"/>
        <v>10.8</v>
      </c>
      <c r="R111">
        <f t="shared" si="42"/>
        <v>12.8</v>
      </c>
      <c r="S111">
        <f t="shared" si="43"/>
        <v>15.200000000000001</v>
      </c>
      <c r="T111">
        <f t="shared" si="44"/>
        <v>19.200000000000003</v>
      </c>
      <c r="U111">
        <f t="shared" si="45"/>
        <v>25.6</v>
      </c>
      <c r="V111">
        <f t="shared" si="46"/>
        <v>38.800000000000004</v>
      </c>
      <c r="W111">
        <f t="shared" si="47"/>
        <v>77.600000000000009</v>
      </c>
      <c r="Y111">
        <v>990</v>
      </c>
      <c r="Z111" s="5">
        <f t="shared" si="57"/>
        <v>21</v>
      </c>
      <c r="AA111" s="5">
        <f t="shared" si="48"/>
        <v>26</v>
      </c>
      <c r="AB111" s="5">
        <f t="shared" si="49"/>
        <v>10</v>
      </c>
      <c r="AC111" s="5">
        <f t="shared" si="50"/>
        <v>26</v>
      </c>
      <c r="AD111" s="5">
        <f t="shared" si="51"/>
        <v>10</v>
      </c>
      <c r="AE111" s="5">
        <f t="shared" si="52"/>
        <v>21</v>
      </c>
      <c r="AF111" s="5">
        <f t="shared" si="53"/>
        <v>10</v>
      </c>
      <c r="AG111" s="5">
        <f t="shared" si="54"/>
        <v>10</v>
      </c>
      <c r="AH111" s="5">
        <f t="shared" si="55"/>
        <v>0</v>
      </c>
      <c r="AI111" s="5">
        <f t="shared" si="59"/>
        <v>0</v>
      </c>
      <c r="AK111">
        <v>990</v>
      </c>
      <c r="AL111" s="4">
        <f t="shared" si="56"/>
        <v>1.4485000000000001</v>
      </c>
      <c r="AM111" s="4">
        <f t="shared" si="56"/>
        <v>1.4410000000000001</v>
      </c>
      <c r="AN111" s="4">
        <f t="shared" si="56"/>
        <v>1.4650000000000001</v>
      </c>
      <c r="AO111" s="4">
        <f t="shared" si="56"/>
        <v>1.4410000000000001</v>
      </c>
      <c r="AP111" s="4">
        <f t="shared" si="33"/>
        <v>1.4650000000000001</v>
      </c>
      <c r="AQ111" s="4">
        <f t="shared" si="33"/>
        <v>1.4485000000000001</v>
      </c>
      <c r="AR111" s="4">
        <f t="shared" si="33"/>
        <v>1.4650000000000001</v>
      </c>
      <c r="AS111" s="4">
        <f t="shared" si="33"/>
        <v>1.4650000000000001</v>
      </c>
      <c r="AT111" s="4">
        <f t="shared" si="58"/>
        <v>1.48</v>
      </c>
      <c r="AU111" s="4">
        <f t="shared" si="58"/>
        <v>1.48</v>
      </c>
    </row>
    <row r="112" spans="1:47" x14ac:dyDescent="0.25">
      <c r="A112">
        <v>980</v>
      </c>
      <c r="B112">
        <f t="shared" si="35"/>
        <v>19</v>
      </c>
      <c r="C112">
        <f t="shared" si="36"/>
        <v>21</v>
      </c>
      <c r="D112">
        <f t="shared" si="37"/>
        <v>24</v>
      </c>
      <c r="E112">
        <f t="shared" si="34"/>
        <v>27</v>
      </c>
      <c r="F112">
        <f t="shared" si="34"/>
        <v>32</v>
      </c>
      <c r="G112">
        <f t="shared" si="34"/>
        <v>38</v>
      </c>
      <c r="H112">
        <f t="shared" si="34"/>
        <v>48</v>
      </c>
      <c r="I112">
        <f t="shared" si="34"/>
        <v>64</v>
      </c>
      <c r="J112">
        <f t="shared" si="34"/>
        <v>96</v>
      </c>
      <c r="K112">
        <f t="shared" si="34"/>
        <v>192</v>
      </c>
      <c r="M112">
        <v>980</v>
      </c>
      <c r="N112">
        <f t="shared" si="38"/>
        <v>7.6000000000000005</v>
      </c>
      <c r="O112">
        <f t="shared" si="39"/>
        <v>8.4</v>
      </c>
      <c r="P112">
        <f t="shared" si="40"/>
        <v>9.6000000000000014</v>
      </c>
      <c r="Q112">
        <f t="shared" si="41"/>
        <v>10.8</v>
      </c>
      <c r="R112">
        <f t="shared" si="42"/>
        <v>12.8</v>
      </c>
      <c r="S112">
        <f t="shared" si="43"/>
        <v>15.200000000000001</v>
      </c>
      <c r="T112">
        <f t="shared" si="44"/>
        <v>19.200000000000003</v>
      </c>
      <c r="U112">
        <f t="shared" si="45"/>
        <v>25.6</v>
      </c>
      <c r="V112">
        <f t="shared" si="46"/>
        <v>38.400000000000006</v>
      </c>
      <c r="W112">
        <f t="shared" si="47"/>
        <v>76.800000000000011</v>
      </c>
      <c r="Y112">
        <v>980</v>
      </c>
      <c r="Z112" s="5">
        <f t="shared" si="57"/>
        <v>11</v>
      </c>
      <c r="AA112" s="5">
        <f t="shared" si="48"/>
        <v>16</v>
      </c>
      <c r="AB112" s="5">
        <f t="shared" si="49"/>
        <v>0</v>
      </c>
      <c r="AC112" s="5">
        <f t="shared" si="50"/>
        <v>16</v>
      </c>
      <c r="AD112" s="5">
        <f t="shared" si="51"/>
        <v>0</v>
      </c>
      <c r="AE112" s="5">
        <f t="shared" si="52"/>
        <v>11</v>
      </c>
      <c r="AF112" s="5">
        <f t="shared" si="53"/>
        <v>0</v>
      </c>
      <c r="AG112" s="5">
        <f t="shared" si="54"/>
        <v>0</v>
      </c>
      <c r="AH112" s="5">
        <f t="shared" si="55"/>
        <v>0</v>
      </c>
      <c r="AI112" s="5">
        <f t="shared" si="59"/>
        <v>0</v>
      </c>
      <c r="AK112">
        <v>980</v>
      </c>
      <c r="AL112" s="4">
        <f t="shared" si="56"/>
        <v>1.4485000000000001</v>
      </c>
      <c r="AM112" s="4">
        <f t="shared" si="56"/>
        <v>1.4410000000000001</v>
      </c>
      <c r="AN112" s="4">
        <f t="shared" si="56"/>
        <v>1.4650000000000001</v>
      </c>
      <c r="AO112" s="4">
        <f t="shared" si="56"/>
        <v>1.4410000000000001</v>
      </c>
      <c r="AP112" s="4">
        <f t="shared" si="33"/>
        <v>1.4650000000000001</v>
      </c>
      <c r="AQ112" s="4">
        <f t="shared" si="33"/>
        <v>1.4485000000000001</v>
      </c>
      <c r="AR112" s="4">
        <f t="shared" si="33"/>
        <v>1.4650000000000001</v>
      </c>
      <c r="AS112" s="4">
        <f t="shared" si="33"/>
        <v>1.4650000000000001</v>
      </c>
      <c r="AT112" s="4">
        <f t="shared" si="58"/>
        <v>1.4650000000000001</v>
      </c>
      <c r="AU112" s="4">
        <f t="shared" si="58"/>
        <v>1.4650000000000001</v>
      </c>
    </row>
    <row r="113" spans="1:47" x14ac:dyDescent="0.25">
      <c r="A113">
        <v>970</v>
      </c>
      <c r="B113">
        <f t="shared" si="35"/>
        <v>19</v>
      </c>
      <c r="C113">
        <f t="shared" si="36"/>
        <v>21</v>
      </c>
      <c r="D113">
        <f t="shared" si="37"/>
        <v>23</v>
      </c>
      <c r="E113">
        <f t="shared" si="34"/>
        <v>27</v>
      </c>
      <c r="F113">
        <f t="shared" si="34"/>
        <v>31</v>
      </c>
      <c r="G113">
        <f t="shared" si="34"/>
        <v>38</v>
      </c>
      <c r="H113">
        <f t="shared" si="34"/>
        <v>47</v>
      </c>
      <c r="I113">
        <f t="shared" si="34"/>
        <v>63</v>
      </c>
      <c r="J113">
        <f t="shared" si="34"/>
        <v>95</v>
      </c>
      <c r="K113">
        <f t="shared" si="34"/>
        <v>190</v>
      </c>
      <c r="M113">
        <v>970</v>
      </c>
      <c r="N113">
        <f t="shared" si="38"/>
        <v>7.6000000000000005</v>
      </c>
      <c r="O113">
        <f t="shared" si="39"/>
        <v>8.4</v>
      </c>
      <c r="P113">
        <f t="shared" si="40"/>
        <v>9.2000000000000011</v>
      </c>
      <c r="Q113">
        <f t="shared" si="41"/>
        <v>10.8</v>
      </c>
      <c r="R113">
        <f t="shared" si="42"/>
        <v>12.4</v>
      </c>
      <c r="S113">
        <f t="shared" si="43"/>
        <v>15.200000000000001</v>
      </c>
      <c r="T113">
        <f t="shared" si="44"/>
        <v>18.8</v>
      </c>
      <c r="U113">
        <f t="shared" si="45"/>
        <v>25.200000000000003</v>
      </c>
      <c r="V113">
        <f t="shared" si="46"/>
        <v>38</v>
      </c>
      <c r="W113">
        <f t="shared" si="47"/>
        <v>76</v>
      </c>
      <c r="Y113">
        <v>970</v>
      </c>
      <c r="Z113" s="5">
        <f t="shared" si="57"/>
        <v>1</v>
      </c>
      <c r="AA113" s="5">
        <f t="shared" si="48"/>
        <v>6</v>
      </c>
      <c r="AB113" s="5">
        <f t="shared" si="49"/>
        <v>31</v>
      </c>
      <c r="AC113" s="5">
        <f t="shared" si="50"/>
        <v>6</v>
      </c>
      <c r="AD113" s="5">
        <f t="shared" si="51"/>
        <v>21</v>
      </c>
      <c r="AE113" s="5">
        <f t="shared" si="52"/>
        <v>1</v>
      </c>
      <c r="AF113" s="5">
        <f t="shared" si="53"/>
        <v>11</v>
      </c>
      <c r="AG113" s="5">
        <f t="shared" si="54"/>
        <v>6</v>
      </c>
      <c r="AH113" s="5">
        <f t="shared" si="55"/>
        <v>1</v>
      </c>
      <c r="AI113" s="5">
        <f t="shared" si="59"/>
        <v>1</v>
      </c>
      <c r="AK113">
        <v>970</v>
      </c>
      <c r="AL113" s="4">
        <f t="shared" si="56"/>
        <v>1.4485000000000001</v>
      </c>
      <c r="AM113" s="4">
        <f t="shared" si="56"/>
        <v>1.4410000000000001</v>
      </c>
      <c r="AN113" s="4">
        <f t="shared" si="56"/>
        <v>1.4035</v>
      </c>
      <c r="AO113" s="4">
        <f t="shared" si="56"/>
        <v>1.4410000000000001</v>
      </c>
      <c r="AP113" s="4">
        <f t="shared" si="33"/>
        <v>1.4185000000000001</v>
      </c>
      <c r="AQ113" s="4">
        <f t="shared" si="33"/>
        <v>1.4485000000000001</v>
      </c>
      <c r="AR113" s="4">
        <f t="shared" si="33"/>
        <v>1.4335</v>
      </c>
      <c r="AS113" s="4">
        <f t="shared" si="33"/>
        <v>1.4410000000000001</v>
      </c>
      <c r="AT113" s="4">
        <f t="shared" si="58"/>
        <v>1.4485000000000001</v>
      </c>
      <c r="AU113" s="4">
        <f t="shared" si="58"/>
        <v>1.4485000000000001</v>
      </c>
    </row>
    <row r="114" spans="1:47" x14ac:dyDescent="0.25">
      <c r="A114">
        <v>960</v>
      </c>
      <c r="B114">
        <f t="shared" si="35"/>
        <v>18</v>
      </c>
      <c r="C114">
        <f t="shared" si="36"/>
        <v>20</v>
      </c>
      <c r="D114">
        <f t="shared" si="37"/>
        <v>23</v>
      </c>
      <c r="E114">
        <f t="shared" si="34"/>
        <v>26</v>
      </c>
      <c r="F114">
        <f t="shared" si="34"/>
        <v>31</v>
      </c>
      <c r="G114">
        <f t="shared" si="34"/>
        <v>37</v>
      </c>
      <c r="H114">
        <f t="shared" si="34"/>
        <v>47</v>
      </c>
      <c r="I114">
        <f t="shared" si="34"/>
        <v>62</v>
      </c>
      <c r="J114">
        <f t="shared" si="34"/>
        <v>94</v>
      </c>
      <c r="K114">
        <f t="shared" si="34"/>
        <v>188</v>
      </c>
      <c r="M114">
        <v>960</v>
      </c>
      <c r="N114">
        <f t="shared" si="38"/>
        <v>7.2</v>
      </c>
      <c r="O114">
        <f t="shared" si="39"/>
        <v>8</v>
      </c>
      <c r="P114">
        <f t="shared" si="40"/>
        <v>9.2000000000000011</v>
      </c>
      <c r="Q114">
        <f t="shared" si="41"/>
        <v>10.4</v>
      </c>
      <c r="R114">
        <f t="shared" si="42"/>
        <v>12.4</v>
      </c>
      <c r="S114">
        <f t="shared" si="43"/>
        <v>14.8</v>
      </c>
      <c r="T114">
        <f t="shared" si="44"/>
        <v>18.8</v>
      </c>
      <c r="U114">
        <f t="shared" si="45"/>
        <v>24.8</v>
      </c>
      <c r="V114">
        <f t="shared" si="46"/>
        <v>37.6</v>
      </c>
      <c r="W114">
        <f t="shared" si="47"/>
        <v>75.2</v>
      </c>
      <c r="Y114">
        <v>960</v>
      </c>
      <c r="Z114" s="5">
        <f t="shared" si="57"/>
        <v>42</v>
      </c>
      <c r="AA114" s="5">
        <f t="shared" si="48"/>
        <v>42</v>
      </c>
      <c r="AB114" s="5">
        <f t="shared" si="49"/>
        <v>21</v>
      </c>
      <c r="AC114" s="5">
        <f t="shared" si="50"/>
        <v>31</v>
      </c>
      <c r="AD114" s="5">
        <f t="shared" si="51"/>
        <v>11</v>
      </c>
      <c r="AE114" s="5">
        <f t="shared" si="52"/>
        <v>16</v>
      </c>
      <c r="AF114" s="5">
        <f t="shared" si="53"/>
        <v>1</v>
      </c>
      <c r="AG114" s="5">
        <f t="shared" si="54"/>
        <v>11</v>
      </c>
      <c r="AH114" s="5">
        <f t="shared" si="55"/>
        <v>1</v>
      </c>
      <c r="AI114" s="5">
        <f t="shared" si="59"/>
        <v>1</v>
      </c>
      <c r="AK114">
        <v>960</v>
      </c>
      <c r="AL114" s="4">
        <f t="shared" si="56"/>
        <v>1.3720000000000001</v>
      </c>
      <c r="AM114" s="4">
        <f t="shared" si="56"/>
        <v>1.3720000000000001</v>
      </c>
      <c r="AN114" s="4">
        <f t="shared" si="56"/>
        <v>1.4035</v>
      </c>
      <c r="AO114" s="4">
        <f t="shared" si="56"/>
        <v>1.3885000000000001</v>
      </c>
      <c r="AP114" s="4">
        <f t="shared" si="33"/>
        <v>1.4185000000000001</v>
      </c>
      <c r="AQ114" s="4">
        <f t="shared" si="33"/>
        <v>1.411</v>
      </c>
      <c r="AR114" s="4">
        <f t="shared" si="33"/>
        <v>1.4335</v>
      </c>
      <c r="AS114" s="4">
        <f t="shared" si="33"/>
        <v>1.4185000000000001</v>
      </c>
      <c r="AT114" s="4">
        <f t="shared" si="58"/>
        <v>1.4335</v>
      </c>
      <c r="AU114" s="4">
        <f t="shared" si="58"/>
        <v>1.4335</v>
      </c>
    </row>
    <row r="115" spans="1:47" x14ac:dyDescent="0.25">
      <c r="A115">
        <v>950</v>
      </c>
      <c r="B115">
        <f t="shared" si="35"/>
        <v>18</v>
      </c>
      <c r="C115">
        <f t="shared" si="36"/>
        <v>20</v>
      </c>
      <c r="D115">
        <f t="shared" si="37"/>
        <v>23</v>
      </c>
      <c r="E115">
        <f t="shared" si="34"/>
        <v>26</v>
      </c>
      <c r="F115">
        <f t="shared" si="34"/>
        <v>31</v>
      </c>
      <c r="G115">
        <f t="shared" ref="E115:K178" si="60">_xlfn.FLOOR.MATH($A115/(1-G$13)/$G$11)</f>
        <v>37</v>
      </c>
      <c r="H115">
        <f t="shared" si="60"/>
        <v>46</v>
      </c>
      <c r="I115">
        <f t="shared" si="60"/>
        <v>62</v>
      </c>
      <c r="J115">
        <f t="shared" si="60"/>
        <v>93</v>
      </c>
      <c r="K115">
        <f t="shared" si="60"/>
        <v>186</v>
      </c>
      <c r="M115">
        <v>950</v>
      </c>
      <c r="N115">
        <f t="shared" si="38"/>
        <v>7.2</v>
      </c>
      <c r="O115">
        <f t="shared" si="39"/>
        <v>8</v>
      </c>
      <c r="P115">
        <f t="shared" si="40"/>
        <v>9.2000000000000011</v>
      </c>
      <c r="Q115">
        <f t="shared" si="41"/>
        <v>10.4</v>
      </c>
      <c r="R115">
        <f t="shared" si="42"/>
        <v>12.4</v>
      </c>
      <c r="S115">
        <f t="shared" si="43"/>
        <v>14.8</v>
      </c>
      <c r="T115">
        <f t="shared" si="44"/>
        <v>18.400000000000002</v>
      </c>
      <c r="U115">
        <f t="shared" si="45"/>
        <v>24.8</v>
      </c>
      <c r="V115">
        <f t="shared" si="46"/>
        <v>37.200000000000003</v>
      </c>
      <c r="W115">
        <f t="shared" si="47"/>
        <v>74.400000000000006</v>
      </c>
      <c r="Y115">
        <v>950</v>
      </c>
      <c r="Z115" s="5">
        <f t="shared" si="57"/>
        <v>32</v>
      </c>
      <c r="AA115" s="5">
        <f t="shared" si="48"/>
        <v>32</v>
      </c>
      <c r="AB115" s="5">
        <f t="shared" si="49"/>
        <v>11</v>
      </c>
      <c r="AC115" s="5">
        <f t="shared" si="50"/>
        <v>21</v>
      </c>
      <c r="AD115" s="5">
        <f t="shared" si="51"/>
        <v>1</v>
      </c>
      <c r="AE115" s="5">
        <f t="shared" si="52"/>
        <v>6</v>
      </c>
      <c r="AF115" s="5">
        <f t="shared" si="53"/>
        <v>11</v>
      </c>
      <c r="AG115" s="5">
        <f t="shared" si="54"/>
        <v>1</v>
      </c>
      <c r="AH115" s="5">
        <f t="shared" si="55"/>
        <v>1</v>
      </c>
      <c r="AI115" s="5">
        <f t="shared" si="59"/>
        <v>1</v>
      </c>
      <c r="AK115">
        <v>950</v>
      </c>
      <c r="AL115" s="4">
        <f t="shared" si="56"/>
        <v>1.3720000000000001</v>
      </c>
      <c r="AM115" s="4">
        <f t="shared" si="56"/>
        <v>1.3720000000000001</v>
      </c>
      <c r="AN115" s="4">
        <f t="shared" si="56"/>
        <v>1.4035</v>
      </c>
      <c r="AO115" s="4">
        <f t="shared" si="56"/>
        <v>1.3885000000000001</v>
      </c>
      <c r="AP115" s="4">
        <f t="shared" si="33"/>
        <v>1.4185000000000001</v>
      </c>
      <c r="AQ115" s="4">
        <f t="shared" si="33"/>
        <v>1.411</v>
      </c>
      <c r="AR115" s="4">
        <f t="shared" si="33"/>
        <v>1.4035</v>
      </c>
      <c r="AS115" s="4">
        <f t="shared" si="33"/>
        <v>1.4185000000000001</v>
      </c>
      <c r="AT115" s="4">
        <f t="shared" si="58"/>
        <v>1.4185000000000001</v>
      </c>
      <c r="AU115" s="4">
        <f t="shared" si="58"/>
        <v>1.4185000000000001</v>
      </c>
    </row>
    <row r="116" spans="1:47" x14ac:dyDescent="0.25">
      <c r="A116">
        <v>940</v>
      </c>
      <c r="B116">
        <f t="shared" si="35"/>
        <v>18</v>
      </c>
      <c r="C116">
        <f t="shared" si="36"/>
        <v>20</v>
      </c>
      <c r="D116">
        <f t="shared" si="37"/>
        <v>23</v>
      </c>
      <c r="E116">
        <f t="shared" si="60"/>
        <v>26</v>
      </c>
      <c r="F116">
        <f t="shared" si="60"/>
        <v>30</v>
      </c>
      <c r="G116">
        <f t="shared" si="60"/>
        <v>36</v>
      </c>
      <c r="H116">
        <f t="shared" si="60"/>
        <v>46</v>
      </c>
      <c r="I116">
        <f t="shared" si="60"/>
        <v>61</v>
      </c>
      <c r="J116">
        <f t="shared" si="60"/>
        <v>92</v>
      </c>
      <c r="K116">
        <f t="shared" si="60"/>
        <v>184</v>
      </c>
      <c r="M116">
        <v>940</v>
      </c>
      <c r="N116">
        <f t="shared" si="38"/>
        <v>7.2</v>
      </c>
      <c r="O116">
        <f t="shared" si="39"/>
        <v>8</v>
      </c>
      <c r="P116">
        <f t="shared" si="40"/>
        <v>9.2000000000000011</v>
      </c>
      <c r="Q116">
        <f t="shared" si="41"/>
        <v>10.4</v>
      </c>
      <c r="R116">
        <f t="shared" si="42"/>
        <v>12</v>
      </c>
      <c r="S116">
        <f t="shared" si="43"/>
        <v>14.4</v>
      </c>
      <c r="T116">
        <f t="shared" si="44"/>
        <v>18.400000000000002</v>
      </c>
      <c r="U116">
        <f t="shared" si="45"/>
        <v>24.400000000000002</v>
      </c>
      <c r="V116">
        <f t="shared" si="46"/>
        <v>36.800000000000004</v>
      </c>
      <c r="W116">
        <f t="shared" si="47"/>
        <v>73.600000000000009</v>
      </c>
      <c r="Y116">
        <v>940</v>
      </c>
      <c r="Z116" s="5">
        <f t="shared" si="57"/>
        <v>22</v>
      </c>
      <c r="AA116" s="5">
        <f t="shared" si="48"/>
        <v>22</v>
      </c>
      <c r="AB116" s="5">
        <f t="shared" si="49"/>
        <v>1</v>
      </c>
      <c r="AC116" s="5">
        <f t="shared" si="50"/>
        <v>11</v>
      </c>
      <c r="AD116" s="5">
        <f t="shared" si="51"/>
        <v>22</v>
      </c>
      <c r="AE116" s="5">
        <f t="shared" si="52"/>
        <v>22</v>
      </c>
      <c r="AF116" s="5">
        <f t="shared" si="53"/>
        <v>1</v>
      </c>
      <c r="AG116" s="5">
        <f t="shared" si="54"/>
        <v>6</v>
      </c>
      <c r="AH116" s="5">
        <f t="shared" si="55"/>
        <v>1</v>
      </c>
      <c r="AI116" s="5">
        <f t="shared" si="59"/>
        <v>1</v>
      </c>
      <c r="AK116">
        <v>940</v>
      </c>
      <c r="AL116" s="4">
        <f t="shared" si="56"/>
        <v>1.3720000000000001</v>
      </c>
      <c r="AM116" s="4">
        <f t="shared" si="56"/>
        <v>1.3720000000000001</v>
      </c>
      <c r="AN116" s="4">
        <f t="shared" si="56"/>
        <v>1.4035</v>
      </c>
      <c r="AO116" s="4">
        <f t="shared" si="56"/>
        <v>1.3885000000000001</v>
      </c>
      <c r="AP116" s="4">
        <f t="shared" si="33"/>
        <v>1.3720000000000001</v>
      </c>
      <c r="AQ116" s="4">
        <f t="shared" si="33"/>
        <v>1.3720000000000001</v>
      </c>
      <c r="AR116" s="4">
        <f t="shared" si="33"/>
        <v>1.4035</v>
      </c>
      <c r="AS116" s="4">
        <f t="shared" si="33"/>
        <v>1.3960000000000001</v>
      </c>
      <c r="AT116" s="4">
        <f t="shared" si="58"/>
        <v>1.4035</v>
      </c>
      <c r="AU116" s="4">
        <f t="shared" si="58"/>
        <v>1.4035</v>
      </c>
    </row>
    <row r="117" spans="1:47" x14ac:dyDescent="0.25">
      <c r="A117">
        <v>930</v>
      </c>
      <c r="B117">
        <f t="shared" si="35"/>
        <v>18</v>
      </c>
      <c r="C117">
        <f t="shared" si="36"/>
        <v>20</v>
      </c>
      <c r="D117">
        <f t="shared" si="37"/>
        <v>22</v>
      </c>
      <c r="E117">
        <f t="shared" si="60"/>
        <v>26</v>
      </c>
      <c r="F117">
        <f t="shared" si="60"/>
        <v>30</v>
      </c>
      <c r="G117">
        <f t="shared" si="60"/>
        <v>36</v>
      </c>
      <c r="H117">
        <f t="shared" si="60"/>
        <v>45</v>
      </c>
      <c r="I117">
        <f t="shared" si="60"/>
        <v>60</v>
      </c>
      <c r="J117">
        <f t="shared" si="60"/>
        <v>91</v>
      </c>
      <c r="K117">
        <f t="shared" si="60"/>
        <v>182</v>
      </c>
      <c r="M117">
        <v>930</v>
      </c>
      <c r="N117">
        <f t="shared" si="38"/>
        <v>7.2</v>
      </c>
      <c r="O117">
        <f t="shared" si="39"/>
        <v>8</v>
      </c>
      <c r="P117">
        <f t="shared" si="40"/>
        <v>8.8000000000000007</v>
      </c>
      <c r="Q117">
        <f t="shared" si="41"/>
        <v>10.4</v>
      </c>
      <c r="R117">
        <f t="shared" si="42"/>
        <v>12</v>
      </c>
      <c r="S117">
        <f t="shared" si="43"/>
        <v>14.4</v>
      </c>
      <c r="T117">
        <f t="shared" si="44"/>
        <v>18</v>
      </c>
      <c r="U117">
        <f t="shared" si="45"/>
        <v>24</v>
      </c>
      <c r="V117">
        <f t="shared" si="46"/>
        <v>36.4</v>
      </c>
      <c r="W117">
        <f t="shared" si="47"/>
        <v>72.8</v>
      </c>
      <c r="Y117">
        <v>930</v>
      </c>
      <c r="Z117" s="5">
        <f t="shared" si="57"/>
        <v>12</v>
      </c>
      <c r="AA117" s="5">
        <f t="shared" si="48"/>
        <v>12</v>
      </c>
      <c r="AB117" s="5">
        <f t="shared" si="49"/>
        <v>32</v>
      </c>
      <c r="AC117" s="5">
        <f t="shared" si="50"/>
        <v>1</v>
      </c>
      <c r="AD117" s="5">
        <f t="shared" si="51"/>
        <v>12</v>
      </c>
      <c r="AE117" s="5">
        <f t="shared" si="52"/>
        <v>12</v>
      </c>
      <c r="AF117" s="5">
        <f t="shared" si="53"/>
        <v>12</v>
      </c>
      <c r="AG117" s="5">
        <f t="shared" si="54"/>
        <v>12</v>
      </c>
      <c r="AH117" s="5">
        <f t="shared" si="55"/>
        <v>1</v>
      </c>
      <c r="AI117" s="5">
        <f t="shared" si="59"/>
        <v>1</v>
      </c>
      <c r="AK117">
        <v>930</v>
      </c>
      <c r="AL117" s="4">
        <f t="shared" si="56"/>
        <v>1.3720000000000001</v>
      </c>
      <c r="AM117" s="4">
        <f t="shared" si="56"/>
        <v>1.3720000000000001</v>
      </c>
      <c r="AN117" s="4">
        <f t="shared" si="56"/>
        <v>1.3420000000000001</v>
      </c>
      <c r="AO117" s="4">
        <f t="shared" si="56"/>
        <v>1.3885000000000001</v>
      </c>
      <c r="AP117" s="4">
        <f t="shared" si="33"/>
        <v>1.3720000000000001</v>
      </c>
      <c r="AQ117" s="4">
        <f t="shared" si="33"/>
        <v>1.3720000000000001</v>
      </c>
      <c r="AR117" s="4">
        <f t="shared" si="33"/>
        <v>1.3720000000000001</v>
      </c>
      <c r="AS117" s="4">
        <f t="shared" si="33"/>
        <v>1.3720000000000001</v>
      </c>
      <c r="AT117" s="4">
        <f t="shared" si="58"/>
        <v>1.3885000000000001</v>
      </c>
      <c r="AU117" s="4">
        <f t="shared" si="58"/>
        <v>1.3885000000000001</v>
      </c>
    </row>
    <row r="118" spans="1:47" x14ac:dyDescent="0.25">
      <c r="A118">
        <v>920</v>
      </c>
      <c r="B118">
        <f t="shared" si="35"/>
        <v>18</v>
      </c>
      <c r="C118">
        <f t="shared" si="36"/>
        <v>20</v>
      </c>
      <c r="D118">
        <f t="shared" si="37"/>
        <v>22</v>
      </c>
      <c r="E118">
        <f t="shared" si="60"/>
        <v>25</v>
      </c>
      <c r="F118">
        <f t="shared" si="60"/>
        <v>30</v>
      </c>
      <c r="G118">
        <f t="shared" si="60"/>
        <v>36</v>
      </c>
      <c r="H118">
        <f t="shared" si="60"/>
        <v>45</v>
      </c>
      <c r="I118">
        <f t="shared" si="60"/>
        <v>60</v>
      </c>
      <c r="J118">
        <f t="shared" si="60"/>
        <v>90</v>
      </c>
      <c r="K118">
        <f t="shared" si="60"/>
        <v>180</v>
      </c>
      <c r="M118">
        <v>920</v>
      </c>
      <c r="N118">
        <f t="shared" si="38"/>
        <v>7.2</v>
      </c>
      <c r="O118">
        <f t="shared" si="39"/>
        <v>8</v>
      </c>
      <c r="P118">
        <f t="shared" si="40"/>
        <v>8.8000000000000007</v>
      </c>
      <c r="Q118">
        <f t="shared" si="41"/>
        <v>10</v>
      </c>
      <c r="R118">
        <f t="shared" si="42"/>
        <v>12</v>
      </c>
      <c r="S118">
        <f t="shared" si="43"/>
        <v>14.4</v>
      </c>
      <c r="T118">
        <f t="shared" si="44"/>
        <v>18</v>
      </c>
      <c r="U118">
        <f t="shared" si="45"/>
        <v>24</v>
      </c>
      <c r="V118">
        <f t="shared" si="46"/>
        <v>36</v>
      </c>
      <c r="W118">
        <f t="shared" si="47"/>
        <v>72</v>
      </c>
      <c r="Y118">
        <v>920</v>
      </c>
      <c r="Z118" s="5">
        <f t="shared" si="57"/>
        <v>2</v>
      </c>
      <c r="AA118" s="5">
        <f t="shared" si="48"/>
        <v>2</v>
      </c>
      <c r="AB118" s="5">
        <f t="shared" si="49"/>
        <v>22</v>
      </c>
      <c r="AC118" s="5">
        <f t="shared" si="50"/>
        <v>27</v>
      </c>
      <c r="AD118" s="5">
        <f t="shared" si="51"/>
        <v>2</v>
      </c>
      <c r="AE118" s="5">
        <f t="shared" si="52"/>
        <v>2</v>
      </c>
      <c r="AF118" s="5">
        <f t="shared" si="53"/>
        <v>2</v>
      </c>
      <c r="AG118" s="5">
        <f t="shared" si="54"/>
        <v>2</v>
      </c>
      <c r="AH118" s="5">
        <f t="shared" si="55"/>
        <v>2</v>
      </c>
      <c r="AI118" s="5">
        <f t="shared" si="59"/>
        <v>2</v>
      </c>
      <c r="AK118">
        <v>920</v>
      </c>
      <c r="AL118" s="4">
        <f t="shared" si="56"/>
        <v>1.3720000000000001</v>
      </c>
      <c r="AM118" s="4">
        <f t="shared" si="56"/>
        <v>1.3720000000000001</v>
      </c>
      <c r="AN118" s="4">
        <f t="shared" si="56"/>
        <v>1.3420000000000001</v>
      </c>
      <c r="AO118" s="4">
        <f t="shared" si="56"/>
        <v>1.3345</v>
      </c>
      <c r="AP118" s="4">
        <f t="shared" si="33"/>
        <v>1.3720000000000001</v>
      </c>
      <c r="AQ118" s="4">
        <f t="shared" si="33"/>
        <v>1.3720000000000001</v>
      </c>
      <c r="AR118" s="4">
        <f t="shared" si="33"/>
        <v>1.3720000000000001</v>
      </c>
      <c r="AS118" s="4">
        <f t="shared" si="33"/>
        <v>1.3720000000000001</v>
      </c>
      <c r="AT118" s="4">
        <f t="shared" si="58"/>
        <v>1.3720000000000001</v>
      </c>
      <c r="AU118" s="4">
        <f t="shared" si="58"/>
        <v>1.3720000000000001</v>
      </c>
    </row>
    <row r="119" spans="1:47" x14ac:dyDescent="0.25">
      <c r="A119">
        <v>910</v>
      </c>
      <c r="B119">
        <f t="shared" si="35"/>
        <v>17</v>
      </c>
      <c r="C119">
        <f t="shared" si="36"/>
        <v>19</v>
      </c>
      <c r="D119">
        <f t="shared" si="37"/>
        <v>22</v>
      </c>
      <c r="E119">
        <f t="shared" si="60"/>
        <v>25</v>
      </c>
      <c r="F119">
        <f t="shared" si="60"/>
        <v>29</v>
      </c>
      <c r="G119">
        <f t="shared" si="60"/>
        <v>35</v>
      </c>
      <c r="H119">
        <f t="shared" si="60"/>
        <v>44</v>
      </c>
      <c r="I119">
        <f t="shared" si="60"/>
        <v>59</v>
      </c>
      <c r="J119">
        <f t="shared" si="60"/>
        <v>89</v>
      </c>
      <c r="K119">
        <f t="shared" si="60"/>
        <v>178</v>
      </c>
      <c r="M119">
        <v>910</v>
      </c>
      <c r="N119">
        <f t="shared" si="38"/>
        <v>6.8000000000000007</v>
      </c>
      <c r="O119">
        <f t="shared" si="39"/>
        <v>7.6000000000000005</v>
      </c>
      <c r="P119">
        <f t="shared" si="40"/>
        <v>8.8000000000000007</v>
      </c>
      <c r="Q119">
        <f t="shared" si="41"/>
        <v>10</v>
      </c>
      <c r="R119">
        <f t="shared" si="42"/>
        <v>11.600000000000001</v>
      </c>
      <c r="S119">
        <f t="shared" si="43"/>
        <v>14</v>
      </c>
      <c r="T119">
        <f t="shared" si="44"/>
        <v>17.600000000000001</v>
      </c>
      <c r="U119">
        <f t="shared" si="45"/>
        <v>23.6</v>
      </c>
      <c r="V119">
        <f t="shared" si="46"/>
        <v>35.6</v>
      </c>
      <c r="W119">
        <f t="shared" si="47"/>
        <v>71.2</v>
      </c>
      <c r="Y119">
        <v>910</v>
      </c>
      <c r="Z119" s="5">
        <f t="shared" si="57"/>
        <v>43</v>
      </c>
      <c r="AA119" s="5">
        <f t="shared" si="48"/>
        <v>37</v>
      </c>
      <c r="AB119" s="5">
        <f t="shared" si="49"/>
        <v>12</v>
      </c>
      <c r="AC119" s="5">
        <f t="shared" si="50"/>
        <v>17</v>
      </c>
      <c r="AD119" s="5">
        <f t="shared" si="51"/>
        <v>22</v>
      </c>
      <c r="AE119" s="5">
        <f t="shared" si="52"/>
        <v>17</v>
      </c>
      <c r="AF119" s="5">
        <f t="shared" si="53"/>
        <v>12</v>
      </c>
      <c r="AG119" s="5">
        <f t="shared" si="54"/>
        <v>7</v>
      </c>
      <c r="AH119" s="5">
        <f t="shared" si="55"/>
        <v>2</v>
      </c>
      <c r="AI119" s="5">
        <f t="shared" si="59"/>
        <v>2</v>
      </c>
      <c r="AK119">
        <v>910</v>
      </c>
      <c r="AL119" s="4">
        <f t="shared" si="56"/>
        <v>1.2955000000000001</v>
      </c>
      <c r="AM119" s="4">
        <f t="shared" si="56"/>
        <v>1.3045</v>
      </c>
      <c r="AN119" s="4">
        <f t="shared" si="56"/>
        <v>1.3420000000000001</v>
      </c>
      <c r="AO119" s="4">
        <f t="shared" si="56"/>
        <v>1.3345</v>
      </c>
      <c r="AP119" s="4">
        <f t="shared" si="33"/>
        <v>1.327</v>
      </c>
      <c r="AQ119" s="4">
        <f t="shared" si="33"/>
        <v>1.3345</v>
      </c>
      <c r="AR119" s="4">
        <f t="shared" si="33"/>
        <v>1.3420000000000001</v>
      </c>
      <c r="AS119" s="4">
        <f t="shared" si="33"/>
        <v>1.3495000000000001</v>
      </c>
      <c r="AT119" s="4">
        <f t="shared" si="58"/>
        <v>1.357</v>
      </c>
      <c r="AU119" s="4">
        <f t="shared" si="58"/>
        <v>1.357</v>
      </c>
    </row>
    <row r="120" spans="1:47" x14ac:dyDescent="0.25">
      <c r="A120">
        <v>900</v>
      </c>
      <c r="B120">
        <f t="shared" si="35"/>
        <v>17</v>
      </c>
      <c r="C120">
        <f t="shared" si="36"/>
        <v>19</v>
      </c>
      <c r="D120">
        <f t="shared" si="37"/>
        <v>22</v>
      </c>
      <c r="E120">
        <f t="shared" si="60"/>
        <v>25</v>
      </c>
      <c r="F120">
        <f t="shared" si="60"/>
        <v>29</v>
      </c>
      <c r="G120">
        <f t="shared" si="60"/>
        <v>35</v>
      </c>
      <c r="H120">
        <f t="shared" si="60"/>
        <v>44</v>
      </c>
      <c r="I120">
        <f t="shared" si="60"/>
        <v>58</v>
      </c>
      <c r="J120">
        <f t="shared" si="60"/>
        <v>88</v>
      </c>
      <c r="K120">
        <f t="shared" si="60"/>
        <v>176</v>
      </c>
      <c r="M120">
        <v>900</v>
      </c>
      <c r="N120">
        <f t="shared" si="38"/>
        <v>6.8000000000000007</v>
      </c>
      <c r="O120">
        <f t="shared" si="39"/>
        <v>7.6000000000000005</v>
      </c>
      <c r="P120">
        <f t="shared" si="40"/>
        <v>8.8000000000000007</v>
      </c>
      <c r="Q120">
        <f t="shared" si="41"/>
        <v>10</v>
      </c>
      <c r="R120">
        <f t="shared" si="42"/>
        <v>11.600000000000001</v>
      </c>
      <c r="S120">
        <f t="shared" si="43"/>
        <v>14</v>
      </c>
      <c r="T120">
        <f t="shared" si="44"/>
        <v>17.600000000000001</v>
      </c>
      <c r="U120">
        <f t="shared" si="45"/>
        <v>23.200000000000003</v>
      </c>
      <c r="V120">
        <f t="shared" si="46"/>
        <v>35.200000000000003</v>
      </c>
      <c r="W120">
        <f t="shared" si="47"/>
        <v>70.400000000000006</v>
      </c>
      <c r="Y120">
        <v>900</v>
      </c>
      <c r="Z120" s="5">
        <f t="shared" si="57"/>
        <v>33</v>
      </c>
      <c r="AA120" s="5">
        <f t="shared" si="48"/>
        <v>27</v>
      </c>
      <c r="AB120" s="5">
        <f t="shared" si="49"/>
        <v>2</v>
      </c>
      <c r="AC120" s="5">
        <f t="shared" si="50"/>
        <v>7</v>
      </c>
      <c r="AD120" s="5">
        <f t="shared" si="51"/>
        <v>12</v>
      </c>
      <c r="AE120" s="5">
        <f t="shared" si="52"/>
        <v>7</v>
      </c>
      <c r="AF120" s="5">
        <f t="shared" si="53"/>
        <v>2</v>
      </c>
      <c r="AG120" s="5">
        <f t="shared" si="54"/>
        <v>12</v>
      </c>
      <c r="AH120" s="5">
        <f t="shared" si="55"/>
        <v>2</v>
      </c>
      <c r="AI120" s="5">
        <f t="shared" si="59"/>
        <v>2</v>
      </c>
      <c r="AK120">
        <v>900</v>
      </c>
      <c r="AL120" s="4">
        <f t="shared" si="56"/>
        <v>1.2955000000000001</v>
      </c>
      <c r="AM120" s="4">
        <f t="shared" si="56"/>
        <v>1.3045</v>
      </c>
      <c r="AN120" s="4">
        <f t="shared" si="56"/>
        <v>1.3420000000000001</v>
      </c>
      <c r="AO120" s="4">
        <f t="shared" si="56"/>
        <v>1.3345</v>
      </c>
      <c r="AP120" s="4">
        <f t="shared" si="33"/>
        <v>1.327</v>
      </c>
      <c r="AQ120" s="4">
        <f t="shared" si="33"/>
        <v>1.3345</v>
      </c>
      <c r="AR120" s="4">
        <f t="shared" si="33"/>
        <v>1.3420000000000001</v>
      </c>
      <c r="AS120" s="4">
        <f t="shared" si="33"/>
        <v>1.327</v>
      </c>
      <c r="AT120" s="4">
        <f t="shared" si="58"/>
        <v>1.3420000000000001</v>
      </c>
      <c r="AU120" s="4">
        <f t="shared" si="58"/>
        <v>1.3420000000000001</v>
      </c>
    </row>
    <row r="121" spans="1:47" x14ac:dyDescent="0.25">
      <c r="A121">
        <v>890</v>
      </c>
      <c r="B121">
        <f t="shared" si="35"/>
        <v>17</v>
      </c>
      <c r="C121">
        <f t="shared" si="36"/>
        <v>19</v>
      </c>
      <c r="D121">
        <f t="shared" si="37"/>
        <v>21</v>
      </c>
      <c r="E121">
        <f t="shared" si="60"/>
        <v>24</v>
      </c>
      <c r="F121">
        <f t="shared" si="60"/>
        <v>29</v>
      </c>
      <c r="G121">
        <f t="shared" si="60"/>
        <v>34</v>
      </c>
      <c r="H121">
        <f t="shared" si="60"/>
        <v>43</v>
      </c>
      <c r="I121">
        <f t="shared" si="60"/>
        <v>58</v>
      </c>
      <c r="J121">
        <f t="shared" si="60"/>
        <v>87</v>
      </c>
      <c r="K121">
        <f t="shared" si="60"/>
        <v>174</v>
      </c>
      <c r="M121">
        <v>890</v>
      </c>
      <c r="N121">
        <f t="shared" si="38"/>
        <v>6.8000000000000007</v>
      </c>
      <c r="O121">
        <f t="shared" si="39"/>
        <v>7.6000000000000005</v>
      </c>
      <c r="P121">
        <f t="shared" si="40"/>
        <v>8.4</v>
      </c>
      <c r="Q121">
        <f t="shared" si="41"/>
        <v>9.6000000000000014</v>
      </c>
      <c r="R121">
        <f t="shared" si="42"/>
        <v>11.600000000000001</v>
      </c>
      <c r="S121">
        <f t="shared" si="43"/>
        <v>13.600000000000001</v>
      </c>
      <c r="T121">
        <f t="shared" si="44"/>
        <v>17.2</v>
      </c>
      <c r="U121">
        <f t="shared" si="45"/>
        <v>23.200000000000003</v>
      </c>
      <c r="V121">
        <f t="shared" si="46"/>
        <v>34.800000000000004</v>
      </c>
      <c r="W121">
        <f t="shared" si="47"/>
        <v>69.600000000000009</v>
      </c>
      <c r="Y121">
        <v>890</v>
      </c>
      <c r="Z121" s="5">
        <f t="shared" si="57"/>
        <v>23</v>
      </c>
      <c r="AA121" s="5">
        <f t="shared" si="48"/>
        <v>17</v>
      </c>
      <c r="AB121" s="5">
        <f t="shared" si="49"/>
        <v>33</v>
      </c>
      <c r="AC121" s="5">
        <f t="shared" si="50"/>
        <v>33</v>
      </c>
      <c r="AD121" s="5">
        <f t="shared" si="51"/>
        <v>2</v>
      </c>
      <c r="AE121" s="5">
        <f t="shared" si="52"/>
        <v>23</v>
      </c>
      <c r="AF121" s="5">
        <f t="shared" si="53"/>
        <v>12</v>
      </c>
      <c r="AG121" s="5">
        <f t="shared" si="54"/>
        <v>2</v>
      </c>
      <c r="AH121" s="5">
        <f t="shared" si="55"/>
        <v>2</v>
      </c>
      <c r="AI121" s="5">
        <f t="shared" si="59"/>
        <v>2</v>
      </c>
      <c r="AK121">
        <v>890</v>
      </c>
      <c r="AL121" s="4">
        <f t="shared" si="56"/>
        <v>1.2955000000000001</v>
      </c>
      <c r="AM121" s="4">
        <f t="shared" si="56"/>
        <v>1.3045</v>
      </c>
      <c r="AN121" s="4">
        <f t="shared" si="56"/>
        <v>1.2805</v>
      </c>
      <c r="AO121" s="4">
        <f t="shared" si="56"/>
        <v>1.2805</v>
      </c>
      <c r="AP121" s="4">
        <f t="shared" si="33"/>
        <v>1.327</v>
      </c>
      <c r="AQ121" s="4">
        <f t="shared" si="33"/>
        <v>1.2955000000000001</v>
      </c>
      <c r="AR121" s="4">
        <f t="shared" si="33"/>
        <v>1.3120000000000001</v>
      </c>
      <c r="AS121" s="4">
        <f t="shared" si="33"/>
        <v>1.327</v>
      </c>
      <c r="AT121" s="4">
        <f t="shared" si="58"/>
        <v>1.327</v>
      </c>
      <c r="AU121" s="4">
        <f t="shared" si="58"/>
        <v>1.327</v>
      </c>
    </row>
    <row r="122" spans="1:47" x14ac:dyDescent="0.25">
      <c r="A122">
        <v>880</v>
      </c>
      <c r="B122">
        <f t="shared" si="35"/>
        <v>17</v>
      </c>
      <c r="C122">
        <f t="shared" si="36"/>
        <v>19</v>
      </c>
      <c r="D122">
        <f t="shared" si="37"/>
        <v>21</v>
      </c>
      <c r="E122">
        <f t="shared" si="60"/>
        <v>24</v>
      </c>
      <c r="F122">
        <f t="shared" si="60"/>
        <v>28</v>
      </c>
      <c r="G122">
        <f t="shared" si="60"/>
        <v>34</v>
      </c>
      <c r="H122">
        <f t="shared" si="60"/>
        <v>43</v>
      </c>
      <c r="I122">
        <f t="shared" si="60"/>
        <v>57</v>
      </c>
      <c r="J122">
        <f t="shared" si="60"/>
        <v>86</v>
      </c>
      <c r="K122">
        <f t="shared" si="60"/>
        <v>172</v>
      </c>
      <c r="M122">
        <v>880</v>
      </c>
      <c r="N122">
        <f t="shared" si="38"/>
        <v>6.8000000000000007</v>
      </c>
      <c r="O122">
        <f t="shared" si="39"/>
        <v>7.6000000000000005</v>
      </c>
      <c r="P122">
        <f t="shared" si="40"/>
        <v>8.4</v>
      </c>
      <c r="Q122">
        <f t="shared" si="41"/>
        <v>9.6000000000000014</v>
      </c>
      <c r="R122">
        <f t="shared" si="42"/>
        <v>11.200000000000001</v>
      </c>
      <c r="S122">
        <f t="shared" si="43"/>
        <v>13.600000000000001</v>
      </c>
      <c r="T122">
        <f t="shared" si="44"/>
        <v>17.2</v>
      </c>
      <c r="U122">
        <f t="shared" si="45"/>
        <v>22.8</v>
      </c>
      <c r="V122">
        <f t="shared" si="46"/>
        <v>34.4</v>
      </c>
      <c r="W122">
        <f t="shared" si="47"/>
        <v>68.8</v>
      </c>
      <c r="Y122">
        <v>880</v>
      </c>
      <c r="Z122" s="5">
        <f t="shared" si="57"/>
        <v>13</v>
      </c>
      <c r="AA122" s="5">
        <f t="shared" si="48"/>
        <v>7</v>
      </c>
      <c r="AB122" s="5">
        <f t="shared" si="49"/>
        <v>23</v>
      </c>
      <c r="AC122" s="5">
        <f t="shared" si="50"/>
        <v>23</v>
      </c>
      <c r="AD122" s="5">
        <f t="shared" si="51"/>
        <v>23</v>
      </c>
      <c r="AE122" s="5">
        <f t="shared" si="52"/>
        <v>13</v>
      </c>
      <c r="AF122" s="5">
        <f t="shared" si="53"/>
        <v>2</v>
      </c>
      <c r="AG122" s="5">
        <f t="shared" si="54"/>
        <v>7</v>
      </c>
      <c r="AH122" s="5">
        <f t="shared" si="55"/>
        <v>2</v>
      </c>
      <c r="AI122" s="5">
        <f t="shared" si="59"/>
        <v>2</v>
      </c>
      <c r="AK122">
        <v>880</v>
      </c>
      <c r="AL122" s="4">
        <f t="shared" si="56"/>
        <v>1.2955000000000001</v>
      </c>
      <c r="AM122" s="4">
        <f t="shared" si="56"/>
        <v>1.3045</v>
      </c>
      <c r="AN122" s="4">
        <f t="shared" si="56"/>
        <v>1.2805</v>
      </c>
      <c r="AO122" s="4">
        <f t="shared" si="56"/>
        <v>1.2805</v>
      </c>
      <c r="AP122" s="4">
        <f t="shared" si="33"/>
        <v>1.2805</v>
      </c>
      <c r="AQ122" s="4">
        <f t="shared" si="33"/>
        <v>1.2955000000000001</v>
      </c>
      <c r="AR122" s="4">
        <f t="shared" si="33"/>
        <v>1.3120000000000001</v>
      </c>
      <c r="AS122" s="4">
        <f t="shared" si="33"/>
        <v>1.3045</v>
      </c>
      <c r="AT122" s="4">
        <f t="shared" si="58"/>
        <v>1.3120000000000001</v>
      </c>
      <c r="AU122" s="4">
        <f t="shared" si="58"/>
        <v>1.3120000000000001</v>
      </c>
    </row>
    <row r="123" spans="1:47" x14ac:dyDescent="0.25">
      <c r="A123">
        <v>870</v>
      </c>
      <c r="B123">
        <f t="shared" si="35"/>
        <v>17</v>
      </c>
      <c r="C123">
        <f t="shared" si="36"/>
        <v>18</v>
      </c>
      <c r="D123">
        <f t="shared" si="37"/>
        <v>21</v>
      </c>
      <c r="E123">
        <f t="shared" si="60"/>
        <v>24</v>
      </c>
      <c r="F123">
        <f t="shared" si="60"/>
        <v>28</v>
      </c>
      <c r="G123">
        <f t="shared" si="60"/>
        <v>34</v>
      </c>
      <c r="H123">
        <f t="shared" si="60"/>
        <v>42</v>
      </c>
      <c r="I123">
        <f t="shared" si="60"/>
        <v>56</v>
      </c>
      <c r="J123">
        <f t="shared" si="60"/>
        <v>85</v>
      </c>
      <c r="K123">
        <f t="shared" si="60"/>
        <v>170</v>
      </c>
      <c r="M123">
        <v>870</v>
      </c>
      <c r="N123">
        <f t="shared" si="38"/>
        <v>6.8000000000000007</v>
      </c>
      <c r="O123">
        <f t="shared" si="39"/>
        <v>7.2</v>
      </c>
      <c r="P123">
        <f t="shared" si="40"/>
        <v>8.4</v>
      </c>
      <c r="Q123">
        <f t="shared" si="41"/>
        <v>9.6000000000000014</v>
      </c>
      <c r="R123">
        <f t="shared" si="42"/>
        <v>11.200000000000001</v>
      </c>
      <c r="S123">
        <f t="shared" si="43"/>
        <v>13.600000000000001</v>
      </c>
      <c r="T123">
        <f t="shared" si="44"/>
        <v>16.8</v>
      </c>
      <c r="U123">
        <f t="shared" si="45"/>
        <v>22.400000000000002</v>
      </c>
      <c r="V123">
        <f t="shared" si="46"/>
        <v>34</v>
      </c>
      <c r="W123">
        <f t="shared" si="47"/>
        <v>68</v>
      </c>
      <c r="Y123">
        <v>870</v>
      </c>
      <c r="Z123" s="5">
        <f t="shared" si="57"/>
        <v>3</v>
      </c>
      <c r="AA123" s="5">
        <f t="shared" si="48"/>
        <v>43</v>
      </c>
      <c r="AB123" s="5">
        <f t="shared" si="49"/>
        <v>13</v>
      </c>
      <c r="AC123" s="5">
        <f t="shared" si="50"/>
        <v>13</v>
      </c>
      <c r="AD123" s="5">
        <f t="shared" si="51"/>
        <v>13</v>
      </c>
      <c r="AE123" s="5">
        <f t="shared" si="52"/>
        <v>3</v>
      </c>
      <c r="AF123" s="5">
        <f t="shared" si="53"/>
        <v>13</v>
      </c>
      <c r="AG123" s="5">
        <f t="shared" si="54"/>
        <v>13</v>
      </c>
      <c r="AH123" s="5">
        <f t="shared" si="55"/>
        <v>3</v>
      </c>
      <c r="AI123" s="5">
        <f t="shared" si="59"/>
        <v>3</v>
      </c>
      <c r="AK123">
        <v>870</v>
      </c>
      <c r="AL123" s="4">
        <f t="shared" si="56"/>
        <v>1.2955000000000001</v>
      </c>
      <c r="AM123" s="4">
        <f t="shared" si="56"/>
        <v>1.2355</v>
      </c>
      <c r="AN123" s="4">
        <f t="shared" si="56"/>
        <v>1.2805</v>
      </c>
      <c r="AO123" s="4">
        <f t="shared" si="56"/>
        <v>1.2805</v>
      </c>
      <c r="AP123" s="4">
        <f t="shared" si="33"/>
        <v>1.2805</v>
      </c>
      <c r="AQ123" s="4">
        <f t="shared" si="33"/>
        <v>1.2955000000000001</v>
      </c>
      <c r="AR123" s="4">
        <f t="shared" si="33"/>
        <v>1.2805</v>
      </c>
      <c r="AS123" s="4">
        <f t="shared" si="33"/>
        <v>1.2805</v>
      </c>
      <c r="AT123" s="4">
        <f t="shared" si="58"/>
        <v>1.2955000000000001</v>
      </c>
      <c r="AU123" s="4">
        <f t="shared" si="58"/>
        <v>1.2955000000000001</v>
      </c>
    </row>
    <row r="124" spans="1:47" x14ac:dyDescent="0.25">
      <c r="A124">
        <v>860</v>
      </c>
      <c r="B124">
        <f t="shared" si="35"/>
        <v>16</v>
      </c>
      <c r="C124">
        <f t="shared" si="36"/>
        <v>18</v>
      </c>
      <c r="D124">
        <f t="shared" si="37"/>
        <v>21</v>
      </c>
      <c r="E124">
        <f t="shared" si="60"/>
        <v>24</v>
      </c>
      <c r="F124">
        <f t="shared" si="60"/>
        <v>28</v>
      </c>
      <c r="G124">
        <f t="shared" si="60"/>
        <v>33</v>
      </c>
      <c r="H124">
        <f t="shared" si="60"/>
        <v>42</v>
      </c>
      <c r="I124">
        <f t="shared" si="60"/>
        <v>56</v>
      </c>
      <c r="J124">
        <f t="shared" si="60"/>
        <v>84</v>
      </c>
      <c r="K124">
        <f t="shared" si="60"/>
        <v>168</v>
      </c>
      <c r="M124">
        <v>860</v>
      </c>
      <c r="N124">
        <f t="shared" si="38"/>
        <v>6.4</v>
      </c>
      <c r="O124">
        <f t="shared" si="39"/>
        <v>7.2</v>
      </c>
      <c r="P124">
        <f t="shared" si="40"/>
        <v>8.4</v>
      </c>
      <c r="Q124">
        <f t="shared" si="41"/>
        <v>9.6000000000000014</v>
      </c>
      <c r="R124">
        <f t="shared" si="42"/>
        <v>11.200000000000001</v>
      </c>
      <c r="S124">
        <f t="shared" si="43"/>
        <v>13.200000000000001</v>
      </c>
      <c r="T124">
        <f t="shared" si="44"/>
        <v>16.8</v>
      </c>
      <c r="U124">
        <f t="shared" si="45"/>
        <v>22.400000000000002</v>
      </c>
      <c r="V124">
        <f t="shared" si="46"/>
        <v>33.6</v>
      </c>
      <c r="W124">
        <f t="shared" si="47"/>
        <v>67.2</v>
      </c>
      <c r="Y124">
        <v>860</v>
      </c>
      <c r="Z124" s="5">
        <f t="shared" si="57"/>
        <v>44</v>
      </c>
      <c r="AA124" s="5">
        <f t="shared" si="48"/>
        <v>33</v>
      </c>
      <c r="AB124" s="5">
        <f t="shared" si="49"/>
        <v>3</v>
      </c>
      <c r="AC124" s="5">
        <f t="shared" si="50"/>
        <v>3</v>
      </c>
      <c r="AD124" s="5">
        <f t="shared" si="51"/>
        <v>3</v>
      </c>
      <c r="AE124" s="5">
        <f t="shared" si="52"/>
        <v>18</v>
      </c>
      <c r="AF124" s="5">
        <f t="shared" si="53"/>
        <v>3</v>
      </c>
      <c r="AG124" s="5">
        <f t="shared" si="54"/>
        <v>3</v>
      </c>
      <c r="AH124" s="5">
        <f t="shared" si="55"/>
        <v>3</v>
      </c>
      <c r="AI124" s="5">
        <f t="shared" si="59"/>
        <v>3</v>
      </c>
      <c r="AK124">
        <v>860</v>
      </c>
      <c r="AL124" s="4">
        <f t="shared" si="56"/>
        <v>1.2190000000000001</v>
      </c>
      <c r="AM124" s="4">
        <f t="shared" si="56"/>
        <v>1.2355</v>
      </c>
      <c r="AN124" s="4">
        <f t="shared" si="56"/>
        <v>1.2805</v>
      </c>
      <c r="AO124" s="4">
        <f t="shared" si="56"/>
        <v>1.2805</v>
      </c>
      <c r="AP124" s="4">
        <f t="shared" si="33"/>
        <v>1.2805</v>
      </c>
      <c r="AQ124" s="4">
        <f t="shared" si="33"/>
        <v>1.258</v>
      </c>
      <c r="AR124" s="4">
        <f t="shared" si="33"/>
        <v>1.2805</v>
      </c>
      <c r="AS124" s="4">
        <f t="shared" si="33"/>
        <v>1.2805</v>
      </c>
      <c r="AT124" s="4">
        <f t="shared" si="58"/>
        <v>1.2805</v>
      </c>
      <c r="AU124" s="4">
        <f t="shared" si="58"/>
        <v>1.2805</v>
      </c>
    </row>
    <row r="125" spans="1:47" x14ac:dyDescent="0.25">
      <c r="A125">
        <v>850</v>
      </c>
      <c r="B125">
        <f t="shared" si="35"/>
        <v>16</v>
      </c>
      <c r="C125">
        <f t="shared" si="36"/>
        <v>18</v>
      </c>
      <c r="D125">
        <f t="shared" si="37"/>
        <v>20</v>
      </c>
      <c r="E125">
        <f t="shared" si="60"/>
        <v>23</v>
      </c>
      <c r="F125">
        <f t="shared" si="60"/>
        <v>27</v>
      </c>
      <c r="G125">
        <f t="shared" si="60"/>
        <v>33</v>
      </c>
      <c r="H125">
        <f t="shared" si="60"/>
        <v>41</v>
      </c>
      <c r="I125">
        <f t="shared" si="60"/>
        <v>55</v>
      </c>
      <c r="J125">
        <f t="shared" si="60"/>
        <v>83</v>
      </c>
      <c r="K125">
        <f t="shared" si="60"/>
        <v>166</v>
      </c>
      <c r="M125">
        <v>850</v>
      </c>
      <c r="N125">
        <f t="shared" si="38"/>
        <v>6.4</v>
      </c>
      <c r="O125">
        <f t="shared" si="39"/>
        <v>7.2</v>
      </c>
      <c r="P125">
        <f t="shared" si="40"/>
        <v>8</v>
      </c>
      <c r="Q125">
        <f t="shared" si="41"/>
        <v>9.2000000000000011</v>
      </c>
      <c r="R125">
        <f t="shared" si="42"/>
        <v>10.8</v>
      </c>
      <c r="S125">
        <f t="shared" si="43"/>
        <v>13.200000000000001</v>
      </c>
      <c r="T125">
        <f t="shared" si="44"/>
        <v>16.400000000000002</v>
      </c>
      <c r="U125">
        <f t="shared" si="45"/>
        <v>22</v>
      </c>
      <c r="V125">
        <f t="shared" si="46"/>
        <v>33.200000000000003</v>
      </c>
      <c r="W125">
        <f t="shared" si="47"/>
        <v>66.400000000000006</v>
      </c>
      <c r="Y125">
        <v>850</v>
      </c>
      <c r="Z125" s="5">
        <f t="shared" si="57"/>
        <v>34</v>
      </c>
      <c r="AA125" s="5">
        <f t="shared" si="48"/>
        <v>23</v>
      </c>
      <c r="AB125" s="5">
        <f t="shared" si="49"/>
        <v>34</v>
      </c>
      <c r="AC125" s="5">
        <f t="shared" si="50"/>
        <v>28</v>
      </c>
      <c r="AD125" s="5">
        <f t="shared" si="51"/>
        <v>23</v>
      </c>
      <c r="AE125" s="5">
        <f t="shared" si="52"/>
        <v>8</v>
      </c>
      <c r="AF125" s="5">
        <f t="shared" si="53"/>
        <v>13</v>
      </c>
      <c r="AG125" s="5">
        <f t="shared" si="54"/>
        <v>8</v>
      </c>
      <c r="AH125" s="5">
        <f t="shared" si="55"/>
        <v>3</v>
      </c>
      <c r="AI125" s="5">
        <f t="shared" si="59"/>
        <v>3</v>
      </c>
      <c r="AK125">
        <v>850</v>
      </c>
      <c r="AL125" s="4">
        <f t="shared" si="56"/>
        <v>1.2190000000000001</v>
      </c>
      <c r="AM125" s="4">
        <f t="shared" si="56"/>
        <v>1.2355</v>
      </c>
      <c r="AN125" s="4">
        <f t="shared" si="56"/>
        <v>1.2190000000000001</v>
      </c>
      <c r="AO125" s="4">
        <f t="shared" si="56"/>
        <v>1.228</v>
      </c>
      <c r="AP125" s="4">
        <f t="shared" si="33"/>
        <v>1.2355</v>
      </c>
      <c r="AQ125" s="4">
        <f t="shared" si="33"/>
        <v>1.258</v>
      </c>
      <c r="AR125" s="4">
        <f t="shared" si="33"/>
        <v>1.2505000000000002</v>
      </c>
      <c r="AS125" s="4">
        <f t="shared" si="33"/>
        <v>1.258</v>
      </c>
      <c r="AT125" s="4">
        <f t="shared" si="58"/>
        <v>1.2655000000000001</v>
      </c>
      <c r="AU125" s="4">
        <f t="shared" si="58"/>
        <v>1.2655000000000001</v>
      </c>
    </row>
    <row r="126" spans="1:47" x14ac:dyDescent="0.25">
      <c r="A126">
        <v>840</v>
      </c>
      <c r="B126">
        <f t="shared" si="35"/>
        <v>16</v>
      </c>
      <c r="C126">
        <f t="shared" si="36"/>
        <v>18</v>
      </c>
      <c r="D126">
        <f t="shared" si="37"/>
        <v>20</v>
      </c>
      <c r="E126">
        <f t="shared" si="60"/>
        <v>23</v>
      </c>
      <c r="F126">
        <f t="shared" si="60"/>
        <v>27</v>
      </c>
      <c r="G126">
        <f t="shared" si="60"/>
        <v>32</v>
      </c>
      <c r="H126">
        <f t="shared" si="60"/>
        <v>41</v>
      </c>
      <c r="I126">
        <f t="shared" si="60"/>
        <v>54</v>
      </c>
      <c r="J126">
        <f t="shared" si="60"/>
        <v>82</v>
      </c>
      <c r="K126">
        <f t="shared" si="60"/>
        <v>164</v>
      </c>
      <c r="M126">
        <v>840</v>
      </c>
      <c r="N126">
        <f t="shared" si="38"/>
        <v>6.4</v>
      </c>
      <c r="O126">
        <f t="shared" si="39"/>
        <v>7.2</v>
      </c>
      <c r="P126">
        <f t="shared" si="40"/>
        <v>8</v>
      </c>
      <c r="Q126">
        <f t="shared" si="41"/>
        <v>9.2000000000000011</v>
      </c>
      <c r="R126">
        <f t="shared" si="42"/>
        <v>10.8</v>
      </c>
      <c r="S126">
        <f t="shared" si="43"/>
        <v>12.8</v>
      </c>
      <c r="T126">
        <f t="shared" si="44"/>
        <v>16.400000000000002</v>
      </c>
      <c r="U126">
        <f t="shared" si="45"/>
        <v>21.6</v>
      </c>
      <c r="V126">
        <f t="shared" si="46"/>
        <v>32.800000000000004</v>
      </c>
      <c r="W126">
        <f t="shared" si="47"/>
        <v>65.600000000000009</v>
      </c>
      <c r="Y126">
        <v>840</v>
      </c>
      <c r="Z126" s="5">
        <f t="shared" si="57"/>
        <v>24</v>
      </c>
      <c r="AA126" s="5">
        <f t="shared" si="48"/>
        <v>13</v>
      </c>
      <c r="AB126" s="5">
        <f t="shared" si="49"/>
        <v>24</v>
      </c>
      <c r="AC126" s="5">
        <f t="shared" si="50"/>
        <v>18</v>
      </c>
      <c r="AD126" s="5">
        <f t="shared" si="51"/>
        <v>13</v>
      </c>
      <c r="AE126" s="5">
        <f t="shared" si="52"/>
        <v>24</v>
      </c>
      <c r="AF126" s="5">
        <f t="shared" si="53"/>
        <v>3</v>
      </c>
      <c r="AG126" s="5">
        <f t="shared" si="54"/>
        <v>13</v>
      </c>
      <c r="AH126" s="5">
        <f t="shared" si="55"/>
        <v>3</v>
      </c>
      <c r="AI126" s="5">
        <f t="shared" si="59"/>
        <v>3</v>
      </c>
      <c r="AK126">
        <v>840</v>
      </c>
      <c r="AL126" s="4">
        <f t="shared" si="56"/>
        <v>1.2190000000000001</v>
      </c>
      <c r="AM126" s="4">
        <f t="shared" si="56"/>
        <v>1.2355</v>
      </c>
      <c r="AN126" s="4">
        <f t="shared" si="56"/>
        <v>1.2190000000000001</v>
      </c>
      <c r="AO126" s="4">
        <f t="shared" si="56"/>
        <v>1.228</v>
      </c>
      <c r="AP126" s="4">
        <f t="shared" si="33"/>
        <v>1.2355</v>
      </c>
      <c r="AQ126" s="4">
        <f t="shared" si="33"/>
        <v>1.2190000000000001</v>
      </c>
      <c r="AR126" s="4">
        <f t="shared" si="33"/>
        <v>1.2505000000000002</v>
      </c>
      <c r="AS126" s="4">
        <f t="shared" si="33"/>
        <v>1.2355</v>
      </c>
      <c r="AT126" s="4">
        <f t="shared" si="58"/>
        <v>1.2505000000000002</v>
      </c>
      <c r="AU126" s="4">
        <f t="shared" si="58"/>
        <v>1.2505000000000002</v>
      </c>
    </row>
    <row r="127" spans="1:47" x14ac:dyDescent="0.25">
      <c r="A127">
        <v>830</v>
      </c>
      <c r="B127">
        <f t="shared" si="35"/>
        <v>16</v>
      </c>
      <c r="C127">
        <f t="shared" si="36"/>
        <v>18</v>
      </c>
      <c r="D127">
        <f t="shared" si="37"/>
        <v>20</v>
      </c>
      <c r="E127">
        <f t="shared" si="60"/>
        <v>23</v>
      </c>
      <c r="F127">
        <f t="shared" si="60"/>
        <v>27</v>
      </c>
      <c r="G127">
        <f t="shared" si="60"/>
        <v>32</v>
      </c>
      <c r="H127">
        <f t="shared" si="60"/>
        <v>40</v>
      </c>
      <c r="I127">
        <f t="shared" si="60"/>
        <v>54</v>
      </c>
      <c r="J127">
        <f t="shared" si="60"/>
        <v>81</v>
      </c>
      <c r="K127">
        <f t="shared" si="60"/>
        <v>162</v>
      </c>
      <c r="M127">
        <v>830</v>
      </c>
      <c r="N127">
        <f t="shared" si="38"/>
        <v>6.4</v>
      </c>
      <c r="O127">
        <f t="shared" si="39"/>
        <v>7.2</v>
      </c>
      <c r="P127">
        <f t="shared" si="40"/>
        <v>8</v>
      </c>
      <c r="Q127">
        <f t="shared" si="41"/>
        <v>9.2000000000000011</v>
      </c>
      <c r="R127">
        <f t="shared" si="42"/>
        <v>10.8</v>
      </c>
      <c r="S127">
        <f t="shared" si="43"/>
        <v>12.8</v>
      </c>
      <c r="T127">
        <f t="shared" si="44"/>
        <v>16</v>
      </c>
      <c r="U127">
        <f t="shared" si="45"/>
        <v>21.6</v>
      </c>
      <c r="V127">
        <f t="shared" si="46"/>
        <v>32.4</v>
      </c>
      <c r="W127">
        <f t="shared" si="47"/>
        <v>64.8</v>
      </c>
      <c r="Y127">
        <v>830</v>
      </c>
      <c r="Z127" s="5">
        <f t="shared" si="57"/>
        <v>14</v>
      </c>
      <c r="AA127" s="5">
        <f t="shared" si="48"/>
        <v>3</v>
      </c>
      <c r="AB127" s="5">
        <f t="shared" si="49"/>
        <v>14</v>
      </c>
      <c r="AC127" s="5">
        <f t="shared" si="50"/>
        <v>8</v>
      </c>
      <c r="AD127" s="5">
        <f t="shared" si="51"/>
        <v>3</v>
      </c>
      <c r="AE127" s="5">
        <f t="shared" si="52"/>
        <v>14</v>
      </c>
      <c r="AF127" s="5">
        <f t="shared" si="53"/>
        <v>14</v>
      </c>
      <c r="AG127" s="5">
        <f t="shared" si="54"/>
        <v>3</v>
      </c>
      <c r="AH127" s="5">
        <f t="shared" si="55"/>
        <v>3</v>
      </c>
      <c r="AI127" s="5">
        <f t="shared" si="59"/>
        <v>3</v>
      </c>
      <c r="AK127">
        <v>830</v>
      </c>
      <c r="AL127" s="4">
        <f t="shared" si="56"/>
        <v>1.2190000000000001</v>
      </c>
      <c r="AM127" s="4">
        <f t="shared" si="56"/>
        <v>1.2355</v>
      </c>
      <c r="AN127" s="4">
        <f t="shared" si="56"/>
        <v>1.2190000000000001</v>
      </c>
      <c r="AO127" s="4">
        <f t="shared" si="56"/>
        <v>1.228</v>
      </c>
      <c r="AP127" s="4">
        <f t="shared" si="33"/>
        <v>1.2355</v>
      </c>
      <c r="AQ127" s="4">
        <f t="shared" si="33"/>
        <v>1.2190000000000001</v>
      </c>
      <c r="AR127" s="4">
        <f t="shared" si="33"/>
        <v>1.2190000000000001</v>
      </c>
      <c r="AS127" s="4">
        <f t="shared" si="33"/>
        <v>1.2355</v>
      </c>
      <c r="AT127" s="4">
        <f t="shared" si="58"/>
        <v>1.2355</v>
      </c>
      <c r="AU127" s="4">
        <f t="shared" si="58"/>
        <v>1.2355</v>
      </c>
    </row>
    <row r="128" spans="1:47" x14ac:dyDescent="0.25">
      <c r="A128">
        <v>820</v>
      </c>
      <c r="B128">
        <f t="shared" si="35"/>
        <v>16</v>
      </c>
      <c r="C128">
        <f t="shared" si="36"/>
        <v>17</v>
      </c>
      <c r="D128">
        <f t="shared" si="37"/>
        <v>20</v>
      </c>
      <c r="E128">
        <f t="shared" si="60"/>
        <v>22</v>
      </c>
      <c r="F128">
        <f t="shared" si="60"/>
        <v>26</v>
      </c>
      <c r="G128">
        <f t="shared" si="60"/>
        <v>32</v>
      </c>
      <c r="H128">
        <f t="shared" si="60"/>
        <v>40</v>
      </c>
      <c r="I128">
        <f t="shared" si="60"/>
        <v>53</v>
      </c>
      <c r="J128">
        <f t="shared" si="60"/>
        <v>80</v>
      </c>
      <c r="K128">
        <f t="shared" si="60"/>
        <v>160</v>
      </c>
      <c r="M128">
        <v>820</v>
      </c>
      <c r="N128">
        <f t="shared" si="38"/>
        <v>6.4</v>
      </c>
      <c r="O128">
        <f t="shared" si="39"/>
        <v>6.8000000000000007</v>
      </c>
      <c r="P128">
        <f t="shared" si="40"/>
        <v>8</v>
      </c>
      <c r="Q128">
        <f t="shared" si="41"/>
        <v>8.8000000000000007</v>
      </c>
      <c r="R128">
        <f t="shared" si="42"/>
        <v>10.4</v>
      </c>
      <c r="S128">
        <f t="shared" si="43"/>
        <v>12.8</v>
      </c>
      <c r="T128">
        <f t="shared" si="44"/>
        <v>16</v>
      </c>
      <c r="U128">
        <f t="shared" si="45"/>
        <v>21.200000000000003</v>
      </c>
      <c r="V128">
        <f t="shared" si="46"/>
        <v>32</v>
      </c>
      <c r="W128">
        <f t="shared" si="47"/>
        <v>64</v>
      </c>
      <c r="Y128">
        <v>820</v>
      </c>
      <c r="Z128" s="5">
        <f t="shared" si="57"/>
        <v>4</v>
      </c>
      <c r="AA128" s="5">
        <f t="shared" si="48"/>
        <v>39</v>
      </c>
      <c r="AB128" s="5">
        <f t="shared" si="49"/>
        <v>4</v>
      </c>
      <c r="AC128" s="5">
        <f t="shared" si="50"/>
        <v>34</v>
      </c>
      <c r="AD128" s="5">
        <f t="shared" si="51"/>
        <v>24</v>
      </c>
      <c r="AE128" s="5">
        <f t="shared" si="52"/>
        <v>4</v>
      </c>
      <c r="AF128" s="5">
        <f t="shared" si="53"/>
        <v>4</v>
      </c>
      <c r="AG128" s="5">
        <f t="shared" si="54"/>
        <v>9</v>
      </c>
      <c r="AH128" s="5">
        <f t="shared" si="55"/>
        <v>4</v>
      </c>
      <c r="AI128" s="5">
        <f t="shared" si="59"/>
        <v>4</v>
      </c>
      <c r="AK128">
        <v>820</v>
      </c>
      <c r="AL128" s="4">
        <f t="shared" si="56"/>
        <v>1.2190000000000001</v>
      </c>
      <c r="AM128" s="4">
        <f t="shared" si="56"/>
        <v>1.1665000000000001</v>
      </c>
      <c r="AN128" s="4">
        <f t="shared" si="56"/>
        <v>1.2190000000000001</v>
      </c>
      <c r="AO128" s="4">
        <f t="shared" si="56"/>
        <v>1.1740000000000002</v>
      </c>
      <c r="AP128" s="4">
        <f t="shared" si="33"/>
        <v>1.1890000000000001</v>
      </c>
      <c r="AQ128" s="4">
        <f t="shared" si="33"/>
        <v>1.2190000000000001</v>
      </c>
      <c r="AR128" s="4">
        <f t="shared" si="33"/>
        <v>1.2190000000000001</v>
      </c>
      <c r="AS128" s="4">
        <f t="shared" si="33"/>
        <v>1.2115</v>
      </c>
      <c r="AT128" s="4">
        <f t="shared" si="58"/>
        <v>1.2190000000000001</v>
      </c>
      <c r="AU128" s="4">
        <f t="shared" si="58"/>
        <v>1.2190000000000001</v>
      </c>
    </row>
    <row r="129" spans="1:47" x14ac:dyDescent="0.25">
      <c r="A129">
        <v>810</v>
      </c>
      <c r="B129">
        <f t="shared" si="35"/>
        <v>15</v>
      </c>
      <c r="C129">
        <f t="shared" si="36"/>
        <v>17</v>
      </c>
      <c r="D129">
        <f t="shared" si="37"/>
        <v>19</v>
      </c>
      <c r="E129">
        <f t="shared" si="60"/>
        <v>22</v>
      </c>
      <c r="F129">
        <f t="shared" si="60"/>
        <v>26</v>
      </c>
      <c r="G129">
        <f t="shared" si="60"/>
        <v>31</v>
      </c>
      <c r="H129">
        <f t="shared" si="60"/>
        <v>39</v>
      </c>
      <c r="I129">
        <f t="shared" si="60"/>
        <v>52</v>
      </c>
      <c r="J129">
        <f t="shared" si="60"/>
        <v>79</v>
      </c>
      <c r="K129">
        <f t="shared" si="60"/>
        <v>158</v>
      </c>
      <c r="M129">
        <v>810</v>
      </c>
      <c r="N129">
        <f t="shared" si="38"/>
        <v>6</v>
      </c>
      <c r="O129">
        <f t="shared" si="39"/>
        <v>6.8000000000000007</v>
      </c>
      <c r="P129">
        <f t="shared" si="40"/>
        <v>7.6000000000000005</v>
      </c>
      <c r="Q129">
        <f t="shared" si="41"/>
        <v>8.8000000000000007</v>
      </c>
      <c r="R129">
        <f t="shared" si="42"/>
        <v>10.4</v>
      </c>
      <c r="S129">
        <f t="shared" si="43"/>
        <v>12.4</v>
      </c>
      <c r="T129">
        <f t="shared" si="44"/>
        <v>15.600000000000001</v>
      </c>
      <c r="U129">
        <f t="shared" si="45"/>
        <v>20.8</v>
      </c>
      <c r="V129">
        <f t="shared" si="46"/>
        <v>31.6</v>
      </c>
      <c r="W129">
        <f t="shared" si="47"/>
        <v>63.2</v>
      </c>
      <c r="Y129">
        <v>810</v>
      </c>
      <c r="Z129" s="5">
        <f t="shared" si="57"/>
        <v>45</v>
      </c>
      <c r="AA129" s="5">
        <f t="shared" si="48"/>
        <v>29</v>
      </c>
      <c r="AB129" s="5">
        <f t="shared" si="49"/>
        <v>34</v>
      </c>
      <c r="AC129" s="5">
        <f t="shared" si="50"/>
        <v>24</v>
      </c>
      <c r="AD129" s="5">
        <f t="shared" si="51"/>
        <v>14</v>
      </c>
      <c r="AE129" s="5">
        <f t="shared" si="52"/>
        <v>19</v>
      </c>
      <c r="AF129" s="5">
        <f t="shared" si="53"/>
        <v>14</v>
      </c>
      <c r="AG129" s="5">
        <f t="shared" si="54"/>
        <v>14</v>
      </c>
      <c r="AH129" s="5">
        <f t="shared" si="55"/>
        <v>4</v>
      </c>
      <c r="AI129" s="5">
        <f t="shared" si="59"/>
        <v>4</v>
      </c>
      <c r="AK129">
        <v>810</v>
      </c>
      <c r="AL129" s="4">
        <f t="shared" si="56"/>
        <v>1.1425000000000001</v>
      </c>
      <c r="AM129" s="4">
        <f t="shared" si="56"/>
        <v>1.1665000000000001</v>
      </c>
      <c r="AN129" s="4">
        <f t="shared" si="56"/>
        <v>1.159</v>
      </c>
      <c r="AO129" s="4">
        <f t="shared" si="56"/>
        <v>1.1740000000000002</v>
      </c>
      <c r="AP129" s="4">
        <f t="shared" si="33"/>
        <v>1.1890000000000001</v>
      </c>
      <c r="AQ129" s="4">
        <f t="shared" si="33"/>
        <v>1.1815</v>
      </c>
      <c r="AR129" s="4">
        <f t="shared" si="33"/>
        <v>1.1890000000000001</v>
      </c>
      <c r="AS129" s="4">
        <f t="shared" si="33"/>
        <v>1.1890000000000001</v>
      </c>
      <c r="AT129" s="4">
        <f t="shared" si="58"/>
        <v>1.204</v>
      </c>
      <c r="AU129" s="4">
        <f t="shared" si="58"/>
        <v>1.204</v>
      </c>
    </row>
    <row r="130" spans="1:47" x14ac:dyDescent="0.25">
      <c r="A130">
        <v>800</v>
      </c>
      <c r="B130">
        <f t="shared" si="35"/>
        <v>15</v>
      </c>
      <c r="C130">
        <f t="shared" si="36"/>
        <v>17</v>
      </c>
      <c r="D130">
        <f t="shared" si="37"/>
        <v>19</v>
      </c>
      <c r="E130">
        <f t="shared" si="60"/>
        <v>22</v>
      </c>
      <c r="F130">
        <f t="shared" si="60"/>
        <v>26</v>
      </c>
      <c r="G130">
        <f t="shared" si="60"/>
        <v>31</v>
      </c>
      <c r="H130">
        <f t="shared" si="60"/>
        <v>39</v>
      </c>
      <c r="I130">
        <f t="shared" si="60"/>
        <v>52</v>
      </c>
      <c r="J130">
        <f t="shared" si="60"/>
        <v>78</v>
      </c>
      <c r="K130">
        <f t="shared" si="60"/>
        <v>156</v>
      </c>
      <c r="M130">
        <v>800</v>
      </c>
      <c r="N130">
        <f t="shared" si="38"/>
        <v>6</v>
      </c>
      <c r="O130">
        <f t="shared" si="39"/>
        <v>6.8000000000000007</v>
      </c>
      <c r="P130">
        <f t="shared" si="40"/>
        <v>7.6000000000000005</v>
      </c>
      <c r="Q130">
        <f t="shared" si="41"/>
        <v>8.8000000000000007</v>
      </c>
      <c r="R130">
        <f t="shared" si="42"/>
        <v>10.4</v>
      </c>
      <c r="S130">
        <f t="shared" si="43"/>
        <v>12.4</v>
      </c>
      <c r="T130">
        <f t="shared" si="44"/>
        <v>15.600000000000001</v>
      </c>
      <c r="U130">
        <f t="shared" si="45"/>
        <v>20.8</v>
      </c>
      <c r="V130">
        <f t="shared" si="46"/>
        <v>31.200000000000003</v>
      </c>
      <c r="W130">
        <f t="shared" si="47"/>
        <v>62.400000000000006</v>
      </c>
      <c r="Y130">
        <v>800</v>
      </c>
      <c r="Z130" s="5">
        <f t="shared" si="57"/>
        <v>35</v>
      </c>
      <c r="AA130" s="5">
        <f t="shared" si="48"/>
        <v>19</v>
      </c>
      <c r="AB130" s="5">
        <f t="shared" si="49"/>
        <v>24</v>
      </c>
      <c r="AC130" s="5">
        <f t="shared" si="50"/>
        <v>14</v>
      </c>
      <c r="AD130" s="5">
        <f t="shared" si="51"/>
        <v>4</v>
      </c>
      <c r="AE130" s="5">
        <f t="shared" si="52"/>
        <v>9</v>
      </c>
      <c r="AF130" s="5">
        <f t="shared" si="53"/>
        <v>4</v>
      </c>
      <c r="AG130" s="5">
        <f t="shared" si="54"/>
        <v>4</v>
      </c>
      <c r="AH130" s="5">
        <f t="shared" si="55"/>
        <v>4</v>
      </c>
      <c r="AI130" s="5">
        <f t="shared" si="59"/>
        <v>4</v>
      </c>
      <c r="AK130">
        <v>800</v>
      </c>
      <c r="AL130" s="4">
        <f t="shared" si="56"/>
        <v>1.1425000000000001</v>
      </c>
      <c r="AM130" s="4">
        <f t="shared" si="56"/>
        <v>1.1665000000000001</v>
      </c>
      <c r="AN130" s="4">
        <f t="shared" si="56"/>
        <v>1.159</v>
      </c>
      <c r="AO130" s="4">
        <f t="shared" si="56"/>
        <v>1.1740000000000002</v>
      </c>
      <c r="AP130" s="4">
        <f t="shared" si="33"/>
        <v>1.1890000000000001</v>
      </c>
      <c r="AQ130" s="4">
        <f t="shared" si="33"/>
        <v>1.1815</v>
      </c>
      <c r="AR130" s="4">
        <f t="shared" si="33"/>
        <v>1.1890000000000001</v>
      </c>
      <c r="AS130" s="4">
        <f t="shared" si="33"/>
        <v>1.1890000000000001</v>
      </c>
      <c r="AT130" s="4">
        <f t="shared" si="58"/>
        <v>1.1890000000000001</v>
      </c>
      <c r="AU130" s="4">
        <f t="shared" si="58"/>
        <v>1.1890000000000001</v>
      </c>
    </row>
    <row r="131" spans="1:47" x14ac:dyDescent="0.25">
      <c r="A131">
        <v>790</v>
      </c>
      <c r="B131">
        <f t="shared" si="35"/>
        <v>15</v>
      </c>
      <c r="C131">
        <f t="shared" si="36"/>
        <v>17</v>
      </c>
      <c r="D131">
        <f t="shared" si="37"/>
        <v>19</v>
      </c>
      <c r="E131">
        <f t="shared" si="60"/>
        <v>22</v>
      </c>
      <c r="F131">
        <f t="shared" si="60"/>
        <v>25</v>
      </c>
      <c r="G131">
        <f t="shared" si="60"/>
        <v>30</v>
      </c>
      <c r="H131">
        <f t="shared" si="60"/>
        <v>38</v>
      </c>
      <c r="I131">
        <f t="shared" si="60"/>
        <v>51</v>
      </c>
      <c r="J131">
        <f t="shared" si="60"/>
        <v>77</v>
      </c>
      <c r="K131">
        <f t="shared" si="60"/>
        <v>154</v>
      </c>
      <c r="M131">
        <v>790</v>
      </c>
      <c r="N131">
        <f t="shared" si="38"/>
        <v>6</v>
      </c>
      <c r="O131">
        <f t="shared" si="39"/>
        <v>6.8000000000000007</v>
      </c>
      <c r="P131">
        <f t="shared" si="40"/>
        <v>7.6000000000000005</v>
      </c>
      <c r="Q131">
        <f t="shared" si="41"/>
        <v>8.8000000000000007</v>
      </c>
      <c r="R131">
        <f t="shared" si="42"/>
        <v>10</v>
      </c>
      <c r="S131">
        <f t="shared" si="43"/>
        <v>12</v>
      </c>
      <c r="T131">
        <f t="shared" si="44"/>
        <v>15.200000000000001</v>
      </c>
      <c r="U131">
        <f t="shared" si="45"/>
        <v>20.400000000000002</v>
      </c>
      <c r="V131">
        <f t="shared" si="46"/>
        <v>30.8</v>
      </c>
      <c r="W131">
        <f t="shared" si="47"/>
        <v>61.6</v>
      </c>
      <c r="Y131">
        <v>790</v>
      </c>
      <c r="Z131" s="5">
        <f t="shared" si="57"/>
        <v>25</v>
      </c>
      <c r="AA131" s="5">
        <f t="shared" si="48"/>
        <v>9</v>
      </c>
      <c r="AB131" s="5">
        <f t="shared" si="49"/>
        <v>14</v>
      </c>
      <c r="AC131" s="5">
        <f t="shared" si="50"/>
        <v>4</v>
      </c>
      <c r="AD131" s="5">
        <f t="shared" si="51"/>
        <v>25</v>
      </c>
      <c r="AE131" s="5">
        <f t="shared" si="52"/>
        <v>25</v>
      </c>
      <c r="AF131" s="5">
        <f t="shared" si="53"/>
        <v>14</v>
      </c>
      <c r="AG131" s="5">
        <f t="shared" si="54"/>
        <v>9</v>
      </c>
      <c r="AH131" s="5">
        <f t="shared" si="55"/>
        <v>4</v>
      </c>
      <c r="AI131" s="5">
        <f t="shared" si="59"/>
        <v>4</v>
      </c>
      <c r="AK131">
        <v>790</v>
      </c>
      <c r="AL131" s="4">
        <f t="shared" si="56"/>
        <v>1.1425000000000001</v>
      </c>
      <c r="AM131" s="4">
        <f t="shared" si="56"/>
        <v>1.1665000000000001</v>
      </c>
      <c r="AN131" s="4">
        <f t="shared" si="56"/>
        <v>1.159</v>
      </c>
      <c r="AO131" s="4">
        <f t="shared" si="56"/>
        <v>1.1740000000000002</v>
      </c>
      <c r="AP131" s="4">
        <f t="shared" si="33"/>
        <v>1.1425000000000001</v>
      </c>
      <c r="AQ131" s="4">
        <f t="shared" si="33"/>
        <v>1.1425000000000001</v>
      </c>
      <c r="AR131" s="4">
        <f t="shared" si="33"/>
        <v>1.159</v>
      </c>
      <c r="AS131" s="4">
        <f t="shared" si="33"/>
        <v>1.1665000000000001</v>
      </c>
      <c r="AT131" s="4">
        <f t="shared" si="58"/>
        <v>1.1740000000000002</v>
      </c>
      <c r="AU131" s="4">
        <f t="shared" si="58"/>
        <v>1.1740000000000002</v>
      </c>
    </row>
    <row r="132" spans="1:47" x14ac:dyDescent="0.25">
      <c r="A132">
        <v>780</v>
      </c>
      <c r="B132">
        <f t="shared" si="35"/>
        <v>15</v>
      </c>
      <c r="C132">
        <f t="shared" si="36"/>
        <v>16</v>
      </c>
      <c r="D132">
        <f t="shared" si="37"/>
        <v>19</v>
      </c>
      <c r="E132">
        <f t="shared" si="60"/>
        <v>21</v>
      </c>
      <c r="F132">
        <f t="shared" si="60"/>
        <v>25</v>
      </c>
      <c r="G132">
        <f t="shared" si="60"/>
        <v>30</v>
      </c>
      <c r="H132">
        <f t="shared" si="60"/>
        <v>38</v>
      </c>
      <c r="I132">
        <f t="shared" si="60"/>
        <v>50</v>
      </c>
      <c r="J132">
        <f t="shared" si="60"/>
        <v>76</v>
      </c>
      <c r="K132">
        <f t="shared" si="60"/>
        <v>152</v>
      </c>
      <c r="M132">
        <v>780</v>
      </c>
      <c r="N132">
        <f t="shared" si="38"/>
        <v>6</v>
      </c>
      <c r="O132">
        <f t="shared" si="39"/>
        <v>6.4</v>
      </c>
      <c r="P132">
        <f t="shared" si="40"/>
        <v>7.6000000000000005</v>
      </c>
      <c r="Q132">
        <f t="shared" si="41"/>
        <v>8.4</v>
      </c>
      <c r="R132">
        <f t="shared" si="42"/>
        <v>10</v>
      </c>
      <c r="S132">
        <f t="shared" si="43"/>
        <v>12</v>
      </c>
      <c r="T132">
        <f t="shared" si="44"/>
        <v>15.200000000000001</v>
      </c>
      <c r="U132">
        <f t="shared" si="45"/>
        <v>20</v>
      </c>
      <c r="V132">
        <f t="shared" si="46"/>
        <v>30.400000000000002</v>
      </c>
      <c r="W132">
        <f t="shared" si="47"/>
        <v>60.800000000000004</v>
      </c>
      <c r="Y132">
        <v>780</v>
      </c>
      <c r="Z132" s="5">
        <f t="shared" si="57"/>
        <v>15</v>
      </c>
      <c r="AA132" s="5">
        <f t="shared" si="48"/>
        <v>45</v>
      </c>
      <c r="AB132" s="5">
        <f t="shared" si="49"/>
        <v>4</v>
      </c>
      <c r="AC132" s="5">
        <f t="shared" si="50"/>
        <v>30</v>
      </c>
      <c r="AD132" s="5">
        <f t="shared" si="51"/>
        <v>15</v>
      </c>
      <c r="AE132" s="5">
        <f t="shared" si="52"/>
        <v>15</v>
      </c>
      <c r="AF132" s="5">
        <f t="shared" si="53"/>
        <v>4</v>
      </c>
      <c r="AG132" s="5">
        <f t="shared" si="54"/>
        <v>15</v>
      </c>
      <c r="AH132" s="5">
        <f t="shared" si="55"/>
        <v>4</v>
      </c>
      <c r="AI132" s="5">
        <f t="shared" si="59"/>
        <v>4</v>
      </c>
      <c r="AK132">
        <v>780</v>
      </c>
      <c r="AL132" s="4">
        <f t="shared" si="56"/>
        <v>1.1425000000000001</v>
      </c>
      <c r="AM132" s="4">
        <f t="shared" si="56"/>
        <v>1.0975000000000001</v>
      </c>
      <c r="AN132" s="4">
        <f t="shared" si="56"/>
        <v>1.159</v>
      </c>
      <c r="AO132" s="4">
        <f t="shared" si="56"/>
        <v>1.1200000000000001</v>
      </c>
      <c r="AP132" s="4">
        <f t="shared" si="33"/>
        <v>1.1425000000000001</v>
      </c>
      <c r="AQ132" s="4">
        <f t="shared" si="33"/>
        <v>1.1425000000000001</v>
      </c>
      <c r="AR132" s="4">
        <f t="shared" si="33"/>
        <v>1.159</v>
      </c>
      <c r="AS132" s="4">
        <f t="shared" si="33"/>
        <v>1.1425000000000001</v>
      </c>
      <c r="AT132" s="4">
        <f t="shared" si="58"/>
        <v>1.159</v>
      </c>
      <c r="AU132" s="4">
        <f t="shared" si="58"/>
        <v>1.159</v>
      </c>
    </row>
    <row r="133" spans="1:47" x14ac:dyDescent="0.25">
      <c r="A133">
        <v>770</v>
      </c>
      <c r="B133">
        <f t="shared" si="35"/>
        <v>15</v>
      </c>
      <c r="C133">
        <f t="shared" si="36"/>
        <v>16</v>
      </c>
      <c r="D133">
        <f t="shared" si="37"/>
        <v>18</v>
      </c>
      <c r="E133">
        <f t="shared" si="60"/>
        <v>21</v>
      </c>
      <c r="F133">
        <f t="shared" si="60"/>
        <v>25</v>
      </c>
      <c r="G133">
        <f t="shared" si="60"/>
        <v>30</v>
      </c>
      <c r="H133">
        <f t="shared" si="60"/>
        <v>37</v>
      </c>
      <c r="I133">
        <f t="shared" si="60"/>
        <v>50</v>
      </c>
      <c r="J133">
        <f t="shared" si="60"/>
        <v>75</v>
      </c>
      <c r="K133">
        <f t="shared" si="60"/>
        <v>150</v>
      </c>
      <c r="M133">
        <v>770</v>
      </c>
      <c r="N133">
        <f t="shared" si="38"/>
        <v>6</v>
      </c>
      <c r="O133">
        <f t="shared" si="39"/>
        <v>6.4</v>
      </c>
      <c r="P133">
        <f t="shared" si="40"/>
        <v>7.2</v>
      </c>
      <c r="Q133">
        <f t="shared" si="41"/>
        <v>8.4</v>
      </c>
      <c r="R133">
        <f t="shared" si="42"/>
        <v>10</v>
      </c>
      <c r="S133">
        <f t="shared" si="43"/>
        <v>12</v>
      </c>
      <c r="T133">
        <f t="shared" si="44"/>
        <v>14.8</v>
      </c>
      <c r="U133">
        <f t="shared" si="45"/>
        <v>20</v>
      </c>
      <c r="V133">
        <f t="shared" si="46"/>
        <v>30</v>
      </c>
      <c r="W133">
        <f t="shared" si="47"/>
        <v>60</v>
      </c>
      <c r="Y133">
        <v>770</v>
      </c>
      <c r="Z133" s="5">
        <f t="shared" si="57"/>
        <v>5</v>
      </c>
      <c r="AA133" s="5">
        <f t="shared" si="48"/>
        <v>35</v>
      </c>
      <c r="AB133" s="5">
        <f t="shared" si="49"/>
        <v>35</v>
      </c>
      <c r="AC133" s="5">
        <f t="shared" si="50"/>
        <v>20</v>
      </c>
      <c r="AD133" s="5">
        <f t="shared" si="51"/>
        <v>5</v>
      </c>
      <c r="AE133" s="5">
        <f t="shared" si="52"/>
        <v>5</v>
      </c>
      <c r="AF133" s="5">
        <f t="shared" si="53"/>
        <v>15</v>
      </c>
      <c r="AG133" s="5">
        <f t="shared" si="54"/>
        <v>5</v>
      </c>
      <c r="AH133" s="5">
        <f t="shared" si="55"/>
        <v>5</v>
      </c>
      <c r="AI133" s="5">
        <f t="shared" si="59"/>
        <v>5</v>
      </c>
      <c r="AK133">
        <v>770</v>
      </c>
      <c r="AL133" s="4">
        <f t="shared" si="56"/>
        <v>1.1425000000000001</v>
      </c>
      <c r="AM133" s="4">
        <f t="shared" si="56"/>
        <v>1.0975000000000001</v>
      </c>
      <c r="AN133" s="4">
        <f t="shared" si="56"/>
        <v>1.0975000000000001</v>
      </c>
      <c r="AO133" s="4">
        <f t="shared" si="56"/>
        <v>1.1200000000000001</v>
      </c>
      <c r="AP133" s="4">
        <f t="shared" si="33"/>
        <v>1.1425000000000001</v>
      </c>
      <c r="AQ133" s="4">
        <f t="shared" si="33"/>
        <v>1.1425000000000001</v>
      </c>
      <c r="AR133" s="4">
        <f t="shared" si="33"/>
        <v>1.1275000000000002</v>
      </c>
      <c r="AS133" s="4">
        <f t="shared" si="33"/>
        <v>1.1425000000000001</v>
      </c>
      <c r="AT133" s="4">
        <f t="shared" si="58"/>
        <v>1.1425000000000001</v>
      </c>
      <c r="AU133" s="4">
        <f t="shared" si="58"/>
        <v>1.1425000000000001</v>
      </c>
    </row>
    <row r="134" spans="1:47" x14ac:dyDescent="0.25">
      <c r="A134">
        <v>760</v>
      </c>
      <c r="B134">
        <f t="shared" si="35"/>
        <v>14</v>
      </c>
      <c r="C134">
        <f t="shared" si="36"/>
        <v>16</v>
      </c>
      <c r="D134">
        <f t="shared" si="37"/>
        <v>18</v>
      </c>
      <c r="E134">
        <f t="shared" si="60"/>
        <v>21</v>
      </c>
      <c r="F134">
        <f t="shared" si="60"/>
        <v>24</v>
      </c>
      <c r="G134">
        <f t="shared" si="60"/>
        <v>29</v>
      </c>
      <c r="H134">
        <f t="shared" si="60"/>
        <v>37</v>
      </c>
      <c r="I134">
        <f t="shared" si="60"/>
        <v>49</v>
      </c>
      <c r="J134">
        <f t="shared" si="60"/>
        <v>74</v>
      </c>
      <c r="K134">
        <f t="shared" si="60"/>
        <v>149</v>
      </c>
      <c r="M134">
        <v>760</v>
      </c>
      <c r="N134">
        <f t="shared" si="38"/>
        <v>5.6000000000000005</v>
      </c>
      <c r="O134">
        <f t="shared" si="39"/>
        <v>6.4</v>
      </c>
      <c r="P134">
        <f t="shared" si="40"/>
        <v>7.2</v>
      </c>
      <c r="Q134">
        <f t="shared" si="41"/>
        <v>8.4</v>
      </c>
      <c r="R134">
        <f t="shared" si="42"/>
        <v>9.6000000000000014</v>
      </c>
      <c r="S134">
        <f t="shared" si="43"/>
        <v>11.600000000000001</v>
      </c>
      <c r="T134">
        <f t="shared" si="44"/>
        <v>14.8</v>
      </c>
      <c r="U134">
        <f t="shared" si="45"/>
        <v>19.600000000000001</v>
      </c>
      <c r="V134">
        <f t="shared" si="46"/>
        <v>29.6</v>
      </c>
      <c r="W134">
        <f t="shared" si="47"/>
        <v>59.6</v>
      </c>
      <c r="Y134">
        <v>760</v>
      </c>
      <c r="Z134" s="5">
        <f t="shared" si="57"/>
        <v>46</v>
      </c>
      <c r="AA134" s="5">
        <f t="shared" si="48"/>
        <v>25</v>
      </c>
      <c r="AB134" s="5">
        <f t="shared" si="49"/>
        <v>25</v>
      </c>
      <c r="AC134" s="5">
        <f t="shared" si="50"/>
        <v>10</v>
      </c>
      <c r="AD134" s="5">
        <f t="shared" si="51"/>
        <v>25</v>
      </c>
      <c r="AE134" s="5">
        <f t="shared" si="52"/>
        <v>20</v>
      </c>
      <c r="AF134" s="5">
        <f t="shared" si="53"/>
        <v>5</v>
      </c>
      <c r="AG134" s="5">
        <f t="shared" si="54"/>
        <v>10</v>
      </c>
      <c r="AH134" s="5">
        <f t="shared" si="55"/>
        <v>5</v>
      </c>
      <c r="AI134" s="5">
        <f t="shared" si="59"/>
        <v>0</v>
      </c>
      <c r="AK134">
        <v>760</v>
      </c>
      <c r="AL134" s="4">
        <f t="shared" si="56"/>
        <v>1.0660000000000001</v>
      </c>
      <c r="AM134" s="4">
        <f t="shared" si="56"/>
        <v>1.0975000000000001</v>
      </c>
      <c r="AN134" s="4">
        <f t="shared" si="56"/>
        <v>1.0975000000000001</v>
      </c>
      <c r="AO134" s="4">
        <f t="shared" si="56"/>
        <v>1.1200000000000001</v>
      </c>
      <c r="AP134" s="4">
        <f t="shared" si="33"/>
        <v>1.0975000000000001</v>
      </c>
      <c r="AQ134" s="4">
        <f t="shared" si="33"/>
        <v>1.105</v>
      </c>
      <c r="AR134" s="4">
        <f t="shared" si="33"/>
        <v>1.1275000000000002</v>
      </c>
      <c r="AS134" s="4">
        <f t="shared" si="33"/>
        <v>1.1200000000000001</v>
      </c>
      <c r="AT134" s="4">
        <f t="shared" si="58"/>
        <v>1.1275000000000002</v>
      </c>
      <c r="AU134" s="4">
        <f t="shared" si="58"/>
        <v>1.135</v>
      </c>
    </row>
    <row r="135" spans="1:47" x14ac:dyDescent="0.25">
      <c r="A135">
        <v>750</v>
      </c>
      <c r="B135">
        <f t="shared" si="35"/>
        <v>14</v>
      </c>
      <c r="C135">
        <f t="shared" si="36"/>
        <v>16</v>
      </c>
      <c r="D135">
        <f t="shared" si="37"/>
        <v>18</v>
      </c>
      <c r="E135">
        <f t="shared" si="60"/>
        <v>21</v>
      </c>
      <c r="F135">
        <f t="shared" si="60"/>
        <v>24</v>
      </c>
      <c r="G135">
        <f t="shared" si="60"/>
        <v>29</v>
      </c>
      <c r="H135">
        <f t="shared" si="60"/>
        <v>36</v>
      </c>
      <c r="I135">
        <f t="shared" si="60"/>
        <v>49</v>
      </c>
      <c r="J135">
        <f t="shared" si="60"/>
        <v>73</v>
      </c>
      <c r="K135">
        <f t="shared" si="60"/>
        <v>147</v>
      </c>
      <c r="M135">
        <v>750</v>
      </c>
      <c r="N135">
        <f t="shared" si="38"/>
        <v>5.6000000000000005</v>
      </c>
      <c r="O135">
        <f t="shared" si="39"/>
        <v>6.4</v>
      </c>
      <c r="P135">
        <f t="shared" si="40"/>
        <v>7.2</v>
      </c>
      <c r="Q135">
        <f t="shared" si="41"/>
        <v>8.4</v>
      </c>
      <c r="R135">
        <f t="shared" si="42"/>
        <v>9.6000000000000014</v>
      </c>
      <c r="S135">
        <f t="shared" si="43"/>
        <v>11.600000000000001</v>
      </c>
      <c r="T135">
        <f t="shared" si="44"/>
        <v>14.4</v>
      </c>
      <c r="U135">
        <f t="shared" si="45"/>
        <v>19.600000000000001</v>
      </c>
      <c r="V135">
        <f t="shared" si="46"/>
        <v>29.200000000000003</v>
      </c>
      <c r="W135">
        <f t="shared" si="47"/>
        <v>58.800000000000004</v>
      </c>
      <c r="Y135">
        <v>750</v>
      </c>
      <c r="Z135" s="5">
        <f t="shared" si="57"/>
        <v>36</v>
      </c>
      <c r="AA135" s="5">
        <f t="shared" si="48"/>
        <v>15</v>
      </c>
      <c r="AB135" s="5">
        <f t="shared" si="49"/>
        <v>15</v>
      </c>
      <c r="AC135" s="5">
        <f t="shared" si="50"/>
        <v>0</v>
      </c>
      <c r="AD135" s="5">
        <f t="shared" si="51"/>
        <v>15</v>
      </c>
      <c r="AE135" s="5">
        <f t="shared" si="52"/>
        <v>10</v>
      </c>
      <c r="AF135" s="5">
        <f t="shared" si="53"/>
        <v>15</v>
      </c>
      <c r="AG135" s="5">
        <f t="shared" si="54"/>
        <v>0</v>
      </c>
      <c r="AH135" s="5">
        <f t="shared" si="55"/>
        <v>5</v>
      </c>
      <c r="AI135" s="5">
        <f t="shared" si="59"/>
        <v>0</v>
      </c>
      <c r="AK135">
        <v>750</v>
      </c>
      <c r="AL135" s="4">
        <f t="shared" si="56"/>
        <v>1.0660000000000001</v>
      </c>
      <c r="AM135" s="4">
        <f t="shared" si="56"/>
        <v>1.0975000000000001</v>
      </c>
      <c r="AN135" s="4">
        <f t="shared" si="56"/>
        <v>1.0975000000000001</v>
      </c>
      <c r="AO135" s="4">
        <f t="shared" si="56"/>
        <v>1.1200000000000001</v>
      </c>
      <c r="AP135" s="4">
        <f t="shared" si="33"/>
        <v>1.0975000000000001</v>
      </c>
      <c r="AQ135" s="4">
        <f t="shared" si="33"/>
        <v>1.105</v>
      </c>
      <c r="AR135" s="4">
        <f t="shared" si="33"/>
        <v>1.0975000000000001</v>
      </c>
      <c r="AS135" s="4">
        <f t="shared" si="33"/>
        <v>1.1200000000000001</v>
      </c>
      <c r="AT135" s="4">
        <f t="shared" si="58"/>
        <v>1.1125</v>
      </c>
      <c r="AU135" s="4">
        <f t="shared" si="58"/>
        <v>1.1200000000000001</v>
      </c>
    </row>
    <row r="136" spans="1:47" x14ac:dyDescent="0.25">
      <c r="A136">
        <v>740</v>
      </c>
      <c r="B136">
        <f t="shared" si="35"/>
        <v>14</v>
      </c>
      <c r="C136">
        <f t="shared" si="36"/>
        <v>16</v>
      </c>
      <c r="D136">
        <f t="shared" si="37"/>
        <v>18</v>
      </c>
      <c r="E136">
        <f t="shared" si="60"/>
        <v>20</v>
      </c>
      <c r="F136">
        <f t="shared" si="60"/>
        <v>24</v>
      </c>
      <c r="G136">
        <f t="shared" si="60"/>
        <v>29</v>
      </c>
      <c r="H136">
        <f t="shared" si="60"/>
        <v>36</v>
      </c>
      <c r="I136">
        <f t="shared" si="60"/>
        <v>48</v>
      </c>
      <c r="J136">
        <f t="shared" si="60"/>
        <v>72</v>
      </c>
      <c r="K136">
        <f t="shared" si="60"/>
        <v>145</v>
      </c>
      <c r="M136">
        <v>740</v>
      </c>
      <c r="N136">
        <f t="shared" si="38"/>
        <v>5.6000000000000005</v>
      </c>
      <c r="O136">
        <f t="shared" si="39"/>
        <v>6.4</v>
      </c>
      <c r="P136">
        <f t="shared" si="40"/>
        <v>7.2</v>
      </c>
      <c r="Q136">
        <f t="shared" si="41"/>
        <v>8</v>
      </c>
      <c r="R136">
        <f t="shared" si="42"/>
        <v>9.6000000000000014</v>
      </c>
      <c r="S136">
        <f t="shared" si="43"/>
        <v>11.600000000000001</v>
      </c>
      <c r="T136">
        <f t="shared" si="44"/>
        <v>14.4</v>
      </c>
      <c r="U136">
        <f t="shared" si="45"/>
        <v>19.200000000000003</v>
      </c>
      <c r="V136">
        <f t="shared" si="46"/>
        <v>28.8</v>
      </c>
      <c r="W136">
        <f t="shared" si="47"/>
        <v>58</v>
      </c>
      <c r="Y136">
        <v>740</v>
      </c>
      <c r="Z136" s="5">
        <f t="shared" si="57"/>
        <v>26</v>
      </c>
      <c r="AA136" s="5">
        <f t="shared" si="48"/>
        <v>5</v>
      </c>
      <c r="AB136" s="5">
        <f t="shared" si="49"/>
        <v>5</v>
      </c>
      <c r="AC136" s="5">
        <f t="shared" si="50"/>
        <v>26</v>
      </c>
      <c r="AD136" s="5">
        <f t="shared" si="51"/>
        <v>5</v>
      </c>
      <c r="AE136" s="5">
        <f t="shared" si="52"/>
        <v>0</v>
      </c>
      <c r="AF136" s="5">
        <f t="shared" si="53"/>
        <v>5</v>
      </c>
      <c r="AG136" s="5">
        <f t="shared" si="54"/>
        <v>5</v>
      </c>
      <c r="AH136" s="5">
        <f t="shared" si="55"/>
        <v>5</v>
      </c>
      <c r="AI136" s="5">
        <f t="shared" si="59"/>
        <v>0</v>
      </c>
      <c r="AK136">
        <v>740</v>
      </c>
      <c r="AL136" s="4">
        <f t="shared" si="56"/>
        <v>1.0660000000000001</v>
      </c>
      <c r="AM136" s="4">
        <f t="shared" si="56"/>
        <v>1.0975000000000001</v>
      </c>
      <c r="AN136" s="4">
        <f t="shared" si="56"/>
        <v>1.0975000000000001</v>
      </c>
      <c r="AO136" s="4">
        <f t="shared" si="56"/>
        <v>1.0660000000000001</v>
      </c>
      <c r="AP136" s="4">
        <f t="shared" si="33"/>
        <v>1.0975000000000001</v>
      </c>
      <c r="AQ136" s="4">
        <f t="shared" si="33"/>
        <v>1.105</v>
      </c>
      <c r="AR136" s="4">
        <f t="shared" si="33"/>
        <v>1.0975000000000001</v>
      </c>
      <c r="AS136" s="4">
        <f t="shared" si="33"/>
        <v>1.0975000000000001</v>
      </c>
      <c r="AT136" s="4">
        <f t="shared" si="58"/>
        <v>1.0975000000000001</v>
      </c>
      <c r="AU136" s="4">
        <f t="shared" si="58"/>
        <v>1.105</v>
      </c>
    </row>
    <row r="137" spans="1:47" x14ac:dyDescent="0.25">
      <c r="A137">
        <v>730</v>
      </c>
      <c r="B137">
        <f t="shared" si="35"/>
        <v>14</v>
      </c>
      <c r="C137">
        <f t="shared" si="36"/>
        <v>15</v>
      </c>
      <c r="D137">
        <f t="shared" si="37"/>
        <v>17</v>
      </c>
      <c r="E137">
        <f t="shared" si="60"/>
        <v>20</v>
      </c>
      <c r="F137">
        <f t="shared" si="60"/>
        <v>23</v>
      </c>
      <c r="G137">
        <f t="shared" si="60"/>
        <v>28</v>
      </c>
      <c r="H137">
        <f t="shared" si="60"/>
        <v>35</v>
      </c>
      <c r="I137">
        <f t="shared" si="60"/>
        <v>47</v>
      </c>
      <c r="J137">
        <f t="shared" si="60"/>
        <v>71</v>
      </c>
      <c r="K137">
        <f t="shared" si="60"/>
        <v>143</v>
      </c>
      <c r="M137">
        <v>730</v>
      </c>
      <c r="N137">
        <f t="shared" si="38"/>
        <v>5.6000000000000005</v>
      </c>
      <c r="O137">
        <f t="shared" si="39"/>
        <v>6</v>
      </c>
      <c r="P137">
        <f t="shared" si="40"/>
        <v>6.8000000000000007</v>
      </c>
      <c r="Q137">
        <f t="shared" si="41"/>
        <v>8</v>
      </c>
      <c r="R137">
        <f t="shared" si="42"/>
        <v>9.2000000000000011</v>
      </c>
      <c r="S137">
        <f t="shared" si="43"/>
        <v>11.200000000000001</v>
      </c>
      <c r="T137">
        <f t="shared" si="44"/>
        <v>14</v>
      </c>
      <c r="U137">
        <f t="shared" si="45"/>
        <v>18.8</v>
      </c>
      <c r="V137">
        <f t="shared" si="46"/>
        <v>28.400000000000002</v>
      </c>
      <c r="W137">
        <f t="shared" si="47"/>
        <v>57.2</v>
      </c>
      <c r="Y137">
        <v>730</v>
      </c>
      <c r="Z137" s="5">
        <f t="shared" si="57"/>
        <v>16</v>
      </c>
      <c r="AA137" s="5">
        <f t="shared" si="48"/>
        <v>41</v>
      </c>
      <c r="AB137" s="5">
        <f t="shared" si="49"/>
        <v>36</v>
      </c>
      <c r="AC137" s="5">
        <f t="shared" si="50"/>
        <v>16</v>
      </c>
      <c r="AD137" s="5">
        <f t="shared" si="51"/>
        <v>26</v>
      </c>
      <c r="AE137" s="5">
        <f t="shared" si="52"/>
        <v>16</v>
      </c>
      <c r="AF137" s="5">
        <f t="shared" si="53"/>
        <v>16</v>
      </c>
      <c r="AG137" s="5">
        <f t="shared" si="54"/>
        <v>10</v>
      </c>
      <c r="AH137" s="5">
        <f t="shared" si="55"/>
        <v>5</v>
      </c>
      <c r="AI137" s="5">
        <f t="shared" si="59"/>
        <v>0</v>
      </c>
      <c r="AK137">
        <v>730</v>
      </c>
      <c r="AL137" s="4">
        <f t="shared" si="56"/>
        <v>1.0660000000000001</v>
      </c>
      <c r="AM137" s="4">
        <f t="shared" si="56"/>
        <v>1.0285</v>
      </c>
      <c r="AN137" s="4">
        <f t="shared" si="56"/>
        <v>1.036</v>
      </c>
      <c r="AO137" s="4">
        <f t="shared" si="56"/>
        <v>1.0660000000000001</v>
      </c>
      <c r="AP137" s="4">
        <f t="shared" si="33"/>
        <v>1.0510000000000002</v>
      </c>
      <c r="AQ137" s="4">
        <f t="shared" si="33"/>
        <v>1.0660000000000001</v>
      </c>
      <c r="AR137" s="4">
        <f t="shared" si="33"/>
        <v>1.0660000000000001</v>
      </c>
      <c r="AS137" s="4">
        <f t="shared" si="33"/>
        <v>1.075</v>
      </c>
      <c r="AT137" s="4">
        <f t="shared" si="58"/>
        <v>1.0825</v>
      </c>
      <c r="AU137" s="4">
        <f t="shared" si="58"/>
        <v>1.0900000000000001</v>
      </c>
    </row>
    <row r="138" spans="1:47" x14ac:dyDescent="0.25">
      <c r="A138">
        <v>720</v>
      </c>
      <c r="B138">
        <f t="shared" si="35"/>
        <v>14</v>
      </c>
      <c r="C138">
        <f t="shared" si="36"/>
        <v>15</v>
      </c>
      <c r="D138">
        <f t="shared" si="37"/>
        <v>17</v>
      </c>
      <c r="E138">
        <f t="shared" si="60"/>
        <v>20</v>
      </c>
      <c r="F138">
        <f t="shared" si="60"/>
        <v>23</v>
      </c>
      <c r="G138">
        <f t="shared" si="60"/>
        <v>28</v>
      </c>
      <c r="H138">
        <f t="shared" si="60"/>
        <v>35</v>
      </c>
      <c r="I138">
        <f t="shared" si="60"/>
        <v>47</v>
      </c>
      <c r="J138">
        <f t="shared" si="60"/>
        <v>70</v>
      </c>
      <c r="K138">
        <f t="shared" si="60"/>
        <v>141</v>
      </c>
      <c r="M138">
        <v>720</v>
      </c>
      <c r="N138">
        <f t="shared" si="38"/>
        <v>5.6000000000000005</v>
      </c>
      <c r="O138">
        <f t="shared" si="39"/>
        <v>6</v>
      </c>
      <c r="P138">
        <f t="shared" si="40"/>
        <v>6.8000000000000007</v>
      </c>
      <c r="Q138">
        <f t="shared" si="41"/>
        <v>8</v>
      </c>
      <c r="R138">
        <f t="shared" si="42"/>
        <v>9.2000000000000011</v>
      </c>
      <c r="S138">
        <f t="shared" si="43"/>
        <v>11.200000000000001</v>
      </c>
      <c r="T138">
        <f t="shared" si="44"/>
        <v>14</v>
      </c>
      <c r="U138">
        <f t="shared" si="45"/>
        <v>18.8</v>
      </c>
      <c r="V138">
        <f t="shared" si="46"/>
        <v>28</v>
      </c>
      <c r="W138">
        <f t="shared" si="47"/>
        <v>56.400000000000006</v>
      </c>
      <c r="Y138">
        <v>720</v>
      </c>
      <c r="Z138" s="5">
        <f t="shared" si="57"/>
        <v>6</v>
      </c>
      <c r="AA138" s="5">
        <f t="shared" si="48"/>
        <v>31</v>
      </c>
      <c r="AB138" s="5">
        <f t="shared" si="49"/>
        <v>26</v>
      </c>
      <c r="AC138" s="5">
        <f t="shared" si="50"/>
        <v>6</v>
      </c>
      <c r="AD138" s="5">
        <f t="shared" si="51"/>
        <v>16</v>
      </c>
      <c r="AE138" s="5">
        <f t="shared" si="52"/>
        <v>6</v>
      </c>
      <c r="AF138" s="5">
        <f t="shared" si="53"/>
        <v>6</v>
      </c>
      <c r="AG138" s="5">
        <f t="shared" si="54"/>
        <v>0</v>
      </c>
      <c r="AH138" s="5">
        <f t="shared" si="55"/>
        <v>6</v>
      </c>
      <c r="AI138" s="5">
        <f t="shared" si="59"/>
        <v>0</v>
      </c>
      <c r="AK138">
        <v>720</v>
      </c>
      <c r="AL138" s="4">
        <f t="shared" si="56"/>
        <v>1.0660000000000001</v>
      </c>
      <c r="AM138" s="4">
        <f t="shared" si="56"/>
        <v>1.0285</v>
      </c>
      <c r="AN138" s="4">
        <f t="shared" si="56"/>
        <v>1.036</v>
      </c>
      <c r="AO138" s="4">
        <f t="shared" si="56"/>
        <v>1.0660000000000001</v>
      </c>
      <c r="AP138" s="4">
        <f t="shared" ref="AP138:AU190" si="61">0.04+0.0015*($AK138-AD138-30)</f>
        <v>1.0510000000000002</v>
      </c>
      <c r="AQ138" s="4">
        <f t="shared" si="61"/>
        <v>1.0660000000000001</v>
      </c>
      <c r="AR138" s="4">
        <f t="shared" si="61"/>
        <v>1.0660000000000001</v>
      </c>
      <c r="AS138" s="4">
        <f t="shared" si="61"/>
        <v>1.075</v>
      </c>
      <c r="AT138" s="4">
        <f t="shared" si="58"/>
        <v>1.0660000000000001</v>
      </c>
      <c r="AU138" s="4">
        <f t="shared" si="58"/>
        <v>1.075</v>
      </c>
    </row>
    <row r="139" spans="1:47" x14ac:dyDescent="0.25">
      <c r="A139">
        <v>710</v>
      </c>
      <c r="B139">
        <f t="shared" si="35"/>
        <v>13</v>
      </c>
      <c r="C139">
        <f t="shared" si="36"/>
        <v>15</v>
      </c>
      <c r="D139">
        <f t="shared" si="37"/>
        <v>17</v>
      </c>
      <c r="E139">
        <f t="shared" si="60"/>
        <v>19</v>
      </c>
      <c r="F139">
        <f t="shared" si="60"/>
        <v>23</v>
      </c>
      <c r="G139">
        <f t="shared" si="60"/>
        <v>27</v>
      </c>
      <c r="H139">
        <f t="shared" si="60"/>
        <v>34</v>
      </c>
      <c r="I139">
        <f t="shared" si="60"/>
        <v>46</v>
      </c>
      <c r="J139">
        <f t="shared" si="60"/>
        <v>69</v>
      </c>
      <c r="K139">
        <f t="shared" si="60"/>
        <v>139</v>
      </c>
      <c r="M139">
        <v>710</v>
      </c>
      <c r="N139">
        <f t="shared" si="38"/>
        <v>5.2</v>
      </c>
      <c r="O139">
        <f t="shared" si="39"/>
        <v>6</v>
      </c>
      <c r="P139">
        <f t="shared" si="40"/>
        <v>6.8000000000000007</v>
      </c>
      <c r="Q139">
        <f t="shared" si="41"/>
        <v>7.6000000000000005</v>
      </c>
      <c r="R139">
        <f t="shared" si="42"/>
        <v>9.2000000000000011</v>
      </c>
      <c r="S139">
        <f t="shared" si="43"/>
        <v>10.8</v>
      </c>
      <c r="T139">
        <f t="shared" si="44"/>
        <v>13.600000000000001</v>
      </c>
      <c r="U139">
        <f t="shared" si="45"/>
        <v>18.400000000000002</v>
      </c>
      <c r="V139">
        <f t="shared" si="46"/>
        <v>27.6</v>
      </c>
      <c r="W139">
        <f t="shared" si="47"/>
        <v>55.6</v>
      </c>
      <c r="Y139">
        <v>710</v>
      </c>
      <c r="Z139" s="5">
        <f t="shared" si="57"/>
        <v>47</v>
      </c>
      <c r="AA139" s="5">
        <f t="shared" si="48"/>
        <v>21</v>
      </c>
      <c r="AB139" s="5">
        <f t="shared" si="49"/>
        <v>16</v>
      </c>
      <c r="AC139" s="5">
        <f t="shared" si="50"/>
        <v>31</v>
      </c>
      <c r="AD139" s="5">
        <f t="shared" si="51"/>
        <v>6</v>
      </c>
      <c r="AE139" s="5">
        <f t="shared" si="52"/>
        <v>21</v>
      </c>
      <c r="AF139" s="5">
        <f t="shared" si="53"/>
        <v>16</v>
      </c>
      <c r="AG139" s="5">
        <f t="shared" si="54"/>
        <v>6</v>
      </c>
      <c r="AH139" s="5">
        <f t="shared" si="55"/>
        <v>6</v>
      </c>
      <c r="AI139" s="5">
        <f t="shared" si="59"/>
        <v>1</v>
      </c>
      <c r="AK139">
        <v>710</v>
      </c>
      <c r="AL139" s="4">
        <f t="shared" si="56"/>
        <v>0.98950000000000005</v>
      </c>
      <c r="AM139" s="4">
        <f t="shared" si="56"/>
        <v>1.0285</v>
      </c>
      <c r="AN139" s="4">
        <f t="shared" si="56"/>
        <v>1.036</v>
      </c>
      <c r="AO139" s="4">
        <f t="shared" si="56"/>
        <v>1.0135000000000001</v>
      </c>
      <c r="AP139" s="4">
        <f t="shared" si="61"/>
        <v>1.0510000000000002</v>
      </c>
      <c r="AQ139" s="4">
        <f t="shared" si="61"/>
        <v>1.0285</v>
      </c>
      <c r="AR139" s="4">
        <f t="shared" si="61"/>
        <v>1.036</v>
      </c>
      <c r="AS139" s="4">
        <f t="shared" si="61"/>
        <v>1.0510000000000002</v>
      </c>
      <c r="AT139" s="4">
        <f t="shared" si="58"/>
        <v>1.0510000000000002</v>
      </c>
      <c r="AU139" s="4">
        <f t="shared" si="58"/>
        <v>1.0585</v>
      </c>
    </row>
    <row r="140" spans="1:47" x14ac:dyDescent="0.25">
      <c r="A140">
        <v>700</v>
      </c>
      <c r="B140">
        <f t="shared" si="35"/>
        <v>13</v>
      </c>
      <c r="C140">
        <f t="shared" si="36"/>
        <v>15</v>
      </c>
      <c r="D140">
        <f t="shared" si="37"/>
        <v>17</v>
      </c>
      <c r="E140">
        <f t="shared" si="60"/>
        <v>19</v>
      </c>
      <c r="F140">
        <f t="shared" si="60"/>
        <v>22</v>
      </c>
      <c r="G140">
        <f t="shared" si="60"/>
        <v>27</v>
      </c>
      <c r="H140">
        <f t="shared" si="60"/>
        <v>34</v>
      </c>
      <c r="I140">
        <f t="shared" si="60"/>
        <v>45</v>
      </c>
      <c r="J140">
        <f t="shared" si="60"/>
        <v>68</v>
      </c>
      <c r="K140">
        <f t="shared" si="60"/>
        <v>137</v>
      </c>
      <c r="M140">
        <v>700</v>
      </c>
      <c r="N140">
        <f t="shared" si="38"/>
        <v>5.2</v>
      </c>
      <c r="O140">
        <f t="shared" si="39"/>
        <v>6</v>
      </c>
      <c r="P140">
        <f t="shared" si="40"/>
        <v>6.8000000000000007</v>
      </c>
      <c r="Q140">
        <f t="shared" si="41"/>
        <v>7.6000000000000005</v>
      </c>
      <c r="R140">
        <f t="shared" si="42"/>
        <v>8.8000000000000007</v>
      </c>
      <c r="S140">
        <f t="shared" si="43"/>
        <v>10.8</v>
      </c>
      <c r="T140">
        <f t="shared" si="44"/>
        <v>13.600000000000001</v>
      </c>
      <c r="U140">
        <f t="shared" si="45"/>
        <v>18</v>
      </c>
      <c r="V140">
        <f t="shared" si="46"/>
        <v>27.200000000000003</v>
      </c>
      <c r="W140">
        <f t="shared" si="47"/>
        <v>54.800000000000004</v>
      </c>
      <c r="Y140">
        <v>700</v>
      </c>
      <c r="Z140" s="5">
        <f t="shared" si="57"/>
        <v>37</v>
      </c>
      <c r="AA140" s="5">
        <f t="shared" si="48"/>
        <v>11</v>
      </c>
      <c r="AB140" s="5">
        <f t="shared" si="49"/>
        <v>6</v>
      </c>
      <c r="AC140" s="5">
        <f t="shared" si="50"/>
        <v>21</v>
      </c>
      <c r="AD140" s="5">
        <f t="shared" si="51"/>
        <v>26</v>
      </c>
      <c r="AE140" s="5">
        <f t="shared" si="52"/>
        <v>11</v>
      </c>
      <c r="AF140" s="5">
        <f t="shared" si="53"/>
        <v>6</v>
      </c>
      <c r="AG140" s="5">
        <f t="shared" si="54"/>
        <v>11</v>
      </c>
      <c r="AH140" s="5">
        <f t="shared" si="55"/>
        <v>6</v>
      </c>
      <c r="AI140" s="5">
        <f t="shared" si="59"/>
        <v>1</v>
      </c>
      <c r="AK140">
        <v>700</v>
      </c>
      <c r="AL140" s="4">
        <f t="shared" si="56"/>
        <v>0.98950000000000005</v>
      </c>
      <c r="AM140" s="4">
        <f t="shared" si="56"/>
        <v>1.0285</v>
      </c>
      <c r="AN140" s="4">
        <f t="shared" si="56"/>
        <v>1.036</v>
      </c>
      <c r="AO140" s="4">
        <f t="shared" si="56"/>
        <v>1.0135000000000001</v>
      </c>
      <c r="AP140" s="4">
        <f t="shared" si="61"/>
        <v>1.006</v>
      </c>
      <c r="AQ140" s="4">
        <f t="shared" si="61"/>
        <v>1.0285</v>
      </c>
      <c r="AR140" s="4">
        <f t="shared" si="61"/>
        <v>1.036</v>
      </c>
      <c r="AS140" s="4">
        <f t="shared" si="61"/>
        <v>1.0285</v>
      </c>
      <c r="AT140" s="4">
        <f t="shared" si="58"/>
        <v>1.036</v>
      </c>
      <c r="AU140" s="4">
        <f t="shared" si="58"/>
        <v>1.0435000000000001</v>
      </c>
    </row>
    <row r="141" spans="1:47" x14ac:dyDescent="0.25">
      <c r="A141">
        <v>690</v>
      </c>
      <c r="B141">
        <f t="shared" si="35"/>
        <v>13</v>
      </c>
      <c r="C141">
        <f t="shared" si="36"/>
        <v>15</v>
      </c>
      <c r="D141">
        <f t="shared" si="37"/>
        <v>16</v>
      </c>
      <c r="E141">
        <f t="shared" si="60"/>
        <v>19</v>
      </c>
      <c r="F141">
        <f t="shared" si="60"/>
        <v>22</v>
      </c>
      <c r="G141">
        <f t="shared" si="60"/>
        <v>27</v>
      </c>
      <c r="H141">
        <f t="shared" si="60"/>
        <v>33</v>
      </c>
      <c r="I141">
        <f t="shared" si="60"/>
        <v>45</v>
      </c>
      <c r="J141">
        <f t="shared" si="60"/>
        <v>67</v>
      </c>
      <c r="K141">
        <f t="shared" si="60"/>
        <v>135</v>
      </c>
      <c r="M141">
        <v>690</v>
      </c>
      <c r="N141">
        <f t="shared" si="38"/>
        <v>5.2</v>
      </c>
      <c r="O141">
        <f t="shared" si="39"/>
        <v>6</v>
      </c>
      <c r="P141">
        <f t="shared" si="40"/>
        <v>6.4</v>
      </c>
      <c r="Q141">
        <f t="shared" si="41"/>
        <v>7.6000000000000005</v>
      </c>
      <c r="R141">
        <f t="shared" si="42"/>
        <v>8.8000000000000007</v>
      </c>
      <c r="S141">
        <f t="shared" si="43"/>
        <v>10.8</v>
      </c>
      <c r="T141">
        <f t="shared" si="44"/>
        <v>13.200000000000001</v>
      </c>
      <c r="U141">
        <f t="shared" si="45"/>
        <v>18</v>
      </c>
      <c r="V141">
        <f t="shared" si="46"/>
        <v>26.8</v>
      </c>
      <c r="W141">
        <f t="shared" si="47"/>
        <v>54</v>
      </c>
      <c r="Y141">
        <v>690</v>
      </c>
      <c r="Z141" s="5">
        <f t="shared" si="57"/>
        <v>27</v>
      </c>
      <c r="AA141" s="5">
        <f t="shared" si="48"/>
        <v>1</v>
      </c>
      <c r="AB141" s="5">
        <f t="shared" si="49"/>
        <v>37</v>
      </c>
      <c r="AC141" s="5">
        <f t="shared" si="50"/>
        <v>11</v>
      </c>
      <c r="AD141" s="5">
        <f t="shared" si="51"/>
        <v>16</v>
      </c>
      <c r="AE141" s="5">
        <f t="shared" si="52"/>
        <v>1</v>
      </c>
      <c r="AF141" s="5">
        <f t="shared" si="53"/>
        <v>16</v>
      </c>
      <c r="AG141" s="5">
        <f t="shared" si="54"/>
        <v>1</v>
      </c>
      <c r="AH141" s="5">
        <f t="shared" si="55"/>
        <v>6</v>
      </c>
      <c r="AI141" s="5">
        <f t="shared" si="59"/>
        <v>1</v>
      </c>
      <c r="AK141">
        <v>690</v>
      </c>
      <c r="AL141" s="4">
        <f t="shared" si="56"/>
        <v>0.98950000000000005</v>
      </c>
      <c r="AM141" s="4">
        <f t="shared" si="56"/>
        <v>1.0285</v>
      </c>
      <c r="AN141" s="4">
        <f t="shared" si="56"/>
        <v>0.97450000000000003</v>
      </c>
      <c r="AO141" s="4">
        <f t="shared" si="56"/>
        <v>1.0135000000000001</v>
      </c>
      <c r="AP141" s="4">
        <f t="shared" si="61"/>
        <v>1.006</v>
      </c>
      <c r="AQ141" s="4">
        <f t="shared" si="61"/>
        <v>1.0285</v>
      </c>
      <c r="AR141" s="4">
        <f t="shared" si="61"/>
        <v>1.006</v>
      </c>
      <c r="AS141" s="4">
        <f t="shared" si="61"/>
        <v>1.0285</v>
      </c>
      <c r="AT141" s="4">
        <f t="shared" si="58"/>
        <v>1.0209999999999999</v>
      </c>
      <c r="AU141" s="4">
        <f t="shared" si="58"/>
        <v>1.0285</v>
      </c>
    </row>
    <row r="142" spans="1:47" x14ac:dyDescent="0.25">
      <c r="A142">
        <v>680</v>
      </c>
      <c r="B142">
        <f t="shared" si="35"/>
        <v>13</v>
      </c>
      <c r="C142">
        <f t="shared" si="36"/>
        <v>14</v>
      </c>
      <c r="D142">
        <f t="shared" si="37"/>
        <v>16</v>
      </c>
      <c r="E142">
        <f t="shared" si="60"/>
        <v>19</v>
      </c>
      <c r="F142">
        <f t="shared" si="60"/>
        <v>22</v>
      </c>
      <c r="G142">
        <f t="shared" si="60"/>
        <v>26</v>
      </c>
      <c r="H142">
        <f t="shared" si="60"/>
        <v>33</v>
      </c>
      <c r="I142">
        <f t="shared" si="60"/>
        <v>44</v>
      </c>
      <c r="J142">
        <f t="shared" si="60"/>
        <v>66</v>
      </c>
      <c r="K142">
        <f t="shared" si="60"/>
        <v>133</v>
      </c>
      <c r="M142">
        <v>680</v>
      </c>
      <c r="N142">
        <f t="shared" si="38"/>
        <v>5.2</v>
      </c>
      <c r="O142">
        <f t="shared" si="39"/>
        <v>5.6000000000000005</v>
      </c>
      <c r="P142">
        <f t="shared" si="40"/>
        <v>6.4</v>
      </c>
      <c r="Q142">
        <f t="shared" si="41"/>
        <v>7.6000000000000005</v>
      </c>
      <c r="R142">
        <f t="shared" si="42"/>
        <v>8.8000000000000007</v>
      </c>
      <c r="S142">
        <f t="shared" si="43"/>
        <v>10.4</v>
      </c>
      <c r="T142">
        <f t="shared" si="44"/>
        <v>13.200000000000001</v>
      </c>
      <c r="U142">
        <f t="shared" si="45"/>
        <v>17.600000000000001</v>
      </c>
      <c r="V142">
        <f t="shared" si="46"/>
        <v>26.400000000000002</v>
      </c>
      <c r="W142">
        <f t="shared" si="47"/>
        <v>53.2</v>
      </c>
      <c r="Y142">
        <v>680</v>
      </c>
      <c r="Z142" s="5">
        <f t="shared" si="57"/>
        <v>17</v>
      </c>
      <c r="AA142" s="5">
        <f t="shared" si="48"/>
        <v>37</v>
      </c>
      <c r="AB142" s="5">
        <f t="shared" si="49"/>
        <v>27</v>
      </c>
      <c r="AC142" s="5">
        <f t="shared" si="50"/>
        <v>1</v>
      </c>
      <c r="AD142" s="5">
        <f t="shared" si="51"/>
        <v>6</v>
      </c>
      <c r="AE142" s="5">
        <f t="shared" si="52"/>
        <v>17</v>
      </c>
      <c r="AF142" s="5">
        <f t="shared" si="53"/>
        <v>6</v>
      </c>
      <c r="AG142" s="5">
        <f t="shared" si="54"/>
        <v>6</v>
      </c>
      <c r="AH142" s="5">
        <f t="shared" si="55"/>
        <v>6</v>
      </c>
      <c r="AI142" s="5">
        <f t="shared" si="59"/>
        <v>1</v>
      </c>
      <c r="AK142">
        <v>680</v>
      </c>
      <c r="AL142" s="4">
        <f t="shared" si="56"/>
        <v>0.98950000000000005</v>
      </c>
      <c r="AM142" s="4">
        <f t="shared" si="56"/>
        <v>0.95950000000000002</v>
      </c>
      <c r="AN142" s="4">
        <f t="shared" si="56"/>
        <v>0.97450000000000003</v>
      </c>
      <c r="AO142" s="4">
        <f t="shared" ref="AO142:AO190" si="62">0.04+0.0015*($AK142-AC142-30)</f>
        <v>1.0135000000000001</v>
      </c>
      <c r="AP142" s="4">
        <f t="shared" si="61"/>
        <v>1.006</v>
      </c>
      <c r="AQ142" s="4">
        <f t="shared" si="61"/>
        <v>0.98950000000000005</v>
      </c>
      <c r="AR142" s="4">
        <f t="shared" si="61"/>
        <v>1.006</v>
      </c>
      <c r="AS142" s="4">
        <f t="shared" si="61"/>
        <v>1.006</v>
      </c>
      <c r="AT142" s="4">
        <f t="shared" si="58"/>
        <v>1.006</v>
      </c>
      <c r="AU142" s="4">
        <f t="shared" si="58"/>
        <v>1.0135000000000001</v>
      </c>
    </row>
    <row r="143" spans="1:47" x14ac:dyDescent="0.25">
      <c r="A143">
        <v>670</v>
      </c>
      <c r="B143">
        <f t="shared" ref="B143:B190" si="63">_xlfn.FLOOR.MATH(A143/$G$11,1)</f>
        <v>13</v>
      </c>
      <c r="C143">
        <f t="shared" ref="C143:C190" si="64">_xlfn.FLOOR.MATH(A143/(1-$C$13)/$G$11)</f>
        <v>14</v>
      </c>
      <c r="D143">
        <f t="shared" ref="D143:D190" si="65">_xlfn.FLOOR.MATH($A143/(1-D$13)/$G$11)</f>
        <v>16</v>
      </c>
      <c r="E143">
        <f t="shared" si="60"/>
        <v>18</v>
      </c>
      <c r="F143">
        <f t="shared" si="60"/>
        <v>21</v>
      </c>
      <c r="G143">
        <f t="shared" si="60"/>
        <v>26</v>
      </c>
      <c r="H143">
        <f t="shared" si="60"/>
        <v>32</v>
      </c>
      <c r="I143">
        <f t="shared" si="60"/>
        <v>43</v>
      </c>
      <c r="J143">
        <f t="shared" si="60"/>
        <v>65</v>
      </c>
      <c r="K143">
        <f t="shared" si="60"/>
        <v>131</v>
      </c>
      <c r="M143">
        <v>670</v>
      </c>
      <c r="N143">
        <f t="shared" ref="N143:N190" si="66">B143*0.4</f>
        <v>5.2</v>
      </c>
      <c r="O143">
        <f t="shared" ref="O143:O190" si="67">C143*0.4</f>
        <v>5.6000000000000005</v>
      </c>
      <c r="P143">
        <f t="shared" ref="P143:P190" si="68">D143*0.4</f>
        <v>6.4</v>
      </c>
      <c r="Q143">
        <f t="shared" ref="Q143:Q190" si="69">E143*0.4</f>
        <v>7.2</v>
      </c>
      <c r="R143">
        <f t="shared" ref="R143:R190" si="70">F143*0.4</f>
        <v>8.4</v>
      </c>
      <c r="S143">
        <f t="shared" ref="S143:S190" si="71">G143*0.4</f>
        <v>10.4</v>
      </c>
      <c r="T143">
        <f t="shared" ref="T143:T190" si="72">H143*0.4</f>
        <v>12.8</v>
      </c>
      <c r="U143">
        <f t="shared" ref="U143:U190" si="73">I143*0.4</f>
        <v>17.2</v>
      </c>
      <c r="V143">
        <f t="shared" ref="V143:V190" si="74">J143*0.4</f>
        <v>26</v>
      </c>
      <c r="W143">
        <f t="shared" ref="W143:W190" si="75">K143*0.4</f>
        <v>52.400000000000006</v>
      </c>
      <c r="Y143">
        <v>670</v>
      </c>
      <c r="Z143" s="5">
        <f t="shared" si="57"/>
        <v>7</v>
      </c>
      <c r="AA143" s="5">
        <f t="shared" ref="AA143:AA190" si="76">$Y143-_xlfn.CEILING.MATH(C143*$G$11*(1-AA$13))</f>
        <v>27</v>
      </c>
      <c r="AB143" s="5">
        <f t="shared" ref="AB143:AB190" si="77">$Y143-_xlfn.CEILING.MATH(D143*$G$11*(1-AB$13))</f>
        <v>17</v>
      </c>
      <c r="AC143" s="5">
        <f t="shared" ref="AC143:AC190" si="78">$Y143-_xlfn.CEILING.MATH(E143*$G$11*(1-AC$13))</f>
        <v>27</v>
      </c>
      <c r="AD143" s="5">
        <f t="shared" ref="AD143:AD190" si="79">$Y143-_xlfn.CEILING.MATH(F143*$G$11*(1-AD$13))</f>
        <v>27</v>
      </c>
      <c r="AE143" s="5">
        <f t="shared" ref="AE143:AE190" si="80">$Y143-_xlfn.CEILING.MATH(G143*$G$11*(1-AE$13))</f>
        <v>7</v>
      </c>
      <c r="AF143" s="5">
        <f t="shared" ref="AF143:AF190" si="81">$Y143-_xlfn.CEILING.MATH(H143*$G$11*(1-AF$13))</f>
        <v>17</v>
      </c>
      <c r="AG143" s="5">
        <f t="shared" ref="AG143:AG190" si="82">$Y143-_xlfn.CEILING.MATH(I143*$G$11*(1-AG$13))</f>
        <v>12</v>
      </c>
      <c r="AH143" s="5">
        <f t="shared" ref="AH143:AH190" si="83">$Y143-_xlfn.CEILING.MATH(J143*$G$11*(1-AH$13))</f>
        <v>7</v>
      </c>
      <c r="AI143" s="5">
        <f t="shared" si="59"/>
        <v>1</v>
      </c>
      <c r="AK143">
        <v>670</v>
      </c>
      <c r="AL143" s="4">
        <f t="shared" ref="AL143:AN190" si="84">0.04+0.0015*($AK143-Z143-30)</f>
        <v>0.98950000000000005</v>
      </c>
      <c r="AM143" s="4">
        <f t="shared" si="84"/>
        <v>0.95950000000000002</v>
      </c>
      <c r="AN143" s="4">
        <f t="shared" si="84"/>
        <v>0.97450000000000003</v>
      </c>
      <c r="AO143" s="4">
        <f t="shared" si="62"/>
        <v>0.95950000000000002</v>
      </c>
      <c r="AP143" s="4">
        <f t="shared" si="61"/>
        <v>0.95950000000000002</v>
      </c>
      <c r="AQ143" s="4">
        <f t="shared" si="61"/>
        <v>0.98950000000000005</v>
      </c>
      <c r="AR143" s="4">
        <f t="shared" si="61"/>
        <v>0.97450000000000003</v>
      </c>
      <c r="AS143" s="4">
        <f t="shared" si="61"/>
        <v>0.9820000000000001</v>
      </c>
      <c r="AT143" s="4">
        <f t="shared" si="58"/>
        <v>0.98950000000000005</v>
      </c>
      <c r="AU143" s="4">
        <f t="shared" si="58"/>
        <v>0.99850000000000005</v>
      </c>
    </row>
    <row r="144" spans="1:47" x14ac:dyDescent="0.25">
      <c r="A144">
        <v>660</v>
      </c>
      <c r="B144">
        <f t="shared" si="63"/>
        <v>12</v>
      </c>
      <c r="C144">
        <f t="shared" si="64"/>
        <v>14</v>
      </c>
      <c r="D144">
        <f t="shared" si="65"/>
        <v>16</v>
      </c>
      <c r="E144">
        <f t="shared" si="60"/>
        <v>18</v>
      </c>
      <c r="F144">
        <f t="shared" si="60"/>
        <v>21</v>
      </c>
      <c r="G144">
        <f t="shared" si="60"/>
        <v>25</v>
      </c>
      <c r="H144">
        <f t="shared" si="60"/>
        <v>32</v>
      </c>
      <c r="I144">
        <f t="shared" si="60"/>
        <v>43</v>
      </c>
      <c r="J144">
        <f t="shared" si="60"/>
        <v>64</v>
      </c>
      <c r="K144">
        <f t="shared" si="60"/>
        <v>129</v>
      </c>
      <c r="M144">
        <v>660</v>
      </c>
      <c r="N144">
        <f t="shared" si="66"/>
        <v>4.8000000000000007</v>
      </c>
      <c r="O144">
        <f t="shared" si="67"/>
        <v>5.6000000000000005</v>
      </c>
      <c r="P144">
        <f t="shared" si="68"/>
        <v>6.4</v>
      </c>
      <c r="Q144">
        <f t="shared" si="69"/>
        <v>7.2</v>
      </c>
      <c r="R144">
        <f t="shared" si="70"/>
        <v>8.4</v>
      </c>
      <c r="S144">
        <f t="shared" si="71"/>
        <v>10</v>
      </c>
      <c r="T144">
        <f t="shared" si="72"/>
        <v>12.8</v>
      </c>
      <c r="U144">
        <f t="shared" si="73"/>
        <v>17.2</v>
      </c>
      <c r="V144">
        <f t="shared" si="74"/>
        <v>25.6</v>
      </c>
      <c r="W144">
        <f t="shared" si="75"/>
        <v>51.6</v>
      </c>
      <c r="Y144">
        <v>660</v>
      </c>
      <c r="Z144" s="5">
        <f t="shared" ref="Z144:Z190" si="85">$Y144-B144*$G$11*(1-Z$13)</f>
        <v>48</v>
      </c>
      <c r="AA144" s="5">
        <f t="shared" si="76"/>
        <v>17</v>
      </c>
      <c r="AB144" s="5">
        <f t="shared" si="77"/>
        <v>7</v>
      </c>
      <c r="AC144" s="5">
        <f t="shared" si="78"/>
        <v>17</v>
      </c>
      <c r="AD144" s="5">
        <f t="shared" si="79"/>
        <v>17</v>
      </c>
      <c r="AE144" s="5">
        <f t="shared" si="80"/>
        <v>22</v>
      </c>
      <c r="AF144" s="5">
        <f t="shared" si="81"/>
        <v>7</v>
      </c>
      <c r="AG144" s="5">
        <f t="shared" si="82"/>
        <v>2</v>
      </c>
      <c r="AH144" s="5">
        <f t="shared" si="83"/>
        <v>7</v>
      </c>
      <c r="AI144" s="5">
        <f t="shared" si="59"/>
        <v>2</v>
      </c>
      <c r="AK144">
        <v>660</v>
      </c>
      <c r="AL144" s="4">
        <f t="shared" si="84"/>
        <v>0.91300000000000003</v>
      </c>
      <c r="AM144" s="4">
        <f t="shared" si="84"/>
        <v>0.95950000000000002</v>
      </c>
      <c r="AN144" s="4">
        <f t="shared" si="84"/>
        <v>0.97450000000000003</v>
      </c>
      <c r="AO144" s="4">
        <f t="shared" si="62"/>
        <v>0.95950000000000002</v>
      </c>
      <c r="AP144" s="4">
        <f t="shared" si="61"/>
        <v>0.95950000000000002</v>
      </c>
      <c r="AQ144" s="4">
        <f t="shared" si="61"/>
        <v>0.95200000000000007</v>
      </c>
      <c r="AR144" s="4">
        <f t="shared" si="61"/>
        <v>0.97450000000000003</v>
      </c>
      <c r="AS144" s="4">
        <f t="shared" si="61"/>
        <v>0.9820000000000001</v>
      </c>
      <c r="AT144" s="4">
        <f t="shared" si="58"/>
        <v>0.97450000000000003</v>
      </c>
      <c r="AU144" s="4">
        <f t="shared" si="58"/>
        <v>0.9820000000000001</v>
      </c>
    </row>
    <row r="145" spans="1:47" x14ac:dyDescent="0.25">
      <c r="A145">
        <v>650</v>
      </c>
      <c r="B145">
        <f t="shared" si="63"/>
        <v>12</v>
      </c>
      <c r="C145">
        <f t="shared" si="64"/>
        <v>14</v>
      </c>
      <c r="D145">
        <f t="shared" si="65"/>
        <v>15</v>
      </c>
      <c r="E145">
        <f t="shared" si="60"/>
        <v>18</v>
      </c>
      <c r="F145">
        <f t="shared" si="60"/>
        <v>21</v>
      </c>
      <c r="G145">
        <f t="shared" si="60"/>
        <v>25</v>
      </c>
      <c r="H145">
        <f t="shared" si="60"/>
        <v>31</v>
      </c>
      <c r="I145">
        <f t="shared" si="60"/>
        <v>42</v>
      </c>
      <c r="J145">
        <f t="shared" si="60"/>
        <v>63</v>
      </c>
      <c r="K145">
        <f t="shared" si="60"/>
        <v>127</v>
      </c>
      <c r="M145">
        <v>650</v>
      </c>
      <c r="N145">
        <f t="shared" si="66"/>
        <v>4.8000000000000007</v>
      </c>
      <c r="O145">
        <f t="shared" si="67"/>
        <v>5.6000000000000005</v>
      </c>
      <c r="P145">
        <f t="shared" si="68"/>
        <v>6</v>
      </c>
      <c r="Q145">
        <f t="shared" si="69"/>
        <v>7.2</v>
      </c>
      <c r="R145">
        <f t="shared" si="70"/>
        <v>8.4</v>
      </c>
      <c r="S145">
        <f t="shared" si="71"/>
        <v>10</v>
      </c>
      <c r="T145">
        <f t="shared" si="72"/>
        <v>12.4</v>
      </c>
      <c r="U145">
        <f t="shared" si="73"/>
        <v>16.8</v>
      </c>
      <c r="V145">
        <f t="shared" si="74"/>
        <v>25.200000000000003</v>
      </c>
      <c r="W145">
        <f t="shared" si="75"/>
        <v>50.800000000000004</v>
      </c>
      <c r="Y145">
        <v>650</v>
      </c>
      <c r="Z145" s="5">
        <f t="shared" si="85"/>
        <v>38</v>
      </c>
      <c r="AA145" s="5">
        <f t="shared" si="76"/>
        <v>7</v>
      </c>
      <c r="AB145" s="5">
        <f t="shared" si="77"/>
        <v>38</v>
      </c>
      <c r="AC145" s="5">
        <f t="shared" si="78"/>
        <v>7</v>
      </c>
      <c r="AD145" s="5">
        <f t="shared" si="79"/>
        <v>7</v>
      </c>
      <c r="AE145" s="5">
        <f t="shared" si="80"/>
        <v>12</v>
      </c>
      <c r="AF145" s="5">
        <f t="shared" si="81"/>
        <v>17</v>
      </c>
      <c r="AG145" s="5">
        <f t="shared" si="82"/>
        <v>7</v>
      </c>
      <c r="AH145" s="5">
        <f t="shared" si="83"/>
        <v>7</v>
      </c>
      <c r="AI145" s="5">
        <f t="shared" si="59"/>
        <v>2</v>
      </c>
      <c r="AK145">
        <v>650</v>
      </c>
      <c r="AL145" s="4">
        <f t="shared" si="84"/>
        <v>0.91300000000000003</v>
      </c>
      <c r="AM145" s="4">
        <f t="shared" si="84"/>
        <v>0.95950000000000002</v>
      </c>
      <c r="AN145" s="4">
        <f t="shared" si="84"/>
        <v>0.91300000000000003</v>
      </c>
      <c r="AO145" s="4">
        <f t="shared" si="62"/>
        <v>0.95950000000000002</v>
      </c>
      <c r="AP145" s="4">
        <f t="shared" si="61"/>
        <v>0.95950000000000002</v>
      </c>
      <c r="AQ145" s="4">
        <f t="shared" si="61"/>
        <v>0.95200000000000007</v>
      </c>
      <c r="AR145" s="4">
        <f t="shared" si="61"/>
        <v>0.94450000000000001</v>
      </c>
      <c r="AS145" s="4">
        <f t="shared" si="61"/>
        <v>0.95950000000000002</v>
      </c>
      <c r="AT145" s="4">
        <f t="shared" si="58"/>
        <v>0.95950000000000002</v>
      </c>
      <c r="AU145" s="4">
        <f t="shared" si="58"/>
        <v>0.96700000000000008</v>
      </c>
    </row>
    <row r="146" spans="1:47" x14ac:dyDescent="0.25">
      <c r="A146">
        <v>640</v>
      </c>
      <c r="B146">
        <f t="shared" si="63"/>
        <v>12</v>
      </c>
      <c r="C146">
        <f t="shared" si="64"/>
        <v>13</v>
      </c>
      <c r="D146">
        <f t="shared" si="65"/>
        <v>15</v>
      </c>
      <c r="E146">
        <f t="shared" si="60"/>
        <v>17</v>
      </c>
      <c r="F146">
        <f t="shared" si="60"/>
        <v>20</v>
      </c>
      <c r="G146">
        <f t="shared" si="60"/>
        <v>25</v>
      </c>
      <c r="H146">
        <f t="shared" si="60"/>
        <v>31</v>
      </c>
      <c r="I146">
        <f t="shared" si="60"/>
        <v>41</v>
      </c>
      <c r="J146">
        <f t="shared" si="60"/>
        <v>62</v>
      </c>
      <c r="K146">
        <f t="shared" si="60"/>
        <v>125</v>
      </c>
      <c r="M146">
        <v>640</v>
      </c>
      <c r="N146">
        <f t="shared" si="66"/>
        <v>4.8000000000000007</v>
      </c>
      <c r="O146">
        <f t="shared" si="67"/>
        <v>5.2</v>
      </c>
      <c r="P146">
        <f t="shared" si="68"/>
        <v>6</v>
      </c>
      <c r="Q146">
        <f t="shared" si="69"/>
        <v>6.8000000000000007</v>
      </c>
      <c r="R146">
        <f t="shared" si="70"/>
        <v>8</v>
      </c>
      <c r="S146">
        <f t="shared" si="71"/>
        <v>10</v>
      </c>
      <c r="T146">
        <f t="shared" si="72"/>
        <v>12.4</v>
      </c>
      <c r="U146">
        <f t="shared" si="73"/>
        <v>16.400000000000002</v>
      </c>
      <c r="V146">
        <f t="shared" si="74"/>
        <v>24.8</v>
      </c>
      <c r="W146">
        <f t="shared" si="75"/>
        <v>50</v>
      </c>
      <c r="Y146">
        <v>640</v>
      </c>
      <c r="Z146" s="5">
        <f t="shared" si="85"/>
        <v>28</v>
      </c>
      <c r="AA146" s="5">
        <f t="shared" si="76"/>
        <v>43</v>
      </c>
      <c r="AB146" s="5">
        <f t="shared" si="77"/>
        <v>28</v>
      </c>
      <c r="AC146" s="5">
        <f t="shared" si="78"/>
        <v>33</v>
      </c>
      <c r="AD146" s="5">
        <f t="shared" si="79"/>
        <v>28</v>
      </c>
      <c r="AE146" s="5">
        <f t="shared" si="80"/>
        <v>2</v>
      </c>
      <c r="AF146" s="5">
        <f t="shared" si="81"/>
        <v>7</v>
      </c>
      <c r="AG146" s="5">
        <f t="shared" si="82"/>
        <v>12</v>
      </c>
      <c r="AH146" s="5">
        <f t="shared" si="83"/>
        <v>7</v>
      </c>
      <c r="AI146" s="5">
        <f t="shared" si="59"/>
        <v>2</v>
      </c>
      <c r="AK146">
        <v>640</v>
      </c>
      <c r="AL146" s="4">
        <f t="shared" si="84"/>
        <v>0.91300000000000003</v>
      </c>
      <c r="AM146" s="4">
        <f t="shared" si="84"/>
        <v>0.89050000000000007</v>
      </c>
      <c r="AN146" s="4">
        <f t="shared" si="84"/>
        <v>0.91300000000000003</v>
      </c>
      <c r="AO146" s="4">
        <f t="shared" si="62"/>
        <v>0.90550000000000008</v>
      </c>
      <c r="AP146" s="4">
        <f t="shared" si="61"/>
        <v>0.91300000000000003</v>
      </c>
      <c r="AQ146" s="4">
        <f t="shared" si="61"/>
        <v>0.95200000000000007</v>
      </c>
      <c r="AR146" s="4">
        <f t="shared" si="61"/>
        <v>0.94450000000000001</v>
      </c>
      <c r="AS146" s="4">
        <f t="shared" si="61"/>
        <v>0.93700000000000006</v>
      </c>
      <c r="AT146" s="4">
        <f t="shared" si="58"/>
        <v>0.94450000000000001</v>
      </c>
      <c r="AU146" s="4">
        <f t="shared" si="58"/>
        <v>0.95200000000000007</v>
      </c>
    </row>
    <row r="147" spans="1:47" x14ac:dyDescent="0.25">
      <c r="A147">
        <v>630</v>
      </c>
      <c r="B147">
        <f t="shared" si="63"/>
        <v>12</v>
      </c>
      <c r="C147">
        <f t="shared" si="64"/>
        <v>13</v>
      </c>
      <c r="D147">
        <f t="shared" si="65"/>
        <v>15</v>
      </c>
      <c r="E147">
        <f t="shared" si="60"/>
        <v>17</v>
      </c>
      <c r="F147">
        <f t="shared" si="60"/>
        <v>20</v>
      </c>
      <c r="G147">
        <f t="shared" si="60"/>
        <v>24</v>
      </c>
      <c r="H147">
        <f t="shared" si="60"/>
        <v>30</v>
      </c>
      <c r="I147">
        <f t="shared" si="60"/>
        <v>41</v>
      </c>
      <c r="J147">
        <f t="shared" si="60"/>
        <v>61</v>
      </c>
      <c r="K147">
        <f t="shared" si="60"/>
        <v>123</v>
      </c>
      <c r="M147">
        <v>630</v>
      </c>
      <c r="N147">
        <f t="shared" si="66"/>
        <v>4.8000000000000007</v>
      </c>
      <c r="O147">
        <f t="shared" si="67"/>
        <v>5.2</v>
      </c>
      <c r="P147">
        <f t="shared" si="68"/>
        <v>6</v>
      </c>
      <c r="Q147">
        <f t="shared" si="69"/>
        <v>6.8000000000000007</v>
      </c>
      <c r="R147">
        <f t="shared" si="70"/>
        <v>8</v>
      </c>
      <c r="S147">
        <f t="shared" si="71"/>
        <v>9.6000000000000014</v>
      </c>
      <c r="T147">
        <f t="shared" si="72"/>
        <v>12</v>
      </c>
      <c r="U147">
        <f t="shared" si="73"/>
        <v>16.400000000000002</v>
      </c>
      <c r="V147">
        <f t="shared" si="74"/>
        <v>24.400000000000002</v>
      </c>
      <c r="W147">
        <f t="shared" si="75"/>
        <v>49.2</v>
      </c>
      <c r="Y147">
        <v>630</v>
      </c>
      <c r="Z147" s="5">
        <f t="shared" si="85"/>
        <v>18</v>
      </c>
      <c r="AA147" s="5">
        <f t="shared" si="76"/>
        <v>33</v>
      </c>
      <c r="AB147" s="5">
        <f t="shared" si="77"/>
        <v>18</v>
      </c>
      <c r="AC147" s="5">
        <f t="shared" si="78"/>
        <v>23</v>
      </c>
      <c r="AD147" s="5">
        <f t="shared" si="79"/>
        <v>18</v>
      </c>
      <c r="AE147" s="5">
        <f t="shared" si="80"/>
        <v>18</v>
      </c>
      <c r="AF147" s="5">
        <f t="shared" si="81"/>
        <v>18</v>
      </c>
      <c r="AG147" s="5">
        <f t="shared" si="82"/>
        <v>2</v>
      </c>
      <c r="AH147" s="5">
        <f t="shared" si="83"/>
        <v>7</v>
      </c>
      <c r="AI147" s="5">
        <f t="shared" si="59"/>
        <v>2</v>
      </c>
      <c r="AK147">
        <v>630</v>
      </c>
      <c r="AL147" s="4">
        <f t="shared" si="84"/>
        <v>0.91300000000000003</v>
      </c>
      <c r="AM147" s="4">
        <f t="shared" si="84"/>
        <v>0.89050000000000007</v>
      </c>
      <c r="AN147" s="4">
        <f t="shared" si="84"/>
        <v>0.91300000000000003</v>
      </c>
      <c r="AO147" s="4">
        <f t="shared" si="62"/>
        <v>0.90550000000000008</v>
      </c>
      <c r="AP147" s="4">
        <f t="shared" si="61"/>
        <v>0.91300000000000003</v>
      </c>
      <c r="AQ147" s="4">
        <f t="shared" si="61"/>
        <v>0.91300000000000003</v>
      </c>
      <c r="AR147" s="4">
        <f t="shared" si="61"/>
        <v>0.91300000000000003</v>
      </c>
      <c r="AS147" s="4">
        <f t="shared" si="61"/>
        <v>0.93700000000000006</v>
      </c>
      <c r="AT147" s="4">
        <f t="shared" si="58"/>
        <v>0.9295000000000001</v>
      </c>
      <c r="AU147" s="4">
        <f t="shared" si="58"/>
        <v>0.93700000000000006</v>
      </c>
    </row>
    <row r="148" spans="1:47" x14ac:dyDescent="0.25">
      <c r="A148">
        <v>620</v>
      </c>
      <c r="B148">
        <f t="shared" si="63"/>
        <v>12</v>
      </c>
      <c r="C148">
        <f t="shared" si="64"/>
        <v>13</v>
      </c>
      <c r="D148">
        <f t="shared" si="65"/>
        <v>15</v>
      </c>
      <c r="E148">
        <f t="shared" si="60"/>
        <v>17</v>
      </c>
      <c r="F148">
        <f t="shared" si="60"/>
        <v>20</v>
      </c>
      <c r="G148">
        <f t="shared" si="60"/>
        <v>24</v>
      </c>
      <c r="H148">
        <f t="shared" si="60"/>
        <v>30</v>
      </c>
      <c r="I148">
        <f t="shared" si="60"/>
        <v>40</v>
      </c>
      <c r="J148">
        <f t="shared" si="60"/>
        <v>60</v>
      </c>
      <c r="K148">
        <f t="shared" si="60"/>
        <v>121</v>
      </c>
      <c r="M148">
        <v>620</v>
      </c>
      <c r="N148">
        <f t="shared" si="66"/>
        <v>4.8000000000000007</v>
      </c>
      <c r="O148">
        <f t="shared" si="67"/>
        <v>5.2</v>
      </c>
      <c r="P148">
        <f t="shared" si="68"/>
        <v>6</v>
      </c>
      <c r="Q148">
        <f t="shared" si="69"/>
        <v>6.8000000000000007</v>
      </c>
      <c r="R148">
        <f t="shared" si="70"/>
        <v>8</v>
      </c>
      <c r="S148">
        <f t="shared" si="71"/>
        <v>9.6000000000000014</v>
      </c>
      <c r="T148">
        <f t="shared" si="72"/>
        <v>12</v>
      </c>
      <c r="U148">
        <f t="shared" si="73"/>
        <v>16</v>
      </c>
      <c r="V148">
        <f t="shared" si="74"/>
        <v>24</v>
      </c>
      <c r="W148">
        <f t="shared" si="75"/>
        <v>48.400000000000006</v>
      </c>
      <c r="Y148">
        <v>620</v>
      </c>
      <c r="Z148" s="5">
        <f t="shared" si="85"/>
        <v>8</v>
      </c>
      <c r="AA148" s="5">
        <f t="shared" si="76"/>
        <v>23</v>
      </c>
      <c r="AB148" s="5">
        <f t="shared" si="77"/>
        <v>8</v>
      </c>
      <c r="AC148" s="5">
        <f t="shared" si="78"/>
        <v>13</v>
      </c>
      <c r="AD148" s="5">
        <f t="shared" si="79"/>
        <v>8</v>
      </c>
      <c r="AE148" s="5">
        <f t="shared" si="80"/>
        <v>8</v>
      </c>
      <c r="AF148" s="5">
        <f t="shared" si="81"/>
        <v>8</v>
      </c>
      <c r="AG148" s="5">
        <f t="shared" si="82"/>
        <v>8</v>
      </c>
      <c r="AH148" s="5">
        <f t="shared" si="83"/>
        <v>8</v>
      </c>
      <c r="AI148" s="5">
        <f t="shared" si="59"/>
        <v>2</v>
      </c>
      <c r="AK148">
        <v>620</v>
      </c>
      <c r="AL148" s="4">
        <f t="shared" si="84"/>
        <v>0.91300000000000003</v>
      </c>
      <c r="AM148" s="4">
        <f t="shared" si="84"/>
        <v>0.89050000000000007</v>
      </c>
      <c r="AN148" s="4">
        <f t="shared" si="84"/>
        <v>0.91300000000000003</v>
      </c>
      <c r="AO148" s="4">
        <f t="shared" si="62"/>
        <v>0.90550000000000008</v>
      </c>
      <c r="AP148" s="4">
        <f t="shared" si="61"/>
        <v>0.91300000000000003</v>
      </c>
      <c r="AQ148" s="4">
        <f t="shared" si="61"/>
        <v>0.91300000000000003</v>
      </c>
      <c r="AR148" s="4">
        <f t="shared" si="61"/>
        <v>0.91300000000000003</v>
      </c>
      <c r="AS148" s="4">
        <f t="shared" si="61"/>
        <v>0.91300000000000003</v>
      </c>
      <c r="AT148" s="4">
        <f t="shared" si="58"/>
        <v>0.91300000000000003</v>
      </c>
      <c r="AU148" s="4">
        <f t="shared" si="58"/>
        <v>0.92200000000000004</v>
      </c>
    </row>
    <row r="149" spans="1:47" x14ac:dyDescent="0.25">
      <c r="A149">
        <v>610</v>
      </c>
      <c r="B149">
        <f t="shared" si="63"/>
        <v>11</v>
      </c>
      <c r="C149">
        <f t="shared" si="64"/>
        <v>13</v>
      </c>
      <c r="D149">
        <f t="shared" si="65"/>
        <v>14</v>
      </c>
      <c r="E149">
        <f t="shared" si="60"/>
        <v>17</v>
      </c>
      <c r="F149">
        <f t="shared" si="60"/>
        <v>19</v>
      </c>
      <c r="G149">
        <f t="shared" si="60"/>
        <v>23</v>
      </c>
      <c r="H149">
        <f t="shared" si="60"/>
        <v>29</v>
      </c>
      <c r="I149">
        <f t="shared" si="60"/>
        <v>39</v>
      </c>
      <c r="J149">
        <f t="shared" si="60"/>
        <v>59</v>
      </c>
      <c r="K149">
        <f t="shared" si="60"/>
        <v>119</v>
      </c>
      <c r="M149">
        <v>610</v>
      </c>
      <c r="N149">
        <f t="shared" si="66"/>
        <v>4.4000000000000004</v>
      </c>
      <c r="O149">
        <f t="shared" si="67"/>
        <v>5.2</v>
      </c>
      <c r="P149">
        <f t="shared" si="68"/>
        <v>5.6000000000000005</v>
      </c>
      <c r="Q149">
        <f t="shared" si="69"/>
        <v>6.8000000000000007</v>
      </c>
      <c r="R149">
        <f t="shared" si="70"/>
        <v>7.6000000000000005</v>
      </c>
      <c r="S149">
        <f t="shared" si="71"/>
        <v>9.2000000000000011</v>
      </c>
      <c r="T149">
        <f t="shared" si="72"/>
        <v>11.600000000000001</v>
      </c>
      <c r="U149">
        <f t="shared" si="73"/>
        <v>15.600000000000001</v>
      </c>
      <c r="V149">
        <f t="shared" si="74"/>
        <v>23.6</v>
      </c>
      <c r="W149">
        <f t="shared" si="75"/>
        <v>47.6</v>
      </c>
      <c r="Y149">
        <v>610</v>
      </c>
      <c r="Z149" s="5">
        <f t="shared" si="85"/>
        <v>49</v>
      </c>
      <c r="AA149" s="5">
        <f t="shared" si="76"/>
        <v>13</v>
      </c>
      <c r="AB149" s="5">
        <f t="shared" si="77"/>
        <v>38</v>
      </c>
      <c r="AC149" s="5">
        <f t="shared" si="78"/>
        <v>3</v>
      </c>
      <c r="AD149" s="5">
        <f t="shared" si="79"/>
        <v>28</v>
      </c>
      <c r="AE149" s="5">
        <f t="shared" si="80"/>
        <v>23</v>
      </c>
      <c r="AF149" s="5">
        <f t="shared" si="81"/>
        <v>18</v>
      </c>
      <c r="AG149" s="5">
        <f t="shared" si="82"/>
        <v>13</v>
      </c>
      <c r="AH149" s="5">
        <f t="shared" si="83"/>
        <v>8</v>
      </c>
      <c r="AI149" s="5">
        <f t="shared" si="59"/>
        <v>3</v>
      </c>
      <c r="AK149">
        <v>610</v>
      </c>
      <c r="AL149" s="4">
        <f t="shared" si="84"/>
        <v>0.83650000000000002</v>
      </c>
      <c r="AM149" s="4">
        <f t="shared" si="84"/>
        <v>0.89050000000000007</v>
      </c>
      <c r="AN149" s="4">
        <f t="shared" si="84"/>
        <v>0.85300000000000009</v>
      </c>
      <c r="AO149" s="4">
        <f t="shared" si="62"/>
        <v>0.90550000000000008</v>
      </c>
      <c r="AP149" s="4">
        <f t="shared" si="61"/>
        <v>0.8680000000000001</v>
      </c>
      <c r="AQ149" s="4">
        <f t="shared" si="61"/>
        <v>0.87550000000000006</v>
      </c>
      <c r="AR149" s="4">
        <f t="shared" si="61"/>
        <v>0.88300000000000001</v>
      </c>
      <c r="AS149" s="4">
        <f t="shared" si="61"/>
        <v>0.89050000000000007</v>
      </c>
      <c r="AT149" s="4">
        <f t="shared" si="58"/>
        <v>0.89800000000000002</v>
      </c>
      <c r="AU149" s="4">
        <f t="shared" si="58"/>
        <v>0.90550000000000008</v>
      </c>
    </row>
    <row r="150" spans="1:47" x14ac:dyDescent="0.25">
      <c r="A150">
        <v>600</v>
      </c>
      <c r="B150">
        <f t="shared" si="63"/>
        <v>11</v>
      </c>
      <c r="C150">
        <f t="shared" si="64"/>
        <v>13</v>
      </c>
      <c r="D150">
        <f t="shared" si="65"/>
        <v>14</v>
      </c>
      <c r="E150">
        <f t="shared" si="60"/>
        <v>16</v>
      </c>
      <c r="F150">
        <f t="shared" si="60"/>
        <v>19</v>
      </c>
      <c r="G150">
        <f t="shared" si="60"/>
        <v>23</v>
      </c>
      <c r="H150">
        <f t="shared" si="60"/>
        <v>29</v>
      </c>
      <c r="I150">
        <f t="shared" si="60"/>
        <v>39</v>
      </c>
      <c r="J150">
        <f t="shared" si="60"/>
        <v>58</v>
      </c>
      <c r="K150">
        <f t="shared" si="60"/>
        <v>117</v>
      </c>
      <c r="M150">
        <v>600</v>
      </c>
      <c r="N150">
        <f t="shared" si="66"/>
        <v>4.4000000000000004</v>
      </c>
      <c r="O150">
        <f t="shared" si="67"/>
        <v>5.2</v>
      </c>
      <c r="P150">
        <f t="shared" si="68"/>
        <v>5.6000000000000005</v>
      </c>
      <c r="Q150">
        <f t="shared" si="69"/>
        <v>6.4</v>
      </c>
      <c r="R150">
        <f t="shared" si="70"/>
        <v>7.6000000000000005</v>
      </c>
      <c r="S150">
        <f t="shared" si="71"/>
        <v>9.2000000000000011</v>
      </c>
      <c r="T150">
        <f t="shared" si="72"/>
        <v>11.600000000000001</v>
      </c>
      <c r="U150">
        <f t="shared" si="73"/>
        <v>15.600000000000001</v>
      </c>
      <c r="V150">
        <f t="shared" si="74"/>
        <v>23.200000000000003</v>
      </c>
      <c r="W150">
        <f t="shared" si="75"/>
        <v>46.800000000000004</v>
      </c>
      <c r="Y150">
        <v>600</v>
      </c>
      <c r="Z150" s="5">
        <f t="shared" si="85"/>
        <v>39</v>
      </c>
      <c r="AA150" s="5">
        <f t="shared" si="76"/>
        <v>3</v>
      </c>
      <c r="AB150" s="5">
        <f t="shared" si="77"/>
        <v>28</v>
      </c>
      <c r="AC150" s="5">
        <f t="shared" si="78"/>
        <v>28</v>
      </c>
      <c r="AD150" s="5">
        <f t="shared" si="79"/>
        <v>18</v>
      </c>
      <c r="AE150" s="5">
        <f t="shared" si="80"/>
        <v>13</v>
      </c>
      <c r="AF150" s="5">
        <f t="shared" si="81"/>
        <v>8</v>
      </c>
      <c r="AG150" s="5">
        <f t="shared" si="82"/>
        <v>3</v>
      </c>
      <c r="AH150" s="5">
        <f t="shared" si="83"/>
        <v>8</v>
      </c>
      <c r="AI150" s="5">
        <f t="shared" si="59"/>
        <v>3</v>
      </c>
      <c r="AK150">
        <v>600</v>
      </c>
      <c r="AL150" s="4">
        <f t="shared" si="84"/>
        <v>0.83650000000000002</v>
      </c>
      <c r="AM150" s="4">
        <f t="shared" si="84"/>
        <v>0.89050000000000007</v>
      </c>
      <c r="AN150" s="4">
        <f t="shared" si="84"/>
        <v>0.85300000000000009</v>
      </c>
      <c r="AO150" s="4">
        <f t="shared" si="62"/>
        <v>0.85300000000000009</v>
      </c>
      <c r="AP150" s="4">
        <f t="shared" si="61"/>
        <v>0.8680000000000001</v>
      </c>
      <c r="AQ150" s="4">
        <f t="shared" si="61"/>
        <v>0.87550000000000006</v>
      </c>
      <c r="AR150" s="4">
        <f t="shared" si="61"/>
        <v>0.88300000000000001</v>
      </c>
      <c r="AS150" s="4">
        <f t="shared" si="61"/>
        <v>0.89050000000000007</v>
      </c>
      <c r="AT150" s="4">
        <f t="shared" si="58"/>
        <v>0.88300000000000001</v>
      </c>
      <c r="AU150" s="4">
        <f t="shared" si="58"/>
        <v>0.89050000000000007</v>
      </c>
    </row>
    <row r="151" spans="1:47" x14ac:dyDescent="0.25">
      <c r="A151">
        <v>590</v>
      </c>
      <c r="B151">
        <f t="shared" si="63"/>
        <v>11</v>
      </c>
      <c r="C151">
        <f t="shared" si="64"/>
        <v>12</v>
      </c>
      <c r="D151">
        <f t="shared" si="65"/>
        <v>14</v>
      </c>
      <c r="E151">
        <f t="shared" si="60"/>
        <v>16</v>
      </c>
      <c r="F151">
        <f t="shared" si="60"/>
        <v>19</v>
      </c>
      <c r="G151">
        <f t="shared" si="60"/>
        <v>23</v>
      </c>
      <c r="H151">
        <f t="shared" si="60"/>
        <v>28</v>
      </c>
      <c r="I151">
        <f t="shared" si="60"/>
        <v>38</v>
      </c>
      <c r="J151">
        <f t="shared" ref="E151:K190" si="86">_xlfn.FLOOR.MATH($A151/(1-J$13)/$G$11)</f>
        <v>57</v>
      </c>
      <c r="K151">
        <f t="shared" si="86"/>
        <v>115</v>
      </c>
      <c r="M151">
        <v>590</v>
      </c>
      <c r="N151">
        <f t="shared" si="66"/>
        <v>4.4000000000000004</v>
      </c>
      <c r="O151">
        <f t="shared" si="67"/>
        <v>4.8000000000000007</v>
      </c>
      <c r="P151">
        <f t="shared" si="68"/>
        <v>5.6000000000000005</v>
      </c>
      <c r="Q151">
        <f t="shared" si="69"/>
        <v>6.4</v>
      </c>
      <c r="R151">
        <f t="shared" si="70"/>
        <v>7.6000000000000005</v>
      </c>
      <c r="S151">
        <f t="shared" si="71"/>
        <v>9.2000000000000011</v>
      </c>
      <c r="T151">
        <f t="shared" si="72"/>
        <v>11.200000000000001</v>
      </c>
      <c r="U151">
        <f t="shared" si="73"/>
        <v>15.200000000000001</v>
      </c>
      <c r="V151">
        <f t="shared" si="74"/>
        <v>22.8</v>
      </c>
      <c r="W151">
        <f t="shared" si="75"/>
        <v>46</v>
      </c>
      <c r="Y151">
        <v>590</v>
      </c>
      <c r="Z151" s="5">
        <f t="shared" si="85"/>
        <v>29</v>
      </c>
      <c r="AA151" s="5">
        <f t="shared" si="76"/>
        <v>39</v>
      </c>
      <c r="AB151" s="5">
        <f t="shared" si="77"/>
        <v>18</v>
      </c>
      <c r="AC151" s="5">
        <f t="shared" si="78"/>
        <v>18</v>
      </c>
      <c r="AD151" s="5">
        <f t="shared" si="79"/>
        <v>8</v>
      </c>
      <c r="AE151" s="5">
        <f t="shared" si="80"/>
        <v>3</v>
      </c>
      <c r="AF151" s="5">
        <f t="shared" si="81"/>
        <v>18</v>
      </c>
      <c r="AG151" s="5">
        <f t="shared" si="82"/>
        <v>8</v>
      </c>
      <c r="AH151" s="5">
        <f t="shared" si="83"/>
        <v>8</v>
      </c>
      <c r="AI151" s="5">
        <f t="shared" si="59"/>
        <v>3</v>
      </c>
      <c r="AK151">
        <v>590</v>
      </c>
      <c r="AL151" s="4">
        <f t="shared" si="84"/>
        <v>0.83650000000000002</v>
      </c>
      <c r="AM151" s="4">
        <f t="shared" si="84"/>
        <v>0.82150000000000001</v>
      </c>
      <c r="AN151" s="4">
        <f t="shared" si="84"/>
        <v>0.85300000000000009</v>
      </c>
      <c r="AO151" s="4">
        <f t="shared" si="62"/>
        <v>0.85300000000000009</v>
      </c>
      <c r="AP151" s="4">
        <f t="shared" si="61"/>
        <v>0.8680000000000001</v>
      </c>
      <c r="AQ151" s="4">
        <f t="shared" si="61"/>
        <v>0.87550000000000006</v>
      </c>
      <c r="AR151" s="4">
        <f t="shared" si="61"/>
        <v>0.85300000000000009</v>
      </c>
      <c r="AS151" s="4">
        <f t="shared" si="61"/>
        <v>0.8680000000000001</v>
      </c>
      <c r="AT151" s="4">
        <f t="shared" si="58"/>
        <v>0.8680000000000001</v>
      </c>
      <c r="AU151" s="4">
        <f t="shared" si="58"/>
        <v>0.87550000000000006</v>
      </c>
    </row>
    <row r="152" spans="1:47" x14ac:dyDescent="0.25">
      <c r="A152">
        <v>580</v>
      </c>
      <c r="B152">
        <f t="shared" si="63"/>
        <v>11</v>
      </c>
      <c r="C152">
        <f t="shared" si="64"/>
        <v>12</v>
      </c>
      <c r="D152">
        <f t="shared" si="65"/>
        <v>14</v>
      </c>
      <c r="E152">
        <f t="shared" si="86"/>
        <v>16</v>
      </c>
      <c r="F152">
        <f t="shared" si="86"/>
        <v>18</v>
      </c>
      <c r="G152">
        <f t="shared" si="86"/>
        <v>22</v>
      </c>
      <c r="H152">
        <f t="shared" si="86"/>
        <v>28</v>
      </c>
      <c r="I152">
        <f t="shared" si="86"/>
        <v>37</v>
      </c>
      <c r="J152">
        <f t="shared" si="86"/>
        <v>56</v>
      </c>
      <c r="K152">
        <f t="shared" si="86"/>
        <v>113</v>
      </c>
      <c r="M152">
        <v>580</v>
      </c>
      <c r="N152">
        <f t="shared" si="66"/>
        <v>4.4000000000000004</v>
      </c>
      <c r="O152">
        <f t="shared" si="67"/>
        <v>4.8000000000000007</v>
      </c>
      <c r="P152">
        <f t="shared" si="68"/>
        <v>5.6000000000000005</v>
      </c>
      <c r="Q152">
        <f t="shared" si="69"/>
        <v>6.4</v>
      </c>
      <c r="R152">
        <f t="shared" si="70"/>
        <v>7.2</v>
      </c>
      <c r="S152">
        <f t="shared" si="71"/>
        <v>8.8000000000000007</v>
      </c>
      <c r="T152">
        <f t="shared" si="72"/>
        <v>11.200000000000001</v>
      </c>
      <c r="U152">
        <f t="shared" si="73"/>
        <v>14.8</v>
      </c>
      <c r="V152">
        <f t="shared" si="74"/>
        <v>22.400000000000002</v>
      </c>
      <c r="W152">
        <f t="shared" si="75"/>
        <v>45.2</v>
      </c>
      <c r="Y152">
        <v>580</v>
      </c>
      <c r="Z152" s="5">
        <f t="shared" si="85"/>
        <v>19</v>
      </c>
      <c r="AA152" s="5">
        <f t="shared" si="76"/>
        <v>29</v>
      </c>
      <c r="AB152" s="5">
        <f t="shared" si="77"/>
        <v>8</v>
      </c>
      <c r="AC152" s="5">
        <f t="shared" si="78"/>
        <v>8</v>
      </c>
      <c r="AD152" s="5">
        <f t="shared" si="79"/>
        <v>29</v>
      </c>
      <c r="AE152" s="5">
        <f t="shared" si="80"/>
        <v>19</v>
      </c>
      <c r="AF152" s="5">
        <f t="shared" si="81"/>
        <v>8</v>
      </c>
      <c r="AG152" s="5">
        <f t="shared" si="82"/>
        <v>13</v>
      </c>
      <c r="AH152" s="5">
        <f t="shared" si="83"/>
        <v>8</v>
      </c>
      <c r="AI152" s="5">
        <f t="shared" si="59"/>
        <v>3</v>
      </c>
      <c r="AK152">
        <v>580</v>
      </c>
      <c r="AL152" s="4">
        <f t="shared" si="84"/>
        <v>0.83650000000000002</v>
      </c>
      <c r="AM152" s="4">
        <f t="shared" si="84"/>
        <v>0.82150000000000001</v>
      </c>
      <c r="AN152" s="4">
        <f t="shared" si="84"/>
        <v>0.85300000000000009</v>
      </c>
      <c r="AO152" s="4">
        <f t="shared" si="62"/>
        <v>0.85300000000000009</v>
      </c>
      <c r="AP152" s="4">
        <f t="shared" si="61"/>
        <v>0.82150000000000001</v>
      </c>
      <c r="AQ152" s="4">
        <f t="shared" si="61"/>
        <v>0.83650000000000002</v>
      </c>
      <c r="AR152" s="4">
        <f t="shared" si="61"/>
        <v>0.85300000000000009</v>
      </c>
      <c r="AS152" s="4">
        <f t="shared" si="61"/>
        <v>0.84550000000000003</v>
      </c>
      <c r="AT152" s="4">
        <f t="shared" si="58"/>
        <v>0.85300000000000009</v>
      </c>
      <c r="AU152" s="4">
        <f t="shared" si="58"/>
        <v>0.86050000000000004</v>
      </c>
    </row>
    <row r="153" spans="1:47" x14ac:dyDescent="0.25">
      <c r="A153">
        <v>570</v>
      </c>
      <c r="B153">
        <f t="shared" si="63"/>
        <v>11</v>
      </c>
      <c r="C153">
        <f t="shared" si="64"/>
        <v>12</v>
      </c>
      <c r="D153">
        <f t="shared" si="65"/>
        <v>13</v>
      </c>
      <c r="E153">
        <f t="shared" si="86"/>
        <v>15</v>
      </c>
      <c r="F153">
        <f t="shared" si="86"/>
        <v>18</v>
      </c>
      <c r="G153">
        <f t="shared" si="86"/>
        <v>22</v>
      </c>
      <c r="H153">
        <f t="shared" si="86"/>
        <v>27</v>
      </c>
      <c r="I153">
        <f t="shared" si="86"/>
        <v>37</v>
      </c>
      <c r="J153">
        <f t="shared" si="86"/>
        <v>55</v>
      </c>
      <c r="K153">
        <f t="shared" si="86"/>
        <v>111</v>
      </c>
      <c r="M153">
        <v>570</v>
      </c>
      <c r="N153">
        <f t="shared" si="66"/>
        <v>4.4000000000000004</v>
      </c>
      <c r="O153">
        <f t="shared" si="67"/>
        <v>4.8000000000000007</v>
      </c>
      <c r="P153">
        <f t="shared" si="68"/>
        <v>5.2</v>
      </c>
      <c r="Q153">
        <f t="shared" si="69"/>
        <v>6</v>
      </c>
      <c r="R153">
        <f t="shared" si="70"/>
        <v>7.2</v>
      </c>
      <c r="S153">
        <f t="shared" si="71"/>
        <v>8.8000000000000007</v>
      </c>
      <c r="T153">
        <f t="shared" si="72"/>
        <v>10.8</v>
      </c>
      <c r="U153">
        <f t="shared" si="73"/>
        <v>14.8</v>
      </c>
      <c r="V153">
        <f t="shared" si="74"/>
        <v>22</v>
      </c>
      <c r="W153">
        <f t="shared" si="75"/>
        <v>44.400000000000006</v>
      </c>
      <c r="Y153">
        <v>570</v>
      </c>
      <c r="Z153" s="5">
        <f t="shared" si="85"/>
        <v>9</v>
      </c>
      <c r="AA153" s="5">
        <f t="shared" si="76"/>
        <v>19</v>
      </c>
      <c r="AB153" s="5">
        <f t="shared" si="77"/>
        <v>39</v>
      </c>
      <c r="AC153" s="5">
        <f t="shared" si="78"/>
        <v>34</v>
      </c>
      <c r="AD153" s="5">
        <f t="shared" si="79"/>
        <v>19</v>
      </c>
      <c r="AE153" s="5">
        <f t="shared" si="80"/>
        <v>9</v>
      </c>
      <c r="AF153" s="5">
        <f t="shared" si="81"/>
        <v>19</v>
      </c>
      <c r="AG153" s="5">
        <f t="shared" si="82"/>
        <v>3</v>
      </c>
      <c r="AH153" s="5">
        <f t="shared" si="83"/>
        <v>9</v>
      </c>
      <c r="AI153" s="5">
        <f t="shared" si="59"/>
        <v>3</v>
      </c>
      <c r="AK153">
        <v>570</v>
      </c>
      <c r="AL153" s="4">
        <f t="shared" si="84"/>
        <v>0.83650000000000002</v>
      </c>
      <c r="AM153" s="4">
        <f t="shared" si="84"/>
        <v>0.82150000000000001</v>
      </c>
      <c r="AN153" s="4">
        <f t="shared" si="84"/>
        <v>0.79150000000000009</v>
      </c>
      <c r="AO153" s="4">
        <f t="shared" si="62"/>
        <v>0.79900000000000004</v>
      </c>
      <c r="AP153" s="4">
        <f t="shared" si="61"/>
        <v>0.82150000000000001</v>
      </c>
      <c r="AQ153" s="4">
        <f t="shared" si="61"/>
        <v>0.83650000000000002</v>
      </c>
      <c r="AR153" s="4">
        <f t="shared" si="61"/>
        <v>0.82150000000000001</v>
      </c>
      <c r="AS153" s="4">
        <f t="shared" si="61"/>
        <v>0.84550000000000003</v>
      </c>
      <c r="AT153" s="4">
        <f t="shared" si="58"/>
        <v>0.83650000000000002</v>
      </c>
      <c r="AU153" s="4">
        <f t="shared" si="58"/>
        <v>0.84550000000000003</v>
      </c>
    </row>
    <row r="154" spans="1:47" x14ac:dyDescent="0.25">
      <c r="A154">
        <v>560</v>
      </c>
      <c r="B154">
        <f t="shared" si="63"/>
        <v>10</v>
      </c>
      <c r="C154">
        <f t="shared" si="64"/>
        <v>12</v>
      </c>
      <c r="D154">
        <f t="shared" si="65"/>
        <v>13</v>
      </c>
      <c r="E154">
        <f t="shared" si="86"/>
        <v>15</v>
      </c>
      <c r="F154">
        <f t="shared" si="86"/>
        <v>18</v>
      </c>
      <c r="G154">
        <f t="shared" si="86"/>
        <v>21</v>
      </c>
      <c r="H154">
        <f t="shared" si="86"/>
        <v>27</v>
      </c>
      <c r="I154">
        <f t="shared" si="86"/>
        <v>36</v>
      </c>
      <c r="J154">
        <f t="shared" si="86"/>
        <v>54</v>
      </c>
      <c r="K154">
        <f t="shared" si="86"/>
        <v>109</v>
      </c>
      <c r="M154">
        <v>560</v>
      </c>
      <c r="N154">
        <f t="shared" si="66"/>
        <v>4</v>
      </c>
      <c r="O154">
        <f t="shared" si="67"/>
        <v>4.8000000000000007</v>
      </c>
      <c r="P154">
        <f t="shared" si="68"/>
        <v>5.2</v>
      </c>
      <c r="Q154">
        <f t="shared" si="69"/>
        <v>6</v>
      </c>
      <c r="R154">
        <f t="shared" si="70"/>
        <v>7.2</v>
      </c>
      <c r="S154">
        <f t="shared" si="71"/>
        <v>8.4</v>
      </c>
      <c r="T154">
        <f t="shared" si="72"/>
        <v>10.8</v>
      </c>
      <c r="U154">
        <f t="shared" si="73"/>
        <v>14.4</v>
      </c>
      <c r="V154">
        <f t="shared" si="74"/>
        <v>21.6</v>
      </c>
      <c r="W154">
        <f t="shared" si="75"/>
        <v>43.6</v>
      </c>
      <c r="Y154">
        <v>560</v>
      </c>
      <c r="Z154" s="5">
        <f t="shared" si="85"/>
        <v>50</v>
      </c>
      <c r="AA154" s="5">
        <f t="shared" si="76"/>
        <v>9</v>
      </c>
      <c r="AB154" s="5">
        <f t="shared" si="77"/>
        <v>29</v>
      </c>
      <c r="AC154" s="5">
        <f t="shared" si="78"/>
        <v>24</v>
      </c>
      <c r="AD154" s="5">
        <f t="shared" si="79"/>
        <v>9</v>
      </c>
      <c r="AE154" s="5">
        <f t="shared" si="80"/>
        <v>24</v>
      </c>
      <c r="AF154" s="5">
        <f t="shared" si="81"/>
        <v>9</v>
      </c>
      <c r="AG154" s="5">
        <f t="shared" si="82"/>
        <v>9</v>
      </c>
      <c r="AH154" s="5">
        <f t="shared" si="83"/>
        <v>9</v>
      </c>
      <c r="AI154" s="5">
        <f t="shared" si="59"/>
        <v>4</v>
      </c>
      <c r="AK154">
        <v>560</v>
      </c>
      <c r="AL154" s="4">
        <f t="shared" si="84"/>
        <v>0.76</v>
      </c>
      <c r="AM154" s="4">
        <f t="shared" si="84"/>
        <v>0.82150000000000001</v>
      </c>
      <c r="AN154" s="4">
        <f t="shared" si="84"/>
        <v>0.79150000000000009</v>
      </c>
      <c r="AO154" s="4">
        <f t="shared" si="62"/>
        <v>0.79900000000000004</v>
      </c>
      <c r="AP154" s="4">
        <f t="shared" si="61"/>
        <v>0.82150000000000001</v>
      </c>
      <c r="AQ154" s="4">
        <f t="shared" si="61"/>
        <v>0.79900000000000004</v>
      </c>
      <c r="AR154" s="4">
        <f t="shared" si="61"/>
        <v>0.82150000000000001</v>
      </c>
      <c r="AS154" s="4">
        <f t="shared" si="61"/>
        <v>0.82150000000000001</v>
      </c>
      <c r="AT154" s="4">
        <f t="shared" si="58"/>
        <v>0.82150000000000001</v>
      </c>
      <c r="AU154" s="4">
        <f t="shared" si="58"/>
        <v>0.82900000000000007</v>
      </c>
    </row>
    <row r="155" spans="1:47" x14ac:dyDescent="0.25">
      <c r="A155">
        <v>550</v>
      </c>
      <c r="B155">
        <f t="shared" si="63"/>
        <v>10</v>
      </c>
      <c r="C155">
        <f t="shared" si="64"/>
        <v>11</v>
      </c>
      <c r="D155">
        <f t="shared" si="65"/>
        <v>13</v>
      </c>
      <c r="E155">
        <f t="shared" si="86"/>
        <v>15</v>
      </c>
      <c r="F155">
        <f t="shared" si="86"/>
        <v>17</v>
      </c>
      <c r="G155">
        <f t="shared" si="86"/>
        <v>21</v>
      </c>
      <c r="H155">
        <f t="shared" si="86"/>
        <v>26</v>
      </c>
      <c r="I155">
        <f t="shared" si="86"/>
        <v>35</v>
      </c>
      <c r="J155">
        <f t="shared" si="86"/>
        <v>53</v>
      </c>
      <c r="K155">
        <f t="shared" si="86"/>
        <v>107</v>
      </c>
      <c r="M155">
        <v>550</v>
      </c>
      <c r="N155">
        <f t="shared" si="66"/>
        <v>4</v>
      </c>
      <c r="O155">
        <f t="shared" si="67"/>
        <v>4.4000000000000004</v>
      </c>
      <c r="P155">
        <f t="shared" si="68"/>
        <v>5.2</v>
      </c>
      <c r="Q155">
        <f t="shared" si="69"/>
        <v>6</v>
      </c>
      <c r="R155">
        <f t="shared" si="70"/>
        <v>6.8000000000000007</v>
      </c>
      <c r="S155">
        <f t="shared" si="71"/>
        <v>8.4</v>
      </c>
      <c r="T155">
        <f t="shared" si="72"/>
        <v>10.4</v>
      </c>
      <c r="U155">
        <f t="shared" si="73"/>
        <v>14</v>
      </c>
      <c r="V155">
        <f t="shared" si="74"/>
        <v>21.200000000000003</v>
      </c>
      <c r="W155">
        <f t="shared" si="75"/>
        <v>42.800000000000004</v>
      </c>
      <c r="Y155">
        <v>550</v>
      </c>
      <c r="Z155" s="5">
        <f t="shared" si="85"/>
        <v>40</v>
      </c>
      <c r="AA155" s="5">
        <f t="shared" si="76"/>
        <v>45</v>
      </c>
      <c r="AB155" s="5">
        <f t="shared" si="77"/>
        <v>19</v>
      </c>
      <c r="AC155" s="5">
        <f t="shared" si="78"/>
        <v>14</v>
      </c>
      <c r="AD155" s="5">
        <f t="shared" si="79"/>
        <v>29</v>
      </c>
      <c r="AE155" s="5">
        <f t="shared" si="80"/>
        <v>14</v>
      </c>
      <c r="AF155" s="5">
        <f t="shared" si="81"/>
        <v>19</v>
      </c>
      <c r="AG155" s="5">
        <f t="shared" si="82"/>
        <v>14</v>
      </c>
      <c r="AH155" s="5">
        <f t="shared" si="83"/>
        <v>9</v>
      </c>
      <c r="AI155" s="5">
        <f t="shared" si="59"/>
        <v>4</v>
      </c>
      <c r="AK155">
        <v>550</v>
      </c>
      <c r="AL155" s="4">
        <f t="shared" si="84"/>
        <v>0.76</v>
      </c>
      <c r="AM155" s="4">
        <f t="shared" si="84"/>
        <v>0.75250000000000006</v>
      </c>
      <c r="AN155" s="4">
        <f t="shared" si="84"/>
        <v>0.79150000000000009</v>
      </c>
      <c r="AO155" s="4">
        <f t="shared" si="62"/>
        <v>0.79900000000000004</v>
      </c>
      <c r="AP155" s="4">
        <f t="shared" si="61"/>
        <v>0.77650000000000008</v>
      </c>
      <c r="AQ155" s="4">
        <f t="shared" si="61"/>
        <v>0.79900000000000004</v>
      </c>
      <c r="AR155" s="4">
        <f t="shared" si="61"/>
        <v>0.79150000000000009</v>
      </c>
      <c r="AS155" s="4">
        <f t="shared" si="61"/>
        <v>0.79900000000000004</v>
      </c>
      <c r="AT155" s="4">
        <f t="shared" si="58"/>
        <v>0.80650000000000011</v>
      </c>
      <c r="AU155" s="4">
        <f t="shared" si="58"/>
        <v>0.81400000000000006</v>
      </c>
    </row>
    <row r="156" spans="1:47" x14ac:dyDescent="0.25">
      <c r="A156">
        <v>540</v>
      </c>
      <c r="B156">
        <f t="shared" si="63"/>
        <v>10</v>
      </c>
      <c r="C156">
        <f t="shared" si="64"/>
        <v>11</v>
      </c>
      <c r="D156">
        <f t="shared" si="65"/>
        <v>13</v>
      </c>
      <c r="E156">
        <f t="shared" si="86"/>
        <v>15</v>
      </c>
      <c r="F156">
        <f t="shared" si="86"/>
        <v>17</v>
      </c>
      <c r="G156">
        <f t="shared" si="86"/>
        <v>21</v>
      </c>
      <c r="H156">
        <f t="shared" si="86"/>
        <v>26</v>
      </c>
      <c r="I156">
        <f t="shared" si="86"/>
        <v>35</v>
      </c>
      <c r="J156">
        <f t="shared" si="86"/>
        <v>52</v>
      </c>
      <c r="K156">
        <f t="shared" si="86"/>
        <v>105</v>
      </c>
      <c r="M156">
        <v>540</v>
      </c>
      <c r="N156">
        <f t="shared" si="66"/>
        <v>4</v>
      </c>
      <c r="O156">
        <f t="shared" si="67"/>
        <v>4.4000000000000004</v>
      </c>
      <c r="P156">
        <f t="shared" si="68"/>
        <v>5.2</v>
      </c>
      <c r="Q156">
        <f t="shared" si="69"/>
        <v>6</v>
      </c>
      <c r="R156">
        <f t="shared" si="70"/>
        <v>6.8000000000000007</v>
      </c>
      <c r="S156">
        <f t="shared" si="71"/>
        <v>8.4</v>
      </c>
      <c r="T156">
        <f t="shared" si="72"/>
        <v>10.4</v>
      </c>
      <c r="U156">
        <f t="shared" si="73"/>
        <v>14</v>
      </c>
      <c r="V156">
        <f t="shared" si="74"/>
        <v>20.8</v>
      </c>
      <c r="W156">
        <f t="shared" si="75"/>
        <v>42</v>
      </c>
      <c r="Y156">
        <v>540</v>
      </c>
      <c r="Z156" s="5">
        <f t="shared" si="85"/>
        <v>30</v>
      </c>
      <c r="AA156" s="5">
        <f t="shared" si="76"/>
        <v>35</v>
      </c>
      <c r="AB156" s="5">
        <f t="shared" si="77"/>
        <v>9</v>
      </c>
      <c r="AC156" s="5">
        <f t="shared" si="78"/>
        <v>4</v>
      </c>
      <c r="AD156" s="5">
        <f t="shared" si="79"/>
        <v>19</v>
      </c>
      <c r="AE156" s="5">
        <f t="shared" si="80"/>
        <v>4</v>
      </c>
      <c r="AF156" s="5">
        <f t="shared" si="81"/>
        <v>9</v>
      </c>
      <c r="AG156" s="5">
        <f t="shared" si="82"/>
        <v>4</v>
      </c>
      <c r="AH156" s="5">
        <f t="shared" si="83"/>
        <v>9</v>
      </c>
      <c r="AI156" s="5">
        <f t="shared" si="59"/>
        <v>4</v>
      </c>
      <c r="AK156">
        <v>540</v>
      </c>
      <c r="AL156" s="4">
        <f t="shared" si="84"/>
        <v>0.76</v>
      </c>
      <c r="AM156" s="4">
        <f t="shared" si="84"/>
        <v>0.75250000000000006</v>
      </c>
      <c r="AN156" s="4">
        <f t="shared" si="84"/>
        <v>0.79150000000000009</v>
      </c>
      <c r="AO156" s="4">
        <f t="shared" si="62"/>
        <v>0.79900000000000004</v>
      </c>
      <c r="AP156" s="4">
        <f t="shared" si="61"/>
        <v>0.77650000000000008</v>
      </c>
      <c r="AQ156" s="4">
        <f t="shared" si="61"/>
        <v>0.79900000000000004</v>
      </c>
      <c r="AR156" s="4">
        <f t="shared" si="61"/>
        <v>0.79150000000000009</v>
      </c>
      <c r="AS156" s="4">
        <f t="shared" si="61"/>
        <v>0.79900000000000004</v>
      </c>
      <c r="AT156" s="4">
        <f t="shared" si="58"/>
        <v>0.79150000000000009</v>
      </c>
      <c r="AU156" s="4">
        <f t="shared" si="58"/>
        <v>0.79900000000000004</v>
      </c>
    </row>
    <row r="157" spans="1:47" x14ac:dyDescent="0.25">
      <c r="A157">
        <v>530</v>
      </c>
      <c r="B157">
        <f t="shared" si="63"/>
        <v>10</v>
      </c>
      <c r="C157">
        <f t="shared" si="64"/>
        <v>11</v>
      </c>
      <c r="D157">
        <f t="shared" si="65"/>
        <v>12</v>
      </c>
      <c r="E157">
        <f t="shared" si="86"/>
        <v>14</v>
      </c>
      <c r="F157">
        <f t="shared" si="86"/>
        <v>17</v>
      </c>
      <c r="G157">
        <f t="shared" si="86"/>
        <v>20</v>
      </c>
      <c r="H157">
        <f t="shared" si="86"/>
        <v>25</v>
      </c>
      <c r="I157">
        <f t="shared" si="86"/>
        <v>34</v>
      </c>
      <c r="J157">
        <f t="shared" si="86"/>
        <v>51</v>
      </c>
      <c r="K157">
        <f t="shared" si="86"/>
        <v>103</v>
      </c>
      <c r="M157">
        <v>530</v>
      </c>
      <c r="N157">
        <f t="shared" si="66"/>
        <v>4</v>
      </c>
      <c r="O157">
        <f t="shared" si="67"/>
        <v>4.4000000000000004</v>
      </c>
      <c r="P157">
        <f t="shared" si="68"/>
        <v>4.8000000000000007</v>
      </c>
      <c r="Q157">
        <f t="shared" si="69"/>
        <v>5.6000000000000005</v>
      </c>
      <c r="R157">
        <f t="shared" si="70"/>
        <v>6.8000000000000007</v>
      </c>
      <c r="S157">
        <f t="shared" si="71"/>
        <v>8</v>
      </c>
      <c r="T157">
        <f t="shared" si="72"/>
        <v>10</v>
      </c>
      <c r="U157">
        <f t="shared" si="73"/>
        <v>13.600000000000001</v>
      </c>
      <c r="V157">
        <f t="shared" si="74"/>
        <v>20.400000000000002</v>
      </c>
      <c r="W157">
        <f t="shared" si="75"/>
        <v>41.2</v>
      </c>
      <c r="Y157">
        <v>530</v>
      </c>
      <c r="Z157" s="5">
        <f t="shared" si="85"/>
        <v>20</v>
      </c>
      <c r="AA157" s="5">
        <f t="shared" si="76"/>
        <v>25</v>
      </c>
      <c r="AB157" s="5">
        <f t="shared" si="77"/>
        <v>40</v>
      </c>
      <c r="AC157" s="5">
        <f t="shared" si="78"/>
        <v>30</v>
      </c>
      <c r="AD157" s="5">
        <f t="shared" si="79"/>
        <v>9</v>
      </c>
      <c r="AE157" s="5">
        <f t="shared" si="80"/>
        <v>20</v>
      </c>
      <c r="AF157" s="5">
        <f t="shared" si="81"/>
        <v>20</v>
      </c>
      <c r="AG157" s="5">
        <f t="shared" si="82"/>
        <v>9</v>
      </c>
      <c r="AH157" s="5">
        <f t="shared" si="83"/>
        <v>9</v>
      </c>
      <c r="AI157" s="5">
        <f t="shared" si="59"/>
        <v>4</v>
      </c>
      <c r="AK157">
        <v>530</v>
      </c>
      <c r="AL157" s="4">
        <f t="shared" si="84"/>
        <v>0.76</v>
      </c>
      <c r="AM157" s="4">
        <f t="shared" si="84"/>
        <v>0.75250000000000006</v>
      </c>
      <c r="AN157" s="4">
        <f t="shared" si="84"/>
        <v>0.73000000000000009</v>
      </c>
      <c r="AO157" s="4">
        <f t="shared" si="62"/>
        <v>0.745</v>
      </c>
      <c r="AP157" s="4">
        <f t="shared" si="61"/>
        <v>0.77650000000000008</v>
      </c>
      <c r="AQ157" s="4">
        <f t="shared" si="61"/>
        <v>0.76</v>
      </c>
      <c r="AR157" s="4">
        <f t="shared" si="61"/>
        <v>0.76</v>
      </c>
      <c r="AS157" s="4">
        <f t="shared" si="61"/>
        <v>0.77650000000000008</v>
      </c>
      <c r="AT157" s="4">
        <f t="shared" si="61"/>
        <v>0.77650000000000008</v>
      </c>
      <c r="AU157" s="4">
        <f t="shared" si="61"/>
        <v>0.78400000000000003</v>
      </c>
    </row>
    <row r="158" spans="1:47" x14ac:dyDescent="0.25">
      <c r="A158">
        <v>520</v>
      </c>
      <c r="B158">
        <f t="shared" si="63"/>
        <v>10</v>
      </c>
      <c r="C158">
        <f t="shared" si="64"/>
        <v>11</v>
      </c>
      <c r="D158">
        <f t="shared" si="65"/>
        <v>12</v>
      </c>
      <c r="E158">
        <f t="shared" si="86"/>
        <v>14</v>
      </c>
      <c r="F158">
        <f t="shared" si="86"/>
        <v>16</v>
      </c>
      <c r="G158">
        <f t="shared" si="86"/>
        <v>20</v>
      </c>
      <c r="H158">
        <f t="shared" si="86"/>
        <v>25</v>
      </c>
      <c r="I158">
        <f t="shared" si="86"/>
        <v>33</v>
      </c>
      <c r="J158">
        <f t="shared" si="86"/>
        <v>50</v>
      </c>
      <c r="K158">
        <f t="shared" si="86"/>
        <v>101</v>
      </c>
      <c r="M158">
        <v>520</v>
      </c>
      <c r="N158">
        <f t="shared" si="66"/>
        <v>4</v>
      </c>
      <c r="O158">
        <f t="shared" si="67"/>
        <v>4.4000000000000004</v>
      </c>
      <c r="P158">
        <f t="shared" si="68"/>
        <v>4.8000000000000007</v>
      </c>
      <c r="Q158">
        <f t="shared" si="69"/>
        <v>5.6000000000000005</v>
      </c>
      <c r="R158">
        <f t="shared" si="70"/>
        <v>6.4</v>
      </c>
      <c r="S158">
        <f t="shared" si="71"/>
        <v>8</v>
      </c>
      <c r="T158">
        <f t="shared" si="72"/>
        <v>10</v>
      </c>
      <c r="U158">
        <f t="shared" si="73"/>
        <v>13.200000000000001</v>
      </c>
      <c r="V158">
        <f t="shared" si="74"/>
        <v>20</v>
      </c>
      <c r="W158">
        <f t="shared" si="75"/>
        <v>40.400000000000006</v>
      </c>
      <c r="Y158">
        <v>520</v>
      </c>
      <c r="Z158" s="5">
        <f t="shared" si="85"/>
        <v>10</v>
      </c>
      <c r="AA158" s="5">
        <f t="shared" si="76"/>
        <v>15</v>
      </c>
      <c r="AB158" s="5">
        <f t="shared" si="77"/>
        <v>30</v>
      </c>
      <c r="AC158" s="5">
        <f t="shared" si="78"/>
        <v>20</v>
      </c>
      <c r="AD158" s="5">
        <f t="shared" si="79"/>
        <v>30</v>
      </c>
      <c r="AE158" s="5">
        <f t="shared" si="80"/>
        <v>10</v>
      </c>
      <c r="AF158" s="5">
        <f t="shared" si="81"/>
        <v>10</v>
      </c>
      <c r="AG158" s="5">
        <f t="shared" si="82"/>
        <v>15</v>
      </c>
      <c r="AH158" s="5">
        <f t="shared" si="83"/>
        <v>10</v>
      </c>
      <c r="AI158" s="5">
        <f t="shared" ref="AI158:AI190" si="87">$Y158-_xlfn.CEILING.MATH(K158*$G$11*(1-AI$13))</f>
        <v>4</v>
      </c>
      <c r="AK158">
        <v>520</v>
      </c>
      <c r="AL158" s="4">
        <f t="shared" si="84"/>
        <v>0.76</v>
      </c>
      <c r="AM158" s="4">
        <f t="shared" si="84"/>
        <v>0.75250000000000006</v>
      </c>
      <c r="AN158" s="4">
        <f t="shared" si="84"/>
        <v>0.73000000000000009</v>
      </c>
      <c r="AO158" s="4">
        <f t="shared" si="62"/>
        <v>0.745</v>
      </c>
      <c r="AP158" s="4">
        <f t="shared" si="61"/>
        <v>0.73000000000000009</v>
      </c>
      <c r="AQ158" s="4">
        <f t="shared" si="61"/>
        <v>0.76</v>
      </c>
      <c r="AR158" s="4">
        <f t="shared" si="61"/>
        <v>0.76</v>
      </c>
      <c r="AS158" s="4">
        <f t="shared" si="61"/>
        <v>0.75250000000000006</v>
      </c>
      <c r="AT158" s="4">
        <f t="shared" si="61"/>
        <v>0.76</v>
      </c>
      <c r="AU158" s="4">
        <f t="shared" si="61"/>
        <v>0.76900000000000002</v>
      </c>
    </row>
    <row r="159" spans="1:47" x14ac:dyDescent="0.25">
      <c r="A159">
        <v>510</v>
      </c>
      <c r="B159">
        <f t="shared" si="63"/>
        <v>10</v>
      </c>
      <c r="C159">
        <f t="shared" si="64"/>
        <v>11</v>
      </c>
      <c r="D159">
        <f t="shared" si="65"/>
        <v>12</v>
      </c>
      <c r="E159">
        <f t="shared" si="86"/>
        <v>14</v>
      </c>
      <c r="F159">
        <f t="shared" si="86"/>
        <v>16</v>
      </c>
      <c r="G159">
        <f t="shared" si="86"/>
        <v>20</v>
      </c>
      <c r="H159">
        <f t="shared" si="86"/>
        <v>25</v>
      </c>
      <c r="I159">
        <f t="shared" si="86"/>
        <v>33</v>
      </c>
      <c r="J159">
        <f t="shared" si="86"/>
        <v>50</v>
      </c>
      <c r="K159">
        <f t="shared" si="86"/>
        <v>100</v>
      </c>
      <c r="M159">
        <v>510</v>
      </c>
      <c r="N159">
        <f t="shared" si="66"/>
        <v>4</v>
      </c>
      <c r="O159">
        <f t="shared" si="67"/>
        <v>4.4000000000000004</v>
      </c>
      <c r="P159">
        <f t="shared" si="68"/>
        <v>4.8000000000000007</v>
      </c>
      <c r="Q159">
        <f t="shared" si="69"/>
        <v>5.6000000000000005</v>
      </c>
      <c r="R159">
        <f t="shared" si="70"/>
        <v>6.4</v>
      </c>
      <c r="S159">
        <f t="shared" si="71"/>
        <v>8</v>
      </c>
      <c r="T159">
        <f t="shared" si="72"/>
        <v>10</v>
      </c>
      <c r="U159">
        <f t="shared" si="73"/>
        <v>13.200000000000001</v>
      </c>
      <c r="V159">
        <f t="shared" si="74"/>
        <v>20</v>
      </c>
      <c r="W159">
        <f t="shared" si="75"/>
        <v>40</v>
      </c>
      <c r="Y159">
        <v>510</v>
      </c>
      <c r="Z159" s="5">
        <f t="shared" si="85"/>
        <v>0</v>
      </c>
      <c r="AA159" s="5">
        <f t="shared" si="76"/>
        <v>5</v>
      </c>
      <c r="AB159" s="5">
        <f t="shared" si="77"/>
        <v>20</v>
      </c>
      <c r="AC159" s="5">
        <f t="shared" si="78"/>
        <v>10</v>
      </c>
      <c r="AD159" s="5">
        <f t="shared" si="79"/>
        <v>20</v>
      </c>
      <c r="AE159" s="5">
        <f t="shared" si="80"/>
        <v>0</v>
      </c>
      <c r="AF159" s="5">
        <f t="shared" si="81"/>
        <v>0</v>
      </c>
      <c r="AG159" s="5">
        <f t="shared" si="82"/>
        <v>5</v>
      </c>
      <c r="AH159" s="5">
        <f t="shared" si="83"/>
        <v>0</v>
      </c>
      <c r="AI159" s="5">
        <f t="shared" si="87"/>
        <v>0</v>
      </c>
      <c r="AK159">
        <v>510</v>
      </c>
      <c r="AL159" s="4">
        <f t="shared" si="84"/>
        <v>0.76</v>
      </c>
      <c r="AM159" s="4">
        <f t="shared" si="84"/>
        <v>0.75250000000000006</v>
      </c>
      <c r="AN159" s="4">
        <f t="shared" si="84"/>
        <v>0.73000000000000009</v>
      </c>
      <c r="AO159" s="4">
        <f t="shared" si="62"/>
        <v>0.745</v>
      </c>
      <c r="AP159" s="4">
        <f t="shared" si="61"/>
        <v>0.73000000000000009</v>
      </c>
      <c r="AQ159" s="4">
        <f t="shared" si="61"/>
        <v>0.76</v>
      </c>
      <c r="AR159" s="4">
        <f t="shared" si="61"/>
        <v>0.76</v>
      </c>
      <c r="AS159" s="4">
        <f t="shared" si="61"/>
        <v>0.75250000000000006</v>
      </c>
      <c r="AT159" s="4">
        <f t="shared" si="61"/>
        <v>0.76</v>
      </c>
      <c r="AU159" s="4">
        <f t="shared" si="61"/>
        <v>0.76</v>
      </c>
    </row>
    <row r="160" spans="1:47" x14ac:dyDescent="0.25">
      <c r="A160">
        <v>500</v>
      </c>
      <c r="B160">
        <f t="shared" si="63"/>
        <v>9</v>
      </c>
      <c r="C160">
        <f t="shared" si="64"/>
        <v>10</v>
      </c>
      <c r="D160">
        <f t="shared" si="65"/>
        <v>12</v>
      </c>
      <c r="E160">
        <f t="shared" si="86"/>
        <v>14</v>
      </c>
      <c r="F160">
        <f t="shared" si="86"/>
        <v>16</v>
      </c>
      <c r="G160">
        <f t="shared" si="86"/>
        <v>19</v>
      </c>
      <c r="H160">
        <f t="shared" si="86"/>
        <v>24</v>
      </c>
      <c r="I160">
        <f t="shared" si="86"/>
        <v>32</v>
      </c>
      <c r="J160">
        <f t="shared" si="86"/>
        <v>49</v>
      </c>
      <c r="K160">
        <f t="shared" si="86"/>
        <v>98</v>
      </c>
      <c r="M160">
        <v>500</v>
      </c>
      <c r="N160">
        <f t="shared" si="66"/>
        <v>3.6</v>
      </c>
      <c r="O160">
        <f t="shared" si="67"/>
        <v>4</v>
      </c>
      <c r="P160">
        <f t="shared" si="68"/>
        <v>4.8000000000000007</v>
      </c>
      <c r="Q160">
        <f t="shared" si="69"/>
        <v>5.6000000000000005</v>
      </c>
      <c r="R160">
        <f t="shared" si="70"/>
        <v>6.4</v>
      </c>
      <c r="S160">
        <f t="shared" si="71"/>
        <v>7.6000000000000005</v>
      </c>
      <c r="T160">
        <f t="shared" si="72"/>
        <v>9.6000000000000014</v>
      </c>
      <c r="U160">
        <f t="shared" si="73"/>
        <v>12.8</v>
      </c>
      <c r="V160">
        <f t="shared" si="74"/>
        <v>19.600000000000001</v>
      </c>
      <c r="W160">
        <f t="shared" si="75"/>
        <v>39.200000000000003</v>
      </c>
      <c r="Y160">
        <v>500</v>
      </c>
      <c r="Z160" s="5">
        <f t="shared" si="85"/>
        <v>41</v>
      </c>
      <c r="AA160" s="5">
        <f t="shared" si="76"/>
        <v>41</v>
      </c>
      <c r="AB160" s="5">
        <f t="shared" si="77"/>
        <v>10</v>
      </c>
      <c r="AC160" s="5">
        <f t="shared" si="78"/>
        <v>0</v>
      </c>
      <c r="AD160" s="5">
        <f t="shared" si="79"/>
        <v>10</v>
      </c>
      <c r="AE160" s="5">
        <f t="shared" si="80"/>
        <v>15</v>
      </c>
      <c r="AF160" s="5">
        <f t="shared" si="81"/>
        <v>10</v>
      </c>
      <c r="AG160" s="5">
        <f t="shared" si="82"/>
        <v>10</v>
      </c>
      <c r="AH160" s="5">
        <f t="shared" si="83"/>
        <v>0</v>
      </c>
      <c r="AI160" s="5">
        <f t="shared" si="87"/>
        <v>0</v>
      </c>
      <c r="AK160">
        <v>500</v>
      </c>
      <c r="AL160" s="4">
        <f t="shared" si="84"/>
        <v>0.6835</v>
      </c>
      <c r="AM160" s="4">
        <f t="shared" si="84"/>
        <v>0.6835</v>
      </c>
      <c r="AN160" s="4">
        <f t="shared" si="84"/>
        <v>0.73000000000000009</v>
      </c>
      <c r="AO160" s="4">
        <f t="shared" si="62"/>
        <v>0.745</v>
      </c>
      <c r="AP160" s="4">
        <f t="shared" si="61"/>
        <v>0.73000000000000009</v>
      </c>
      <c r="AQ160" s="4">
        <f t="shared" si="61"/>
        <v>0.72250000000000003</v>
      </c>
      <c r="AR160" s="4">
        <f t="shared" si="61"/>
        <v>0.73000000000000009</v>
      </c>
      <c r="AS160" s="4">
        <f t="shared" si="61"/>
        <v>0.73000000000000009</v>
      </c>
      <c r="AT160" s="4">
        <f t="shared" si="61"/>
        <v>0.745</v>
      </c>
      <c r="AU160" s="4">
        <f t="shared" si="61"/>
        <v>0.745</v>
      </c>
    </row>
    <row r="161" spans="1:47" x14ac:dyDescent="0.25">
      <c r="A161">
        <v>490</v>
      </c>
      <c r="B161">
        <f t="shared" si="63"/>
        <v>9</v>
      </c>
      <c r="C161">
        <f t="shared" si="64"/>
        <v>10</v>
      </c>
      <c r="D161">
        <f t="shared" si="65"/>
        <v>12</v>
      </c>
      <c r="E161">
        <f t="shared" si="86"/>
        <v>13</v>
      </c>
      <c r="F161">
        <f t="shared" si="86"/>
        <v>16</v>
      </c>
      <c r="G161">
        <f t="shared" si="86"/>
        <v>19</v>
      </c>
      <c r="H161">
        <f t="shared" si="86"/>
        <v>24</v>
      </c>
      <c r="I161">
        <f t="shared" si="86"/>
        <v>32</v>
      </c>
      <c r="J161">
        <f t="shared" si="86"/>
        <v>48</v>
      </c>
      <c r="K161">
        <f t="shared" si="86"/>
        <v>96</v>
      </c>
      <c r="M161">
        <v>490</v>
      </c>
      <c r="N161">
        <f t="shared" si="66"/>
        <v>3.6</v>
      </c>
      <c r="O161">
        <f t="shared" si="67"/>
        <v>4</v>
      </c>
      <c r="P161">
        <f t="shared" si="68"/>
        <v>4.8000000000000007</v>
      </c>
      <c r="Q161">
        <f t="shared" si="69"/>
        <v>5.2</v>
      </c>
      <c r="R161">
        <f t="shared" si="70"/>
        <v>6.4</v>
      </c>
      <c r="S161">
        <f t="shared" si="71"/>
        <v>7.6000000000000005</v>
      </c>
      <c r="T161">
        <f t="shared" si="72"/>
        <v>9.6000000000000014</v>
      </c>
      <c r="U161">
        <f t="shared" si="73"/>
        <v>12.8</v>
      </c>
      <c r="V161">
        <f t="shared" si="74"/>
        <v>19.200000000000003</v>
      </c>
      <c r="W161">
        <f t="shared" si="75"/>
        <v>38.400000000000006</v>
      </c>
      <c r="Y161">
        <v>490</v>
      </c>
      <c r="Z161" s="5">
        <f t="shared" si="85"/>
        <v>31</v>
      </c>
      <c r="AA161" s="5">
        <f t="shared" si="76"/>
        <v>31</v>
      </c>
      <c r="AB161" s="5">
        <f t="shared" si="77"/>
        <v>0</v>
      </c>
      <c r="AC161" s="5">
        <f t="shared" si="78"/>
        <v>25</v>
      </c>
      <c r="AD161" s="5">
        <f t="shared" si="79"/>
        <v>0</v>
      </c>
      <c r="AE161" s="5">
        <f t="shared" si="80"/>
        <v>5</v>
      </c>
      <c r="AF161" s="5">
        <f t="shared" si="81"/>
        <v>0</v>
      </c>
      <c r="AG161" s="5">
        <f t="shared" si="82"/>
        <v>0</v>
      </c>
      <c r="AH161" s="5">
        <f t="shared" si="83"/>
        <v>0</v>
      </c>
      <c r="AI161" s="5">
        <f t="shared" si="87"/>
        <v>0</v>
      </c>
      <c r="AK161">
        <v>490</v>
      </c>
      <c r="AL161" s="4">
        <f t="shared" si="84"/>
        <v>0.6835</v>
      </c>
      <c r="AM161" s="4">
        <f t="shared" si="84"/>
        <v>0.6835</v>
      </c>
      <c r="AN161" s="4">
        <f t="shared" si="84"/>
        <v>0.73000000000000009</v>
      </c>
      <c r="AO161" s="4">
        <f t="shared" si="62"/>
        <v>0.6925</v>
      </c>
      <c r="AP161" s="4">
        <f t="shared" si="61"/>
        <v>0.73000000000000009</v>
      </c>
      <c r="AQ161" s="4">
        <f t="shared" si="61"/>
        <v>0.72250000000000003</v>
      </c>
      <c r="AR161" s="4">
        <f t="shared" si="61"/>
        <v>0.73000000000000009</v>
      </c>
      <c r="AS161" s="4">
        <f t="shared" si="61"/>
        <v>0.73000000000000009</v>
      </c>
      <c r="AT161" s="4">
        <f t="shared" si="61"/>
        <v>0.73000000000000009</v>
      </c>
      <c r="AU161" s="4">
        <f t="shared" si="61"/>
        <v>0.73000000000000009</v>
      </c>
    </row>
    <row r="162" spans="1:47" x14ac:dyDescent="0.25">
      <c r="A162">
        <v>480</v>
      </c>
      <c r="B162">
        <f t="shared" si="63"/>
        <v>9</v>
      </c>
      <c r="C162">
        <f t="shared" si="64"/>
        <v>10</v>
      </c>
      <c r="D162">
        <f t="shared" si="65"/>
        <v>11</v>
      </c>
      <c r="E162">
        <f t="shared" si="86"/>
        <v>13</v>
      </c>
      <c r="F162">
        <f t="shared" si="86"/>
        <v>15</v>
      </c>
      <c r="G162">
        <f t="shared" si="86"/>
        <v>18</v>
      </c>
      <c r="H162">
        <f t="shared" si="86"/>
        <v>23</v>
      </c>
      <c r="I162">
        <f t="shared" si="86"/>
        <v>31</v>
      </c>
      <c r="J162">
        <f t="shared" si="86"/>
        <v>47</v>
      </c>
      <c r="K162">
        <f t="shared" si="86"/>
        <v>94</v>
      </c>
      <c r="M162">
        <v>480</v>
      </c>
      <c r="N162">
        <f t="shared" si="66"/>
        <v>3.6</v>
      </c>
      <c r="O162">
        <f t="shared" si="67"/>
        <v>4</v>
      </c>
      <c r="P162">
        <f t="shared" si="68"/>
        <v>4.4000000000000004</v>
      </c>
      <c r="Q162">
        <f t="shared" si="69"/>
        <v>5.2</v>
      </c>
      <c r="R162">
        <f t="shared" si="70"/>
        <v>6</v>
      </c>
      <c r="S162">
        <f t="shared" si="71"/>
        <v>7.2</v>
      </c>
      <c r="T162">
        <f t="shared" si="72"/>
        <v>9.2000000000000011</v>
      </c>
      <c r="U162">
        <f t="shared" si="73"/>
        <v>12.4</v>
      </c>
      <c r="V162">
        <f t="shared" si="74"/>
        <v>18.8</v>
      </c>
      <c r="W162">
        <f t="shared" si="75"/>
        <v>37.6</v>
      </c>
      <c r="Y162">
        <v>480</v>
      </c>
      <c r="Z162" s="5">
        <f t="shared" si="85"/>
        <v>21</v>
      </c>
      <c r="AA162" s="5">
        <f t="shared" si="76"/>
        <v>21</v>
      </c>
      <c r="AB162" s="5">
        <f t="shared" si="77"/>
        <v>31</v>
      </c>
      <c r="AC162" s="5">
        <f t="shared" si="78"/>
        <v>15</v>
      </c>
      <c r="AD162" s="5">
        <f t="shared" si="79"/>
        <v>21</v>
      </c>
      <c r="AE162" s="5">
        <f t="shared" si="80"/>
        <v>21</v>
      </c>
      <c r="AF162" s="5">
        <f t="shared" si="81"/>
        <v>10</v>
      </c>
      <c r="AG162" s="5">
        <f t="shared" si="82"/>
        <v>5</v>
      </c>
      <c r="AH162" s="5">
        <f t="shared" si="83"/>
        <v>0</v>
      </c>
      <c r="AI162" s="5">
        <f t="shared" si="87"/>
        <v>0</v>
      </c>
      <c r="AK162">
        <v>480</v>
      </c>
      <c r="AL162" s="4">
        <f t="shared" si="84"/>
        <v>0.6835</v>
      </c>
      <c r="AM162" s="4">
        <f t="shared" si="84"/>
        <v>0.6835</v>
      </c>
      <c r="AN162" s="4">
        <f t="shared" si="84"/>
        <v>0.66850000000000009</v>
      </c>
      <c r="AO162" s="4">
        <f t="shared" si="62"/>
        <v>0.6925</v>
      </c>
      <c r="AP162" s="4">
        <f t="shared" si="61"/>
        <v>0.6835</v>
      </c>
      <c r="AQ162" s="4">
        <f t="shared" si="61"/>
        <v>0.6835</v>
      </c>
      <c r="AR162" s="4">
        <f t="shared" si="61"/>
        <v>0.70000000000000007</v>
      </c>
      <c r="AS162" s="4">
        <f t="shared" si="61"/>
        <v>0.70750000000000002</v>
      </c>
      <c r="AT162" s="4">
        <f t="shared" si="61"/>
        <v>0.71500000000000008</v>
      </c>
      <c r="AU162" s="4">
        <f t="shared" si="61"/>
        <v>0.71500000000000008</v>
      </c>
    </row>
    <row r="163" spans="1:47" x14ac:dyDescent="0.25">
      <c r="A163">
        <v>470</v>
      </c>
      <c r="B163">
        <f t="shared" si="63"/>
        <v>9</v>
      </c>
      <c r="C163">
        <f t="shared" si="64"/>
        <v>10</v>
      </c>
      <c r="D163">
        <f t="shared" si="65"/>
        <v>11</v>
      </c>
      <c r="E163">
        <f t="shared" si="86"/>
        <v>13</v>
      </c>
      <c r="F163">
        <f t="shared" si="86"/>
        <v>15</v>
      </c>
      <c r="G163">
        <f t="shared" si="86"/>
        <v>18</v>
      </c>
      <c r="H163">
        <f t="shared" si="86"/>
        <v>23</v>
      </c>
      <c r="I163">
        <f t="shared" si="86"/>
        <v>30</v>
      </c>
      <c r="J163">
        <f t="shared" si="86"/>
        <v>46</v>
      </c>
      <c r="K163">
        <f t="shared" si="86"/>
        <v>92</v>
      </c>
      <c r="M163">
        <v>470</v>
      </c>
      <c r="N163">
        <f t="shared" si="66"/>
        <v>3.6</v>
      </c>
      <c r="O163">
        <f t="shared" si="67"/>
        <v>4</v>
      </c>
      <c r="P163">
        <f t="shared" si="68"/>
        <v>4.4000000000000004</v>
      </c>
      <c r="Q163">
        <f t="shared" si="69"/>
        <v>5.2</v>
      </c>
      <c r="R163">
        <f t="shared" si="70"/>
        <v>6</v>
      </c>
      <c r="S163">
        <f t="shared" si="71"/>
        <v>7.2</v>
      </c>
      <c r="T163">
        <f t="shared" si="72"/>
        <v>9.2000000000000011</v>
      </c>
      <c r="U163">
        <f t="shared" si="73"/>
        <v>12</v>
      </c>
      <c r="V163">
        <f t="shared" si="74"/>
        <v>18.400000000000002</v>
      </c>
      <c r="W163">
        <f t="shared" si="75"/>
        <v>36.800000000000004</v>
      </c>
      <c r="Y163">
        <v>470</v>
      </c>
      <c r="Z163" s="5">
        <f t="shared" si="85"/>
        <v>11</v>
      </c>
      <c r="AA163" s="5">
        <f t="shared" si="76"/>
        <v>11</v>
      </c>
      <c r="AB163" s="5">
        <f t="shared" si="77"/>
        <v>21</v>
      </c>
      <c r="AC163" s="5">
        <f t="shared" si="78"/>
        <v>5</v>
      </c>
      <c r="AD163" s="5">
        <f t="shared" si="79"/>
        <v>11</v>
      </c>
      <c r="AE163" s="5">
        <f t="shared" si="80"/>
        <v>11</v>
      </c>
      <c r="AF163" s="5">
        <f t="shared" si="81"/>
        <v>0</v>
      </c>
      <c r="AG163" s="5">
        <f t="shared" si="82"/>
        <v>11</v>
      </c>
      <c r="AH163" s="5">
        <f t="shared" si="83"/>
        <v>0</v>
      </c>
      <c r="AI163" s="5">
        <f t="shared" si="87"/>
        <v>0</v>
      </c>
      <c r="AK163">
        <v>470</v>
      </c>
      <c r="AL163" s="4">
        <f t="shared" si="84"/>
        <v>0.6835</v>
      </c>
      <c r="AM163" s="4">
        <f t="shared" si="84"/>
        <v>0.6835</v>
      </c>
      <c r="AN163" s="4">
        <f t="shared" si="84"/>
        <v>0.66850000000000009</v>
      </c>
      <c r="AO163" s="4">
        <f t="shared" si="62"/>
        <v>0.6925</v>
      </c>
      <c r="AP163" s="4">
        <f t="shared" si="61"/>
        <v>0.6835</v>
      </c>
      <c r="AQ163" s="4">
        <f t="shared" si="61"/>
        <v>0.6835</v>
      </c>
      <c r="AR163" s="4">
        <f t="shared" si="61"/>
        <v>0.70000000000000007</v>
      </c>
      <c r="AS163" s="4">
        <f t="shared" si="61"/>
        <v>0.6835</v>
      </c>
      <c r="AT163" s="4">
        <f t="shared" si="61"/>
        <v>0.70000000000000007</v>
      </c>
      <c r="AU163" s="4">
        <f t="shared" si="61"/>
        <v>0.70000000000000007</v>
      </c>
    </row>
    <row r="164" spans="1:47" x14ac:dyDescent="0.25">
      <c r="A164">
        <v>460</v>
      </c>
      <c r="B164">
        <f t="shared" si="63"/>
        <v>9</v>
      </c>
      <c r="C164">
        <f t="shared" si="64"/>
        <v>10</v>
      </c>
      <c r="D164">
        <f t="shared" si="65"/>
        <v>11</v>
      </c>
      <c r="E164">
        <f t="shared" si="86"/>
        <v>12</v>
      </c>
      <c r="F164">
        <f t="shared" si="86"/>
        <v>15</v>
      </c>
      <c r="G164">
        <f t="shared" si="86"/>
        <v>18</v>
      </c>
      <c r="H164">
        <f t="shared" si="86"/>
        <v>22</v>
      </c>
      <c r="I164">
        <f t="shared" si="86"/>
        <v>30</v>
      </c>
      <c r="J164">
        <f t="shared" si="86"/>
        <v>45</v>
      </c>
      <c r="K164">
        <f t="shared" si="86"/>
        <v>90</v>
      </c>
      <c r="M164">
        <v>460</v>
      </c>
      <c r="N164">
        <f t="shared" si="66"/>
        <v>3.6</v>
      </c>
      <c r="O164">
        <f t="shared" si="67"/>
        <v>4</v>
      </c>
      <c r="P164">
        <f t="shared" si="68"/>
        <v>4.4000000000000004</v>
      </c>
      <c r="Q164">
        <f t="shared" si="69"/>
        <v>4.8000000000000007</v>
      </c>
      <c r="R164">
        <f t="shared" si="70"/>
        <v>6</v>
      </c>
      <c r="S164">
        <f t="shared" si="71"/>
        <v>7.2</v>
      </c>
      <c r="T164">
        <f t="shared" si="72"/>
        <v>8.8000000000000007</v>
      </c>
      <c r="U164">
        <f t="shared" si="73"/>
        <v>12</v>
      </c>
      <c r="V164">
        <f t="shared" si="74"/>
        <v>18</v>
      </c>
      <c r="W164">
        <f t="shared" si="75"/>
        <v>36</v>
      </c>
      <c r="Y164">
        <v>460</v>
      </c>
      <c r="Z164" s="5">
        <f t="shared" si="85"/>
        <v>1</v>
      </c>
      <c r="AA164" s="5">
        <f t="shared" si="76"/>
        <v>1</v>
      </c>
      <c r="AB164" s="5">
        <f t="shared" si="77"/>
        <v>11</v>
      </c>
      <c r="AC164" s="5">
        <f t="shared" si="78"/>
        <v>31</v>
      </c>
      <c r="AD164" s="5">
        <f t="shared" si="79"/>
        <v>1</v>
      </c>
      <c r="AE164" s="5">
        <f t="shared" si="80"/>
        <v>1</v>
      </c>
      <c r="AF164" s="5">
        <f t="shared" si="81"/>
        <v>11</v>
      </c>
      <c r="AG164" s="5">
        <f t="shared" si="82"/>
        <v>1</v>
      </c>
      <c r="AH164" s="5">
        <f t="shared" si="83"/>
        <v>1</v>
      </c>
      <c r="AI164" s="5">
        <f t="shared" si="87"/>
        <v>1</v>
      </c>
      <c r="AK164">
        <v>460</v>
      </c>
      <c r="AL164" s="4">
        <f t="shared" si="84"/>
        <v>0.6835</v>
      </c>
      <c r="AM164" s="4">
        <f t="shared" si="84"/>
        <v>0.6835</v>
      </c>
      <c r="AN164" s="4">
        <f t="shared" si="84"/>
        <v>0.66850000000000009</v>
      </c>
      <c r="AO164" s="4">
        <f t="shared" si="62"/>
        <v>0.63850000000000007</v>
      </c>
      <c r="AP164" s="4">
        <f t="shared" si="61"/>
        <v>0.6835</v>
      </c>
      <c r="AQ164" s="4">
        <f t="shared" si="61"/>
        <v>0.6835</v>
      </c>
      <c r="AR164" s="4">
        <f t="shared" si="61"/>
        <v>0.66850000000000009</v>
      </c>
      <c r="AS164" s="4">
        <f t="shared" si="61"/>
        <v>0.6835</v>
      </c>
      <c r="AT164" s="4">
        <f t="shared" si="61"/>
        <v>0.6835</v>
      </c>
      <c r="AU164" s="4">
        <f t="shared" si="61"/>
        <v>0.6835</v>
      </c>
    </row>
    <row r="165" spans="1:47" x14ac:dyDescent="0.25">
      <c r="A165">
        <v>450</v>
      </c>
      <c r="B165">
        <f t="shared" si="63"/>
        <v>8</v>
      </c>
      <c r="C165">
        <f t="shared" si="64"/>
        <v>9</v>
      </c>
      <c r="D165">
        <f t="shared" si="65"/>
        <v>11</v>
      </c>
      <c r="E165">
        <f t="shared" si="86"/>
        <v>12</v>
      </c>
      <c r="F165">
        <f t="shared" si="86"/>
        <v>14</v>
      </c>
      <c r="G165">
        <f t="shared" si="86"/>
        <v>17</v>
      </c>
      <c r="H165">
        <f t="shared" si="86"/>
        <v>22</v>
      </c>
      <c r="I165">
        <f t="shared" si="86"/>
        <v>29</v>
      </c>
      <c r="J165">
        <f t="shared" si="86"/>
        <v>44</v>
      </c>
      <c r="K165">
        <f t="shared" si="86"/>
        <v>88</v>
      </c>
      <c r="M165">
        <v>450</v>
      </c>
      <c r="N165">
        <f t="shared" si="66"/>
        <v>3.2</v>
      </c>
      <c r="O165">
        <f t="shared" si="67"/>
        <v>3.6</v>
      </c>
      <c r="P165">
        <f t="shared" si="68"/>
        <v>4.4000000000000004</v>
      </c>
      <c r="Q165">
        <f t="shared" si="69"/>
        <v>4.8000000000000007</v>
      </c>
      <c r="R165">
        <f t="shared" si="70"/>
        <v>5.6000000000000005</v>
      </c>
      <c r="S165">
        <f t="shared" si="71"/>
        <v>6.8000000000000007</v>
      </c>
      <c r="T165">
        <f t="shared" si="72"/>
        <v>8.8000000000000007</v>
      </c>
      <c r="U165">
        <f t="shared" si="73"/>
        <v>11.600000000000001</v>
      </c>
      <c r="V165">
        <f t="shared" si="74"/>
        <v>17.600000000000001</v>
      </c>
      <c r="W165">
        <f t="shared" si="75"/>
        <v>35.200000000000003</v>
      </c>
      <c r="Y165">
        <v>450</v>
      </c>
      <c r="Z165" s="5">
        <f t="shared" si="85"/>
        <v>42</v>
      </c>
      <c r="AA165" s="5">
        <f t="shared" si="76"/>
        <v>36</v>
      </c>
      <c r="AB165" s="5">
        <f t="shared" si="77"/>
        <v>1</v>
      </c>
      <c r="AC165" s="5">
        <f t="shared" si="78"/>
        <v>21</v>
      </c>
      <c r="AD165" s="5">
        <f t="shared" si="79"/>
        <v>21</v>
      </c>
      <c r="AE165" s="5">
        <f t="shared" si="80"/>
        <v>16</v>
      </c>
      <c r="AF165" s="5">
        <f t="shared" si="81"/>
        <v>1</v>
      </c>
      <c r="AG165" s="5">
        <f t="shared" si="82"/>
        <v>6</v>
      </c>
      <c r="AH165" s="5">
        <f t="shared" si="83"/>
        <v>1</v>
      </c>
      <c r="AI165" s="5">
        <f t="shared" si="87"/>
        <v>1</v>
      </c>
      <c r="AK165">
        <v>450</v>
      </c>
      <c r="AL165" s="4">
        <f t="shared" si="84"/>
        <v>0.6070000000000001</v>
      </c>
      <c r="AM165" s="4">
        <f t="shared" si="84"/>
        <v>0.6160000000000001</v>
      </c>
      <c r="AN165" s="4">
        <f t="shared" si="84"/>
        <v>0.66850000000000009</v>
      </c>
      <c r="AO165" s="4">
        <f t="shared" si="62"/>
        <v>0.63850000000000007</v>
      </c>
      <c r="AP165" s="4">
        <f t="shared" si="61"/>
        <v>0.63850000000000007</v>
      </c>
      <c r="AQ165" s="4">
        <f t="shared" si="61"/>
        <v>0.64600000000000002</v>
      </c>
      <c r="AR165" s="4">
        <f t="shared" si="61"/>
        <v>0.66850000000000009</v>
      </c>
      <c r="AS165" s="4">
        <f t="shared" si="61"/>
        <v>0.66100000000000003</v>
      </c>
      <c r="AT165" s="4">
        <f t="shared" si="61"/>
        <v>0.66850000000000009</v>
      </c>
      <c r="AU165" s="4">
        <f t="shared" si="61"/>
        <v>0.66850000000000009</v>
      </c>
    </row>
    <row r="166" spans="1:47" x14ac:dyDescent="0.25">
      <c r="A166">
        <v>440</v>
      </c>
      <c r="B166">
        <f t="shared" si="63"/>
        <v>8</v>
      </c>
      <c r="C166">
        <f t="shared" si="64"/>
        <v>9</v>
      </c>
      <c r="D166">
        <f t="shared" si="65"/>
        <v>10</v>
      </c>
      <c r="E166">
        <f t="shared" si="86"/>
        <v>12</v>
      </c>
      <c r="F166">
        <f t="shared" si="86"/>
        <v>14</v>
      </c>
      <c r="G166">
        <f t="shared" si="86"/>
        <v>17</v>
      </c>
      <c r="H166">
        <f t="shared" si="86"/>
        <v>21</v>
      </c>
      <c r="I166">
        <f t="shared" si="86"/>
        <v>28</v>
      </c>
      <c r="J166">
        <f t="shared" si="86"/>
        <v>43</v>
      </c>
      <c r="K166">
        <f t="shared" si="86"/>
        <v>86</v>
      </c>
      <c r="M166">
        <v>440</v>
      </c>
      <c r="N166">
        <f t="shared" si="66"/>
        <v>3.2</v>
      </c>
      <c r="O166">
        <f t="shared" si="67"/>
        <v>3.6</v>
      </c>
      <c r="P166">
        <f t="shared" si="68"/>
        <v>4</v>
      </c>
      <c r="Q166">
        <f t="shared" si="69"/>
        <v>4.8000000000000007</v>
      </c>
      <c r="R166">
        <f t="shared" si="70"/>
        <v>5.6000000000000005</v>
      </c>
      <c r="S166">
        <f t="shared" si="71"/>
        <v>6.8000000000000007</v>
      </c>
      <c r="T166">
        <f t="shared" si="72"/>
        <v>8.4</v>
      </c>
      <c r="U166">
        <f t="shared" si="73"/>
        <v>11.200000000000001</v>
      </c>
      <c r="V166">
        <f t="shared" si="74"/>
        <v>17.2</v>
      </c>
      <c r="W166">
        <f t="shared" si="75"/>
        <v>34.4</v>
      </c>
      <c r="Y166">
        <v>440</v>
      </c>
      <c r="Z166" s="5">
        <f t="shared" si="85"/>
        <v>32</v>
      </c>
      <c r="AA166" s="5">
        <f t="shared" si="76"/>
        <v>26</v>
      </c>
      <c r="AB166" s="5">
        <f t="shared" si="77"/>
        <v>32</v>
      </c>
      <c r="AC166" s="5">
        <f t="shared" si="78"/>
        <v>11</v>
      </c>
      <c r="AD166" s="5">
        <f t="shared" si="79"/>
        <v>11</v>
      </c>
      <c r="AE166" s="5">
        <f t="shared" si="80"/>
        <v>6</v>
      </c>
      <c r="AF166" s="5">
        <f t="shared" si="81"/>
        <v>11</v>
      </c>
      <c r="AG166" s="5">
        <f t="shared" si="82"/>
        <v>11</v>
      </c>
      <c r="AH166" s="5">
        <f t="shared" si="83"/>
        <v>1</v>
      </c>
      <c r="AI166" s="5">
        <f t="shared" si="87"/>
        <v>1</v>
      </c>
      <c r="AK166">
        <v>440</v>
      </c>
      <c r="AL166" s="4">
        <f t="shared" si="84"/>
        <v>0.6070000000000001</v>
      </c>
      <c r="AM166" s="4">
        <f t="shared" si="84"/>
        <v>0.6160000000000001</v>
      </c>
      <c r="AN166" s="4">
        <f t="shared" si="84"/>
        <v>0.6070000000000001</v>
      </c>
      <c r="AO166" s="4">
        <f t="shared" si="62"/>
        <v>0.63850000000000007</v>
      </c>
      <c r="AP166" s="4">
        <f t="shared" si="61"/>
        <v>0.63850000000000007</v>
      </c>
      <c r="AQ166" s="4">
        <f t="shared" si="61"/>
        <v>0.64600000000000002</v>
      </c>
      <c r="AR166" s="4">
        <f t="shared" si="61"/>
        <v>0.63850000000000007</v>
      </c>
      <c r="AS166" s="4">
        <f t="shared" si="61"/>
        <v>0.63850000000000007</v>
      </c>
      <c r="AT166" s="4">
        <f t="shared" si="61"/>
        <v>0.65350000000000008</v>
      </c>
      <c r="AU166" s="4">
        <f t="shared" ref="AU166:AU190" si="88">0.04+0.0015*($AK166-AI166-30)</f>
        <v>0.65350000000000008</v>
      </c>
    </row>
    <row r="167" spans="1:47" x14ac:dyDescent="0.25">
      <c r="A167">
        <v>430</v>
      </c>
      <c r="B167">
        <f t="shared" si="63"/>
        <v>8</v>
      </c>
      <c r="C167">
        <f t="shared" si="64"/>
        <v>9</v>
      </c>
      <c r="D167">
        <f t="shared" si="65"/>
        <v>10</v>
      </c>
      <c r="E167">
        <f t="shared" si="86"/>
        <v>12</v>
      </c>
      <c r="F167">
        <f t="shared" si="86"/>
        <v>14</v>
      </c>
      <c r="G167">
        <f t="shared" si="86"/>
        <v>16</v>
      </c>
      <c r="H167">
        <f t="shared" si="86"/>
        <v>21</v>
      </c>
      <c r="I167">
        <f t="shared" si="86"/>
        <v>28</v>
      </c>
      <c r="J167">
        <f t="shared" si="86"/>
        <v>42</v>
      </c>
      <c r="K167">
        <f t="shared" si="86"/>
        <v>84</v>
      </c>
      <c r="M167">
        <v>430</v>
      </c>
      <c r="N167">
        <f t="shared" si="66"/>
        <v>3.2</v>
      </c>
      <c r="O167">
        <f t="shared" si="67"/>
        <v>3.6</v>
      </c>
      <c r="P167">
        <f t="shared" si="68"/>
        <v>4</v>
      </c>
      <c r="Q167">
        <f t="shared" si="69"/>
        <v>4.8000000000000007</v>
      </c>
      <c r="R167">
        <f t="shared" si="70"/>
        <v>5.6000000000000005</v>
      </c>
      <c r="S167">
        <f t="shared" si="71"/>
        <v>6.4</v>
      </c>
      <c r="T167">
        <f t="shared" si="72"/>
        <v>8.4</v>
      </c>
      <c r="U167">
        <f t="shared" si="73"/>
        <v>11.200000000000001</v>
      </c>
      <c r="V167">
        <f t="shared" si="74"/>
        <v>16.8</v>
      </c>
      <c r="W167">
        <f t="shared" si="75"/>
        <v>33.6</v>
      </c>
      <c r="Y167">
        <v>430</v>
      </c>
      <c r="Z167" s="5">
        <f t="shared" si="85"/>
        <v>22</v>
      </c>
      <c r="AA167" s="5">
        <f t="shared" si="76"/>
        <v>16</v>
      </c>
      <c r="AB167" s="5">
        <f t="shared" si="77"/>
        <v>22</v>
      </c>
      <c r="AC167" s="5">
        <f t="shared" si="78"/>
        <v>1</v>
      </c>
      <c r="AD167" s="5">
        <f t="shared" si="79"/>
        <v>1</v>
      </c>
      <c r="AE167" s="5">
        <f t="shared" si="80"/>
        <v>22</v>
      </c>
      <c r="AF167" s="5">
        <f t="shared" si="81"/>
        <v>1</v>
      </c>
      <c r="AG167" s="5">
        <f t="shared" si="82"/>
        <v>1</v>
      </c>
      <c r="AH167" s="5">
        <f t="shared" si="83"/>
        <v>1</v>
      </c>
      <c r="AI167" s="5">
        <f t="shared" si="87"/>
        <v>1</v>
      </c>
      <c r="AK167">
        <v>430</v>
      </c>
      <c r="AL167" s="4">
        <f t="shared" si="84"/>
        <v>0.6070000000000001</v>
      </c>
      <c r="AM167" s="4">
        <f t="shared" si="84"/>
        <v>0.6160000000000001</v>
      </c>
      <c r="AN167" s="4">
        <f t="shared" si="84"/>
        <v>0.6070000000000001</v>
      </c>
      <c r="AO167" s="4">
        <f t="shared" si="62"/>
        <v>0.63850000000000007</v>
      </c>
      <c r="AP167" s="4">
        <f t="shared" si="61"/>
        <v>0.63850000000000007</v>
      </c>
      <c r="AQ167" s="4">
        <f t="shared" si="61"/>
        <v>0.6070000000000001</v>
      </c>
      <c r="AR167" s="4">
        <f t="shared" si="61"/>
        <v>0.63850000000000007</v>
      </c>
      <c r="AS167" s="4">
        <f t="shared" si="61"/>
        <v>0.63850000000000007</v>
      </c>
      <c r="AT167" s="4">
        <f t="shared" si="61"/>
        <v>0.63850000000000007</v>
      </c>
      <c r="AU167" s="4">
        <f t="shared" si="88"/>
        <v>0.63850000000000007</v>
      </c>
    </row>
    <row r="168" spans="1:47" x14ac:dyDescent="0.25">
      <c r="A168">
        <v>420</v>
      </c>
      <c r="B168">
        <f t="shared" si="63"/>
        <v>8</v>
      </c>
      <c r="C168">
        <f t="shared" si="64"/>
        <v>9</v>
      </c>
      <c r="D168">
        <f t="shared" si="65"/>
        <v>10</v>
      </c>
      <c r="E168">
        <f t="shared" si="86"/>
        <v>11</v>
      </c>
      <c r="F168">
        <f t="shared" si="86"/>
        <v>13</v>
      </c>
      <c r="G168">
        <f t="shared" si="86"/>
        <v>16</v>
      </c>
      <c r="H168">
        <f t="shared" si="86"/>
        <v>20</v>
      </c>
      <c r="I168">
        <f t="shared" si="86"/>
        <v>27</v>
      </c>
      <c r="J168">
        <f t="shared" si="86"/>
        <v>41</v>
      </c>
      <c r="K168">
        <f t="shared" si="86"/>
        <v>82</v>
      </c>
      <c r="M168">
        <v>420</v>
      </c>
      <c r="N168">
        <f t="shared" si="66"/>
        <v>3.2</v>
      </c>
      <c r="O168">
        <f t="shared" si="67"/>
        <v>3.6</v>
      </c>
      <c r="P168">
        <f t="shared" si="68"/>
        <v>4</v>
      </c>
      <c r="Q168">
        <f t="shared" si="69"/>
        <v>4.4000000000000004</v>
      </c>
      <c r="R168">
        <f t="shared" si="70"/>
        <v>5.2</v>
      </c>
      <c r="S168">
        <f t="shared" si="71"/>
        <v>6.4</v>
      </c>
      <c r="T168">
        <f t="shared" si="72"/>
        <v>8</v>
      </c>
      <c r="U168">
        <f t="shared" si="73"/>
        <v>10.8</v>
      </c>
      <c r="V168">
        <f t="shared" si="74"/>
        <v>16.400000000000002</v>
      </c>
      <c r="W168">
        <f t="shared" si="75"/>
        <v>32.800000000000004</v>
      </c>
      <c r="Y168">
        <v>420</v>
      </c>
      <c r="Z168" s="5">
        <f t="shared" si="85"/>
        <v>12</v>
      </c>
      <c r="AA168" s="5">
        <f t="shared" si="76"/>
        <v>6</v>
      </c>
      <c r="AB168" s="5">
        <f t="shared" si="77"/>
        <v>12</v>
      </c>
      <c r="AC168" s="5">
        <f t="shared" si="78"/>
        <v>27</v>
      </c>
      <c r="AD168" s="5">
        <f t="shared" si="79"/>
        <v>22</v>
      </c>
      <c r="AE168" s="5">
        <f t="shared" si="80"/>
        <v>12</v>
      </c>
      <c r="AF168" s="5">
        <f t="shared" si="81"/>
        <v>12</v>
      </c>
      <c r="AG168" s="5">
        <f t="shared" si="82"/>
        <v>6</v>
      </c>
      <c r="AH168" s="5">
        <f t="shared" si="83"/>
        <v>1</v>
      </c>
      <c r="AI168" s="5">
        <f t="shared" si="87"/>
        <v>1</v>
      </c>
      <c r="AK168">
        <v>420</v>
      </c>
      <c r="AL168" s="4">
        <f t="shared" si="84"/>
        <v>0.6070000000000001</v>
      </c>
      <c r="AM168" s="4">
        <f t="shared" si="84"/>
        <v>0.6160000000000001</v>
      </c>
      <c r="AN168" s="4">
        <f t="shared" si="84"/>
        <v>0.6070000000000001</v>
      </c>
      <c r="AO168" s="4">
        <f t="shared" si="62"/>
        <v>0.58450000000000002</v>
      </c>
      <c r="AP168" s="4">
        <f t="shared" si="61"/>
        <v>0.59200000000000008</v>
      </c>
      <c r="AQ168" s="4">
        <f t="shared" si="61"/>
        <v>0.6070000000000001</v>
      </c>
      <c r="AR168" s="4">
        <f t="shared" si="61"/>
        <v>0.6070000000000001</v>
      </c>
      <c r="AS168" s="4">
        <f t="shared" si="61"/>
        <v>0.6160000000000001</v>
      </c>
      <c r="AT168" s="4">
        <f t="shared" si="61"/>
        <v>0.62350000000000005</v>
      </c>
      <c r="AU168" s="4">
        <f t="shared" si="88"/>
        <v>0.62350000000000005</v>
      </c>
    </row>
    <row r="169" spans="1:47" x14ac:dyDescent="0.25">
      <c r="A169">
        <v>410</v>
      </c>
      <c r="B169">
        <f t="shared" si="63"/>
        <v>8</v>
      </c>
      <c r="C169">
        <f t="shared" si="64"/>
        <v>8</v>
      </c>
      <c r="D169">
        <f t="shared" si="65"/>
        <v>10</v>
      </c>
      <c r="E169">
        <f t="shared" si="86"/>
        <v>11</v>
      </c>
      <c r="F169">
        <f t="shared" si="86"/>
        <v>13</v>
      </c>
      <c r="G169">
        <f t="shared" si="86"/>
        <v>16</v>
      </c>
      <c r="H169">
        <f t="shared" si="86"/>
        <v>20</v>
      </c>
      <c r="I169">
        <f t="shared" si="86"/>
        <v>26</v>
      </c>
      <c r="J169">
        <f t="shared" si="86"/>
        <v>40</v>
      </c>
      <c r="K169">
        <f t="shared" si="86"/>
        <v>80</v>
      </c>
      <c r="M169">
        <v>410</v>
      </c>
      <c r="N169">
        <f t="shared" si="66"/>
        <v>3.2</v>
      </c>
      <c r="O169">
        <f t="shared" si="67"/>
        <v>3.2</v>
      </c>
      <c r="P169">
        <f t="shared" si="68"/>
        <v>4</v>
      </c>
      <c r="Q169">
        <f t="shared" si="69"/>
        <v>4.4000000000000004</v>
      </c>
      <c r="R169">
        <f t="shared" si="70"/>
        <v>5.2</v>
      </c>
      <c r="S169">
        <f t="shared" si="71"/>
        <v>6.4</v>
      </c>
      <c r="T169">
        <f t="shared" si="72"/>
        <v>8</v>
      </c>
      <c r="U169">
        <f t="shared" si="73"/>
        <v>10.4</v>
      </c>
      <c r="V169">
        <f t="shared" si="74"/>
        <v>16</v>
      </c>
      <c r="W169">
        <f t="shared" si="75"/>
        <v>32</v>
      </c>
      <c r="Y169">
        <v>410</v>
      </c>
      <c r="Z169" s="5">
        <f t="shared" si="85"/>
        <v>2</v>
      </c>
      <c r="AA169" s="5">
        <f t="shared" si="76"/>
        <v>42</v>
      </c>
      <c r="AB169" s="5">
        <f t="shared" si="77"/>
        <v>2</v>
      </c>
      <c r="AC169" s="5">
        <f t="shared" si="78"/>
        <v>17</v>
      </c>
      <c r="AD169" s="5">
        <f t="shared" si="79"/>
        <v>12</v>
      </c>
      <c r="AE169" s="5">
        <f t="shared" si="80"/>
        <v>2</v>
      </c>
      <c r="AF169" s="5">
        <f t="shared" si="81"/>
        <v>2</v>
      </c>
      <c r="AG169" s="5">
        <f t="shared" si="82"/>
        <v>12</v>
      </c>
      <c r="AH169" s="5">
        <f t="shared" si="83"/>
        <v>2</v>
      </c>
      <c r="AI169" s="5">
        <f t="shared" si="87"/>
        <v>2</v>
      </c>
      <c r="AK169">
        <v>410</v>
      </c>
      <c r="AL169" s="4">
        <f t="shared" si="84"/>
        <v>0.6070000000000001</v>
      </c>
      <c r="AM169" s="4">
        <f t="shared" si="84"/>
        <v>0.54700000000000004</v>
      </c>
      <c r="AN169" s="4">
        <f t="shared" si="84"/>
        <v>0.6070000000000001</v>
      </c>
      <c r="AO169" s="4">
        <f t="shared" si="62"/>
        <v>0.58450000000000002</v>
      </c>
      <c r="AP169" s="4">
        <f t="shared" si="61"/>
        <v>0.59200000000000008</v>
      </c>
      <c r="AQ169" s="4">
        <f t="shared" si="61"/>
        <v>0.6070000000000001</v>
      </c>
      <c r="AR169" s="4">
        <f t="shared" si="61"/>
        <v>0.6070000000000001</v>
      </c>
      <c r="AS169" s="4">
        <f t="shared" si="61"/>
        <v>0.59200000000000008</v>
      </c>
      <c r="AT169" s="4">
        <f t="shared" si="61"/>
        <v>0.6070000000000001</v>
      </c>
      <c r="AU169" s="4">
        <f t="shared" si="88"/>
        <v>0.6070000000000001</v>
      </c>
    </row>
    <row r="170" spans="1:47" x14ac:dyDescent="0.25">
      <c r="A170">
        <v>400</v>
      </c>
      <c r="B170">
        <f t="shared" si="63"/>
        <v>7</v>
      </c>
      <c r="C170">
        <f t="shared" si="64"/>
        <v>8</v>
      </c>
      <c r="D170">
        <f t="shared" si="65"/>
        <v>9</v>
      </c>
      <c r="E170">
        <f t="shared" si="86"/>
        <v>11</v>
      </c>
      <c r="F170">
        <f t="shared" si="86"/>
        <v>13</v>
      </c>
      <c r="G170">
        <f t="shared" si="86"/>
        <v>15</v>
      </c>
      <c r="H170">
        <f t="shared" si="86"/>
        <v>19</v>
      </c>
      <c r="I170">
        <f t="shared" si="86"/>
        <v>26</v>
      </c>
      <c r="J170">
        <f t="shared" si="86"/>
        <v>39</v>
      </c>
      <c r="K170">
        <f t="shared" si="86"/>
        <v>78</v>
      </c>
      <c r="M170">
        <v>400</v>
      </c>
      <c r="N170">
        <f t="shared" si="66"/>
        <v>2.8000000000000003</v>
      </c>
      <c r="O170">
        <f t="shared" si="67"/>
        <v>3.2</v>
      </c>
      <c r="P170">
        <f t="shared" si="68"/>
        <v>3.6</v>
      </c>
      <c r="Q170">
        <f t="shared" si="69"/>
        <v>4.4000000000000004</v>
      </c>
      <c r="R170">
        <f t="shared" si="70"/>
        <v>5.2</v>
      </c>
      <c r="S170">
        <f t="shared" si="71"/>
        <v>6</v>
      </c>
      <c r="T170">
        <f t="shared" si="72"/>
        <v>7.6000000000000005</v>
      </c>
      <c r="U170">
        <f t="shared" si="73"/>
        <v>10.4</v>
      </c>
      <c r="V170">
        <f t="shared" si="74"/>
        <v>15.600000000000001</v>
      </c>
      <c r="W170">
        <f t="shared" si="75"/>
        <v>31.200000000000003</v>
      </c>
      <c r="Y170">
        <v>400</v>
      </c>
      <c r="Z170" s="5">
        <f t="shared" si="85"/>
        <v>43</v>
      </c>
      <c r="AA170" s="5">
        <f t="shared" si="76"/>
        <v>32</v>
      </c>
      <c r="AB170" s="5">
        <f t="shared" si="77"/>
        <v>32</v>
      </c>
      <c r="AC170" s="5">
        <f t="shared" si="78"/>
        <v>7</v>
      </c>
      <c r="AD170" s="5">
        <f t="shared" si="79"/>
        <v>2</v>
      </c>
      <c r="AE170" s="5">
        <f t="shared" si="80"/>
        <v>17</v>
      </c>
      <c r="AF170" s="5">
        <f t="shared" si="81"/>
        <v>12</v>
      </c>
      <c r="AG170" s="5">
        <f t="shared" si="82"/>
        <v>2</v>
      </c>
      <c r="AH170" s="5">
        <f t="shared" si="83"/>
        <v>2</v>
      </c>
      <c r="AI170" s="5">
        <f t="shared" si="87"/>
        <v>2</v>
      </c>
      <c r="AK170">
        <v>400</v>
      </c>
      <c r="AL170" s="4">
        <f t="shared" si="84"/>
        <v>0.53049999999999997</v>
      </c>
      <c r="AM170" s="4">
        <f t="shared" si="84"/>
        <v>0.54700000000000004</v>
      </c>
      <c r="AN170" s="4">
        <f t="shared" si="84"/>
        <v>0.54700000000000004</v>
      </c>
      <c r="AO170" s="4">
        <f t="shared" si="62"/>
        <v>0.58450000000000002</v>
      </c>
      <c r="AP170" s="4">
        <f t="shared" si="61"/>
        <v>0.59200000000000008</v>
      </c>
      <c r="AQ170" s="4">
        <f t="shared" si="61"/>
        <v>0.56950000000000001</v>
      </c>
      <c r="AR170" s="4">
        <f t="shared" si="61"/>
        <v>0.57700000000000007</v>
      </c>
      <c r="AS170" s="4">
        <f t="shared" si="61"/>
        <v>0.59200000000000008</v>
      </c>
      <c r="AT170" s="4">
        <f t="shared" si="61"/>
        <v>0.59200000000000008</v>
      </c>
      <c r="AU170" s="4">
        <f t="shared" si="88"/>
        <v>0.59200000000000008</v>
      </c>
    </row>
    <row r="171" spans="1:47" x14ac:dyDescent="0.25">
      <c r="A171">
        <v>390</v>
      </c>
      <c r="B171">
        <f t="shared" si="63"/>
        <v>7</v>
      </c>
      <c r="C171">
        <f t="shared" si="64"/>
        <v>8</v>
      </c>
      <c r="D171">
        <f t="shared" si="65"/>
        <v>9</v>
      </c>
      <c r="E171">
        <f t="shared" si="86"/>
        <v>10</v>
      </c>
      <c r="F171">
        <f t="shared" si="86"/>
        <v>12</v>
      </c>
      <c r="G171">
        <f t="shared" si="86"/>
        <v>15</v>
      </c>
      <c r="H171">
        <f t="shared" si="86"/>
        <v>19</v>
      </c>
      <c r="I171">
        <f t="shared" si="86"/>
        <v>25</v>
      </c>
      <c r="J171">
        <f t="shared" si="86"/>
        <v>38</v>
      </c>
      <c r="K171">
        <f t="shared" si="86"/>
        <v>76</v>
      </c>
      <c r="M171">
        <v>390</v>
      </c>
      <c r="N171">
        <f t="shared" si="66"/>
        <v>2.8000000000000003</v>
      </c>
      <c r="O171">
        <f t="shared" si="67"/>
        <v>3.2</v>
      </c>
      <c r="P171">
        <f t="shared" si="68"/>
        <v>3.6</v>
      </c>
      <c r="Q171">
        <f t="shared" si="69"/>
        <v>4</v>
      </c>
      <c r="R171">
        <f t="shared" si="70"/>
        <v>4.8000000000000007</v>
      </c>
      <c r="S171">
        <f t="shared" si="71"/>
        <v>6</v>
      </c>
      <c r="T171">
        <f t="shared" si="72"/>
        <v>7.6000000000000005</v>
      </c>
      <c r="U171">
        <f t="shared" si="73"/>
        <v>10</v>
      </c>
      <c r="V171">
        <f t="shared" si="74"/>
        <v>15.200000000000001</v>
      </c>
      <c r="W171">
        <f t="shared" si="75"/>
        <v>30.400000000000002</v>
      </c>
      <c r="Y171">
        <v>390</v>
      </c>
      <c r="Z171" s="5">
        <f t="shared" si="85"/>
        <v>33</v>
      </c>
      <c r="AA171" s="5">
        <f t="shared" si="76"/>
        <v>22</v>
      </c>
      <c r="AB171" s="5">
        <f t="shared" si="77"/>
        <v>22</v>
      </c>
      <c r="AC171" s="5">
        <f t="shared" si="78"/>
        <v>33</v>
      </c>
      <c r="AD171" s="5">
        <f t="shared" si="79"/>
        <v>22</v>
      </c>
      <c r="AE171" s="5">
        <f t="shared" si="80"/>
        <v>7</v>
      </c>
      <c r="AF171" s="5">
        <f t="shared" si="81"/>
        <v>2</v>
      </c>
      <c r="AG171" s="5">
        <f t="shared" si="82"/>
        <v>7</v>
      </c>
      <c r="AH171" s="5">
        <f t="shared" si="83"/>
        <v>2</v>
      </c>
      <c r="AI171" s="5">
        <f t="shared" si="87"/>
        <v>2</v>
      </c>
      <c r="AK171">
        <v>390</v>
      </c>
      <c r="AL171" s="4">
        <f t="shared" si="84"/>
        <v>0.53049999999999997</v>
      </c>
      <c r="AM171" s="4">
        <f t="shared" si="84"/>
        <v>0.54700000000000004</v>
      </c>
      <c r="AN171" s="4">
        <f t="shared" si="84"/>
        <v>0.54700000000000004</v>
      </c>
      <c r="AO171" s="4">
        <f t="shared" si="62"/>
        <v>0.53049999999999997</v>
      </c>
      <c r="AP171" s="4">
        <f t="shared" si="61"/>
        <v>0.54700000000000004</v>
      </c>
      <c r="AQ171" s="4">
        <f t="shared" si="61"/>
        <v>0.56950000000000001</v>
      </c>
      <c r="AR171" s="4">
        <f t="shared" si="61"/>
        <v>0.57700000000000007</v>
      </c>
      <c r="AS171" s="4">
        <f t="shared" si="61"/>
        <v>0.56950000000000001</v>
      </c>
      <c r="AT171" s="4">
        <f t="shared" si="61"/>
        <v>0.57700000000000007</v>
      </c>
      <c r="AU171" s="4">
        <f t="shared" si="88"/>
        <v>0.57700000000000007</v>
      </c>
    </row>
    <row r="172" spans="1:47" x14ac:dyDescent="0.25">
      <c r="A172">
        <v>380</v>
      </c>
      <c r="B172">
        <f t="shared" si="63"/>
        <v>7</v>
      </c>
      <c r="C172">
        <f t="shared" si="64"/>
        <v>8</v>
      </c>
      <c r="D172">
        <f t="shared" si="65"/>
        <v>9</v>
      </c>
      <c r="E172">
        <f t="shared" si="86"/>
        <v>10</v>
      </c>
      <c r="F172">
        <f t="shared" si="86"/>
        <v>12</v>
      </c>
      <c r="G172">
        <f t="shared" si="86"/>
        <v>14</v>
      </c>
      <c r="H172">
        <f t="shared" si="86"/>
        <v>18</v>
      </c>
      <c r="I172">
        <f t="shared" si="86"/>
        <v>24</v>
      </c>
      <c r="J172">
        <f t="shared" si="86"/>
        <v>37</v>
      </c>
      <c r="K172">
        <f t="shared" si="86"/>
        <v>74</v>
      </c>
      <c r="M172">
        <v>380</v>
      </c>
      <c r="N172">
        <f t="shared" si="66"/>
        <v>2.8000000000000003</v>
      </c>
      <c r="O172">
        <f t="shared" si="67"/>
        <v>3.2</v>
      </c>
      <c r="P172">
        <f t="shared" si="68"/>
        <v>3.6</v>
      </c>
      <c r="Q172">
        <f t="shared" si="69"/>
        <v>4</v>
      </c>
      <c r="R172">
        <f t="shared" si="70"/>
        <v>4.8000000000000007</v>
      </c>
      <c r="S172">
        <f t="shared" si="71"/>
        <v>5.6000000000000005</v>
      </c>
      <c r="T172">
        <f t="shared" si="72"/>
        <v>7.2</v>
      </c>
      <c r="U172">
        <f t="shared" si="73"/>
        <v>9.6000000000000014</v>
      </c>
      <c r="V172">
        <f t="shared" si="74"/>
        <v>14.8</v>
      </c>
      <c r="W172">
        <f t="shared" si="75"/>
        <v>29.6</v>
      </c>
      <c r="Y172">
        <v>380</v>
      </c>
      <c r="Z172" s="5">
        <f t="shared" si="85"/>
        <v>23</v>
      </c>
      <c r="AA172" s="5">
        <f t="shared" si="76"/>
        <v>12</v>
      </c>
      <c r="AB172" s="5">
        <f t="shared" si="77"/>
        <v>12</v>
      </c>
      <c r="AC172" s="5">
        <f t="shared" si="78"/>
        <v>23</v>
      </c>
      <c r="AD172" s="5">
        <f t="shared" si="79"/>
        <v>12</v>
      </c>
      <c r="AE172" s="5">
        <f t="shared" si="80"/>
        <v>23</v>
      </c>
      <c r="AF172" s="5">
        <f t="shared" si="81"/>
        <v>12</v>
      </c>
      <c r="AG172" s="5">
        <f t="shared" si="82"/>
        <v>12</v>
      </c>
      <c r="AH172" s="5">
        <f t="shared" si="83"/>
        <v>2</v>
      </c>
      <c r="AI172" s="5">
        <f t="shared" si="87"/>
        <v>2</v>
      </c>
      <c r="AK172">
        <v>380</v>
      </c>
      <c r="AL172" s="4">
        <f t="shared" si="84"/>
        <v>0.53049999999999997</v>
      </c>
      <c r="AM172" s="4">
        <f t="shared" si="84"/>
        <v>0.54700000000000004</v>
      </c>
      <c r="AN172" s="4">
        <f t="shared" si="84"/>
        <v>0.54700000000000004</v>
      </c>
      <c r="AO172" s="4">
        <f t="shared" si="62"/>
        <v>0.53049999999999997</v>
      </c>
      <c r="AP172" s="4">
        <f t="shared" si="61"/>
        <v>0.54700000000000004</v>
      </c>
      <c r="AQ172" s="4">
        <f t="shared" si="61"/>
        <v>0.53049999999999997</v>
      </c>
      <c r="AR172" s="4">
        <f t="shared" si="61"/>
        <v>0.54700000000000004</v>
      </c>
      <c r="AS172" s="4">
        <f t="shared" si="61"/>
        <v>0.54700000000000004</v>
      </c>
      <c r="AT172" s="4">
        <f t="shared" si="61"/>
        <v>0.56200000000000006</v>
      </c>
      <c r="AU172" s="4">
        <f t="shared" si="88"/>
        <v>0.56200000000000006</v>
      </c>
    </row>
    <row r="173" spans="1:47" x14ac:dyDescent="0.25">
      <c r="A173">
        <v>370</v>
      </c>
      <c r="B173">
        <f t="shared" si="63"/>
        <v>7</v>
      </c>
      <c r="C173">
        <f t="shared" si="64"/>
        <v>8</v>
      </c>
      <c r="D173">
        <f t="shared" si="65"/>
        <v>9</v>
      </c>
      <c r="E173">
        <f t="shared" si="86"/>
        <v>10</v>
      </c>
      <c r="F173">
        <f t="shared" si="86"/>
        <v>12</v>
      </c>
      <c r="G173">
        <f t="shared" si="86"/>
        <v>14</v>
      </c>
      <c r="H173">
        <f t="shared" si="86"/>
        <v>18</v>
      </c>
      <c r="I173">
        <f t="shared" si="86"/>
        <v>24</v>
      </c>
      <c r="J173">
        <f t="shared" si="86"/>
        <v>36</v>
      </c>
      <c r="K173">
        <f t="shared" si="86"/>
        <v>72</v>
      </c>
      <c r="M173">
        <v>370</v>
      </c>
      <c r="N173">
        <f t="shared" si="66"/>
        <v>2.8000000000000003</v>
      </c>
      <c r="O173">
        <f t="shared" si="67"/>
        <v>3.2</v>
      </c>
      <c r="P173">
        <f t="shared" si="68"/>
        <v>3.6</v>
      </c>
      <c r="Q173">
        <f t="shared" si="69"/>
        <v>4</v>
      </c>
      <c r="R173">
        <f t="shared" si="70"/>
        <v>4.8000000000000007</v>
      </c>
      <c r="S173">
        <f t="shared" si="71"/>
        <v>5.6000000000000005</v>
      </c>
      <c r="T173">
        <f t="shared" si="72"/>
        <v>7.2</v>
      </c>
      <c r="U173">
        <f t="shared" si="73"/>
        <v>9.6000000000000014</v>
      </c>
      <c r="V173">
        <f t="shared" si="74"/>
        <v>14.4</v>
      </c>
      <c r="W173">
        <f t="shared" si="75"/>
        <v>28.8</v>
      </c>
      <c r="Y173">
        <v>370</v>
      </c>
      <c r="Z173" s="5">
        <f t="shared" si="85"/>
        <v>13</v>
      </c>
      <c r="AA173" s="5">
        <f t="shared" si="76"/>
        <v>2</v>
      </c>
      <c r="AB173" s="5">
        <f t="shared" si="77"/>
        <v>2</v>
      </c>
      <c r="AC173" s="5">
        <f t="shared" si="78"/>
        <v>13</v>
      </c>
      <c r="AD173" s="5">
        <f t="shared" si="79"/>
        <v>2</v>
      </c>
      <c r="AE173" s="5">
        <f t="shared" si="80"/>
        <v>13</v>
      </c>
      <c r="AF173" s="5">
        <f t="shared" si="81"/>
        <v>2</v>
      </c>
      <c r="AG173" s="5">
        <f t="shared" si="82"/>
        <v>2</v>
      </c>
      <c r="AH173" s="5">
        <f t="shared" si="83"/>
        <v>2</v>
      </c>
      <c r="AI173" s="5">
        <f t="shared" si="87"/>
        <v>2</v>
      </c>
      <c r="AK173">
        <v>370</v>
      </c>
      <c r="AL173" s="4">
        <f t="shared" si="84"/>
        <v>0.53049999999999997</v>
      </c>
      <c r="AM173" s="4">
        <f t="shared" si="84"/>
        <v>0.54700000000000004</v>
      </c>
      <c r="AN173" s="4">
        <f t="shared" si="84"/>
        <v>0.54700000000000004</v>
      </c>
      <c r="AO173" s="4">
        <f t="shared" si="62"/>
        <v>0.53049999999999997</v>
      </c>
      <c r="AP173" s="4">
        <f t="shared" si="61"/>
        <v>0.54700000000000004</v>
      </c>
      <c r="AQ173" s="4">
        <f t="shared" si="61"/>
        <v>0.53049999999999997</v>
      </c>
      <c r="AR173" s="4">
        <f t="shared" si="61"/>
        <v>0.54700000000000004</v>
      </c>
      <c r="AS173" s="4">
        <f t="shared" si="61"/>
        <v>0.54700000000000004</v>
      </c>
      <c r="AT173" s="4">
        <f t="shared" si="61"/>
        <v>0.54700000000000004</v>
      </c>
      <c r="AU173" s="4">
        <f t="shared" si="88"/>
        <v>0.54700000000000004</v>
      </c>
    </row>
    <row r="174" spans="1:47" x14ac:dyDescent="0.25">
      <c r="A174">
        <v>360</v>
      </c>
      <c r="B174">
        <f t="shared" si="63"/>
        <v>7</v>
      </c>
      <c r="C174">
        <f t="shared" si="64"/>
        <v>7</v>
      </c>
      <c r="D174">
        <f t="shared" si="65"/>
        <v>8</v>
      </c>
      <c r="E174">
        <f t="shared" si="86"/>
        <v>10</v>
      </c>
      <c r="F174">
        <f t="shared" si="86"/>
        <v>11</v>
      </c>
      <c r="G174">
        <f t="shared" si="86"/>
        <v>14</v>
      </c>
      <c r="H174">
        <f t="shared" si="86"/>
        <v>17</v>
      </c>
      <c r="I174">
        <f t="shared" si="86"/>
        <v>23</v>
      </c>
      <c r="J174">
        <f t="shared" si="86"/>
        <v>35</v>
      </c>
      <c r="K174">
        <f t="shared" si="86"/>
        <v>70</v>
      </c>
      <c r="M174">
        <v>360</v>
      </c>
      <c r="N174">
        <f t="shared" si="66"/>
        <v>2.8000000000000003</v>
      </c>
      <c r="O174">
        <f t="shared" si="67"/>
        <v>2.8000000000000003</v>
      </c>
      <c r="P174">
        <f t="shared" si="68"/>
        <v>3.2</v>
      </c>
      <c r="Q174">
        <f t="shared" si="69"/>
        <v>4</v>
      </c>
      <c r="R174">
        <f t="shared" si="70"/>
        <v>4.4000000000000004</v>
      </c>
      <c r="S174">
        <f t="shared" si="71"/>
        <v>5.6000000000000005</v>
      </c>
      <c r="T174">
        <f t="shared" si="72"/>
        <v>6.8000000000000007</v>
      </c>
      <c r="U174">
        <f t="shared" si="73"/>
        <v>9.2000000000000011</v>
      </c>
      <c r="V174">
        <f t="shared" si="74"/>
        <v>14</v>
      </c>
      <c r="W174">
        <f t="shared" si="75"/>
        <v>28</v>
      </c>
      <c r="Y174">
        <v>360</v>
      </c>
      <c r="Z174" s="5">
        <f t="shared" si="85"/>
        <v>3</v>
      </c>
      <c r="AA174" s="5">
        <f t="shared" si="76"/>
        <v>38</v>
      </c>
      <c r="AB174" s="5">
        <f t="shared" si="77"/>
        <v>33</v>
      </c>
      <c r="AC174" s="5">
        <f t="shared" si="78"/>
        <v>3</v>
      </c>
      <c r="AD174" s="5">
        <f t="shared" si="79"/>
        <v>23</v>
      </c>
      <c r="AE174" s="5">
        <f t="shared" si="80"/>
        <v>3</v>
      </c>
      <c r="AF174" s="5">
        <f t="shared" si="81"/>
        <v>13</v>
      </c>
      <c r="AG174" s="5">
        <f t="shared" si="82"/>
        <v>8</v>
      </c>
      <c r="AH174" s="5">
        <f t="shared" si="83"/>
        <v>3</v>
      </c>
      <c r="AI174" s="5">
        <f t="shared" si="87"/>
        <v>3</v>
      </c>
      <c r="AK174">
        <v>360</v>
      </c>
      <c r="AL174" s="4">
        <f t="shared" si="84"/>
        <v>0.53049999999999997</v>
      </c>
      <c r="AM174" s="4">
        <f t="shared" si="84"/>
        <v>0.47799999999999998</v>
      </c>
      <c r="AN174" s="4">
        <f t="shared" si="84"/>
        <v>0.48549999999999999</v>
      </c>
      <c r="AO174" s="4">
        <f t="shared" si="62"/>
        <v>0.53049999999999997</v>
      </c>
      <c r="AP174" s="4">
        <f t="shared" si="61"/>
        <v>0.50050000000000006</v>
      </c>
      <c r="AQ174" s="4">
        <f t="shared" si="61"/>
        <v>0.53049999999999997</v>
      </c>
      <c r="AR174" s="4">
        <f t="shared" si="61"/>
        <v>0.51550000000000007</v>
      </c>
      <c r="AS174" s="4">
        <f t="shared" si="61"/>
        <v>0.52300000000000002</v>
      </c>
      <c r="AT174" s="4">
        <f t="shared" si="61"/>
        <v>0.53049999999999997</v>
      </c>
      <c r="AU174" s="4">
        <f t="shared" si="88"/>
        <v>0.53049999999999997</v>
      </c>
    </row>
    <row r="175" spans="1:47" x14ac:dyDescent="0.25">
      <c r="A175">
        <v>350</v>
      </c>
      <c r="B175">
        <f t="shared" si="63"/>
        <v>6</v>
      </c>
      <c r="C175">
        <f t="shared" si="64"/>
        <v>7</v>
      </c>
      <c r="D175">
        <f t="shared" si="65"/>
        <v>8</v>
      </c>
      <c r="E175">
        <f t="shared" si="86"/>
        <v>9</v>
      </c>
      <c r="F175">
        <f t="shared" si="86"/>
        <v>11</v>
      </c>
      <c r="G175">
        <f t="shared" si="86"/>
        <v>13</v>
      </c>
      <c r="H175">
        <f t="shared" si="86"/>
        <v>17</v>
      </c>
      <c r="I175">
        <f t="shared" si="86"/>
        <v>22</v>
      </c>
      <c r="J175">
        <f t="shared" si="86"/>
        <v>34</v>
      </c>
      <c r="K175">
        <f t="shared" si="86"/>
        <v>68</v>
      </c>
      <c r="M175">
        <v>350</v>
      </c>
      <c r="N175">
        <f t="shared" si="66"/>
        <v>2.4000000000000004</v>
      </c>
      <c r="O175">
        <f t="shared" si="67"/>
        <v>2.8000000000000003</v>
      </c>
      <c r="P175">
        <f t="shared" si="68"/>
        <v>3.2</v>
      </c>
      <c r="Q175">
        <f t="shared" si="69"/>
        <v>3.6</v>
      </c>
      <c r="R175">
        <f t="shared" si="70"/>
        <v>4.4000000000000004</v>
      </c>
      <c r="S175">
        <f t="shared" si="71"/>
        <v>5.2</v>
      </c>
      <c r="T175">
        <f t="shared" si="72"/>
        <v>6.8000000000000007</v>
      </c>
      <c r="U175">
        <f t="shared" si="73"/>
        <v>8.8000000000000007</v>
      </c>
      <c r="V175">
        <f t="shared" si="74"/>
        <v>13.600000000000001</v>
      </c>
      <c r="W175">
        <f t="shared" si="75"/>
        <v>27.200000000000003</v>
      </c>
      <c r="Y175">
        <v>350</v>
      </c>
      <c r="Z175" s="5">
        <f t="shared" si="85"/>
        <v>44</v>
      </c>
      <c r="AA175" s="5">
        <f t="shared" si="76"/>
        <v>28</v>
      </c>
      <c r="AB175" s="5">
        <f t="shared" si="77"/>
        <v>23</v>
      </c>
      <c r="AC175" s="5">
        <f t="shared" si="78"/>
        <v>28</v>
      </c>
      <c r="AD175" s="5">
        <f t="shared" si="79"/>
        <v>13</v>
      </c>
      <c r="AE175" s="5">
        <f t="shared" si="80"/>
        <v>18</v>
      </c>
      <c r="AF175" s="5">
        <f t="shared" si="81"/>
        <v>3</v>
      </c>
      <c r="AG175" s="5">
        <f t="shared" si="82"/>
        <v>13</v>
      </c>
      <c r="AH175" s="5">
        <f t="shared" si="83"/>
        <v>3</v>
      </c>
      <c r="AI175" s="5">
        <f t="shared" si="87"/>
        <v>3</v>
      </c>
      <c r="AK175">
        <v>350</v>
      </c>
      <c r="AL175" s="4">
        <f t="shared" si="84"/>
        <v>0.45400000000000001</v>
      </c>
      <c r="AM175" s="4">
        <f t="shared" si="84"/>
        <v>0.47799999999999998</v>
      </c>
      <c r="AN175" s="4">
        <f t="shared" si="84"/>
        <v>0.48549999999999999</v>
      </c>
      <c r="AO175" s="4">
        <f t="shared" si="62"/>
        <v>0.47799999999999998</v>
      </c>
      <c r="AP175" s="4">
        <f t="shared" si="61"/>
        <v>0.50050000000000006</v>
      </c>
      <c r="AQ175" s="4">
        <f t="shared" si="61"/>
        <v>0.49299999999999999</v>
      </c>
      <c r="AR175" s="4">
        <f t="shared" si="61"/>
        <v>0.51550000000000007</v>
      </c>
      <c r="AS175" s="4">
        <f t="shared" si="61"/>
        <v>0.50050000000000006</v>
      </c>
      <c r="AT175" s="4">
        <f t="shared" si="61"/>
        <v>0.51550000000000007</v>
      </c>
      <c r="AU175" s="4">
        <f t="shared" si="88"/>
        <v>0.51550000000000007</v>
      </c>
    </row>
    <row r="176" spans="1:47" x14ac:dyDescent="0.25">
      <c r="A176">
        <v>340</v>
      </c>
      <c r="B176">
        <f t="shared" si="63"/>
        <v>6</v>
      </c>
      <c r="C176">
        <f t="shared" si="64"/>
        <v>7</v>
      </c>
      <c r="D176">
        <f t="shared" si="65"/>
        <v>8</v>
      </c>
      <c r="E176">
        <f t="shared" si="86"/>
        <v>9</v>
      </c>
      <c r="F176">
        <f t="shared" si="86"/>
        <v>11</v>
      </c>
      <c r="G176">
        <f t="shared" si="86"/>
        <v>13</v>
      </c>
      <c r="H176">
        <f t="shared" si="86"/>
        <v>16</v>
      </c>
      <c r="I176">
        <f t="shared" si="86"/>
        <v>22</v>
      </c>
      <c r="J176">
        <f t="shared" si="86"/>
        <v>33</v>
      </c>
      <c r="K176">
        <f t="shared" si="86"/>
        <v>66</v>
      </c>
      <c r="M176">
        <v>340</v>
      </c>
      <c r="N176">
        <f t="shared" si="66"/>
        <v>2.4000000000000004</v>
      </c>
      <c r="O176">
        <f t="shared" si="67"/>
        <v>2.8000000000000003</v>
      </c>
      <c r="P176">
        <f t="shared" si="68"/>
        <v>3.2</v>
      </c>
      <c r="Q176">
        <f t="shared" si="69"/>
        <v>3.6</v>
      </c>
      <c r="R176">
        <f t="shared" si="70"/>
        <v>4.4000000000000004</v>
      </c>
      <c r="S176">
        <f t="shared" si="71"/>
        <v>5.2</v>
      </c>
      <c r="T176">
        <f t="shared" si="72"/>
        <v>6.4</v>
      </c>
      <c r="U176">
        <f t="shared" si="73"/>
        <v>8.8000000000000007</v>
      </c>
      <c r="V176">
        <f t="shared" si="74"/>
        <v>13.200000000000001</v>
      </c>
      <c r="W176">
        <f t="shared" si="75"/>
        <v>26.400000000000002</v>
      </c>
      <c r="Y176">
        <v>340</v>
      </c>
      <c r="Z176" s="5">
        <f t="shared" si="85"/>
        <v>34</v>
      </c>
      <c r="AA176" s="5">
        <f t="shared" si="76"/>
        <v>18</v>
      </c>
      <c r="AB176" s="5">
        <f t="shared" si="77"/>
        <v>13</v>
      </c>
      <c r="AC176" s="5">
        <f t="shared" si="78"/>
        <v>18</v>
      </c>
      <c r="AD176" s="5">
        <f t="shared" si="79"/>
        <v>3</v>
      </c>
      <c r="AE176" s="5">
        <f t="shared" si="80"/>
        <v>8</v>
      </c>
      <c r="AF176" s="5">
        <f t="shared" si="81"/>
        <v>13</v>
      </c>
      <c r="AG176" s="5">
        <f t="shared" si="82"/>
        <v>3</v>
      </c>
      <c r="AH176" s="5">
        <f t="shared" si="83"/>
        <v>3</v>
      </c>
      <c r="AI176" s="5">
        <f t="shared" si="87"/>
        <v>3</v>
      </c>
      <c r="AK176">
        <v>340</v>
      </c>
      <c r="AL176" s="4">
        <f t="shared" si="84"/>
        <v>0.45400000000000001</v>
      </c>
      <c r="AM176" s="4">
        <f t="shared" si="84"/>
        <v>0.47799999999999998</v>
      </c>
      <c r="AN176" s="4">
        <f t="shared" si="84"/>
        <v>0.48549999999999999</v>
      </c>
      <c r="AO176" s="4">
        <f t="shared" si="62"/>
        <v>0.47799999999999998</v>
      </c>
      <c r="AP176" s="4">
        <f t="shared" si="61"/>
        <v>0.50050000000000006</v>
      </c>
      <c r="AQ176" s="4">
        <f t="shared" si="61"/>
        <v>0.49299999999999999</v>
      </c>
      <c r="AR176" s="4">
        <f t="shared" si="61"/>
        <v>0.48549999999999999</v>
      </c>
      <c r="AS176" s="4">
        <f t="shared" si="61"/>
        <v>0.50050000000000006</v>
      </c>
      <c r="AT176" s="4">
        <f t="shared" si="61"/>
        <v>0.50050000000000006</v>
      </c>
      <c r="AU176" s="4">
        <f t="shared" si="88"/>
        <v>0.50050000000000006</v>
      </c>
    </row>
    <row r="177" spans="1:47" x14ac:dyDescent="0.25">
      <c r="A177">
        <v>330</v>
      </c>
      <c r="B177">
        <f t="shared" si="63"/>
        <v>6</v>
      </c>
      <c r="C177">
        <f t="shared" si="64"/>
        <v>7</v>
      </c>
      <c r="D177">
        <f t="shared" si="65"/>
        <v>8</v>
      </c>
      <c r="E177">
        <f t="shared" si="86"/>
        <v>9</v>
      </c>
      <c r="F177">
        <f t="shared" si="86"/>
        <v>10</v>
      </c>
      <c r="G177">
        <f t="shared" si="86"/>
        <v>12</v>
      </c>
      <c r="H177">
        <f t="shared" si="86"/>
        <v>16</v>
      </c>
      <c r="I177">
        <f t="shared" si="86"/>
        <v>21</v>
      </c>
      <c r="J177">
        <f t="shared" si="86"/>
        <v>32</v>
      </c>
      <c r="K177">
        <f t="shared" si="86"/>
        <v>64</v>
      </c>
      <c r="M177">
        <v>330</v>
      </c>
      <c r="N177">
        <f t="shared" si="66"/>
        <v>2.4000000000000004</v>
      </c>
      <c r="O177">
        <f t="shared" si="67"/>
        <v>2.8000000000000003</v>
      </c>
      <c r="P177">
        <f t="shared" si="68"/>
        <v>3.2</v>
      </c>
      <c r="Q177">
        <f t="shared" si="69"/>
        <v>3.6</v>
      </c>
      <c r="R177">
        <f t="shared" si="70"/>
        <v>4</v>
      </c>
      <c r="S177">
        <f t="shared" si="71"/>
        <v>4.8000000000000007</v>
      </c>
      <c r="T177">
        <f t="shared" si="72"/>
        <v>6.4</v>
      </c>
      <c r="U177">
        <f t="shared" si="73"/>
        <v>8.4</v>
      </c>
      <c r="V177">
        <f t="shared" si="74"/>
        <v>12.8</v>
      </c>
      <c r="W177">
        <f t="shared" si="75"/>
        <v>25.6</v>
      </c>
      <c r="Y177">
        <v>330</v>
      </c>
      <c r="Z177" s="5">
        <f t="shared" si="85"/>
        <v>24</v>
      </c>
      <c r="AA177" s="5">
        <f t="shared" si="76"/>
        <v>8</v>
      </c>
      <c r="AB177" s="5">
        <f t="shared" si="77"/>
        <v>3</v>
      </c>
      <c r="AC177" s="5">
        <f t="shared" si="78"/>
        <v>8</v>
      </c>
      <c r="AD177" s="5">
        <f t="shared" si="79"/>
        <v>24</v>
      </c>
      <c r="AE177" s="5">
        <f t="shared" si="80"/>
        <v>24</v>
      </c>
      <c r="AF177" s="5">
        <f t="shared" si="81"/>
        <v>3</v>
      </c>
      <c r="AG177" s="5">
        <f t="shared" si="82"/>
        <v>8</v>
      </c>
      <c r="AH177" s="5">
        <f t="shared" si="83"/>
        <v>3</v>
      </c>
      <c r="AI177" s="5">
        <f t="shared" si="87"/>
        <v>3</v>
      </c>
      <c r="AK177">
        <v>330</v>
      </c>
      <c r="AL177" s="4">
        <f t="shared" si="84"/>
        <v>0.45400000000000001</v>
      </c>
      <c r="AM177" s="4">
        <f t="shared" si="84"/>
        <v>0.47799999999999998</v>
      </c>
      <c r="AN177" s="4">
        <f t="shared" si="84"/>
        <v>0.48549999999999999</v>
      </c>
      <c r="AO177" s="4">
        <f t="shared" si="62"/>
        <v>0.47799999999999998</v>
      </c>
      <c r="AP177" s="4">
        <f t="shared" si="61"/>
        <v>0.45400000000000001</v>
      </c>
      <c r="AQ177" s="4">
        <f t="shared" si="61"/>
        <v>0.45400000000000001</v>
      </c>
      <c r="AR177" s="4">
        <f t="shared" si="61"/>
        <v>0.48549999999999999</v>
      </c>
      <c r="AS177" s="4">
        <f t="shared" si="61"/>
        <v>0.47799999999999998</v>
      </c>
      <c r="AT177" s="4">
        <f t="shared" si="61"/>
        <v>0.48549999999999999</v>
      </c>
      <c r="AU177" s="4">
        <f t="shared" si="88"/>
        <v>0.48549999999999999</v>
      </c>
    </row>
    <row r="178" spans="1:47" x14ac:dyDescent="0.25">
      <c r="A178">
        <v>320</v>
      </c>
      <c r="B178">
        <f t="shared" si="63"/>
        <v>6</v>
      </c>
      <c r="C178">
        <f t="shared" si="64"/>
        <v>6</v>
      </c>
      <c r="D178">
        <f t="shared" si="65"/>
        <v>7</v>
      </c>
      <c r="E178">
        <f t="shared" si="86"/>
        <v>8</v>
      </c>
      <c r="F178">
        <f t="shared" si="86"/>
        <v>10</v>
      </c>
      <c r="G178">
        <f t="shared" si="86"/>
        <v>12</v>
      </c>
      <c r="H178">
        <f t="shared" si="86"/>
        <v>15</v>
      </c>
      <c r="I178">
        <f t="shared" si="86"/>
        <v>20</v>
      </c>
      <c r="J178">
        <f t="shared" si="86"/>
        <v>31</v>
      </c>
      <c r="K178">
        <f t="shared" si="86"/>
        <v>62</v>
      </c>
      <c r="M178">
        <v>320</v>
      </c>
      <c r="N178">
        <f t="shared" si="66"/>
        <v>2.4000000000000004</v>
      </c>
      <c r="O178">
        <f t="shared" si="67"/>
        <v>2.4000000000000004</v>
      </c>
      <c r="P178">
        <f t="shared" si="68"/>
        <v>2.8000000000000003</v>
      </c>
      <c r="Q178">
        <f t="shared" si="69"/>
        <v>3.2</v>
      </c>
      <c r="R178">
        <f t="shared" si="70"/>
        <v>4</v>
      </c>
      <c r="S178">
        <f t="shared" si="71"/>
        <v>4.8000000000000007</v>
      </c>
      <c r="T178">
        <f t="shared" si="72"/>
        <v>6</v>
      </c>
      <c r="U178">
        <f t="shared" si="73"/>
        <v>8</v>
      </c>
      <c r="V178">
        <f t="shared" si="74"/>
        <v>12.4</v>
      </c>
      <c r="W178">
        <f t="shared" si="75"/>
        <v>24.8</v>
      </c>
      <c r="Y178">
        <v>320</v>
      </c>
      <c r="Z178" s="5">
        <f t="shared" si="85"/>
        <v>14</v>
      </c>
      <c r="AA178" s="5">
        <f t="shared" si="76"/>
        <v>44</v>
      </c>
      <c r="AB178" s="5">
        <f t="shared" si="77"/>
        <v>34</v>
      </c>
      <c r="AC178" s="5">
        <f t="shared" si="78"/>
        <v>34</v>
      </c>
      <c r="AD178" s="5">
        <f t="shared" si="79"/>
        <v>14</v>
      </c>
      <c r="AE178" s="5">
        <f t="shared" si="80"/>
        <v>14</v>
      </c>
      <c r="AF178" s="5">
        <f t="shared" si="81"/>
        <v>14</v>
      </c>
      <c r="AG178" s="5">
        <f t="shared" si="82"/>
        <v>14</v>
      </c>
      <c r="AH178" s="5">
        <f t="shared" si="83"/>
        <v>3</v>
      </c>
      <c r="AI178" s="5">
        <f t="shared" si="87"/>
        <v>3</v>
      </c>
      <c r="AK178">
        <v>320</v>
      </c>
      <c r="AL178" s="4">
        <f t="shared" si="84"/>
        <v>0.45400000000000001</v>
      </c>
      <c r="AM178" s="4">
        <f t="shared" si="84"/>
        <v>0.40899999999999997</v>
      </c>
      <c r="AN178" s="4">
        <f t="shared" si="84"/>
        <v>0.42399999999999999</v>
      </c>
      <c r="AO178" s="4">
        <f t="shared" si="62"/>
        <v>0.42399999999999999</v>
      </c>
      <c r="AP178" s="4">
        <f t="shared" si="61"/>
        <v>0.45400000000000001</v>
      </c>
      <c r="AQ178" s="4">
        <f t="shared" si="61"/>
        <v>0.45400000000000001</v>
      </c>
      <c r="AR178" s="4">
        <f t="shared" si="61"/>
        <v>0.45400000000000001</v>
      </c>
      <c r="AS178" s="4">
        <f t="shared" si="61"/>
        <v>0.45400000000000001</v>
      </c>
      <c r="AT178" s="4">
        <f t="shared" si="61"/>
        <v>0.47049999999999997</v>
      </c>
      <c r="AU178" s="4">
        <f t="shared" si="88"/>
        <v>0.47049999999999997</v>
      </c>
    </row>
    <row r="179" spans="1:47" x14ac:dyDescent="0.25">
      <c r="A179">
        <v>310</v>
      </c>
      <c r="B179">
        <f t="shared" si="63"/>
        <v>6</v>
      </c>
      <c r="C179">
        <f t="shared" si="64"/>
        <v>6</v>
      </c>
      <c r="D179">
        <f t="shared" si="65"/>
        <v>7</v>
      </c>
      <c r="E179">
        <f t="shared" si="86"/>
        <v>8</v>
      </c>
      <c r="F179">
        <f t="shared" si="86"/>
        <v>10</v>
      </c>
      <c r="G179">
        <f t="shared" si="86"/>
        <v>12</v>
      </c>
      <c r="H179">
        <f t="shared" si="86"/>
        <v>15</v>
      </c>
      <c r="I179">
        <f t="shared" si="86"/>
        <v>20</v>
      </c>
      <c r="J179">
        <f t="shared" si="86"/>
        <v>30</v>
      </c>
      <c r="K179">
        <f t="shared" si="86"/>
        <v>60</v>
      </c>
      <c r="M179">
        <v>310</v>
      </c>
      <c r="N179">
        <f t="shared" si="66"/>
        <v>2.4000000000000004</v>
      </c>
      <c r="O179">
        <f t="shared" si="67"/>
        <v>2.4000000000000004</v>
      </c>
      <c r="P179">
        <f t="shared" si="68"/>
        <v>2.8000000000000003</v>
      </c>
      <c r="Q179">
        <f t="shared" si="69"/>
        <v>3.2</v>
      </c>
      <c r="R179">
        <f t="shared" si="70"/>
        <v>4</v>
      </c>
      <c r="S179">
        <f t="shared" si="71"/>
        <v>4.8000000000000007</v>
      </c>
      <c r="T179">
        <f t="shared" si="72"/>
        <v>6</v>
      </c>
      <c r="U179">
        <f t="shared" si="73"/>
        <v>8</v>
      </c>
      <c r="V179">
        <f t="shared" si="74"/>
        <v>12</v>
      </c>
      <c r="W179">
        <f t="shared" si="75"/>
        <v>24</v>
      </c>
      <c r="Y179">
        <v>310</v>
      </c>
      <c r="Z179" s="5">
        <f t="shared" si="85"/>
        <v>4</v>
      </c>
      <c r="AA179" s="5">
        <f t="shared" si="76"/>
        <v>34</v>
      </c>
      <c r="AB179" s="5">
        <f t="shared" si="77"/>
        <v>24</v>
      </c>
      <c r="AC179" s="5">
        <f t="shared" si="78"/>
        <v>24</v>
      </c>
      <c r="AD179" s="5">
        <f t="shared" si="79"/>
        <v>4</v>
      </c>
      <c r="AE179" s="5">
        <f t="shared" si="80"/>
        <v>4</v>
      </c>
      <c r="AF179" s="5">
        <f t="shared" si="81"/>
        <v>4</v>
      </c>
      <c r="AG179" s="5">
        <f t="shared" si="82"/>
        <v>4</v>
      </c>
      <c r="AH179" s="5">
        <f t="shared" si="83"/>
        <v>4</v>
      </c>
      <c r="AI179" s="5">
        <f t="shared" si="87"/>
        <v>4</v>
      </c>
      <c r="AK179">
        <v>310</v>
      </c>
      <c r="AL179" s="4">
        <f t="shared" si="84"/>
        <v>0.45400000000000001</v>
      </c>
      <c r="AM179" s="4">
        <f t="shared" si="84"/>
        <v>0.40899999999999997</v>
      </c>
      <c r="AN179" s="4">
        <f t="shared" si="84"/>
        <v>0.42399999999999999</v>
      </c>
      <c r="AO179" s="4">
        <f t="shared" si="62"/>
        <v>0.42399999999999999</v>
      </c>
      <c r="AP179" s="4">
        <f t="shared" si="61"/>
        <v>0.45400000000000001</v>
      </c>
      <c r="AQ179" s="4">
        <f t="shared" si="61"/>
        <v>0.45400000000000001</v>
      </c>
      <c r="AR179" s="4">
        <f t="shared" si="61"/>
        <v>0.45400000000000001</v>
      </c>
      <c r="AS179" s="4">
        <f t="shared" si="61"/>
        <v>0.45400000000000001</v>
      </c>
      <c r="AT179" s="4">
        <f t="shared" si="61"/>
        <v>0.45400000000000001</v>
      </c>
      <c r="AU179" s="4">
        <f t="shared" si="88"/>
        <v>0.45400000000000001</v>
      </c>
    </row>
    <row r="180" spans="1:47" x14ac:dyDescent="0.25">
      <c r="A180">
        <v>300</v>
      </c>
      <c r="B180">
        <f t="shared" si="63"/>
        <v>5</v>
      </c>
      <c r="C180">
        <f t="shared" si="64"/>
        <v>6</v>
      </c>
      <c r="D180">
        <f t="shared" si="65"/>
        <v>7</v>
      </c>
      <c r="E180">
        <f t="shared" si="86"/>
        <v>8</v>
      </c>
      <c r="F180">
        <f t="shared" si="86"/>
        <v>9</v>
      </c>
      <c r="G180">
        <f t="shared" si="86"/>
        <v>11</v>
      </c>
      <c r="H180">
        <f t="shared" si="86"/>
        <v>14</v>
      </c>
      <c r="I180">
        <f t="shared" si="86"/>
        <v>19</v>
      </c>
      <c r="J180">
        <f t="shared" si="86"/>
        <v>29</v>
      </c>
      <c r="K180">
        <f t="shared" si="86"/>
        <v>58</v>
      </c>
      <c r="M180">
        <v>300</v>
      </c>
      <c r="N180">
        <f t="shared" si="66"/>
        <v>2</v>
      </c>
      <c r="O180">
        <f t="shared" si="67"/>
        <v>2.4000000000000004</v>
      </c>
      <c r="P180">
        <f t="shared" si="68"/>
        <v>2.8000000000000003</v>
      </c>
      <c r="Q180">
        <f t="shared" si="69"/>
        <v>3.2</v>
      </c>
      <c r="R180">
        <f t="shared" si="70"/>
        <v>3.6</v>
      </c>
      <c r="S180">
        <f t="shared" si="71"/>
        <v>4.4000000000000004</v>
      </c>
      <c r="T180">
        <f t="shared" si="72"/>
        <v>5.6000000000000005</v>
      </c>
      <c r="U180">
        <f t="shared" si="73"/>
        <v>7.6000000000000005</v>
      </c>
      <c r="V180">
        <f t="shared" si="74"/>
        <v>11.600000000000001</v>
      </c>
      <c r="W180">
        <f t="shared" si="75"/>
        <v>23.200000000000003</v>
      </c>
      <c r="Y180">
        <v>300</v>
      </c>
      <c r="Z180" s="5">
        <f t="shared" si="85"/>
        <v>45</v>
      </c>
      <c r="AA180" s="5">
        <f t="shared" si="76"/>
        <v>24</v>
      </c>
      <c r="AB180" s="5">
        <f t="shared" si="77"/>
        <v>14</v>
      </c>
      <c r="AC180" s="5">
        <f t="shared" si="78"/>
        <v>14</v>
      </c>
      <c r="AD180" s="5">
        <f t="shared" si="79"/>
        <v>24</v>
      </c>
      <c r="AE180" s="5">
        <f t="shared" si="80"/>
        <v>19</v>
      </c>
      <c r="AF180" s="5">
        <f t="shared" si="81"/>
        <v>14</v>
      </c>
      <c r="AG180" s="5">
        <f t="shared" si="82"/>
        <v>9</v>
      </c>
      <c r="AH180" s="5">
        <f t="shared" si="83"/>
        <v>4</v>
      </c>
      <c r="AI180" s="5">
        <f t="shared" si="87"/>
        <v>4</v>
      </c>
      <c r="AK180">
        <v>300</v>
      </c>
      <c r="AL180" s="4">
        <f t="shared" si="84"/>
        <v>0.3775</v>
      </c>
      <c r="AM180" s="4">
        <f t="shared" si="84"/>
        <v>0.40899999999999997</v>
      </c>
      <c r="AN180" s="4">
        <f t="shared" si="84"/>
        <v>0.42399999999999999</v>
      </c>
      <c r="AO180" s="4">
        <f t="shared" si="62"/>
        <v>0.42399999999999999</v>
      </c>
      <c r="AP180" s="4">
        <f t="shared" si="61"/>
        <v>0.40899999999999997</v>
      </c>
      <c r="AQ180" s="4">
        <f t="shared" si="61"/>
        <v>0.41649999999999998</v>
      </c>
      <c r="AR180" s="4">
        <f t="shared" si="61"/>
        <v>0.42399999999999999</v>
      </c>
      <c r="AS180" s="4">
        <f t="shared" si="61"/>
        <v>0.43149999999999999</v>
      </c>
      <c r="AT180" s="4">
        <f t="shared" si="61"/>
        <v>0.439</v>
      </c>
      <c r="AU180" s="4">
        <f t="shared" si="88"/>
        <v>0.439</v>
      </c>
    </row>
    <row r="181" spans="1:47" x14ac:dyDescent="0.25">
      <c r="A181">
        <v>290</v>
      </c>
      <c r="B181">
        <f t="shared" si="63"/>
        <v>5</v>
      </c>
      <c r="C181">
        <f t="shared" si="64"/>
        <v>6</v>
      </c>
      <c r="D181">
        <f t="shared" si="65"/>
        <v>7</v>
      </c>
      <c r="E181">
        <f t="shared" si="86"/>
        <v>8</v>
      </c>
      <c r="F181">
        <f t="shared" si="86"/>
        <v>9</v>
      </c>
      <c r="G181">
        <f t="shared" si="86"/>
        <v>11</v>
      </c>
      <c r="H181">
        <f t="shared" si="86"/>
        <v>14</v>
      </c>
      <c r="I181">
        <f t="shared" si="86"/>
        <v>18</v>
      </c>
      <c r="J181">
        <f t="shared" si="86"/>
        <v>28</v>
      </c>
      <c r="K181">
        <f t="shared" si="86"/>
        <v>56</v>
      </c>
      <c r="M181">
        <v>290</v>
      </c>
      <c r="N181">
        <f t="shared" si="66"/>
        <v>2</v>
      </c>
      <c r="O181">
        <f t="shared" si="67"/>
        <v>2.4000000000000004</v>
      </c>
      <c r="P181">
        <f t="shared" si="68"/>
        <v>2.8000000000000003</v>
      </c>
      <c r="Q181">
        <f t="shared" si="69"/>
        <v>3.2</v>
      </c>
      <c r="R181">
        <f t="shared" si="70"/>
        <v>3.6</v>
      </c>
      <c r="S181">
        <f t="shared" si="71"/>
        <v>4.4000000000000004</v>
      </c>
      <c r="T181">
        <f t="shared" si="72"/>
        <v>5.6000000000000005</v>
      </c>
      <c r="U181">
        <f t="shared" si="73"/>
        <v>7.2</v>
      </c>
      <c r="V181">
        <f t="shared" si="74"/>
        <v>11.200000000000001</v>
      </c>
      <c r="W181">
        <f t="shared" si="75"/>
        <v>22.400000000000002</v>
      </c>
      <c r="Y181">
        <v>290</v>
      </c>
      <c r="Z181" s="5">
        <f t="shared" si="85"/>
        <v>35</v>
      </c>
      <c r="AA181" s="5">
        <f t="shared" si="76"/>
        <v>14</v>
      </c>
      <c r="AB181" s="5">
        <f t="shared" si="77"/>
        <v>4</v>
      </c>
      <c r="AC181" s="5">
        <f t="shared" si="78"/>
        <v>4</v>
      </c>
      <c r="AD181" s="5">
        <f t="shared" si="79"/>
        <v>14</v>
      </c>
      <c r="AE181" s="5">
        <f t="shared" si="80"/>
        <v>9</v>
      </c>
      <c r="AF181" s="5">
        <f t="shared" si="81"/>
        <v>4</v>
      </c>
      <c r="AG181" s="5">
        <f t="shared" si="82"/>
        <v>14</v>
      </c>
      <c r="AH181" s="5">
        <f t="shared" si="83"/>
        <v>4</v>
      </c>
      <c r="AI181" s="5">
        <f t="shared" si="87"/>
        <v>4</v>
      </c>
      <c r="AK181">
        <v>290</v>
      </c>
      <c r="AL181" s="4">
        <f t="shared" si="84"/>
        <v>0.3775</v>
      </c>
      <c r="AM181" s="4">
        <f t="shared" si="84"/>
        <v>0.40899999999999997</v>
      </c>
      <c r="AN181" s="4">
        <f t="shared" si="84"/>
        <v>0.42399999999999999</v>
      </c>
      <c r="AO181" s="4">
        <f t="shared" si="62"/>
        <v>0.42399999999999999</v>
      </c>
      <c r="AP181" s="4">
        <f t="shared" si="61"/>
        <v>0.40899999999999997</v>
      </c>
      <c r="AQ181" s="4">
        <f t="shared" si="61"/>
        <v>0.41649999999999998</v>
      </c>
      <c r="AR181" s="4">
        <f t="shared" si="61"/>
        <v>0.42399999999999999</v>
      </c>
      <c r="AS181" s="4">
        <f t="shared" si="61"/>
        <v>0.40899999999999997</v>
      </c>
      <c r="AT181" s="4">
        <f t="shared" si="61"/>
        <v>0.42399999999999999</v>
      </c>
      <c r="AU181" s="4">
        <f t="shared" si="88"/>
        <v>0.42399999999999999</v>
      </c>
    </row>
    <row r="182" spans="1:47" x14ac:dyDescent="0.25">
      <c r="A182">
        <v>280</v>
      </c>
      <c r="B182">
        <f t="shared" si="63"/>
        <v>5</v>
      </c>
      <c r="C182">
        <f t="shared" si="64"/>
        <v>6</v>
      </c>
      <c r="D182">
        <f t="shared" si="65"/>
        <v>6</v>
      </c>
      <c r="E182">
        <f t="shared" si="86"/>
        <v>7</v>
      </c>
      <c r="F182">
        <f t="shared" si="86"/>
        <v>9</v>
      </c>
      <c r="G182">
        <f t="shared" si="86"/>
        <v>10</v>
      </c>
      <c r="H182">
        <f t="shared" si="86"/>
        <v>13</v>
      </c>
      <c r="I182">
        <f t="shared" si="86"/>
        <v>18</v>
      </c>
      <c r="J182">
        <f t="shared" si="86"/>
        <v>27</v>
      </c>
      <c r="K182">
        <f t="shared" si="86"/>
        <v>54</v>
      </c>
      <c r="M182">
        <v>280</v>
      </c>
      <c r="N182">
        <f t="shared" si="66"/>
        <v>2</v>
      </c>
      <c r="O182">
        <f t="shared" si="67"/>
        <v>2.4000000000000004</v>
      </c>
      <c r="P182">
        <f t="shared" si="68"/>
        <v>2.4000000000000004</v>
      </c>
      <c r="Q182">
        <f t="shared" si="69"/>
        <v>2.8000000000000003</v>
      </c>
      <c r="R182">
        <f t="shared" si="70"/>
        <v>3.6</v>
      </c>
      <c r="S182">
        <f t="shared" si="71"/>
        <v>4</v>
      </c>
      <c r="T182">
        <f t="shared" si="72"/>
        <v>5.2</v>
      </c>
      <c r="U182">
        <f t="shared" si="73"/>
        <v>7.2</v>
      </c>
      <c r="V182">
        <f t="shared" si="74"/>
        <v>10.8</v>
      </c>
      <c r="W182">
        <f t="shared" si="75"/>
        <v>21.6</v>
      </c>
      <c r="Y182">
        <v>280</v>
      </c>
      <c r="Z182" s="5">
        <f t="shared" si="85"/>
        <v>25</v>
      </c>
      <c r="AA182" s="5">
        <f t="shared" si="76"/>
        <v>4</v>
      </c>
      <c r="AB182" s="5">
        <f t="shared" si="77"/>
        <v>35</v>
      </c>
      <c r="AC182" s="5">
        <f t="shared" si="78"/>
        <v>30</v>
      </c>
      <c r="AD182" s="5">
        <f t="shared" si="79"/>
        <v>4</v>
      </c>
      <c r="AE182" s="5">
        <f t="shared" si="80"/>
        <v>25</v>
      </c>
      <c r="AF182" s="5">
        <f t="shared" si="81"/>
        <v>14</v>
      </c>
      <c r="AG182" s="5">
        <f t="shared" si="82"/>
        <v>4</v>
      </c>
      <c r="AH182" s="5">
        <f t="shared" si="83"/>
        <v>4</v>
      </c>
      <c r="AI182" s="5">
        <f t="shared" si="87"/>
        <v>4</v>
      </c>
      <c r="AK182">
        <v>280</v>
      </c>
      <c r="AL182" s="4">
        <f t="shared" si="84"/>
        <v>0.3775</v>
      </c>
      <c r="AM182" s="4">
        <f t="shared" si="84"/>
        <v>0.40899999999999997</v>
      </c>
      <c r="AN182" s="4">
        <f t="shared" si="84"/>
        <v>0.36249999999999999</v>
      </c>
      <c r="AO182" s="4">
        <f t="shared" si="62"/>
        <v>0.37</v>
      </c>
      <c r="AP182" s="4">
        <f t="shared" si="61"/>
        <v>0.40899999999999997</v>
      </c>
      <c r="AQ182" s="4">
        <f t="shared" si="61"/>
        <v>0.3775</v>
      </c>
      <c r="AR182" s="4">
        <f t="shared" si="61"/>
        <v>0.39399999999999996</v>
      </c>
      <c r="AS182" s="4">
        <f t="shared" si="61"/>
        <v>0.40899999999999997</v>
      </c>
      <c r="AT182" s="4">
        <f t="shared" si="61"/>
        <v>0.40899999999999997</v>
      </c>
      <c r="AU182" s="4">
        <f t="shared" si="88"/>
        <v>0.40899999999999997</v>
      </c>
    </row>
    <row r="183" spans="1:47" x14ac:dyDescent="0.25">
      <c r="A183">
        <v>270</v>
      </c>
      <c r="B183">
        <f t="shared" si="63"/>
        <v>5</v>
      </c>
      <c r="C183">
        <f t="shared" si="64"/>
        <v>5</v>
      </c>
      <c r="D183">
        <f t="shared" si="65"/>
        <v>6</v>
      </c>
      <c r="E183">
        <f t="shared" si="86"/>
        <v>7</v>
      </c>
      <c r="F183">
        <f t="shared" si="86"/>
        <v>8</v>
      </c>
      <c r="G183">
        <f t="shared" si="86"/>
        <v>10</v>
      </c>
      <c r="H183">
        <f t="shared" si="86"/>
        <v>13</v>
      </c>
      <c r="I183">
        <f t="shared" si="86"/>
        <v>17</v>
      </c>
      <c r="J183">
        <f t="shared" si="86"/>
        <v>26</v>
      </c>
      <c r="K183">
        <f t="shared" si="86"/>
        <v>52</v>
      </c>
      <c r="M183">
        <v>270</v>
      </c>
      <c r="N183">
        <f t="shared" si="66"/>
        <v>2</v>
      </c>
      <c r="O183">
        <f t="shared" si="67"/>
        <v>2</v>
      </c>
      <c r="P183">
        <f t="shared" si="68"/>
        <v>2.4000000000000004</v>
      </c>
      <c r="Q183">
        <f t="shared" si="69"/>
        <v>2.8000000000000003</v>
      </c>
      <c r="R183">
        <f t="shared" si="70"/>
        <v>3.2</v>
      </c>
      <c r="S183">
        <f t="shared" si="71"/>
        <v>4</v>
      </c>
      <c r="T183">
        <f t="shared" si="72"/>
        <v>5.2</v>
      </c>
      <c r="U183">
        <f t="shared" si="73"/>
        <v>6.8000000000000007</v>
      </c>
      <c r="V183">
        <f t="shared" si="74"/>
        <v>10.4</v>
      </c>
      <c r="W183">
        <f t="shared" si="75"/>
        <v>20.8</v>
      </c>
      <c r="Y183">
        <v>270</v>
      </c>
      <c r="Z183" s="5">
        <f t="shared" si="85"/>
        <v>15</v>
      </c>
      <c r="AA183" s="5">
        <f t="shared" si="76"/>
        <v>40</v>
      </c>
      <c r="AB183" s="5">
        <f t="shared" si="77"/>
        <v>25</v>
      </c>
      <c r="AC183" s="5">
        <f t="shared" si="78"/>
        <v>20</v>
      </c>
      <c r="AD183" s="5">
        <f t="shared" si="79"/>
        <v>25</v>
      </c>
      <c r="AE183" s="5">
        <f t="shared" si="80"/>
        <v>15</v>
      </c>
      <c r="AF183" s="5">
        <f t="shared" si="81"/>
        <v>4</v>
      </c>
      <c r="AG183" s="5">
        <f t="shared" si="82"/>
        <v>9</v>
      </c>
      <c r="AH183" s="5">
        <f t="shared" si="83"/>
        <v>4</v>
      </c>
      <c r="AI183" s="5">
        <f t="shared" si="87"/>
        <v>4</v>
      </c>
      <c r="AK183">
        <v>270</v>
      </c>
      <c r="AL183" s="4">
        <f t="shared" si="84"/>
        <v>0.3775</v>
      </c>
      <c r="AM183" s="4">
        <f t="shared" si="84"/>
        <v>0.33999999999999997</v>
      </c>
      <c r="AN183" s="4">
        <f t="shared" si="84"/>
        <v>0.36249999999999999</v>
      </c>
      <c r="AO183" s="4">
        <f t="shared" si="62"/>
        <v>0.37</v>
      </c>
      <c r="AP183" s="4">
        <f t="shared" si="61"/>
        <v>0.36249999999999999</v>
      </c>
      <c r="AQ183" s="4">
        <f t="shared" si="61"/>
        <v>0.3775</v>
      </c>
      <c r="AR183" s="4">
        <f t="shared" si="61"/>
        <v>0.39399999999999996</v>
      </c>
      <c r="AS183" s="4">
        <f t="shared" si="61"/>
        <v>0.38650000000000001</v>
      </c>
      <c r="AT183" s="4">
        <f t="shared" si="61"/>
        <v>0.39399999999999996</v>
      </c>
      <c r="AU183" s="4">
        <f t="shared" si="88"/>
        <v>0.39399999999999996</v>
      </c>
    </row>
    <row r="184" spans="1:47" x14ac:dyDescent="0.25">
      <c r="A184">
        <v>260</v>
      </c>
      <c r="B184">
        <f t="shared" si="63"/>
        <v>5</v>
      </c>
      <c r="C184">
        <f t="shared" si="64"/>
        <v>5</v>
      </c>
      <c r="D184">
        <f t="shared" si="65"/>
        <v>6</v>
      </c>
      <c r="E184">
        <f t="shared" si="86"/>
        <v>7</v>
      </c>
      <c r="F184">
        <f t="shared" si="86"/>
        <v>8</v>
      </c>
      <c r="G184">
        <f t="shared" si="86"/>
        <v>10</v>
      </c>
      <c r="H184">
        <f t="shared" si="86"/>
        <v>12</v>
      </c>
      <c r="I184">
        <f t="shared" si="86"/>
        <v>16</v>
      </c>
      <c r="J184">
        <f t="shared" si="86"/>
        <v>25</v>
      </c>
      <c r="K184">
        <f t="shared" si="86"/>
        <v>50</v>
      </c>
      <c r="M184">
        <v>260</v>
      </c>
      <c r="N184">
        <f t="shared" si="66"/>
        <v>2</v>
      </c>
      <c r="O184">
        <f t="shared" si="67"/>
        <v>2</v>
      </c>
      <c r="P184">
        <f t="shared" si="68"/>
        <v>2.4000000000000004</v>
      </c>
      <c r="Q184">
        <f t="shared" si="69"/>
        <v>2.8000000000000003</v>
      </c>
      <c r="R184">
        <f t="shared" si="70"/>
        <v>3.2</v>
      </c>
      <c r="S184">
        <f t="shared" si="71"/>
        <v>4</v>
      </c>
      <c r="T184">
        <f t="shared" si="72"/>
        <v>4.8000000000000007</v>
      </c>
      <c r="U184">
        <f t="shared" si="73"/>
        <v>6.4</v>
      </c>
      <c r="V184">
        <f t="shared" si="74"/>
        <v>10</v>
      </c>
      <c r="W184">
        <f t="shared" si="75"/>
        <v>20</v>
      </c>
      <c r="Y184">
        <v>260</v>
      </c>
      <c r="Z184" s="5">
        <f t="shared" si="85"/>
        <v>5</v>
      </c>
      <c r="AA184" s="5">
        <f t="shared" si="76"/>
        <v>30</v>
      </c>
      <c r="AB184" s="5">
        <f t="shared" si="77"/>
        <v>15</v>
      </c>
      <c r="AC184" s="5">
        <f t="shared" si="78"/>
        <v>10</v>
      </c>
      <c r="AD184" s="5">
        <f t="shared" si="79"/>
        <v>15</v>
      </c>
      <c r="AE184" s="5">
        <f t="shared" si="80"/>
        <v>5</v>
      </c>
      <c r="AF184" s="5">
        <f t="shared" si="81"/>
        <v>15</v>
      </c>
      <c r="AG184" s="5">
        <f t="shared" si="82"/>
        <v>15</v>
      </c>
      <c r="AH184" s="5">
        <f t="shared" si="83"/>
        <v>5</v>
      </c>
      <c r="AI184" s="5">
        <f t="shared" si="87"/>
        <v>5</v>
      </c>
      <c r="AK184">
        <v>260</v>
      </c>
      <c r="AL184" s="4">
        <f t="shared" si="84"/>
        <v>0.3775</v>
      </c>
      <c r="AM184" s="4">
        <f t="shared" si="84"/>
        <v>0.33999999999999997</v>
      </c>
      <c r="AN184" s="4">
        <f t="shared" si="84"/>
        <v>0.36249999999999999</v>
      </c>
      <c r="AO184" s="4">
        <f t="shared" si="62"/>
        <v>0.37</v>
      </c>
      <c r="AP184" s="4">
        <f t="shared" si="61"/>
        <v>0.36249999999999999</v>
      </c>
      <c r="AQ184" s="4">
        <f t="shared" si="61"/>
        <v>0.3775</v>
      </c>
      <c r="AR184" s="4">
        <f t="shared" si="61"/>
        <v>0.36249999999999999</v>
      </c>
      <c r="AS184" s="4">
        <f t="shared" si="61"/>
        <v>0.36249999999999999</v>
      </c>
      <c r="AT184" s="4">
        <f t="shared" si="61"/>
        <v>0.3775</v>
      </c>
      <c r="AU184" s="4">
        <f t="shared" si="88"/>
        <v>0.3775</v>
      </c>
    </row>
    <row r="185" spans="1:47" x14ac:dyDescent="0.25">
      <c r="A185">
        <v>250</v>
      </c>
      <c r="B185">
        <f t="shared" si="63"/>
        <v>4</v>
      </c>
      <c r="C185">
        <f t="shared" si="64"/>
        <v>5</v>
      </c>
      <c r="D185">
        <f t="shared" si="65"/>
        <v>6</v>
      </c>
      <c r="E185">
        <f t="shared" si="86"/>
        <v>7</v>
      </c>
      <c r="F185">
        <f t="shared" si="86"/>
        <v>8</v>
      </c>
      <c r="G185">
        <f t="shared" si="86"/>
        <v>9</v>
      </c>
      <c r="H185">
        <f t="shared" si="86"/>
        <v>12</v>
      </c>
      <c r="I185">
        <f t="shared" si="86"/>
        <v>16</v>
      </c>
      <c r="J185">
        <f t="shared" si="86"/>
        <v>24</v>
      </c>
      <c r="K185">
        <f t="shared" si="86"/>
        <v>49</v>
      </c>
      <c r="M185">
        <v>250</v>
      </c>
      <c r="N185">
        <f t="shared" si="66"/>
        <v>1.6</v>
      </c>
      <c r="O185">
        <f t="shared" si="67"/>
        <v>2</v>
      </c>
      <c r="P185">
        <f t="shared" si="68"/>
        <v>2.4000000000000004</v>
      </c>
      <c r="Q185">
        <f t="shared" si="69"/>
        <v>2.8000000000000003</v>
      </c>
      <c r="R185">
        <f t="shared" si="70"/>
        <v>3.2</v>
      </c>
      <c r="S185">
        <f t="shared" si="71"/>
        <v>3.6</v>
      </c>
      <c r="T185">
        <f t="shared" si="72"/>
        <v>4.8000000000000007</v>
      </c>
      <c r="U185">
        <f t="shared" si="73"/>
        <v>6.4</v>
      </c>
      <c r="V185">
        <f t="shared" si="74"/>
        <v>9.6000000000000014</v>
      </c>
      <c r="W185">
        <f t="shared" si="75"/>
        <v>19.600000000000001</v>
      </c>
      <c r="Y185">
        <v>250</v>
      </c>
      <c r="Z185" s="5">
        <f t="shared" si="85"/>
        <v>46</v>
      </c>
      <c r="AA185" s="5">
        <f t="shared" si="76"/>
        <v>20</v>
      </c>
      <c r="AB185" s="5">
        <f t="shared" si="77"/>
        <v>5</v>
      </c>
      <c r="AC185" s="5">
        <f t="shared" si="78"/>
        <v>0</v>
      </c>
      <c r="AD185" s="5">
        <f t="shared" si="79"/>
        <v>5</v>
      </c>
      <c r="AE185" s="5">
        <f t="shared" si="80"/>
        <v>20</v>
      </c>
      <c r="AF185" s="5">
        <f t="shared" si="81"/>
        <v>5</v>
      </c>
      <c r="AG185" s="5">
        <f t="shared" si="82"/>
        <v>5</v>
      </c>
      <c r="AH185" s="5">
        <f t="shared" si="83"/>
        <v>5</v>
      </c>
      <c r="AI185" s="5">
        <f t="shared" si="87"/>
        <v>0</v>
      </c>
      <c r="AK185">
        <v>250</v>
      </c>
      <c r="AL185" s="4">
        <f t="shared" si="84"/>
        <v>0.30099999999999999</v>
      </c>
      <c r="AM185" s="4">
        <f t="shared" si="84"/>
        <v>0.33999999999999997</v>
      </c>
      <c r="AN185" s="4">
        <f t="shared" si="84"/>
        <v>0.36249999999999999</v>
      </c>
      <c r="AO185" s="4">
        <f t="shared" si="62"/>
        <v>0.37</v>
      </c>
      <c r="AP185" s="4">
        <f t="shared" si="61"/>
        <v>0.36249999999999999</v>
      </c>
      <c r="AQ185" s="4">
        <f t="shared" si="61"/>
        <v>0.33999999999999997</v>
      </c>
      <c r="AR185" s="4">
        <f t="shared" si="61"/>
        <v>0.36249999999999999</v>
      </c>
      <c r="AS185" s="4">
        <f t="shared" si="61"/>
        <v>0.36249999999999999</v>
      </c>
      <c r="AT185" s="4">
        <f t="shared" si="61"/>
        <v>0.36249999999999999</v>
      </c>
      <c r="AU185" s="4">
        <f t="shared" si="88"/>
        <v>0.37</v>
      </c>
    </row>
    <row r="186" spans="1:47" x14ac:dyDescent="0.25">
      <c r="A186">
        <v>240</v>
      </c>
      <c r="B186">
        <f t="shared" si="63"/>
        <v>4</v>
      </c>
      <c r="C186">
        <f t="shared" si="64"/>
        <v>5</v>
      </c>
      <c r="D186">
        <f t="shared" si="65"/>
        <v>5</v>
      </c>
      <c r="E186">
        <f t="shared" si="86"/>
        <v>6</v>
      </c>
      <c r="F186">
        <f t="shared" si="86"/>
        <v>7</v>
      </c>
      <c r="G186">
        <f t="shared" si="86"/>
        <v>9</v>
      </c>
      <c r="H186">
        <f t="shared" si="86"/>
        <v>11</v>
      </c>
      <c r="I186">
        <f t="shared" si="86"/>
        <v>15</v>
      </c>
      <c r="J186">
        <f t="shared" si="86"/>
        <v>23</v>
      </c>
      <c r="K186">
        <f t="shared" si="86"/>
        <v>47</v>
      </c>
      <c r="M186">
        <v>240</v>
      </c>
      <c r="N186">
        <f t="shared" si="66"/>
        <v>1.6</v>
      </c>
      <c r="O186">
        <f t="shared" si="67"/>
        <v>2</v>
      </c>
      <c r="P186">
        <f t="shared" si="68"/>
        <v>2</v>
      </c>
      <c r="Q186">
        <f t="shared" si="69"/>
        <v>2.4000000000000004</v>
      </c>
      <c r="R186">
        <f t="shared" si="70"/>
        <v>2.8000000000000003</v>
      </c>
      <c r="S186">
        <f t="shared" si="71"/>
        <v>3.6</v>
      </c>
      <c r="T186">
        <f t="shared" si="72"/>
        <v>4.4000000000000004</v>
      </c>
      <c r="U186">
        <f t="shared" si="73"/>
        <v>6</v>
      </c>
      <c r="V186">
        <f t="shared" si="74"/>
        <v>9.2000000000000011</v>
      </c>
      <c r="W186">
        <f t="shared" si="75"/>
        <v>18.8</v>
      </c>
      <c r="Y186">
        <v>240</v>
      </c>
      <c r="Z186" s="5">
        <f t="shared" si="85"/>
        <v>36</v>
      </c>
      <c r="AA186" s="5">
        <f t="shared" si="76"/>
        <v>10</v>
      </c>
      <c r="AB186" s="5">
        <f t="shared" si="77"/>
        <v>36</v>
      </c>
      <c r="AC186" s="5">
        <f t="shared" si="78"/>
        <v>25</v>
      </c>
      <c r="AD186" s="5">
        <f t="shared" si="79"/>
        <v>25</v>
      </c>
      <c r="AE186" s="5">
        <f t="shared" si="80"/>
        <v>10</v>
      </c>
      <c r="AF186" s="5">
        <f t="shared" si="81"/>
        <v>15</v>
      </c>
      <c r="AG186" s="5">
        <f t="shared" si="82"/>
        <v>10</v>
      </c>
      <c r="AH186" s="5">
        <f t="shared" si="83"/>
        <v>5</v>
      </c>
      <c r="AI186" s="5">
        <f t="shared" si="87"/>
        <v>0</v>
      </c>
      <c r="AK186">
        <v>240</v>
      </c>
      <c r="AL186" s="4">
        <f t="shared" si="84"/>
        <v>0.30099999999999999</v>
      </c>
      <c r="AM186" s="4">
        <f t="shared" si="84"/>
        <v>0.33999999999999997</v>
      </c>
      <c r="AN186" s="4">
        <f t="shared" si="84"/>
        <v>0.30099999999999999</v>
      </c>
      <c r="AO186" s="4">
        <f t="shared" si="62"/>
        <v>0.3175</v>
      </c>
      <c r="AP186" s="4">
        <f t="shared" si="61"/>
        <v>0.3175</v>
      </c>
      <c r="AQ186" s="4">
        <f t="shared" si="61"/>
        <v>0.33999999999999997</v>
      </c>
      <c r="AR186" s="4">
        <f t="shared" si="61"/>
        <v>0.33249999999999996</v>
      </c>
      <c r="AS186" s="4">
        <f t="shared" si="61"/>
        <v>0.33999999999999997</v>
      </c>
      <c r="AT186" s="4">
        <f t="shared" si="61"/>
        <v>0.34749999999999998</v>
      </c>
      <c r="AU186" s="4">
        <f t="shared" si="88"/>
        <v>0.35499999999999998</v>
      </c>
    </row>
    <row r="187" spans="1:47" x14ac:dyDescent="0.25">
      <c r="A187">
        <v>230</v>
      </c>
      <c r="B187">
        <f t="shared" si="63"/>
        <v>4</v>
      </c>
      <c r="C187">
        <f t="shared" si="64"/>
        <v>5</v>
      </c>
      <c r="D187">
        <f t="shared" si="65"/>
        <v>5</v>
      </c>
      <c r="E187">
        <f t="shared" si="86"/>
        <v>6</v>
      </c>
      <c r="F187">
        <f t="shared" si="86"/>
        <v>7</v>
      </c>
      <c r="G187">
        <f t="shared" si="86"/>
        <v>9</v>
      </c>
      <c r="H187">
        <f t="shared" si="86"/>
        <v>11</v>
      </c>
      <c r="I187">
        <f t="shared" si="86"/>
        <v>15</v>
      </c>
      <c r="J187">
        <f t="shared" si="86"/>
        <v>22</v>
      </c>
      <c r="K187">
        <f t="shared" si="86"/>
        <v>45</v>
      </c>
      <c r="M187">
        <v>230</v>
      </c>
      <c r="N187">
        <f t="shared" si="66"/>
        <v>1.6</v>
      </c>
      <c r="O187">
        <f t="shared" si="67"/>
        <v>2</v>
      </c>
      <c r="P187">
        <f t="shared" si="68"/>
        <v>2</v>
      </c>
      <c r="Q187">
        <f t="shared" si="69"/>
        <v>2.4000000000000004</v>
      </c>
      <c r="R187">
        <f t="shared" si="70"/>
        <v>2.8000000000000003</v>
      </c>
      <c r="S187">
        <f t="shared" si="71"/>
        <v>3.6</v>
      </c>
      <c r="T187">
        <f t="shared" si="72"/>
        <v>4.4000000000000004</v>
      </c>
      <c r="U187">
        <f t="shared" si="73"/>
        <v>6</v>
      </c>
      <c r="V187">
        <f t="shared" si="74"/>
        <v>8.8000000000000007</v>
      </c>
      <c r="W187">
        <f t="shared" si="75"/>
        <v>18</v>
      </c>
      <c r="Y187">
        <v>230</v>
      </c>
      <c r="Z187" s="5">
        <f t="shared" si="85"/>
        <v>26</v>
      </c>
      <c r="AA187" s="5">
        <f t="shared" si="76"/>
        <v>0</v>
      </c>
      <c r="AB187" s="5">
        <f t="shared" si="77"/>
        <v>26</v>
      </c>
      <c r="AC187" s="5">
        <f t="shared" si="78"/>
        <v>15</v>
      </c>
      <c r="AD187" s="5">
        <f t="shared" si="79"/>
        <v>15</v>
      </c>
      <c r="AE187" s="5">
        <f t="shared" si="80"/>
        <v>0</v>
      </c>
      <c r="AF187" s="5">
        <f t="shared" si="81"/>
        <v>5</v>
      </c>
      <c r="AG187" s="5">
        <f t="shared" si="82"/>
        <v>0</v>
      </c>
      <c r="AH187" s="5">
        <f t="shared" si="83"/>
        <v>5</v>
      </c>
      <c r="AI187" s="5">
        <f t="shared" si="87"/>
        <v>0</v>
      </c>
      <c r="AK187">
        <v>230</v>
      </c>
      <c r="AL187" s="4">
        <f t="shared" si="84"/>
        <v>0.30099999999999999</v>
      </c>
      <c r="AM187" s="4">
        <f t="shared" si="84"/>
        <v>0.33999999999999997</v>
      </c>
      <c r="AN187" s="4">
        <f t="shared" si="84"/>
        <v>0.30099999999999999</v>
      </c>
      <c r="AO187" s="4">
        <f t="shared" si="62"/>
        <v>0.3175</v>
      </c>
      <c r="AP187" s="4">
        <f t="shared" si="61"/>
        <v>0.3175</v>
      </c>
      <c r="AQ187" s="4">
        <f t="shared" si="61"/>
        <v>0.33999999999999997</v>
      </c>
      <c r="AR187" s="4">
        <f t="shared" si="61"/>
        <v>0.33249999999999996</v>
      </c>
      <c r="AS187" s="4">
        <f t="shared" si="61"/>
        <v>0.33999999999999997</v>
      </c>
      <c r="AT187" s="4">
        <f t="shared" si="61"/>
        <v>0.33249999999999996</v>
      </c>
      <c r="AU187" s="4">
        <f t="shared" si="88"/>
        <v>0.33999999999999997</v>
      </c>
    </row>
    <row r="188" spans="1:47" x14ac:dyDescent="0.25">
      <c r="A188">
        <v>220</v>
      </c>
      <c r="B188">
        <f t="shared" si="63"/>
        <v>4</v>
      </c>
      <c r="C188">
        <f t="shared" si="64"/>
        <v>4</v>
      </c>
      <c r="D188">
        <f t="shared" si="65"/>
        <v>5</v>
      </c>
      <c r="E188">
        <f t="shared" si="86"/>
        <v>6</v>
      </c>
      <c r="F188">
        <f t="shared" ref="E188:K190" si="89">_xlfn.FLOOR.MATH($A188/(1-F$13)/$G$11)</f>
        <v>7</v>
      </c>
      <c r="G188">
        <f t="shared" si="89"/>
        <v>8</v>
      </c>
      <c r="H188">
        <f t="shared" si="89"/>
        <v>10</v>
      </c>
      <c r="I188">
        <f t="shared" si="89"/>
        <v>14</v>
      </c>
      <c r="J188">
        <f t="shared" si="89"/>
        <v>21</v>
      </c>
      <c r="K188">
        <f t="shared" si="89"/>
        <v>43</v>
      </c>
      <c r="M188">
        <v>220</v>
      </c>
      <c r="N188">
        <f t="shared" si="66"/>
        <v>1.6</v>
      </c>
      <c r="O188">
        <f t="shared" si="67"/>
        <v>1.6</v>
      </c>
      <c r="P188">
        <f t="shared" si="68"/>
        <v>2</v>
      </c>
      <c r="Q188">
        <f t="shared" si="69"/>
        <v>2.4000000000000004</v>
      </c>
      <c r="R188">
        <f t="shared" si="70"/>
        <v>2.8000000000000003</v>
      </c>
      <c r="S188">
        <f t="shared" si="71"/>
        <v>3.2</v>
      </c>
      <c r="T188">
        <f t="shared" si="72"/>
        <v>4</v>
      </c>
      <c r="U188">
        <f t="shared" si="73"/>
        <v>5.6000000000000005</v>
      </c>
      <c r="V188">
        <f t="shared" si="74"/>
        <v>8.4</v>
      </c>
      <c r="W188">
        <f t="shared" si="75"/>
        <v>17.2</v>
      </c>
      <c r="Y188">
        <v>220</v>
      </c>
      <c r="Z188" s="5">
        <f t="shared" si="85"/>
        <v>16</v>
      </c>
      <c r="AA188" s="5">
        <f t="shared" si="76"/>
        <v>36</v>
      </c>
      <c r="AB188" s="5">
        <f t="shared" si="77"/>
        <v>16</v>
      </c>
      <c r="AC188" s="5">
        <f t="shared" si="78"/>
        <v>5</v>
      </c>
      <c r="AD188" s="5">
        <f t="shared" si="79"/>
        <v>5</v>
      </c>
      <c r="AE188" s="5">
        <f t="shared" si="80"/>
        <v>16</v>
      </c>
      <c r="AF188" s="5">
        <f t="shared" si="81"/>
        <v>16</v>
      </c>
      <c r="AG188" s="5">
        <f t="shared" si="82"/>
        <v>5</v>
      </c>
      <c r="AH188" s="5">
        <f t="shared" si="83"/>
        <v>5</v>
      </c>
      <c r="AI188" s="5">
        <f t="shared" si="87"/>
        <v>0</v>
      </c>
      <c r="AK188">
        <v>220</v>
      </c>
      <c r="AL188" s="4">
        <f t="shared" si="84"/>
        <v>0.30099999999999999</v>
      </c>
      <c r="AM188" s="4">
        <f t="shared" si="84"/>
        <v>0.27100000000000002</v>
      </c>
      <c r="AN188" s="4">
        <f t="shared" si="84"/>
        <v>0.30099999999999999</v>
      </c>
      <c r="AO188" s="4">
        <f t="shared" si="62"/>
        <v>0.3175</v>
      </c>
      <c r="AP188" s="4">
        <f t="shared" si="61"/>
        <v>0.3175</v>
      </c>
      <c r="AQ188" s="4">
        <f t="shared" si="61"/>
        <v>0.30099999999999999</v>
      </c>
      <c r="AR188" s="4">
        <f t="shared" si="61"/>
        <v>0.30099999999999999</v>
      </c>
      <c r="AS188" s="4">
        <f t="shared" si="61"/>
        <v>0.3175</v>
      </c>
      <c r="AT188" s="4">
        <f t="shared" si="61"/>
        <v>0.3175</v>
      </c>
      <c r="AU188" s="4">
        <f t="shared" si="88"/>
        <v>0.32500000000000001</v>
      </c>
    </row>
    <row r="189" spans="1:47" x14ac:dyDescent="0.25">
      <c r="A189">
        <v>210</v>
      </c>
      <c r="B189">
        <f t="shared" si="63"/>
        <v>4</v>
      </c>
      <c r="C189">
        <f t="shared" si="64"/>
        <v>4</v>
      </c>
      <c r="D189">
        <f t="shared" si="65"/>
        <v>5</v>
      </c>
      <c r="E189">
        <f t="shared" si="89"/>
        <v>5</v>
      </c>
      <c r="F189">
        <f t="shared" si="89"/>
        <v>6</v>
      </c>
      <c r="G189">
        <f t="shared" si="89"/>
        <v>8</v>
      </c>
      <c r="H189">
        <f t="shared" si="89"/>
        <v>10</v>
      </c>
      <c r="I189">
        <f t="shared" si="89"/>
        <v>13</v>
      </c>
      <c r="J189">
        <f t="shared" si="89"/>
        <v>20</v>
      </c>
      <c r="K189">
        <f t="shared" si="89"/>
        <v>41</v>
      </c>
      <c r="M189">
        <v>210</v>
      </c>
      <c r="N189">
        <f t="shared" si="66"/>
        <v>1.6</v>
      </c>
      <c r="O189">
        <f t="shared" si="67"/>
        <v>1.6</v>
      </c>
      <c r="P189">
        <f t="shared" si="68"/>
        <v>2</v>
      </c>
      <c r="Q189">
        <f t="shared" si="69"/>
        <v>2</v>
      </c>
      <c r="R189">
        <f t="shared" si="70"/>
        <v>2.4000000000000004</v>
      </c>
      <c r="S189">
        <f t="shared" si="71"/>
        <v>3.2</v>
      </c>
      <c r="T189">
        <f t="shared" si="72"/>
        <v>4</v>
      </c>
      <c r="U189">
        <f t="shared" si="73"/>
        <v>5.2</v>
      </c>
      <c r="V189">
        <f t="shared" si="74"/>
        <v>8</v>
      </c>
      <c r="W189">
        <f t="shared" si="75"/>
        <v>16.400000000000002</v>
      </c>
      <c r="Y189">
        <v>210</v>
      </c>
      <c r="Z189" s="5">
        <f t="shared" si="85"/>
        <v>6</v>
      </c>
      <c r="AA189" s="5">
        <f t="shared" si="76"/>
        <v>26</v>
      </c>
      <c r="AB189" s="5">
        <f t="shared" si="77"/>
        <v>6</v>
      </c>
      <c r="AC189" s="5">
        <f t="shared" si="78"/>
        <v>31</v>
      </c>
      <c r="AD189" s="5">
        <f t="shared" si="79"/>
        <v>26</v>
      </c>
      <c r="AE189" s="5">
        <f t="shared" si="80"/>
        <v>6</v>
      </c>
      <c r="AF189" s="5">
        <f t="shared" si="81"/>
        <v>6</v>
      </c>
      <c r="AG189" s="5">
        <f t="shared" si="82"/>
        <v>11</v>
      </c>
      <c r="AH189" s="5">
        <f t="shared" si="83"/>
        <v>6</v>
      </c>
      <c r="AI189" s="5">
        <f t="shared" si="87"/>
        <v>0</v>
      </c>
      <c r="AK189">
        <v>210</v>
      </c>
      <c r="AL189" s="4">
        <f t="shared" si="84"/>
        <v>0.30099999999999999</v>
      </c>
      <c r="AM189" s="4">
        <f t="shared" si="84"/>
        <v>0.27100000000000002</v>
      </c>
      <c r="AN189" s="4">
        <f t="shared" si="84"/>
        <v>0.30099999999999999</v>
      </c>
      <c r="AO189" s="4">
        <f t="shared" si="62"/>
        <v>0.26350000000000001</v>
      </c>
      <c r="AP189" s="4">
        <f t="shared" si="61"/>
        <v>0.27100000000000002</v>
      </c>
      <c r="AQ189" s="4">
        <f t="shared" si="61"/>
        <v>0.30099999999999999</v>
      </c>
      <c r="AR189" s="4">
        <f t="shared" si="61"/>
        <v>0.30099999999999999</v>
      </c>
      <c r="AS189" s="4">
        <f t="shared" si="61"/>
        <v>0.29349999999999998</v>
      </c>
      <c r="AT189" s="4">
        <f t="shared" si="61"/>
        <v>0.30099999999999999</v>
      </c>
      <c r="AU189" s="4">
        <f t="shared" si="88"/>
        <v>0.31</v>
      </c>
    </row>
    <row r="190" spans="1:47" x14ac:dyDescent="0.25">
      <c r="A190">
        <v>200</v>
      </c>
      <c r="B190">
        <f t="shared" si="63"/>
        <v>3</v>
      </c>
      <c r="C190">
        <f t="shared" si="64"/>
        <v>4</v>
      </c>
      <c r="D190">
        <f t="shared" si="65"/>
        <v>4</v>
      </c>
      <c r="E190">
        <f t="shared" si="89"/>
        <v>5</v>
      </c>
      <c r="F190">
        <f t="shared" si="89"/>
        <v>6</v>
      </c>
      <c r="G190">
        <f t="shared" si="89"/>
        <v>7</v>
      </c>
      <c r="H190">
        <f t="shared" si="89"/>
        <v>9</v>
      </c>
      <c r="I190">
        <f t="shared" si="89"/>
        <v>13</v>
      </c>
      <c r="J190">
        <f t="shared" si="89"/>
        <v>19</v>
      </c>
      <c r="K190">
        <f t="shared" si="89"/>
        <v>39</v>
      </c>
      <c r="M190">
        <v>200</v>
      </c>
      <c r="N190">
        <f t="shared" si="66"/>
        <v>1.2000000000000002</v>
      </c>
      <c r="O190">
        <f t="shared" si="67"/>
        <v>1.6</v>
      </c>
      <c r="P190">
        <f t="shared" si="68"/>
        <v>1.6</v>
      </c>
      <c r="Q190">
        <f t="shared" si="69"/>
        <v>2</v>
      </c>
      <c r="R190">
        <f t="shared" si="70"/>
        <v>2.4000000000000004</v>
      </c>
      <c r="S190">
        <f t="shared" si="71"/>
        <v>2.8000000000000003</v>
      </c>
      <c r="T190">
        <f t="shared" si="72"/>
        <v>3.6</v>
      </c>
      <c r="U190">
        <f t="shared" si="73"/>
        <v>5.2</v>
      </c>
      <c r="V190">
        <f t="shared" si="74"/>
        <v>7.6000000000000005</v>
      </c>
      <c r="W190">
        <f t="shared" si="75"/>
        <v>15.600000000000001</v>
      </c>
      <c r="Y190">
        <v>200</v>
      </c>
      <c r="Z190" s="5">
        <f t="shared" si="85"/>
        <v>47</v>
      </c>
      <c r="AA190" s="5">
        <f t="shared" si="76"/>
        <v>16</v>
      </c>
      <c r="AB190" s="5">
        <f t="shared" si="77"/>
        <v>36</v>
      </c>
      <c r="AC190" s="5">
        <f t="shared" si="78"/>
        <v>21</v>
      </c>
      <c r="AD190" s="5">
        <f t="shared" si="79"/>
        <v>16</v>
      </c>
      <c r="AE190" s="5">
        <f t="shared" si="80"/>
        <v>21</v>
      </c>
      <c r="AF190" s="5">
        <f t="shared" si="81"/>
        <v>16</v>
      </c>
      <c r="AG190" s="5">
        <f t="shared" si="82"/>
        <v>1</v>
      </c>
      <c r="AH190" s="5">
        <f t="shared" si="83"/>
        <v>6</v>
      </c>
      <c r="AI190" s="5">
        <f t="shared" si="87"/>
        <v>1</v>
      </c>
      <c r="AK190">
        <v>200</v>
      </c>
      <c r="AL190" s="4">
        <f t="shared" si="84"/>
        <v>0.22450000000000001</v>
      </c>
      <c r="AM190" s="4">
        <f t="shared" si="84"/>
        <v>0.27100000000000002</v>
      </c>
      <c r="AN190" s="4">
        <f t="shared" si="84"/>
        <v>0.24100000000000002</v>
      </c>
      <c r="AO190" s="4">
        <f t="shared" si="62"/>
        <v>0.26350000000000001</v>
      </c>
      <c r="AP190" s="4">
        <f t="shared" si="61"/>
        <v>0.27100000000000002</v>
      </c>
      <c r="AQ190" s="4">
        <f t="shared" si="61"/>
        <v>0.26350000000000001</v>
      </c>
      <c r="AR190" s="4">
        <f t="shared" si="61"/>
        <v>0.27100000000000002</v>
      </c>
      <c r="AS190" s="4">
        <f t="shared" si="61"/>
        <v>0.29349999999999998</v>
      </c>
      <c r="AT190" s="4">
        <f t="shared" si="61"/>
        <v>0.28599999999999998</v>
      </c>
      <c r="AU190" s="4">
        <f t="shared" si="88"/>
        <v>0.29349999999999998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0"/>
  <sheetViews>
    <sheetView workbookViewId="0">
      <selection activeCell="B12" sqref="B12"/>
    </sheetView>
  </sheetViews>
  <sheetFormatPr defaultRowHeight="15" x14ac:dyDescent="0.25"/>
  <cols>
    <col min="1" max="1" width="18.28515625" customWidth="1"/>
    <col min="2" max="2" width="19.85546875" customWidth="1"/>
    <col min="8" max="8" width="11.85546875" customWidth="1"/>
    <col min="21" max="21" width="11.140625" customWidth="1"/>
  </cols>
  <sheetData>
    <row r="1" spans="1:31" x14ac:dyDescent="0.25">
      <c r="A1" t="str">
        <f>'Per Packet Stats'!A1</f>
        <v>Sensors</v>
      </c>
      <c r="B1" t="s">
        <v>48</v>
      </c>
      <c r="C1" t="s">
        <v>53</v>
      </c>
      <c r="H1" t="s">
        <v>57</v>
      </c>
      <c r="U1" t="s">
        <v>62</v>
      </c>
    </row>
    <row r="2" spans="1:31" x14ac:dyDescent="0.25">
      <c r="A2" t="str">
        <f>'Per Packet Stats'!A2</f>
        <v>ThermoCouple</v>
      </c>
      <c r="B2">
        <f>'Per Packet Stats'!G2</f>
        <v>24</v>
      </c>
      <c r="C2">
        <f>B2*(_xlfn.CEILING.MATH($B$12*60/$B$13))</f>
        <v>36000</v>
      </c>
      <c r="I2" t="s">
        <v>55</v>
      </c>
      <c r="V2" t="s">
        <v>55</v>
      </c>
    </row>
    <row r="3" spans="1:31" x14ac:dyDescent="0.25">
      <c r="A3" t="str">
        <f>'Per Packet Stats'!A3</f>
        <v>Accelerometer</v>
      </c>
      <c r="B3">
        <f>'Per Packet Stats'!G3</f>
        <v>12</v>
      </c>
      <c r="C3">
        <f t="shared" ref="C3:C6" si="0">B3*(_xlfn.CEILING.MATH($B$12*60/$B$13))</f>
        <v>18000</v>
      </c>
      <c r="H3" t="s">
        <v>49</v>
      </c>
      <c r="I3" s="1">
        <v>0</v>
      </c>
      <c r="J3" s="1">
        <v>0.1</v>
      </c>
      <c r="K3" s="1">
        <v>0.2</v>
      </c>
      <c r="L3" s="1">
        <v>0.3</v>
      </c>
      <c r="M3" s="1">
        <v>0.4</v>
      </c>
      <c r="N3" s="1">
        <v>0.5</v>
      </c>
      <c r="O3" s="1">
        <v>0.6</v>
      </c>
      <c r="P3" s="1">
        <v>0.7</v>
      </c>
      <c r="Q3" s="1">
        <v>0.8</v>
      </c>
      <c r="R3" s="1">
        <v>0.9</v>
      </c>
      <c r="S3" s="1"/>
      <c r="U3" t="s">
        <v>49</v>
      </c>
      <c r="V3" s="1">
        <v>0</v>
      </c>
      <c r="W3" s="1">
        <v>0.1</v>
      </c>
      <c r="X3" s="1">
        <v>0.2</v>
      </c>
      <c r="Y3" s="1">
        <v>0.3</v>
      </c>
      <c r="Z3" s="1">
        <v>0.4</v>
      </c>
      <c r="AA3" s="1">
        <v>0.5</v>
      </c>
      <c r="AB3" s="1">
        <v>0.6</v>
      </c>
      <c r="AC3" s="1">
        <v>0.7</v>
      </c>
      <c r="AD3" s="1">
        <v>0.8</v>
      </c>
      <c r="AE3" s="1">
        <v>0.9</v>
      </c>
    </row>
    <row r="4" spans="1:31" x14ac:dyDescent="0.25">
      <c r="A4" t="str">
        <f>'Per Packet Stats'!A4</f>
        <v>Magnetometer</v>
      </c>
      <c r="B4">
        <f>'Per Packet Stats'!G4</f>
        <v>6</v>
      </c>
      <c r="C4">
        <f t="shared" si="0"/>
        <v>9000</v>
      </c>
      <c r="H4">
        <v>1960</v>
      </c>
      <c r="I4" s="3">
        <f>_xlfn.CEILING.MATH($C$7/($H4/(1-I$3)))</f>
        <v>40</v>
      </c>
      <c r="J4" s="3">
        <f t="shared" ref="J4:S19" si="1">_xlfn.CEILING.MATH($C$7/($H4/(1-J$3)))</f>
        <v>36</v>
      </c>
      <c r="K4" s="3">
        <f t="shared" si="1"/>
        <v>32</v>
      </c>
      <c r="L4" s="3">
        <f t="shared" si="1"/>
        <v>28</v>
      </c>
      <c r="M4" s="3">
        <f t="shared" si="1"/>
        <v>24</v>
      </c>
      <c r="N4" s="3">
        <f t="shared" si="1"/>
        <v>20</v>
      </c>
      <c r="O4" s="3">
        <f t="shared" si="1"/>
        <v>16</v>
      </c>
      <c r="P4" s="3">
        <f t="shared" si="1"/>
        <v>12</v>
      </c>
      <c r="Q4" s="3">
        <f t="shared" si="1"/>
        <v>8</v>
      </c>
      <c r="R4" s="3">
        <f t="shared" si="1"/>
        <v>4</v>
      </c>
      <c r="S4" s="3"/>
      <c r="U4">
        <v>1960</v>
      </c>
      <c r="V4" s="4">
        <f>'Per Packet Stats'!AL14 * I4</f>
        <v>116.08000000000001</v>
      </c>
      <c r="W4" s="4">
        <f>'Per Packet Stats'!AM14 * J4</f>
        <v>103.932</v>
      </c>
      <c r="X4" s="4">
        <f>'Per Packet Stats'!AN14 * K4</f>
        <v>93.872</v>
      </c>
      <c r="Y4" s="4">
        <f>'Per Packet Stats'!AO14 * L4</f>
        <v>80.835999999999999</v>
      </c>
      <c r="Z4" s="4">
        <f>'Per Packet Stats'!AP14 * M4</f>
        <v>70.403999999999996</v>
      </c>
      <c r="AA4" s="4">
        <f>'Per Packet Stats'!AQ14 * N4</f>
        <v>58.040000000000006</v>
      </c>
      <c r="AB4" s="4">
        <f>'Per Packet Stats'!AR14 * O4</f>
        <v>46.936</v>
      </c>
      <c r="AC4" s="4">
        <f>'Per Packet Stats'!AS14 * P4</f>
        <v>35.201999999999998</v>
      </c>
      <c r="AD4" s="4">
        <f>'Per Packet Stats'!AT14 * Q4</f>
        <v>23.468</v>
      </c>
      <c r="AE4" s="4">
        <f>'Per Packet Stats'!AU14 * R4</f>
        <v>11.734</v>
      </c>
    </row>
    <row r="5" spans="1:31" x14ac:dyDescent="0.25">
      <c r="A5" t="str">
        <f>'Per Packet Stats'!A5</f>
        <v>Gyroscope</v>
      </c>
      <c r="B5">
        <f>'Per Packet Stats'!G5</f>
        <v>6</v>
      </c>
      <c r="C5">
        <f t="shared" si="0"/>
        <v>9000</v>
      </c>
      <c r="H5">
        <v>1950</v>
      </c>
      <c r="I5" s="3">
        <f t="shared" ref="I5:M68" si="2">_xlfn.CEILING.MATH($C$7/($H5/(1-I$3)))</f>
        <v>40</v>
      </c>
      <c r="J5" s="3">
        <f t="shared" si="1"/>
        <v>36</v>
      </c>
      <c r="K5" s="3">
        <f t="shared" si="1"/>
        <v>32</v>
      </c>
      <c r="L5" s="3">
        <f t="shared" si="1"/>
        <v>28</v>
      </c>
      <c r="M5" s="3">
        <f t="shared" si="1"/>
        <v>24</v>
      </c>
      <c r="N5" s="3">
        <f t="shared" si="1"/>
        <v>20</v>
      </c>
      <c r="O5" s="3">
        <f t="shared" si="1"/>
        <v>16</v>
      </c>
      <c r="P5" s="3">
        <f t="shared" si="1"/>
        <v>12</v>
      </c>
      <c r="Q5" s="3">
        <f t="shared" si="1"/>
        <v>8</v>
      </c>
      <c r="R5" s="3">
        <f t="shared" si="1"/>
        <v>4</v>
      </c>
      <c r="U5">
        <v>1950</v>
      </c>
      <c r="V5" s="4">
        <f>'Per Packet Stats'!AL15 * I5</f>
        <v>116.08000000000001</v>
      </c>
      <c r="W5" s="4">
        <f>'Per Packet Stats'!AM15 * J5</f>
        <v>103.932</v>
      </c>
      <c r="X5" s="4">
        <f>'Per Packet Stats'!AN15 * K5</f>
        <v>91.903999999999996</v>
      </c>
      <c r="Y5" s="4">
        <f>'Per Packet Stats'!AO15 * L5</f>
        <v>80.835999999999999</v>
      </c>
      <c r="Z5" s="4">
        <f>'Per Packet Stats'!AP15 * M5</f>
        <v>69.287999999999997</v>
      </c>
      <c r="AA5" s="4">
        <f>'Per Packet Stats'!AQ15 * N5</f>
        <v>58.040000000000006</v>
      </c>
      <c r="AB5" s="4">
        <f>'Per Packet Stats'!AR15 * O5</f>
        <v>46.432000000000002</v>
      </c>
      <c r="AC5" s="4">
        <f>'Per Packet Stats'!AS15 * P5</f>
        <v>34.932000000000002</v>
      </c>
      <c r="AD5" s="4">
        <f>'Per Packet Stats'!AT15 * Q5</f>
        <v>23.348000000000003</v>
      </c>
      <c r="AE5" s="4">
        <f>'Per Packet Stats'!AU15 * R5</f>
        <v>11.674000000000001</v>
      </c>
    </row>
    <row r="6" spans="1:31" x14ac:dyDescent="0.25">
      <c r="A6" t="str">
        <f>'Per Packet Stats'!A6</f>
        <v>Time Stamp</v>
      </c>
      <c r="B6">
        <f>'Per Packet Stats'!G6</f>
        <v>3</v>
      </c>
      <c r="C6">
        <f t="shared" si="0"/>
        <v>4500</v>
      </c>
      <c r="H6">
        <v>1940</v>
      </c>
      <c r="I6" s="3">
        <f t="shared" si="2"/>
        <v>40</v>
      </c>
      <c r="J6" s="3">
        <f t="shared" si="1"/>
        <v>36</v>
      </c>
      <c r="K6" s="3">
        <f t="shared" si="1"/>
        <v>32</v>
      </c>
      <c r="L6" s="3">
        <f t="shared" si="1"/>
        <v>28</v>
      </c>
      <c r="M6" s="3">
        <f t="shared" si="1"/>
        <v>24</v>
      </c>
      <c r="N6" s="3">
        <f t="shared" si="1"/>
        <v>20</v>
      </c>
      <c r="O6" s="3">
        <f t="shared" si="1"/>
        <v>16</v>
      </c>
      <c r="P6" s="3">
        <f t="shared" si="1"/>
        <v>12</v>
      </c>
      <c r="Q6" s="3">
        <f t="shared" si="1"/>
        <v>8</v>
      </c>
      <c r="R6" s="3">
        <f t="shared" si="1"/>
        <v>4</v>
      </c>
      <c r="U6">
        <v>1940</v>
      </c>
      <c r="V6" s="4">
        <f>'Per Packet Stats'!AL16 * I6</f>
        <v>116.08000000000001</v>
      </c>
      <c r="W6" s="4">
        <f>'Per Packet Stats'!AM16 * J6</f>
        <v>103.932</v>
      </c>
      <c r="X6" s="4">
        <f>'Per Packet Stats'!AN16 * K6</f>
        <v>91.903999999999996</v>
      </c>
      <c r="Y6" s="4">
        <f>'Per Packet Stats'!AO16 * L6</f>
        <v>80.835999999999999</v>
      </c>
      <c r="Z6" s="4">
        <f>'Per Packet Stats'!AP16 * M6</f>
        <v>69.287999999999997</v>
      </c>
      <c r="AA6" s="4">
        <f>'Per Packet Stats'!AQ16 * N6</f>
        <v>58.040000000000006</v>
      </c>
      <c r="AB6" s="4">
        <f>'Per Packet Stats'!AR16 * O6</f>
        <v>46.432000000000002</v>
      </c>
      <c r="AC6" s="4">
        <f>'Per Packet Stats'!AS16 * P6</f>
        <v>34.643999999999998</v>
      </c>
      <c r="AD6" s="4">
        <f>'Per Packet Stats'!AT16 * Q6</f>
        <v>23.216000000000001</v>
      </c>
      <c r="AE6" s="4">
        <f>'Per Packet Stats'!AU16 * R6</f>
        <v>11.608000000000001</v>
      </c>
    </row>
    <row r="7" spans="1:31" x14ac:dyDescent="0.25">
      <c r="A7" s="2" t="s">
        <v>54</v>
      </c>
      <c r="B7">
        <f>SUM(B2:B6)</f>
        <v>51</v>
      </c>
      <c r="C7">
        <f>SUM(C2:C6)</f>
        <v>76500</v>
      </c>
      <c r="H7">
        <v>1930</v>
      </c>
      <c r="I7" s="3">
        <f t="shared" si="2"/>
        <v>40</v>
      </c>
      <c r="J7" s="3">
        <f t="shared" si="1"/>
        <v>36</v>
      </c>
      <c r="K7" s="3">
        <f t="shared" si="1"/>
        <v>32</v>
      </c>
      <c r="L7" s="3">
        <f t="shared" si="1"/>
        <v>28</v>
      </c>
      <c r="M7" s="3">
        <f t="shared" si="1"/>
        <v>24</v>
      </c>
      <c r="N7" s="3">
        <f t="shared" si="1"/>
        <v>20</v>
      </c>
      <c r="O7" s="3">
        <f t="shared" si="1"/>
        <v>16</v>
      </c>
      <c r="P7" s="3">
        <f t="shared" si="1"/>
        <v>12</v>
      </c>
      <c r="Q7" s="3">
        <f t="shared" si="1"/>
        <v>8</v>
      </c>
      <c r="R7" s="3">
        <f t="shared" si="1"/>
        <v>4</v>
      </c>
      <c r="U7">
        <v>1930</v>
      </c>
      <c r="V7" s="4">
        <f>'Per Packet Stats'!AL17 * I7</f>
        <v>113.02</v>
      </c>
      <c r="W7" s="4">
        <f>'Per Packet Stats'!AM17 * J7</f>
        <v>103.932</v>
      </c>
      <c r="X7" s="4">
        <f>'Per Packet Stats'!AN17 * K7</f>
        <v>91.903999999999996</v>
      </c>
      <c r="Y7" s="4">
        <f>'Per Packet Stats'!AO17 * L7</f>
        <v>80.835999999999999</v>
      </c>
      <c r="Z7" s="4">
        <f>'Per Packet Stats'!AP17 * M7</f>
        <v>69.287999999999997</v>
      </c>
      <c r="AA7" s="4">
        <f>'Per Packet Stats'!AQ17 * N7</f>
        <v>57.29</v>
      </c>
      <c r="AB7" s="4">
        <f>'Per Packet Stats'!AR17 * O7</f>
        <v>45.951999999999998</v>
      </c>
      <c r="AC7" s="4">
        <f>'Per Packet Stats'!AS17 * P7</f>
        <v>34.643999999999998</v>
      </c>
      <c r="AD7" s="4">
        <f>'Per Packet Stats'!AT17 * Q7</f>
        <v>23.096</v>
      </c>
      <c r="AE7" s="4">
        <f>'Per Packet Stats'!AU17 * R7</f>
        <v>11.548</v>
      </c>
    </row>
    <row r="8" spans="1:31" x14ac:dyDescent="0.25">
      <c r="H8">
        <v>1920</v>
      </c>
      <c r="I8" s="3">
        <f t="shared" si="2"/>
        <v>40</v>
      </c>
      <c r="J8" s="3">
        <f t="shared" si="1"/>
        <v>36</v>
      </c>
      <c r="K8" s="3">
        <f t="shared" si="1"/>
        <v>32</v>
      </c>
      <c r="L8" s="3">
        <f t="shared" si="1"/>
        <v>28</v>
      </c>
      <c r="M8" s="3">
        <f t="shared" si="1"/>
        <v>24</v>
      </c>
      <c r="N8" s="3">
        <f t="shared" si="1"/>
        <v>20</v>
      </c>
      <c r="O8" s="3">
        <f t="shared" si="1"/>
        <v>16</v>
      </c>
      <c r="P8" s="3">
        <f t="shared" si="1"/>
        <v>12</v>
      </c>
      <c r="Q8" s="3">
        <f t="shared" si="1"/>
        <v>8</v>
      </c>
      <c r="R8" s="3">
        <f t="shared" si="1"/>
        <v>4</v>
      </c>
      <c r="U8">
        <v>1920</v>
      </c>
      <c r="V8" s="4">
        <f>'Per Packet Stats'!AL18 * I8</f>
        <v>113.02</v>
      </c>
      <c r="W8" s="4">
        <f>'Per Packet Stats'!AM18 * J8</f>
        <v>101.44800000000001</v>
      </c>
      <c r="X8" s="4">
        <f>'Per Packet Stats'!AN18 * K8</f>
        <v>91.903999999999996</v>
      </c>
      <c r="Y8" s="4">
        <f>'Per Packet Stats'!AO18 * L8</f>
        <v>79.366000000000014</v>
      </c>
      <c r="Z8" s="4">
        <f>'Per Packet Stats'!AP18 * M8</f>
        <v>68.207999999999998</v>
      </c>
      <c r="AA8" s="4">
        <f>'Per Packet Stats'!AQ18 * N8</f>
        <v>57.29</v>
      </c>
      <c r="AB8" s="4">
        <f>'Per Packet Stats'!AR18 * O8</f>
        <v>45.951999999999998</v>
      </c>
      <c r="AC8" s="4">
        <f>'Per Packet Stats'!AS18 * P8</f>
        <v>34.374000000000002</v>
      </c>
      <c r="AD8" s="4">
        <f>'Per Packet Stats'!AT18 * Q8</f>
        <v>22.975999999999999</v>
      </c>
      <c r="AE8" s="4">
        <f>'Per Packet Stats'!AU18 * R8</f>
        <v>11.488</v>
      </c>
    </row>
    <row r="9" spans="1:31" x14ac:dyDescent="0.25">
      <c r="H9">
        <v>1910</v>
      </c>
      <c r="I9" s="3">
        <f t="shared" si="2"/>
        <v>41</v>
      </c>
      <c r="J9" s="3">
        <f t="shared" si="1"/>
        <v>37</v>
      </c>
      <c r="K9" s="3">
        <f t="shared" si="1"/>
        <v>33</v>
      </c>
      <c r="L9" s="3">
        <f t="shared" si="1"/>
        <v>29</v>
      </c>
      <c r="M9" s="3">
        <f t="shared" si="1"/>
        <v>25</v>
      </c>
      <c r="N9" s="3">
        <f t="shared" si="1"/>
        <v>21</v>
      </c>
      <c r="O9" s="3">
        <f t="shared" si="1"/>
        <v>17</v>
      </c>
      <c r="P9" s="3">
        <f t="shared" si="1"/>
        <v>13</v>
      </c>
      <c r="Q9" s="3">
        <f t="shared" si="1"/>
        <v>9</v>
      </c>
      <c r="R9" s="3">
        <f t="shared" si="1"/>
        <v>5</v>
      </c>
      <c r="U9">
        <v>1910</v>
      </c>
      <c r="V9" s="4">
        <f>'Per Packet Stats'!AL19 * I9</f>
        <v>115.8455</v>
      </c>
      <c r="W9" s="4">
        <f>'Per Packet Stats'!AM19 * J9</f>
        <v>104.26600000000001</v>
      </c>
      <c r="X9" s="4">
        <f>'Per Packet Stats'!AN19 * K9</f>
        <v>92.746500000000012</v>
      </c>
      <c r="Y9" s="4">
        <f>'Per Packet Stats'!AO19 * L9</f>
        <v>82.200500000000005</v>
      </c>
      <c r="Z9" s="4">
        <f>'Per Packet Stats'!AP19 * M9</f>
        <v>71.05</v>
      </c>
      <c r="AA9" s="4">
        <f>'Per Packet Stats'!AQ19 * N9</f>
        <v>59.335499999999996</v>
      </c>
      <c r="AB9" s="4">
        <f>'Per Packet Stats'!AR19 * O9</f>
        <v>48.314</v>
      </c>
      <c r="AC9" s="4">
        <f>'Per Packet Stats'!AS19 * P9</f>
        <v>36.945999999999998</v>
      </c>
      <c r="AD9" s="4">
        <f>'Per Packet Stats'!AT19 * Q9</f>
        <v>25.713000000000001</v>
      </c>
      <c r="AE9" s="4">
        <f>'Per Packet Stats'!AU19 * R9</f>
        <v>14.285</v>
      </c>
    </row>
    <row r="10" spans="1:31" x14ac:dyDescent="0.25">
      <c r="H10">
        <v>1900</v>
      </c>
      <c r="I10" s="3">
        <f t="shared" si="2"/>
        <v>41</v>
      </c>
      <c r="J10" s="3">
        <f t="shared" si="1"/>
        <v>37</v>
      </c>
      <c r="K10" s="3">
        <f t="shared" si="1"/>
        <v>33</v>
      </c>
      <c r="L10" s="3">
        <f t="shared" si="1"/>
        <v>29</v>
      </c>
      <c r="M10" s="3">
        <f t="shared" si="1"/>
        <v>25</v>
      </c>
      <c r="N10" s="3">
        <f t="shared" si="1"/>
        <v>21</v>
      </c>
      <c r="O10" s="3">
        <f t="shared" si="1"/>
        <v>17</v>
      </c>
      <c r="P10" s="3">
        <f t="shared" si="1"/>
        <v>13</v>
      </c>
      <c r="Q10" s="3">
        <f t="shared" si="1"/>
        <v>9</v>
      </c>
      <c r="R10" s="3">
        <f t="shared" si="1"/>
        <v>5</v>
      </c>
      <c r="U10">
        <v>1900</v>
      </c>
      <c r="V10" s="4">
        <f>'Per Packet Stats'!AL20 * I10</f>
        <v>115.8455</v>
      </c>
      <c r="W10" s="4">
        <f>'Per Packet Stats'!AM20 * J10</f>
        <v>104.26600000000001</v>
      </c>
      <c r="X10" s="4">
        <f>'Per Packet Stats'!AN20 * K10</f>
        <v>92.746500000000012</v>
      </c>
      <c r="Y10" s="4">
        <f>'Per Packet Stats'!AO20 * L10</f>
        <v>82.200500000000005</v>
      </c>
      <c r="Z10" s="4">
        <f>'Per Packet Stats'!AP20 * M10</f>
        <v>71.05</v>
      </c>
      <c r="AA10" s="4">
        <f>'Per Packet Stats'!AQ20 * N10</f>
        <v>59.335499999999996</v>
      </c>
      <c r="AB10" s="4">
        <f>'Per Packet Stats'!AR20 * O10</f>
        <v>48.314</v>
      </c>
      <c r="AC10" s="4">
        <f>'Per Packet Stats'!AS20 * P10</f>
        <v>36.945999999999998</v>
      </c>
      <c r="AD10" s="4">
        <f>'Per Packet Stats'!AT20 * Q10</f>
        <v>25.577999999999999</v>
      </c>
      <c r="AE10" s="4">
        <f>'Per Packet Stats'!AU20 * R10</f>
        <v>14.21</v>
      </c>
    </row>
    <row r="11" spans="1:31" x14ac:dyDescent="0.25">
      <c r="H11">
        <v>1890</v>
      </c>
      <c r="I11" s="3">
        <f t="shared" si="2"/>
        <v>41</v>
      </c>
      <c r="J11" s="3">
        <f t="shared" si="1"/>
        <v>37</v>
      </c>
      <c r="K11" s="3">
        <f t="shared" si="1"/>
        <v>33</v>
      </c>
      <c r="L11" s="3">
        <f t="shared" si="1"/>
        <v>29</v>
      </c>
      <c r="M11" s="3">
        <f t="shared" si="1"/>
        <v>25</v>
      </c>
      <c r="N11" s="3">
        <f t="shared" si="1"/>
        <v>21</v>
      </c>
      <c r="O11" s="3">
        <f t="shared" si="1"/>
        <v>17</v>
      </c>
      <c r="P11" s="3">
        <f t="shared" si="1"/>
        <v>13</v>
      </c>
      <c r="Q11" s="3">
        <f t="shared" si="1"/>
        <v>9</v>
      </c>
      <c r="R11" s="3">
        <f t="shared" si="1"/>
        <v>5</v>
      </c>
      <c r="U11">
        <v>1890</v>
      </c>
      <c r="V11" s="4">
        <f>'Per Packet Stats'!AL21 * I11</f>
        <v>115.8455</v>
      </c>
      <c r="W11" s="4">
        <f>'Per Packet Stats'!AM21 * J11</f>
        <v>104.26600000000001</v>
      </c>
      <c r="X11" s="4">
        <f>'Per Packet Stats'!AN21 * K11</f>
        <v>92.746500000000012</v>
      </c>
      <c r="Y11" s="4">
        <f>'Per Packet Stats'!AO21 * L11</f>
        <v>80.634500000000003</v>
      </c>
      <c r="Z11" s="4">
        <f>'Per Packet Stats'!AP21 * M11</f>
        <v>69.887500000000003</v>
      </c>
      <c r="AA11" s="4">
        <f>'Per Packet Stats'!AQ21 * N11</f>
        <v>59.335499999999996</v>
      </c>
      <c r="AB11" s="4">
        <f>'Per Packet Stats'!AR21 * O11</f>
        <v>47.778500000000001</v>
      </c>
      <c r="AC11" s="4">
        <f>'Per Packet Stats'!AS21 * P11</f>
        <v>36.634</v>
      </c>
      <c r="AD11" s="4">
        <f>'Per Packet Stats'!AT21 * Q11</f>
        <v>25.429499999999997</v>
      </c>
      <c r="AE11" s="4">
        <f>'Per Packet Stats'!AU21 * R11</f>
        <v>14.1275</v>
      </c>
    </row>
    <row r="12" spans="1:31" x14ac:dyDescent="0.25">
      <c r="A12" t="s">
        <v>51</v>
      </c>
      <c r="B12">
        <v>10</v>
      </c>
      <c r="H12">
        <v>1880</v>
      </c>
      <c r="I12" s="3">
        <f t="shared" si="2"/>
        <v>41</v>
      </c>
      <c r="J12" s="3">
        <f t="shared" si="1"/>
        <v>37</v>
      </c>
      <c r="K12" s="3">
        <f t="shared" si="1"/>
        <v>33</v>
      </c>
      <c r="L12" s="3">
        <f t="shared" si="1"/>
        <v>29</v>
      </c>
      <c r="M12" s="3">
        <f t="shared" si="1"/>
        <v>25</v>
      </c>
      <c r="N12" s="3">
        <f t="shared" si="1"/>
        <v>21</v>
      </c>
      <c r="O12" s="3">
        <f t="shared" si="1"/>
        <v>17</v>
      </c>
      <c r="P12" s="3">
        <f t="shared" si="1"/>
        <v>13</v>
      </c>
      <c r="Q12" s="3">
        <f t="shared" si="1"/>
        <v>9</v>
      </c>
      <c r="R12" s="3">
        <f t="shared" si="1"/>
        <v>5</v>
      </c>
      <c r="U12">
        <v>1880</v>
      </c>
      <c r="V12" s="4">
        <f>'Per Packet Stats'!AL22 * I12</f>
        <v>112.709</v>
      </c>
      <c r="W12" s="4">
        <f>'Per Packet Stats'!AM22 * J12</f>
        <v>101.71300000000001</v>
      </c>
      <c r="X12" s="4">
        <f>'Per Packet Stats'!AN22 * K12</f>
        <v>92.746500000000012</v>
      </c>
      <c r="Y12" s="4">
        <f>'Per Packet Stats'!AO22 * L12</f>
        <v>80.634500000000003</v>
      </c>
      <c r="Z12" s="4">
        <f>'Per Packet Stats'!AP22 * M12</f>
        <v>69.887500000000003</v>
      </c>
      <c r="AA12" s="4">
        <f>'Per Packet Stats'!AQ22 * N12</f>
        <v>58.548000000000002</v>
      </c>
      <c r="AB12" s="4">
        <f>'Per Packet Stats'!AR22 * O12</f>
        <v>47.778500000000001</v>
      </c>
      <c r="AC12" s="4">
        <f>'Per Packet Stats'!AS22 * P12</f>
        <v>36.341500000000003</v>
      </c>
      <c r="AD12" s="4">
        <f>'Per Packet Stats'!AT22 * Q12</f>
        <v>25.294500000000003</v>
      </c>
      <c r="AE12" s="4">
        <f>'Per Packet Stats'!AU22 * R12</f>
        <v>14.052500000000002</v>
      </c>
    </row>
    <row r="13" spans="1:31" x14ac:dyDescent="0.25">
      <c r="A13" t="s">
        <v>52</v>
      </c>
      <c r="B13">
        <f>0.4</f>
        <v>0.4</v>
      </c>
      <c r="H13">
        <v>1870</v>
      </c>
      <c r="I13" s="3">
        <f t="shared" si="2"/>
        <v>41</v>
      </c>
      <c r="J13" s="3">
        <f t="shared" si="1"/>
        <v>37</v>
      </c>
      <c r="K13" s="3">
        <f t="shared" si="1"/>
        <v>33</v>
      </c>
      <c r="L13" s="3">
        <f t="shared" si="1"/>
        <v>29</v>
      </c>
      <c r="M13" s="3">
        <f t="shared" si="1"/>
        <v>25</v>
      </c>
      <c r="N13" s="3">
        <f t="shared" si="1"/>
        <v>21</v>
      </c>
      <c r="O13" s="3">
        <f t="shared" si="1"/>
        <v>17</v>
      </c>
      <c r="P13" s="3">
        <f t="shared" si="1"/>
        <v>13</v>
      </c>
      <c r="Q13" s="3">
        <f t="shared" si="1"/>
        <v>9</v>
      </c>
      <c r="R13" s="3">
        <f t="shared" si="1"/>
        <v>5</v>
      </c>
      <c r="U13">
        <v>1870</v>
      </c>
      <c r="V13" s="4">
        <f>'Per Packet Stats'!AL23 * I13</f>
        <v>112.709</v>
      </c>
      <c r="W13" s="4">
        <f>'Per Packet Stats'!AM23 * J13</f>
        <v>101.71300000000001</v>
      </c>
      <c r="X13" s="4">
        <f>'Per Packet Stats'!AN23 * K13</f>
        <v>90.716999999999999</v>
      </c>
      <c r="Y13" s="4">
        <f>'Per Packet Stats'!AO23 * L13</f>
        <v>80.634500000000003</v>
      </c>
      <c r="Z13" s="4">
        <f>'Per Packet Stats'!AP23 * M13</f>
        <v>69.887500000000003</v>
      </c>
      <c r="AA13" s="4">
        <f>'Per Packet Stats'!AQ23 * N13</f>
        <v>58.548000000000002</v>
      </c>
      <c r="AB13" s="4">
        <f>'Per Packet Stats'!AR23 * O13</f>
        <v>47.268500000000003</v>
      </c>
      <c r="AC13" s="4">
        <f>'Per Packet Stats'!AS23 * P13</f>
        <v>36.341500000000003</v>
      </c>
      <c r="AD13" s="4">
        <f>'Per Packet Stats'!AT23 * Q13</f>
        <v>25.159500000000001</v>
      </c>
      <c r="AE13" s="4">
        <f>'Per Packet Stats'!AU23 * R13</f>
        <v>13.977500000000001</v>
      </c>
    </row>
    <row r="14" spans="1:31" x14ac:dyDescent="0.25">
      <c r="H14">
        <v>1860</v>
      </c>
      <c r="I14" s="3">
        <f t="shared" si="2"/>
        <v>42</v>
      </c>
      <c r="J14" s="3">
        <f t="shared" si="1"/>
        <v>38</v>
      </c>
      <c r="K14" s="3">
        <f t="shared" si="1"/>
        <v>33</v>
      </c>
      <c r="L14" s="3">
        <f t="shared" si="1"/>
        <v>29</v>
      </c>
      <c r="M14" s="3">
        <f t="shared" si="1"/>
        <v>25</v>
      </c>
      <c r="N14" s="3">
        <f t="shared" si="1"/>
        <v>21</v>
      </c>
      <c r="O14" s="3">
        <f t="shared" si="1"/>
        <v>17</v>
      </c>
      <c r="P14" s="3">
        <f t="shared" si="1"/>
        <v>13</v>
      </c>
      <c r="Q14" s="3">
        <f t="shared" si="1"/>
        <v>9</v>
      </c>
      <c r="R14" s="3">
        <f t="shared" si="1"/>
        <v>5</v>
      </c>
      <c r="U14">
        <v>1860</v>
      </c>
      <c r="V14" s="4">
        <f>'Per Packet Stats'!AL24 * I14</f>
        <v>115.458</v>
      </c>
      <c r="W14" s="4">
        <f>'Per Packet Stats'!AM24 * J14</f>
        <v>104.462</v>
      </c>
      <c r="X14" s="4">
        <f>'Per Packet Stats'!AN24 * K14</f>
        <v>90.716999999999999</v>
      </c>
      <c r="Y14" s="4">
        <f>'Per Packet Stats'!AO24 * L14</f>
        <v>80.634500000000003</v>
      </c>
      <c r="Z14" s="4">
        <f>'Per Packet Stats'!AP24 * M14</f>
        <v>68.725000000000009</v>
      </c>
      <c r="AA14" s="4">
        <f>'Per Packet Stats'!AQ24 * N14</f>
        <v>57.728999999999999</v>
      </c>
      <c r="AB14" s="4">
        <f>'Per Packet Stats'!AR24 * O14</f>
        <v>47.268500000000003</v>
      </c>
      <c r="AC14" s="4">
        <f>'Per Packet Stats'!AS24 * P14</f>
        <v>36.048999999999999</v>
      </c>
      <c r="AD14" s="4">
        <f>'Per Packet Stats'!AT24 * Q14</f>
        <v>25.0245</v>
      </c>
      <c r="AE14" s="4">
        <f>'Per Packet Stats'!AU24 * R14</f>
        <v>13.9025</v>
      </c>
    </row>
    <row r="15" spans="1:31" x14ac:dyDescent="0.25">
      <c r="H15">
        <v>1850</v>
      </c>
      <c r="I15" s="3">
        <f t="shared" si="2"/>
        <v>42</v>
      </c>
      <c r="J15" s="3">
        <f t="shared" si="1"/>
        <v>38</v>
      </c>
      <c r="K15" s="3">
        <f t="shared" si="1"/>
        <v>34</v>
      </c>
      <c r="L15" s="3">
        <f t="shared" si="1"/>
        <v>29</v>
      </c>
      <c r="M15" s="3">
        <f t="shared" si="1"/>
        <v>25</v>
      </c>
      <c r="N15" s="3">
        <f t="shared" si="1"/>
        <v>21</v>
      </c>
      <c r="O15" s="3">
        <f t="shared" si="1"/>
        <v>17</v>
      </c>
      <c r="P15" s="3">
        <f t="shared" si="1"/>
        <v>13</v>
      </c>
      <c r="Q15" s="3">
        <f t="shared" si="1"/>
        <v>9</v>
      </c>
      <c r="R15" s="3">
        <f t="shared" si="1"/>
        <v>5</v>
      </c>
      <c r="U15">
        <v>1850</v>
      </c>
      <c r="V15" s="4">
        <f>'Per Packet Stats'!AL25 * I15</f>
        <v>115.458</v>
      </c>
      <c r="W15" s="4">
        <f>'Per Packet Stats'!AM25 * J15</f>
        <v>104.462</v>
      </c>
      <c r="X15" s="4">
        <f>'Per Packet Stats'!AN25 * K15</f>
        <v>93.466000000000008</v>
      </c>
      <c r="Y15" s="4">
        <f>'Per Packet Stats'!AO25 * L15</f>
        <v>79.0685</v>
      </c>
      <c r="Z15" s="4">
        <f>'Per Packet Stats'!AP25 * M15</f>
        <v>68.725000000000009</v>
      </c>
      <c r="AA15" s="4">
        <f>'Per Packet Stats'!AQ25 * N15</f>
        <v>57.728999999999999</v>
      </c>
      <c r="AB15" s="4">
        <f>'Per Packet Stats'!AR25 * O15</f>
        <v>46.733000000000004</v>
      </c>
      <c r="AC15" s="4">
        <f>'Per Packet Stats'!AS25 * P15</f>
        <v>35.737000000000002</v>
      </c>
      <c r="AD15" s="4">
        <f>'Per Packet Stats'!AT25 * Q15</f>
        <v>24.889500000000002</v>
      </c>
      <c r="AE15" s="4">
        <f>'Per Packet Stats'!AU25 * R15</f>
        <v>13.827500000000001</v>
      </c>
    </row>
    <row r="16" spans="1:31" x14ac:dyDescent="0.25">
      <c r="H16">
        <v>1840</v>
      </c>
      <c r="I16" s="3">
        <f t="shared" si="2"/>
        <v>42</v>
      </c>
      <c r="J16" s="3">
        <f t="shared" si="1"/>
        <v>38</v>
      </c>
      <c r="K16" s="3">
        <f t="shared" si="1"/>
        <v>34</v>
      </c>
      <c r="L16" s="3">
        <f t="shared" si="1"/>
        <v>30</v>
      </c>
      <c r="M16" s="3">
        <f t="shared" si="1"/>
        <v>25</v>
      </c>
      <c r="N16" s="3">
        <f t="shared" si="1"/>
        <v>21</v>
      </c>
      <c r="O16" s="3">
        <f t="shared" si="1"/>
        <v>17</v>
      </c>
      <c r="P16" s="3">
        <f t="shared" si="1"/>
        <v>13</v>
      </c>
      <c r="Q16" s="3">
        <f t="shared" si="1"/>
        <v>9</v>
      </c>
      <c r="R16" s="3">
        <f t="shared" si="1"/>
        <v>5</v>
      </c>
      <c r="U16">
        <v>1840</v>
      </c>
      <c r="V16" s="4">
        <f>'Per Packet Stats'!AL26 * I16</f>
        <v>115.458</v>
      </c>
      <c r="W16" s="4">
        <f>'Per Packet Stats'!AM26 * J16</f>
        <v>104.462</v>
      </c>
      <c r="X16" s="4">
        <f>'Per Packet Stats'!AN26 * K16</f>
        <v>93.466000000000008</v>
      </c>
      <c r="Y16" s="4">
        <f>'Per Packet Stats'!AO26 * L16</f>
        <v>81.795000000000002</v>
      </c>
      <c r="Z16" s="4">
        <f>'Per Packet Stats'!AP26 * M16</f>
        <v>68.725000000000009</v>
      </c>
      <c r="AA16" s="4">
        <f>'Per Packet Stats'!AQ26 * N16</f>
        <v>57.728999999999999</v>
      </c>
      <c r="AB16" s="4">
        <f>'Per Packet Stats'!AR26 * O16</f>
        <v>46.733000000000004</v>
      </c>
      <c r="AC16" s="4">
        <f>'Per Packet Stats'!AS26 * P16</f>
        <v>35.737000000000002</v>
      </c>
      <c r="AD16" s="4">
        <f>'Per Packet Stats'!AT26 * Q16</f>
        <v>24.741</v>
      </c>
      <c r="AE16" s="4">
        <f>'Per Packet Stats'!AU26 * R16</f>
        <v>13.745000000000001</v>
      </c>
    </row>
    <row r="17" spans="8:31" x14ac:dyDescent="0.25">
      <c r="H17">
        <v>1830</v>
      </c>
      <c r="I17" s="3">
        <f t="shared" si="2"/>
        <v>42</v>
      </c>
      <c r="J17" s="3">
        <f t="shared" si="1"/>
        <v>38</v>
      </c>
      <c r="K17" s="3">
        <f t="shared" si="1"/>
        <v>34</v>
      </c>
      <c r="L17" s="3">
        <f t="shared" si="1"/>
        <v>30</v>
      </c>
      <c r="M17" s="3">
        <f t="shared" si="1"/>
        <v>26</v>
      </c>
      <c r="N17" s="3">
        <f t="shared" si="1"/>
        <v>21</v>
      </c>
      <c r="O17" s="3">
        <f t="shared" si="1"/>
        <v>17</v>
      </c>
      <c r="P17" s="3">
        <f t="shared" si="1"/>
        <v>13</v>
      </c>
      <c r="Q17" s="3">
        <f t="shared" si="1"/>
        <v>9</v>
      </c>
      <c r="R17" s="3">
        <f t="shared" si="1"/>
        <v>5</v>
      </c>
      <c r="U17">
        <v>1830</v>
      </c>
      <c r="V17" s="4">
        <f>'Per Packet Stats'!AL27 * I17</f>
        <v>112.24499999999999</v>
      </c>
      <c r="W17" s="4">
        <f>'Per Packet Stats'!AM27 * J17</f>
        <v>101.89700000000001</v>
      </c>
      <c r="X17" s="4">
        <f>'Per Packet Stats'!AN27 * K17</f>
        <v>91.426000000000002</v>
      </c>
      <c r="Y17" s="4">
        <f>'Per Packet Stats'!AO27 * L17</f>
        <v>81.795000000000002</v>
      </c>
      <c r="Z17" s="4">
        <f>'Per Packet Stats'!AP27 * M17</f>
        <v>70.304000000000002</v>
      </c>
      <c r="AA17" s="4">
        <f>'Per Packet Stats'!AQ27 * N17</f>
        <v>56.941499999999998</v>
      </c>
      <c r="AB17" s="4">
        <f>'Per Packet Stats'!AR27 * O17</f>
        <v>46.223000000000006</v>
      </c>
      <c r="AC17" s="4">
        <f>'Per Packet Stats'!AS27 * P17</f>
        <v>35.444500000000005</v>
      </c>
      <c r="AD17" s="4">
        <f>'Per Packet Stats'!AT27 * Q17</f>
        <v>24.606000000000002</v>
      </c>
      <c r="AE17" s="4">
        <f>'Per Packet Stats'!AU27 * R17</f>
        <v>13.67</v>
      </c>
    </row>
    <row r="18" spans="8:31" x14ac:dyDescent="0.25">
      <c r="H18">
        <v>1820</v>
      </c>
      <c r="I18" s="3">
        <f t="shared" si="2"/>
        <v>43</v>
      </c>
      <c r="J18" s="3">
        <f t="shared" si="1"/>
        <v>38</v>
      </c>
      <c r="K18" s="3">
        <f t="shared" si="1"/>
        <v>34</v>
      </c>
      <c r="L18" s="3">
        <f t="shared" si="1"/>
        <v>30</v>
      </c>
      <c r="M18" s="3">
        <f t="shared" si="1"/>
        <v>26</v>
      </c>
      <c r="N18" s="3">
        <f t="shared" si="1"/>
        <v>22</v>
      </c>
      <c r="O18" s="3">
        <f t="shared" si="1"/>
        <v>17</v>
      </c>
      <c r="P18" s="3">
        <f t="shared" si="1"/>
        <v>13</v>
      </c>
      <c r="Q18" s="3">
        <f t="shared" si="1"/>
        <v>9</v>
      </c>
      <c r="R18" s="3">
        <f t="shared" si="1"/>
        <v>5</v>
      </c>
      <c r="U18">
        <v>1820</v>
      </c>
      <c r="V18" s="4">
        <f>'Per Packet Stats'!AL28 * I18</f>
        <v>114.91749999999999</v>
      </c>
      <c r="W18" s="4">
        <f>'Per Packet Stats'!AM28 * J18</f>
        <v>101.89700000000001</v>
      </c>
      <c r="X18" s="4">
        <f>'Per Packet Stats'!AN28 * K18</f>
        <v>91.426000000000002</v>
      </c>
      <c r="Y18" s="4">
        <f>'Per Packet Stats'!AO28 * L18</f>
        <v>80.174999999999997</v>
      </c>
      <c r="Z18" s="4">
        <f>'Per Packet Stats'!AP28 * M18</f>
        <v>70.304000000000002</v>
      </c>
      <c r="AA18" s="4">
        <f>'Per Packet Stats'!AQ28 * N18</f>
        <v>59.652999999999999</v>
      </c>
      <c r="AB18" s="4">
        <f>'Per Packet Stats'!AR28 * O18</f>
        <v>46.223000000000006</v>
      </c>
      <c r="AC18" s="4">
        <f>'Per Packet Stats'!AS28 * P18</f>
        <v>35.152000000000001</v>
      </c>
      <c r="AD18" s="4">
        <f>'Per Packet Stats'!AT28 * Q18</f>
        <v>24.471000000000004</v>
      </c>
      <c r="AE18" s="4">
        <f>'Per Packet Stats'!AU28 * R18</f>
        <v>13.595000000000002</v>
      </c>
    </row>
    <row r="19" spans="8:31" x14ac:dyDescent="0.25">
      <c r="H19">
        <v>1810</v>
      </c>
      <c r="I19" s="3">
        <f t="shared" si="2"/>
        <v>43</v>
      </c>
      <c r="J19" s="3">
        <f t="shared" si="1"/>
        <v>39</v>
      </c>
      <c r="K19" s="3">
        <f t="shared" si="1"/>
        <v>34</v>
      </c>
      <c r="L19" s="3">
        <f t="shared" si="1"/>
        <v>30</v>
      </c>
      <c r="M19" s="3">
        <f t="shared" si="1"/>
        <v>26</v>
      </c>
      <c r="N19" s="3">
        <f t="shared" si="1"/>
        <v>22</v>
      </c>
      <c r="O19" s="3">
        <f t="shared" si="1"/>
        <v>17</v>
      </c>
      <c r="P19" s="3">
        <f t="shared" si="1"/>
        <v>13</v>
      </c>
      <c r="Q19" s="3">
        <f t="shared" si="1"/>
        <v>9</v>
      </c>
      <c r="R19" s="3">
        <f t="shared" si="1"/>
        <v>5</v>
      </c>
      <c r="U19">
        <v>1810</v>
      </c>
      <c r="V19" s="4">
        <f>'Per Packet Stats'!AL29 * I19</f>
        <v>114.91749999999999</v>
      </c>
      <c r="W19" s="4">
        <f>'Per Packet Stats'!AM29 * J19</f>
        <v>104.57850000000001</v>
      </c>
      <c r="X19" s="4">
        <f>'Per Packet Stats'!AN29 * K19</f>
        <v>91.426000000000002</v>
      </c>
      <c r="Y19" s="4">
        <f>'Per Packet Stats'!AO29 * L19</f>
        <v>80.174999999999997</v>
      </c>
      <c r="Z19" s="4">
        <f>'Per Packet Stats'!AP29 * M19</f>
        <v>70.304000000000002</v>
      </c>
      <c r="AA19" s="4">
        <f>'Per Packet Stats'!AQ29 * N19</f>
        <v>58.794999999999995</v>
      </c>
      <c r="AB19" s="4">
        <f>'Per Packet Stats'!AR29 * O19</f>
        <v>45.713000000000001</v>
      </c>
      <c r="AC19" s="4">
        <f>'Per Packet Stats'!AS29 * P19</f>
        <v>35.152000000000001</v>
      </c>
      <c r="AD19" s="4">
        <f>'Per Packet Stats'!AT29 * Q19</f>
        <v>24.336000000000002</v>
      </c>
      <c r="AE19" s="4">
        <f>'Per Packet Stats'!AU29 * R19</f>
        <v>13.520000000000001</v>
      </c>
    </row>
    <row r="20" spans="8:31" x14ac:dyDescent="0.25">
      <c r="H20">
        <v>1800</v>
      </c>
      <c r="I20" s="3">
        <f t="shared" si="2"/>
        <v>43</v>
      </c>
      <c r="J20" s="3">
        <f t="shared" si="2"/>
        <v>39</v>
      </c>
      <c r="K20" s="3">
        <f t="shared" si="2"/>
        <v>34</v>
      </c>
      <c r="L20" s="3">
        <f t="shared" si="2"/>
        <v>30</v>
      </c>
      <c r="M20" s="3">
        <f t="shared" si="2"/>
        <v>26</v>
      </c>
      <c r="N20" s="3">
        <f t="shared" ref="N20:Q83" si="3">_xlfn.CEILING.MATH($C$7/($H20/(1-N$3)))</f>
        <v>22</v>
      </c>
      <c r="O20" s="3">
        <f t="shared" si="3"/>
        <v>17</v>
      </c>
      <c r="P20" s="3">
        <f t="shared" si="3"/>
        <v>13</v>
      </c>
      <c r="Q20" s="3">
        <f t="shared" si="3"/>
        <v>9</v>
      </c>
      <c r="R20" s="3">
        <f t="shared" ref="R20:R83" si="4">_xlfn.CEILING.MATH($C$7/($H20/(1-R$3)))</f>
        <v>5</v>
      </c>
      <c r="U20">
        <v>1800</v>
      </c>
      <c r="V20" s="4">
        <f>'Per Packet Stats'!AL30 * I20</f>
        <v>114.91749999999999</v>
      </c>
      <c r="W20" s="4">
        <f>'Per Packet Stats'!AM30 * J20</f>
        <v>104.57850000000001</v>
      </c>
      <c r="X20" s="4">
        <f>'Per Packet Stats'!AN30 * K20</f>
        <v>91.426000000000002</v>
      </c>
      <c r="Y20" s="4">
        <f>'Per Packet Stats'!AO30 * L20</f>
        <v>80.174999999999997</v>
      </c>
      <c r="Z20" s="4">
        <f>'Per Packet Stats'!AP30 * M20</f>
        <v>69.094999999999999</v>
      </c>
      <c r="AA20" s="4">
        <f>'Per Packet Stats'!AQ30 * N20</f>
        <v>58.794999999999995</v>
      </c>
      <c r="AB20" s="4">
        <f>'Per Packet Stats'!AR30 * O20</f>
        <v>45.713000000000001</v>
      </c>
      <c r="AC20" s="4">
        <f>'Per Packet Stats'!AS30 * P20</f>
        <v>34.859500000000004</v>
      </c>
      <c r="AD20" s="4">
        <f>'Per Packet Stats'!AT30 * Q20</f>
        <v>24.201000000000001</v>
      </c>
      <c r="AE20" s="4">
        <f>'Per Packet Stats'!AU30 * R20</f>
        <v>13.445</v>
      </c>
    </row>
    <row r="21" spans="8:31" x14ac:dyDescent="0.25">
      <c r="H21">
        <v>1790</v>
      </c>
      <c r="I21" s="3">
        <f t="shared" si="2"/>
        <v>43</v>
      </c>
      <c r="J21" s="3">
        <f t="shared" si="2"/>
        <v>39</v>
      </c>
      <c r="K21" s="3">
        <f t="shared" si="2"/>
        <v>35</v>
      </c>
      <c r="L21" s="3">
        <f t="shared" si="2"/>
        <v>30</v>
      </c>
      <c r="M21" s="3">
        <f t="shared" si="2"/>
        <v>26</v>
      </c>
      <c r="N21" s="3">
        <f t="shared" si="3"/>
        <v>22</v>
      </c>
      <c r="O21" s="3">
        <f t="shared" si="3"/>
        <v>18</v>
      </c>
      <c r="P21" s="3">
        <f t="shared" si="3"/>
        <v>13</v>
      </c>
      <c r="Q21" s="3">
        <f t="shared" si="3"/>
        <v>9</v>
      </c>
      <c r="R21" s="3">
        <f t="shared" si="4"/>
        <v>5</v>
      </c>
      <c r="U21">
        <v>1790</v>
      </c>
      <c r="V21" s="4">
        <f>'Per Packet Stats'!AL31 * I21</f>
        <v>114.91749999999999</v>
      </c>
      <c r="W21" s="4">
        <f>'Per Packet Stats'!AM31 * J21</f>
        <v>101.88750000000002</v>
      </c>
      <c r="X21" s="4">
        <f>'Per Packet Stats'!AN31 * K21</f>
        <v>91.962499999999991</v>
      </c>
      <c r="Y21" s="4">
        <f>'Per Packet Stats'!AO31 * L21</f>
        <v>80.174999999999997</v>
      </c>
      <c r="Z21" s="4">
        <f>'Per Packet Stats'!AP31 * M21</f>
        <v>69.094999999999999</v>
      </c>
      <c r="AA21" s="4">
        <f>'Per Packet Stats'!AQ31 * N21</f>
        <v>58.794999999999995</v>
      </c>
      <c r="AB21" s="4">
        <f>'Per Packet Stats'!AR31 * O21</f>
        <v>47.835000000000001</v>
      </c>
      <c r="AC21" s="4">
        <f>'Per Packet Stats'!AS31 * P21</f>
        <v>34.547499999999999</v>
      </c>
      <c r="AD21" s="4">
        <f>'Per Packet Stats'!AT31 * Q21</f>
        <v>24.052499999999998</v>
      </c>
      <c r="AE21" s="4">
        <f>'Per Packet Stats'!AU31 * R21</f>
        <v>13.362499999999999</v>
      </c>
    </row>
    <row r="22" spans="8:31" x14ac:dyDescent="0.25">
      <c r="H22">
        <v>1780</v>
      </c>
      <c r="I22" s="3">
        <f t="shared" si="2"/>
        <v>43</v>
      </c>
      <c r="J22" s="3">
        <f t="shared" si="2"/>
        <v>39</v>
      </c>
      <c r="K22" s="3">
        <f t="shared" si="2"/>
        <v>35</v>
      </c>
      <c r="L22" s="3">
        <f t="shared" si="2"/>
        <v>31</v>
      </c>
      <c r="M22" s="3">
        <f t="shared" si="2"/>
        <v>26</v>
      </c>
      <c r="N22" s="3">
        <f t="shared" si="3"/>
        <v>22</v>
      </c>
      <c r="O22" s="3">
        <f t="shared" si="3"/>
        <v>18</v>
      </c>
      <c r="P22" s="3">
        <f t="shared" si="3"/>
        <v>13</v>
      </c>
      <c r="Q22" s="3">
        <f t="shared" si="3"/>
        <v>9</v>
      </c>
      <c r="R22" s="3">
        <f t="shared" si="4"/>
        <v>5</v>
      </c>
      <c r="U22">
        <v>1780</v>
      </c>
      <c r="V22" s="4">
        <f>'Per Packet Stats'!AL32 * I22</f>
        <v>111.628</v>
      </c>
      <c r="W22" s="4">
        <f>'Per Packet Stats'!AM32 * J22</f>
        <v>101.88750000000002</v>
      </c>
      <c r="X22" s="4">
        <f>'Per Packet Stats'!AN32 * K22</f>
        <v>91.962499999999991</v>
      </c>
      <c r="Y22" s="4">
        <f>'Per Packet Stats'!AO32 * L22</f>
        <v>81.22</v>
      </c>
      <c r="Z22" s="4">
        <f>'Per Packet Stats'!AP32 * M22</f>
        <v>69.094999999999999</v>
      </c>
      <c r="AA22" s="4">
        <f>'Per Packet Stats'!AQ32 * N22</f>
        <v>57.970000000000006</v>
      </c>
      <c r="AB22" s="4">
        <f>'Per Packet Stats'!AR32 * O22</f>
        <v>47.835000000000001</v>
      </c>
      <c r="AC22" s="4">
        <f>'Per Packet Stats'!AS32 * P22</f>
        <v>34.547499999999999</v>
      </c>
      <c r="AD22" s="4">
        <f>'Per Packet Stats'!AT32 * Q22</f>
        <v>23.9175</v>
      </c>
      <c r="AE22" s="4">
        <f>'Per Packet Stats'!AU32 * R22</f>
        <v>13.324999999999999</v>
      </c>
    </row>
    <row r="23" spans="8:31" x14ac:dyDescent="0.25">
      <c r="H23">
        <v>1770</v>
      </c>
      <c r="I23" s="3">
        <f t="shared" si="2"/>
        <v>44</v>
      </c>
      <c r="J23" s="3">
        <f t="shared" si="2"/>
        <v>39</v>
      </c>
      <c r="K23" s="3">
        <f t="shared" si="2"/>
        <v>35</v>
      </c>
      <c r="L23" s="3">
        <f t="shared" si="2"/>
        <v>31</v>
      </c>
      <c r="M23" s="3">
        <f t="shared" si="2"/>
        <v>26</v>
      </c>
      <c r="N23" s="3">
        <f t="shared" si="3"/>
        <v>22</v>
      </c>
      <c r="O23" s="3">
        <f t="shared" si="3"/>
        <v>18</v>
      </c>
      <c r="P23" s="3">
        <f t="shared" si="3"/>
        <v>13</v>
      </c>
      <c r="Q23" s="3">
        <f t="shared" si="3"/>
        <v>9</v>
      </c>
      <c r="R23" s="3">
        <f t="shared" si="4"/>
        <v>5</v>
      </c>
      <c r="U23">
        <v>1770</v>
      </c>
      <c r="V23" s="4">
        <f>'Per Packet Stats'!AL33 * I23</f>
        <v>114.224</v>
      </c>
      <c r="W23" s="4">
        <f>'Per Packet Stats'!AM33 * J23</f>
        <v>101.88750000000002</v>
      </c>
      <c r="X23" s="4">
        <f>'Per Packet Stats'!AN33 * K23</f>
        <v>91.962499999999991</v>
      </c>
      <c r="Y23" s="4">
        <f>'Per Packet Stats'!AO33 * L23</f>
        <v>81.22</v>
      </c>
      <c r="Z23" s="4">
        <f>'Per Packet Stats'!AP33 * M23</f>
        <v>67.925000000000011</v>
      </c>
      <c r="AA23" s="4">
        <f>'Per Packet Stats'!AQ33 * N23</f>
        <v>57.970000000000006</v>
      </c>
      <c r="AB23" s="4">
        <f>'Per Packet Stats'!AR33 * O23</f>
        <v>47.295000000000002</v>
      </c>
      <c r="AC23" s="4">
        <f>'Per Packet Stats'!AS33 * P23</f>
        <v>34.255000000000003</v>
      </c>
      <c r="AD23" s="4">
        <f>'Per Packet Stats'!AT33 * Q23</f>
        <v>23.782499999999999</v>
      </c>
      <c r="AE23" s="4">
        <f>'Per Packet Stats'!AU33 * R23</f>
        <v>13.25</v>
      </c>
    </row>
    <row r="24" spans="8:31" x14ac:dyDescent="0.25">
      <c r="H24">
        <v>1760</v>
      </c>
      <c r="I24" s="3">
        <f t="shared" si="2"/>
        <v>44</v>
      </c>
      <c r="J24" s="3">
        <f t="shared" si="2"/>
        <v>40</v>
      </c>
      <c r="K24" s="3">
        <f t="shared" si="2"/>
        <v>35</v>
      </c>
      <c r="L24" s="3">
        <f t="shared" si="2"/>
        <v>31</v>
      </c>
      <c r="M24" s="3">
        <f t="shared" si="2"/>
        <v>27</v>
      </c>
      <c r="N24" s="3">
        <f t="shared" si="3"/>
        <v>22</v>
      </c>
      <c r="O24" s="3">
        <f t="shared" si="3"/>
        <v>18</v>
      </c>
      <c r="P24" s="3">
        <f t="shared" si="3"/>
        <v>14</v>
      </c>
      <c r="Q24" s="3">
        <f t="shared" si="3"/>
        <v>9</v>
      </c>
      <c r="R24" s="3">
        <f t="shared" si="4"/>
        <v>5</v>
      </c>
      <c r="U24">
        <v>1760</v>
      </c>
      <c r="V24" s="4">
        <f>'Per Packet Stats'!AL34 * I24</f>
        <v>114.224</v>
      </c>
      <c r="W24" s="4">
        <f>'Per Packet Stats'!AM34 * J24</f>
        <v>104.50000000000001</v>
      </c>
      <c r="X24" s="4">
        <f>'Per Packet Stats'!AN34 * K24</f>
        <v>91.962499999999991</v>
      </c>
      <c r="Y24" s="4">
        <f>'Per Packet Stats'!AO34 * L24</f>
        <v>81.22</v>
      </c>
      <c r="Z24" s="4">
        <f>'Per Packet Stats'!AP34 * M24</f>
        <v>70.537500000000009</v>
      </c>
      <c r="AA24" s="4">
        <f>'Per Packet Stats'!AQ34 * N24</f>
        <v>57.970000000000006</v>
      </c>
      <c r="AB24" s="4">
        <f>'Per Packet Stats'!AR34 * O24</f>
        <v>47.295000000000002</v>
      </c>
      <c r="AC24" s="4">
        <f>'Per Packet Stats'!AS34 * P24</f>
        <v>36.89</v>
      </c>
      <c r="AD24" s="4">
        <f>'Per Packet Stats'!AT34 * Q24</f>
        <v>23.647500000000001</v>
      </c>
      <c r="AE24" s="4">
        <f>'Per Packet Stats'!AU34 * R24</f>
        <v>13.175000000000001</v>
      </c>
    </row>
    <row r="25" spans="8:31" x14ac:dyDescent="0.25">
      <c r="H25">
        <v>1750</v>
      </c>
      <c r="I25" s="3">
        <f t="shared" si="2"/>
        <v>44</v>
      </c>
      <c r="J25" s="3">
        <f t="shared" si="2"/>
        <v>40</v>
      </c>
      <c r="K25" s="3">
        <f t="shared" si="2"/>
        <v>35</v>
      </c>
      <c r="L25" s="3">
        <f t="shared" si="2"/>
        <v>31</v>
      </c>
      <c r="M25" s="3">
        <f t="shared" si="2"/>
        <v>27</v>
      </c>
      <c r="N25" s="3">
        <f t="shared" si="3"/>
        <v>22</v>
      </c>
      <c r="O25" s="3">
        <f t="shared" si="3"/>
        <v>18</v>
      </c>
      <c r="P25" s="3">
        <f t="shared" si="3"/>
        <v>14</v>
      </c>
      <c r="Q25" s="3">
        <f t="shared" si="3"/>
        <v>9</v>
      </c>
      <c r="R25" s="3">
        <f t="shared" si="4"/>
        <v>5</v>
      </c>
      <c r="U25">
        <v>1750</v>
      </c>
      <c r="V25" s="4">
        <f>'Per Packet Stats'!AL35 * I25</f>
        <v>114.224</v>
      </c>
      <c r="W25" s="4">
        <f>'Per Packet Stats'!AM35 * J25</f>
        <v>104.50000000000001</v>
      </c>
      <c r="X25" s="4">
        <f>'Per Packet Stats'!AN35 * K25</f>
        <v>89.810000000000016</v>
      </c>
      <c r="Y25" s="4">
        <f>'Per Packet Stats'!AO35 * L25</f>
        <v>81.22</v>
      </c>
      <c r="Z25" s="4">
        <f>'Per Packet Stats'!AP35 * M25</f>
        <v>70.537500000000009</v>
      </c>
      <c r="AA25" s="4">
        <f>'Per Packet Stats'!AQ35 * N25</f>
        <v>57.112000000000002</v>
      </c>
      <c r="AB25" s="4">
        <f>'Per Packet Stats'!AR35 * O25</f>
        <v>46.728000000000002</v>
      </c>
      <c r="AC25" s="4">
        <f>'Per Packet Stats'!AS35 * P25</f>
        <v>36.575000000000003</v>
      </c>
      <c r="AD25" s="4">
        <f>'Per Packet Stats'!AT35 * Q25</f>
        <v>23.512500000000003</v>
      </c>
      <c r="AE25" s="4">
        <f>'Per Packet Stats'!AU35 * R25</f>
        <v>13.100000000000001</v>
      </c>
    </row>
    <row r="26" spans="8:31" x14ac:dyDescent="0.25">
      <c r="H26">
        <v>1740</v>
      </c>
      <c r="I26" s="3">
        <f t="shared" si="2"/>
        <v>44</v>
      </c>
      <c r="J26" s="3">
        <f t="shared" si="2"/>
        <v>40</v>
      </c>
      <c r="K26" s="3">
        <f t="shared" si="2"/>
        <v>36</v>
      </c>
      <c r="L26" s="3">
        <f t="shared" si="2"/>
        <v>31</v>
      </c>
      <c r="M26" s="3">
        <f t="shared" si="2"/>
        <v>27</v>
      </c>
      <c r="N26" s="3">
        <f t="shared" si="3"/>
        <v>22</v>
      </c>
      <c r="O26" s="3">
        <f t="shared" si="3"/>
        <v>18</v>
      </c>
      <c r="P26" s="3">
        <f t="shared" si="3"/>
        <v>14</v>
      </c>
      <c r="Q26" s="3">
        <f t="shared" si="3"/>
        <v>9</v>
      </c>
      <c r="R26" s="3">
        <f t="shared" si="4"/>
        <v>5</v>
      </c>
      <c r="U26">
        <v>1740</v>
      </c>
      <c r="V26" s="4">
        <f>'Per Packet Stats'!AL36 * I26</f>
        <v>114.224</v>
      </c>
      <c r="W26" s="4">
        <f>'Per Packet Stats'!AM36 * J26</f>
        <v>101.74</v>
      </c>
      <c r="X26" s="4">
        <f>'Per Packet Stats'!AN36 * K26</f>
        <v>92.376000000000005</v>
      </c>
      <c r="Y26" s="4">
        <f>'Per Packet Stats'!AO36 * L26</f>
        <v>79.546000000000006</v>
      </c>
      <c r="Z26" s="4">
        <f>'Per Packet Stats'!AP36 * M26</f>
        <v>69.282000000000011</v>
      </c>
      <c r="AA26" s="4">
        <f>'Per Packet Stats'!AQ36 * N26</f>
        <v>57.112000000000002</v>
      </c>
      <c r="AB26" s="4">
        <f>'Per Packet Stats'!AR36 * O26</f>
        <v>46.728000000000002</v>
      </c>
      <c r="AC26" s="4">
        <f>'Per Packet Stats'!AS36 * P26</f>
        <v>36.239000000000004</v>
      </c>
      <c r="AD26" s="4">
        <f>'Per Packet Stats'!AT36 * Q26</f>
        <v>23.364000000000001</v>
      </c>
      <c r="AE26" s="4">
        <f>'Per Packet Stats'!AU36 * R26</f>
        <v>13.025</v>
      </c>
    </row>
    <row r="27" spans="8:31" x14ac:dyDescent="0.25">
      <c r="H27">
        <v>1730</v>
      </c>
      <c r="I27" s="3">
        <f t="shared" si="2"/>
        <v>45</v>
      </c>
      <c r="J27" s="3">
        <f t="shared" si="2"/>
        <v>40</v>
      </c>
      <c r="K27" s="3">
        <f t="shared" si="2"/>
        <v>36</v>
      </c>
      <c r="L27" s="3">
        <f t="shared" si="2"/>
        <v>31</v>
      </c>
      <c r="M27" s="3">
        <f t="shared" si="2"/>
        <v>27</v>
      </c>
      <c r="N27" s="3">
        <f t="shared" si="3"/>
        <v>23</v>
      </c>
      <c r="O27" s="3">
        <f t="shared" si="3"/>
        <v>18</v>
      </c>
      <c r="P27" s="3">
        <f t="shared" si="3"/>
        <v>14</v>
      </c>
      <c r="Q27" s="3">
        <f t="shared" si="3"/>
        <v>9</v>
      </c>
      <c r="R27" s="3">
        <f t="shared" si="4"/>
        <v>5</v>
      </c>
      <c r="U27">
        <v>1730</v>
      </c>
      <c r="V27" s="4">
        <f>'Per Packet Stats'!AL37 * I27</f>
        <v>113.37750000000001</v>
      </c>
      <c r="W27" s="4">
        <f>'Per Packet Stats'!AM37 * J27</f>
        <v>101.74</v>
      </c>
      <c r="X27" s="4">
        <f>'Per Packet Stats'!AN37 * K27</f>
        <v>92.376000000000005</v>
      </c>
      <c r="Y27" s="4">
        <f>'Per Packet Stats'!AO37 * L27</f>
        <v>79.546000000000006</v>
      </c>
      <c r="Z27" s="4">
        <f>'Per Packet Stats'!AP37 * M27</f>
        <v>69.282000000000011</v>
      </c>
      <c r="AA27" s="4">
        <f>'Per Packet Stats'!AQ37 * N27</f>
        <v>58.845500000000001</v>
      </c>
      <c r="AB27" s="4">
        <f>'Per Packet Stats'!AR37 * O27</f>
        <v>46.188000000000002</v>
      </c>
      <c r="AC27" s="4">
        <f>'Per Packet Stats'!AS37 * P27</f>
        <v>36.239000000000004</v>
      </c>
      <c r="AD27" s="4">
        <f>'Per Packet Stats'!AT37 * Q27</f>
        <v>23.228999999999999</v>
      </c>
      <c r="AE27" s="4">
        <f>'Per Packet Stats'!AU37 * R27</f>
        <v>12.942500000000001</v>
      </c>
    </row>
    <row r="28" spans="8:31" x14ac:dyDescent="0.25">
      <c r="H28">
        <v>1720</v>
      </c>
      <c r="I28" s="3">
        <f t="shared" si="2"/>
        <v>45</v>
      </c>
      <c r="J28" s="3">
        <f t="shared" si="2"/>
        <v>41</v>
      </c>
      <c r="K28" s="3">
        <f t="shared" si="2"/>
        <v>36</v>
      </c>
      <c r="L28" s="3">
        <f t="shared" si="2"/>
        <v>32</v>
      </c>
      <c r="M28" s="3">
        <f t="shared" si="2"/>
        <v>27</v>
      </c>
      <c r="N28" s="3">
        <f t="shared" si="3"/>
        <v>23</v>
      </c>
      <c r="O28" s="3">
        <f t="shared" si="3"/>
        <v>18</v>
      </c>
      <c r="P28" s="3">
        <f t="shared" si="3"/>
        <v>14</v>
      </c>
      <c r="Q28" s="3">
        <f t="shared" si="3"/>
        <v>9</v>
      </c>
      <c r="R28" s="3">
        <f t="shared" si="4"/>
        <v>5</v>
      </c>
      <c r="U28">
        <v>1720</v>
      </c>
      <c r="V28" s="4">
        <f>'Per Packet Stats'!AL38 * I28</f>
        <v>113.37750000000001</v>
      </c>
      <c r="W28" s="4">
        <f>'Per Packet Stats'!AM38 * J28</f>
        <v>104.28349999999999</v>
      </c>
      <c r="X28" s="4">
        <f>'Per Packet Stats'!AN38 * K28</f>
        <v>92.376000000000005</v>
      </c>
      <c r="Y28" s="4">
        <f>'Per Packet Stats'!AO38 * L28</f>
        <v>82.112000000000009</v>
      </c>
      <c r="Z28" s="4">
        <f>'Per Packet Stats'!AP38 * M28</f>
        <v>69.282000000000011</v>
      </c>
      <c r="AA28" s="4">
        <f>'Per Packet Stats'!AQ38 * N28</f>
        <v>58.845500000000001</v>
      </c>
      <c r="AB28" s="4">
        <f>'Per Packet Stats'!AR38 * O28</f>
        <v>46.188000000000002</v>
      </c>
      <c r="AC28" s="4">
        <f>'Per Packet Stats'!AS38 * P28</f>
        <v>35.924000000000007</v>
      </c>
      <c r="AD28" s="4">
        <f>'Per Packet Stats'!AT38 * Q28</f>
        <v>23.094000000000001</v>
      </c>
      <c r="AE28" s="4">
        <f>'Per Packet Stats'!AU38 * R28</f>
        <v>12.8675</v>
      </c>
    </row>
    <row r="29" spans="8:31" x14ac:dyDescent="0.25">
      <c r="H29">
        <v>1710</v>
      </c>
      <c r="I29" s="3">
        <f t="shared" si="2"/>
        <v>45</v>
      </c>
      <c r="J29" s="3">
        <f t="shared" si="2"/>
        <v>41</v>
      </c>
      <c r="K29" s="3">
        <f t="shared" si="2"/>
        <v>36</v>
      </c>
      <c r="L29" s="3">
        <f t="shared" si="2"/>
        <v>32</v>
      </c>
      <c r="M29" s="3">
        <f t="shared" si="2"/>
        <v>27</v>
      </c>
      <c r="N29" s="3">
        <f t="shared" si="3"/>
        <v>23</v>
      </c>
      <c r="O29" s="3">
        <f t="shared" si="3"/>
        <v>18</v>
      </c>
      <c r="P29" s="3">
        <f t="shared" si="3"/>
        <v>14</v>
      </c>
      <c r="Q29" s="3">
        <f t="shared" si="3"/>
        <v>9</v>
      </c>
      <c r="R29" s="3">
        <f t="shared" si="4"/>
        <v>5</v>
      </c>
      <c r="U29">
        <v>1710</v>
      </c>
      <c r="V29" s="4">
        <f>'Per Packet Stats'!AL39 * I29</f>
        <v>113.37750000000001</v>
      </c>
      <c r="W29" s="4">
        <f>'Per Packet Stats'!AM39 * J29</f>
        <v>104.28349999999999</v>
      </c>
      <c r="X29" s="4">
        <f>'Per Packet Stats'!AN39 * K29</f>
        <v>90.162000000000006</v>
      </c>
      <c r="Y29" s="4">
        <f>'Per Packet Stats'!AO39 * L29</f>
        <v>80.384</v>
      </c>
      <c r="Z29" s="4">
        <f>'Per Packet Stats'!AP39 * M29</f>
        <v>68.026500000000013</v>
      </c>
      <c r="AA29" s="4">
        <f>'Per Packet Stats'!AQ39 * N29</f>
        <v>58.845500000000001</v>
      </c>
      <c r="AB29" s="4">
        <f>'Per Packet Stats'!AR39 * O29</f>
        <v>45.648000000000003</v>
      </c>
      <c r="AC29" s="4">
        <f>'Per Packet Stats'!AS39 * P29</f>
        <v>35.608999999999995</v>
      </c>
      <c r="AD29" s="4">
        <f>'Per Packet Stats'!AT39 * Q29</f>
        <v>22.959000000000003</v>
      </c>
      <c r="AE29" s="4">
        <f>'Per Packet Stats'!AU39 * R29</f>
        <v>12.7925</v>
      </c>
    </row>
    <row r="30" spans="8:31" x14ac:dyDescent="0.25">
      <c r="H30">
        <v>1700</v>
      </c>
      <c r="I30" s="3">
        <f t="shared" si="2"/>
        <v>45</v>
      </c>
      <c r="J30" s="3">
        <f t="shared" si="2"/>
        <v>41</v>
      </c>
      <c r="K30" s="3">
        <f t="shared" si="2"/>
        <v>36</v>
      </c>
      <c r="L30" s="3">
        <f t="shared" si="2"/>
        <v>32</v>
      </c>
      <c r="M30" s="3">
        <f t="shared" si="2"/>
        <v>27</v>
      </c>
      <c r="N30" s="3">
        <f t="shared" si="3"/>
        <v>23</v>
      </c>
      <c r="O30" s="3">
        <f t="shared" si="3"/>
        <v>18</v>
      </c>
      <c r="P30" s="3">
        <f t="shared" si="3"/>
        <v>14</v>
      </c>
      <c r="Q30" s="3">
        <f t="shared" si="3"/>
        <v>9</v>
      </c>
      <c r="R30" s="3">
        <f t="shared" si="4"/>
        <v>5</v>
      </c>
      <c r="U30">
        <v>1700</v>
      </c>
      <c r="V30" s="4">
        <f>'Per Packet Stats'!AL40 * I30</f>
        <v>113.37750000000001</v>
      </c>
      <c r="W30" s="4">
        <f>'Per Packet Stats'!AM40 * J30</f>
        <v>104.28349999999999</v>
      </c>
      <c r="X30" s="4">
        <f>'Per Packet Stats'!AN40 * K30</f>
        <v>90.162000000000006</v>
      </c>
      <c r="Y30" s="4">
        <f>'Per Packet Stats'!AO40 * L30</f>
        <v>80.384</v>
      </c>
      <c r="Z30" s="4">
        <f>'Per Packet Stats'!AP40 * M30</f>
        <v>68.026500000000013</v>
      </c>
      <c r="AA30" s="4">
        <f>'Per Packet Stats'!AQ40 * N30</f>
        <v>57.94850000000001</v>
      </c>
      <c r="AB30" s="4">
        <f>'Per Packet Stats'!AR40 * O30</f>
        <v>45.648000000000003</v>
      </c>
      <c r="AC30" s="4">
        <f>'Per Packet Stats'!AS40 * P30</f>
        <v>35.608999999999995</v>
      </c>
      <c r="AD30" s="4">
        <f>'Per Packet Stats'!AT40 * Q30</f>
        <v>22.824000000000002</v>
      </c>
      <c r="AE30" s="4">
        <f>'Per Packet Stats'!AU40 * R30</f>
        <v>12.717499999999999</v>
      </c>
    </row>
    <row r="31" spans="8:31" x14ac:dyDescent="0.25">
      <c r="H31">
        <v>1690</v>
      </c>
      <c r="I31" s="3">
        <f t="shared" si="2"/>
        <v>46</v>
      </c>
      <c r="J31" s="3">
        <f t="shared" si="2"/>
        <v>41</v>
      </c>
      <c r="K31" s="3">
        <f t="shared" si="2"/>
        <v>37</v>
      </c>
      <c r="L31" s="3">
        <f t="shared" si="2"/>
        <v>32</v>
      </c>
      <c r="M31" s="3">
        <f t="shared" si="2"/>
        <v>28</v>
      </c>
      <c r="N31" s="3">
        <f t="shared" si="3"/>
        <v>23</v>
      </c>
      <c r="O31" s="3">
        <f t="shared" si="3"/>
        <v>19</v>
      </c>
      <c r="P31" s="3">
        <f t="shared" si="3"/>
        <v>14</v>
      </c>
      <c r="Q31" s="3">
        <f t="shared" si="3"/>
        <v>10</v>
      </c>
      <c r="R31" s="3">
        <f t="shared" si="4"/>
        <v>5</v>
      </c>
      <c r="U31">
        <v>1690</v>
      </c>
      <c r="V31" s="4">
        <f>'Per Packet Stats'!AL41 * I31</f>
        <v>115.89700000000002</v>
      </c>
      <c r="W31" s="4">
        <f>'Per Packet Stats'!AM41 * J31</f>
        <v>101.4545</v>
      </c>
      <c r="X31" s="4">
        <f>'Per Packet Stats'!AN41 * K31</f>
        <v>92.666500000000013</v>
      </c>
      <c r="Y31" s="4">
        <f>'Per Packet Stats'!AO41 * L31</f>
        <v>80.384</v>
      </c>
      <c r="Z31" s="4">
        <f>'Per Packet Stats'!AP41 * M31</f>
        <v>70.546000000000006</v>
      </c>
      <c r="AA31" s="4">
        <f>'Per Packet Stats'!AQ41 * N31</f>
        <v>57.94850000000001</v>
      </c>
      <c r="AB31" s="4">
        <f>'Per Packet Stats'!AR41 * O31</f>
        <v>47.585500000000003</v>
      </c>
      <c r="AC31" s="4">
        <f>'Per Packet Stats'!AS41 * P31</f>
        <v>35.273000000000003</v>
      </c>
      <c r="AD31" s="4">
        <f>'Per Packet Stats'!AT41 * Q31</f>
        <v>25.195000000000004</v>
      </c>
      <c r="AE31" s="4">
        <f>'Per Packet Stats'!AU41 * R31</f>
        <v>12.642500000000002</v>
      </c>
    </row>
    <row r="32" spans="8:31" x14ac:dyDescent="0.25">
      <c r="H32">
        <v>1680</v>
      </c>
      <c r="I32" s="3">
        <f t="shared" si="2"/>
        <v>46</v>
      </c>
      <c r="J32" s="3">
        <f t="shared" si="2"/>
        <v>41</v>
      </c>
      <c r="K32" s="3">
        <f t="shared" si="2"/>
        <v>37</v>
      </c>
      <c r="L32" s="3">
        <f t="shared" si="2"/>
        <v>32</v>
      </c>
      <c r="M32" s="3">
        <f t="shared" si="2"/>
        <v>28</v>
      </c>
      <c r="N32" s="3">
        <f t="shared" si="3"/>
        <v>23</v>
      </c>
      <c r="O32" s="3">
        <f t="shared" si="3"/>
        <v>19</v>
      </c>
      <c r="P32" s="3">
        <f t="shared" si="3"/>
        <v>14</v>
      </c>
      <c r="Q32" s="3">
        <f t="shared" si="3"/>
        <v>10</v>
      </c>
      <c r="R32" s="3">
        <f t="shared" si="4"/>
        <v>5</v>
      </c>
      <c r="U32">
        <v>1680</v>
      </c>
      <c r="V32" s="4">
        <f>'Per Packet Stats'!AL42 * I32</f>
        <v>112.378</v>
      </c>
      <c r="W32" s="4">
        <f>'Per Packet Stats'!AM42 * J32</f>
        <v>101.4545</v>
      </c>
      <c r="X32" s="4">
        <f>'Per Packet Stats'!AN42 * K32</f>
        <v>92.666500000000013</v>
      </c>
      <c r="Y32" s="4">
        <f>'Per Packet Stats'!AO42 * L32</f>
        <v>80.384</v>
      </c>
      <c r="Z32" s="4">
        <f>'Per Packet Stats'!AP42 * M32</f>
        <v>69.286000000000001</v>
      </c>
      <c r="AA32" s="4">
        <f>'Per Packet Stats'!AQ42 * N32</f>
        <v>57.086000000000006</v>
      </c>
      <c r="AB32" s="4">
        <f>'Per Packet Stats'!AR42 * O32</f>
        <v>47.585500000000003</v>
      </c>
      <c r="AC32" s="4">
        <f>'Per Packet Stats'!AS42 * P32</f>
        <v>34.957999999999998</v>
      </c>
      <c r="AD32" s="4">
        <f>'Per Packet Stats'!AT42 * Q32</f>
        <v>25.045000000000002</v>
      </c>
      <c r="AE32" s="4">
        <f>'Per Packet Stats'!AU42 * R32</f>
        <v>12.56</v>
      </c>
    </row>
    <row r="33" spans="8:31" x14ac:dyDescent="0.25">
      <c r="H33">
        <v>1670</v>
      </c>
      <c r="I33" s="3">
        <f t="shared" si="2"/>
        <v>46</v>
      </c>
      <c r="J33" s="3">
        <f t="shared" si="2"/>
        <v>42</v>
      </c>
      <c r="K33" s="3">
        <f t="shared" si="2"/>
        <v>37</v>
      </c>
      <c r="L33" s="3">
        <f t="shared" si="2"/>
        <v>33</v>
      </c>
      <c r="M33" s="3">
        <f t="shared" si="2"/>
        <v>28</v>
      </c>
      <c r="N33" s="3">
        <f t="shared" si="3"/>
        <v>23</v>
      </c>
      <c r="O33" s="3">
        <f t="shared" si="3"/>
        <v>19</v>
      </c>
      <c r="P33" s="3">
        <f t="shared" si="3"/>
        <v>14</v>
      </c>
      <c r="Q33" s="3">
        <f t="shared" si="3"/>
        <v>10</v>
      </c>
      <c r="R33" s="3">
        <f t="shared" si="4"/>
        <v>5</v>
      </c>
      <c r="U33">
        <v>1670</v>
      </c>
      <c r="V33" s="4">
        <f>'Per Packet Stats'!AL43 * I33</f>
        <v>112.378</v>
      </c>
      <c r="W33" s="4">
        <f>'Per Packet Stats'!AM43 * J33</f>
        <v>103.929</v>
      </c>
      <c r="X33" s="4">
        <f>'Per Packet Stats'!AN43 * K33</f>
        <v>90.391000000000005</v>
      </c>
      <c r="Y33" s="4">
        <f>'Per Packet Stats'!AO43 * L33</f>
        <v>81.163500000000013</v>
      </c>
      <c r="Z33" s="4">
        <f>'Per Packet Stats'!AP43 * M33</f>
        <v>69.286000000000001</v>
      </c>
      <c r="AA33" s="4">
        <f>'Per Packet Stats'!AQ43 * N33</f>
        <v>57.086000000000006</v>
      </c>
      <c r="AB33" s="4">
        <f>'Per Packet Stats'!AR43 * O33</f>
        <v>47.015499999999996</v>
      </c>
      <c r="AC33" s="4">
        <f>'Per Packet Stats'!AS43 * P33</f>
        <v>34.957999999999998</v>
      </c>
      <c r="AD33" s="4">
        <f>'Per Packet Stats'!AT43 * Q33</f>
        <v>24.895</v>
      </c>
      <c r="AE33" s="4">
        <f>'Per Packet Stats'!AU43 * R33</f>
        <v>12.484999999999999</v>
      </c>
    </row>
    <row r="34" spans="8:31" x14ac:dyDescent="0.25">
      <c r="H34">
        <v>1660</v>
      </c>
      <c r="I34" s="3">
        <f t="shared" si="2"/>
        <v>47</v>
      </c>
      <c r="J34" s="3">
        <f t="shared" si="2"/>
        <v>42</v>
      </c>
      <c r="K34" s="3">
        <f t="shared" si="2"/>
        <v>37</v>
      </c>
      <c r="L34" s="3">
        <f t="shared" si="2"/>
        <v>33</v>
      </c>
      <c r="M34" s="3">
        <f t="shared" si="2"/>
        <v>28</v>
      </c>
      <c r="N34" s="3">
        <f t="shared" si="3"/>
        <v>24</v>
      </c>
      <c r="O34" s="3">
        <f t="shared" si="3"/>
        <v>19</v>
      </c>
      <c r="P34" s="3">
        <f t="shared" si="3"/>
        <v>14</v>
      </c>
      <c r="Q34" s="3">
        <f t="shared" si="3"/>
        <v>10</v>
      </c>
      <c r="R34" s="3">
        <f t="shared" si="4"/>
        <v>5</v>
      </c>
      <c r="U34">
        <v>1660</v>
      </c>
      <c r="V34" s="4">
        <f>'Per Packet Stats'!AL44 * I34</f>
        <v>114.821</v>
      </c>
      <c r="W34" s="4">
        <f>'Per Packet Stats'!AM44 * J34</f>
        <v>103.929</v>
      </c>
      <c r="X34" s="4">
        <f>'Per Packet Stats'!AN44 * K34</f>
        <v>90.391000000000005</v>
      </c>
      <c r="Y34" s="4">
        <f>'Per Packet Stats'!AO44 * L34</f>
        <v>81.163500000000013</v>
      </c>
      <c r="Z34" s="4">
        <f>'Per Packet Stats'!AP44 * M34</f>
        <v>69.286000000000001</v>
      </c>
      <c r="AA34" s="4">
        <f>'Per Packet Stats'!AQ44 * N34</f>
        <v>59.568000000000005</v>
      </c>
      <c r="AB34" s="4">
        <f>'Per Packet Stats'!AR44 * O34</f>
        <v>47.015499999999996</v>
      </c>
      <c r="AC34" s="4">
        <f>'Per Packet Stats'!AS44 * P34</f>
        <v>34.643000000000001</v>
      </c>
      <c r="AD34" s="4">
        <f>'Per Packet Stats'!AT44 * Q34</f>
        <v>24.744999999999997</v>
      </c>
      <c r="AE34" s="4">
        <f>'Per Packet Stats'!AU44 * R34</f>
        <v>12.41</v>
      </c>
    </row>
    <row r="35" spans="8:31" x14ac:dyDescent="0.25">
      <c r="H35">
        <v>1650</v>
      </c>
      <c r="I35" s="3">
        <f t="shared" si="2"/>
        <v>47</v>
      </c>
      <c r="J35" s="3">
        <f t="shared" si="2"/>
        <v>42</v>
      </c>
      <c r="K35" s="3">
        <f t="shared" si="2"/>
        <v>38</v>
      </c>
      <c r="L35" s="3">
        <f t="shared" si="2"/>
        <v>33</v>
      </c>
      <c r="M35" s="3">
        <f t="shared" si="2"/>
        <v>28</v>
      </c>
      <c r="N35" s="3">
        <f t="shared" si="3"/>
        <v>24</v>
      </c>
      <c r="O35" s="3">
        <f t="shared" si="3"/>
        <v>19</v>
      </c>
      <c r="P35" s="3">
        <f t="shared" si="3"/>
        <v>14</v>
      </c>
      <c r="Q35" s="3">
        <f t="shared" si="3"/>
        <v>10</v>
      </c>
      <c r="R35" s="3">
        <f t="shared" si="4"/>
        <v>5</v>
      </c>
      <c r="U35">
        <v>1650</v>
      </c>
      <c r="V35" s="4">
        <f>'Per Packet Stats'!AL45 * I35</f>
        <v>114.821</v>
      </c>
      <c r="W35" s="4">
        <f>'Per Packet Stats'!AM45 * J35</f>
        <v>101.03100000000001</v>
      </c>
      <c r="X35" s="4">
        <f>'Per Packet Stats'!AN45 * K35</f>
        <v>92.834000000000003</v>
      </c>
      <c r="Y35" s="4">
        <f>'Per Packet Stats'!AO45 * L35</f>
        <v>81.163500000000013</v>
      </c>
      <c r="Z35" s="4">
        <f>'Per Packet Stats'!AP45 * M35</f>
        <v>67.983999999999995</v>
      </c>
      <c r="AA35" s="4">
        <f>'Per Packet Stats'!AQ45 * N35</f>
        <v>58.632000000000005</v>
      </c>
      <c r="AB35" s="4">
        <f>'Per Packet Stats'!AR45 * O35</f>
        <v>46.417000000000002</v>
      </c>
      <c r="AC35" s="4">
        <f>'Per Packet Stats'!AS45 * P35</f>
        <v>34.328000000000003</v>
      </c>
      <c r="AD35" s="4">
        <f>'Per Packet Stats'!AT45 * Q35</f>
        <v>24.595000000000002</v>
      </c>
      <c r="AE35" s="4">
        <f>'Per Packet Stats'!AU45 * R35</f>
        <v>12.335000000000001</v>
      </c>
    </row>
    <row r="36" spans="8:31" x14ac:dyDescent="0.25">
      <c r="H36">
        <v>1640</v>
      </c>
      <c r="I36" s="3">
        <f t="shared" si="2"/>
        <v>47</v>
      </c>
      <c r="J36" s="3">
        <f t="shared" si="2"/>
        <v>42</v>
      </c>
      <c r="K36" s="3">
        <f t="shared" si="2"/>
        <v>38</v>
      </c>
      <c r="L36" s="3">
        <f t="shared" si="2"/>
        <v>33</v>
      </c>
      <c r="M36" s="3">
        <f t="shared" si="2"/>
        <v>28</v>
      </c>
      <c r="N36" s="3">
        <f t="shared" si="3"/>
        <v>24</v>
      </c>
      <c r="O36" s="3">
        <f t="shared" si="3"/>
        <v>19</v>
      </c>
      <c r="P36" s="3">
        <f t="shared" si="3"/>
        <v>14</v>
      </c>
      <c r="Q36" s="3">
        <f t="shared" si="3"/>
        <v>10</v>
      </c>
      <c r="R36" s="3">
        <f t="shared" si="4"/>
        <v>5</v>
      </c>
      <c r="U36">
        <v>1640</v>
      </c>
      <c r="V36" s="4">
        <f>'Per Packet Stats'!AL46 * I36</f>
        <v>114.821</v>
      </c>
      <c r="W36" s="4">
        <f>'Per Packet Stats'!AM46 * J36</f>
        <v>101.03100000000001</v>
      </c>
      <c r="X36" s="4">
        <f>'Per Packet Stats'!AN46 * K36</f>
        <v>92.834000000000003</v>
      </c>
      <c r="Y36" s="4">
        <f>'Per Packet Stats'!AO46 * L36</f>
        <v>79.381500000000003</v>
      </c>
      <c r="Z36" s="4">
        <f>'Per Packet Stats'!AP46 * M36</f>
        <v>67.983999999999995</v>
      </c>
      <c r="AA36" s="4">
        <f>'Per Packet Stats'!AQ46 * N36</f>
        <v>58.632000000000005</v>
      </c>
      <c r="AB36" s="4">
        <f>'Per Packet Stats'!AR46 * O36</f>
        <v>46.417000000000002</v>
      </c>
      <c r="AC36" s="4">
        <f>'Per Packet Stats'!AS46 * P36</f>
        <v>34.328000000000003</v>
      </c>
      <c r="AD36" s="4">
        <f>'Per Packet Stats'!AT46 * Q36</f>
        <v>24.43</v>
      </c>
      <c r="AE36" s="4">
        <f>'Per Packet Stats'!AU46 * R36</f>
        <v>12.26</v>
      </c>
    </row>
    <row r="37" spans="8:31" x14ac:dyDescent="0.25">
      <c r="H37">
        <v>1630</v>
      </c>
      <c r="I37" s="3">
        <f t="shared" si="2"/>
        <v>47</v>
      </c>
      <c r="J37" s="3">
        <f t="shared" si="2"/>
        <v>43</v>
      </c>
      <c r="K37" s="3">
        <f t="shared" si="2"/>
        <v>38</v>
      </c>
      <c r="L37" s="3">
        <f t="shared" si="2"/>
        <v>33</v>
      </c>
      <c r="M37" s="3">
        <f t="shared" si="2"/>
        <v>29</v>
      </c>
      <c r="N37" s="3">
        <f t="shared" si="3"/>
        <v>24</v>
      </c>
      <c r="O37" s="3">
        <f t="shared" si="3"/>
        <v>19</v>
      </c>
      <c r="P37" s="3">
        <f t="shared" si="3"/>
        <v>15</v>
      </c>
      <c r="Q37" s="3">
        <f t="shared" si="3"/>
        <v>10</v>
      </c>
      <c r="R37" s="3">
        <f t="shared" si="4"/>
        <v>5</v>
      </c>
      <c r="U37">
        <v>1630</v>
      </c>
      <c r="V37" s="4">
        <f>'Per Packet Stats'!AL47 * I37</f>
        <v>111.22550000000001</v>
      </c>
      <c r="W37" s="4">
        <f>'Per Packet Stats'!AM47 * J37</f>
        <v>103.4365</v>
      </c>
      <c r="X37" s="4">
        <f>'Per Packet Stats'!AN47 * K37</f>
        <v>90.554000000000002</v>
      </c>
      <c r="Y37" s="4">
        <f>'Per Packet Stats'!AO47 * L37</f>
        <v>79.381500000000003</v>
      </c>
      <c r="Z37" s="4">
        <f>'Per Packet Stats'!AP47 * M37</f>
        <v>70.411999999999992</v>
      </c>
      <c r="AA37" s="4">
        <f>'Per Packet Stats'!AQ47 * N37</f>
        <v>57.731999999999999</v>
      </c>
      <c r="AB37" s="4">
        <f>'Per Packet Stats'!AR47 * O37</f>
        <v>45.847000000000008</v>
      </c>
      <c r="AC37" s="4">
        <f>'Per Packet Stats'!AS47 * P37</f>
        <v>36.42</v>
      </c>
      <c r="AD37" s="4">
        <f>'Per Packet Stats'!AT47 * Q37</f>
        <v>24.28</v>
      </c>
      <c r="AE37" s="4">
        <f>'Per Packet Stats'!AU47 * R37</f>
        <v>12.177500000000002</v>
      </c>
    </row>
    <row r="38" spans="8:31" x14ac:dyDescent="0.25">
      <c r="H38">
        <v>1620</v>
      </c>
      <c r="I38" s="3">
        <f t="shared" si="2"/>
        <v>48</v>
      </c>
      <c r="J38" s="3">
        <f t="shared" si="2"/>
        <v>43</v>
      </c>
      <c r="K38" s="3">
        <f t="shared" si="2"/>
        <v>38</v>
      </c>
      <c r="L38" s="3">
        <f t="shared" si="2"/>
        <v>34</v>
      </c>
      <c r="M38" s="3">
        <f t="shared" si="2"/>
        <v>29</v>
      </c>
      <c r="N38" s="3">
        <f t="shared" si="3"/>
        <v>24</v>
      </c>
      <c r="O38" s="3">
        <f t="shared" si="3"/>
        <v>19</v>
      </c>
      <c r="P38" s="3">
        <f t="shared" si="3"/>
        <v>15</v>
      </c>
      <c r="Q38" s="3">
        <f t="shared" si="3"/>
        <v>10</v>
      </c>
      <c r="R38" s="3">
        <f t="shared" si="4"/>
        <v>5</v>
      </c>
      <c r="U38">
        <v>1620</v>
      </c>
      <c r="V38" s="4">
        <f>'Per Packet Stats'!AL48 * I38</f>
        <v>113.59200000000001</v>
      </c>
      <c r="W38" s="4">
        <f>'Per Packet Stats'!AM48 * J38</f>
        <v>103.4365</v>
      </c>
      <c r="X38" s="4">
        <f>'Per Packet Stats'!AN48 * K38</f>
        <v>90.554000000000002</v>
      </c>
      <c r="Y38" s="4">
        <f>'Per Packet Stats'!AO48 * L38</f>
        <v>81.787000000000006</v>
      </c>
      <c r="Z38" s="4">
        <f>'Per Packet Stats'!AP48 * M38</f>
        <v>69.106999999999999</v>
      </c>
      <c r="AA38" s="4">
        <f>'Per Packet Stats'!AQ48 * N38</f>
        <v>57.731999999999999</v>
      </c>
      <c r="AB38" s="4">
        <f>'Per Packet Stats'!AR48 * O38</f>
        <v>45.847000000000008</v>
      </c>
      <c r="AC38" s="4">
        <f>'Per Packet Stats'!AS48 * P38</f>
        <v>36.082499999999996</v>
      </c>
      <c r="AD38" s="4">
        <f>'Per Packet Stats'!AT48 * Q38</f>
        <v>24.130000000000003</v>
      </c>
      <c r="AE38" s="4">
        <f>'Per Packet Stats'!AU48 * R38</f>
        <v>12.102500000000001</v>
      </c>
    </row>
    <row r="39" spans="8:31" x14ac:dyDescent="0.25">
      <c r="H39">
        <v>1610</v>
      </c>
      <c r="I39" s="3">
        <f t="shared" si="2"/>
        <v>48</v>
      </c>
      <c r="J39" s="3">
        <f t="shared" si="2"/>
        <v>43</v>
      </c>
      <c r="K39" s="3">
        <f t="shared" si="2"/>
        <v>39</v>
      </c>
      <c r="L39" s="3">
        <f t="shared" si="2"/>
        <v>34</v>
      </c>
      <c r="M39" s="3">
        <f t="shared" si="2"/>
        <v>29</v>
      </c>
      <c r="N39" s="3">
        <f t="shared" si="3"/>
        <v>24</v>
      </c>
      <c r="O39" s="3">
        <f t="shared" si="3"/>
        <v>20</v>
      </c>
      <c r="P39" s="3">
        <f t="shared" si="3"/>
        <v>15</v>
      </c>
      <c r="Q39" s="3">
        <f t="shared" si="3"/>
        <v>10</v>
      </c>
      <c r="R39" s="3">
        <f t="shared" si="4"/>
        <v>5</v>
      </c>
      <c r="U39">
        <v>1610</v>
      </c>
      <c r="V39" s="4">
        <f>'Per Packet Stats'!AL49 * I39</f>
        <v>113.59200000000001</v>
      </c>
      <c r="W39" s="4">
        <f>'Per Packet Stats'!AM49 * J39</f>
        <v>103.4365</v>
      </c>
      <c r="X39" s="4">
        <f>'Per Packet Stats'!AN49 * K39</f>
        <v>92.936999999999998</v>
      </c>
      <c r="Y39" s="4">
        <f>'Per Packet Stats'!AO49 * L39</f>
        <v>81.787000000000006</v>
      </c>
      <c r="Z39" s="4">
        <f>'Per Packet Stats'!AP49 * M39</f>
        <v>69.106999999999999</v>
      </c>
      <c r="AA39" s="4">
        <f>'Per Packet Stats'!AQ49 * N39</f>
        <v>57.731999999999999</v>
      </c>
      <c r="AB39" s="4">
        <f>'Per Packet Stats'!AR49 * O39</f>
        <v>47.66</v>
      </c>
      <c r="AC39" s="4">
        <f>'Per Packet Stats'!AS49 * P39</f>
        <v>36.082499999999996</v>
      </c>
      <c r="AD39" s="4">
        <f>'Per Packet Stats'!AT49 * Q39</f>
        <v>23.98</v>
      </c>
      <c r="AE39" s="4">
        <f>'Per Packet Stats'!AU49 * R39</f>
        <v>12.0275</v>
      </c>
    </row>
    <row r="40" spans="8:31" x14ac:dyDescent="0.25">
      <c r="H40">
        <v>1600</v>
      </c>
      <c r="I40" s="3">
        <f t="shared" si="2"/>
        <v>48</v>
      </c>
      <c r="J40" s="3">
        <f t="shared" si="2"/>
        <v>44</v>
      </c>
      <c r="K40" s="3">
        <f t="shared" si="2"/>
        <v>39</v>
      </c>
      <c r="L40" s="3">
        <f t="shared" si="2"/>
        <v>34</v>
      </c>
      <c r="M40" s="3">
        <f t="shared" si="2"/>
        <v>29</v>
      </c>
      <c r="N40" s="3">
        <f t="shared" si="3"/>
        <v>24</v>
      </c>
      <c r="O40" s="3">
        <f t="shared" si="3"/>
        <v>20</v>
      </c>
      <c r="P40" s="3">
        <f t="shared" si="3"/>
        <v>15</v>
      </c>
      <c r="Q40" s="3">
        <f t="shared" si="3"/>
        <v>10</v>
      </c>
      <c r="R40" s="3">
        <f t="shared" si="4"/>
        <v>5</v>
      </c>
      <c r="U40">
        <v>1600</v>
      </c>
      <c r="V40" s="4">
        <f>'Per Packet Stats'!AL50 * I40</f>
        <v>113.59200000000001</v>
      </c>
      <c r="W40" s="4">
        <f>'Per Packet Stats'!AM50 * J40</f>
        <v>102.806</v>
      </c>
      <c r="X40" s="4">
        <f>'Per Packet Stats'!AN50 * K40</f>
        <v>92.936999999999998</v>
      </c>
      <c r="Y40" s="4">
        <f>'Per Packet Stats'!AO50 * L40</f>
        <v>79.951000000000008</v>
      </c>
      <c r="Z40" s="4">
        <f>'Per Packet Stats'!AP50 * M40</f>
        <v>69.106999999999999</v>
      </c>
      <c r="AA40" s="4">
        <f>'Per Packet Stats'!AQ50 * N40</f>
        <v>56.796000000000006</v>
      </c>
      <c r="AB40" s="4">
        <f>'Per Packet Stats'!AR50 * O40</f>
        <v>47.66</v>
      </c>
      <c r="AC40" s="4">
        <f>'Per Packet Stats'!AS50 * P40</f>
        <v>35.744999999999997</v>
      </c>
      <c r="AD40" s="4">
        <f>'Per Packet Stats'!AT50 * Q40</f>
        <v>23.83</v>
      </c>
      <c r="AE40" s="4">
        <f>'Per Packet Stats'!AU50 * R40</f>
        <v>11.952500000000001</v>
      </c>
    </row>
    <row r="41" spans="8:31" x14ac:dyDescent="0.25">
      <c r="H41">
        <v>1590</v>
      </c>
      <c r="I41" s="3">
        <f t="shared" si="2"/>
        <v>49</v>
      </c>
      <c r="J41" s="3">
        <f t="shared" si="2"/>
        <v>44</v>
      </c>
      <c r="K41" s="3">
        <f t="shared" si="2"/>
        <v>39</v>
      </c>
      <c r="L41" s="3">
        <f t="shared" si="2"/>
        <v>34</v>
      </c>
      <c r="M41" s="3">
        <f t="shared" si="2"/>
        <v>29</v>
      </c>
      <c r="N41" s="3">
        <f t="shared" si="3"/>
        <v>25</v>
      </c>
      <c r="O41" s="3">
        <f t="shared" si="3"/>
        <v>20</v>
      </c>
      <c r="P41" s="3">
        <f t="shared" si="3"/>
        <v>15</v>
      </c>
      <c r="Q41" s="3">
        <f t="shared" si="3"/>
        <v>10</v>
      </c>
      <c r="R41" s="3">
        <f t="shared" si="4"/>
        <v>5</v>
      </c>
      <c r="U41">
        <v>1590</v>
      </c>
      <c r="V41" s="4">
        <f>'Per Packet Stats'!AL51 * I41</f>
        <v>115.95850000000002</v>
      </c>
      <c r="W41" s="4">
        <f>'Per Packet Stats'!AM51 * J41</f>
        <v>102.806</v>
      </c>
      <c r="X41" s="4">
        <f>'Per Packet Stats'!AN51 * K41</f>
        <v>90.538499999999999</v>
      </c>
      <c r="Y41" s="4">
        <f>'Per Packet Stats'!AO51 * L41</f>
        <v>79.951000000000008</v>
      </c>
      <c r="Z41" s="4">
        <f>'Per Packet Stats'!AP51 * M41</f>
        <v>67.758499999999998</v>
      </c>
      <c r="AA41" s="4">
        <f>'Per Packet Stats'!AQ51 * N41</f>
        <v>59.162500000000009</v>
      </c>
      <c r="AB41" s="4">
        <f>'Per Packet Stats'!AR51 * O41</f>
        <v>47.03</v>
      </c>
      <c r="AC41" s="4">
        <f>'Per Packet Stats'!AS51 * P41</f>
        <v>35.384999999999998</v>
      </c>
      <c r="AD41" s="4">
        <f>'Per Packet Stats'!AT51 * Q41</f>
        <v>23.665000000000003</v>
      </c>
      <c r="AE41" s="4">
        <f>'Per Packet Stats'!AU51 * R41</f>
        <v>11.877500000000001</v>
      </c>
    </row>
    <row r="42" spans="8:31" x14ac:dyDescent="0.25">
      <c r="H42">
        <v>1580</v>
      </c>
      <c r="I42" s="3">
        <f t="shared" si="2"/>
        <v>49</v>
      </c>
      <c r="J42" s="3">
        <f t="shared" si="2"/>
        <v>44</v>
      </c>
      <c r="K42" s="3">
        <f t="shared" si="2"/>
        <v>39</v>
      </c>
      <c r="L42" s="3">
        <f t="shared" si="2"/>
        <v>34</v>
      </c>
      <c r="M42" s="3">
        <f t="shared" si="2"/>
        <v>30</v>
      </c>
      <c r="N42" s="3">
        <f t="shared" si="3"/>
        <v>25</v>
      </c>
      <c r="O42" s="3">
        <f t="shared" si="3"/>
        <v>20</v>
      </c>
      <c r="P42" s="3">
        <f t="shared" si="3"/>
        <v>15</v>
      </c>
      <c r="Q42" s="3">
        <f t="shared" si="3"/>
        <v>10</v>
      </c>
      <c r="R42" s="3">
        <f t="shared" si="4"/>
        <v>5</v>
      </c>
      <c r="U42">
        <v>1580</v>
      </c>
      <c r="V42" s="4">
        <f>'Per Packet Stats'!AL52 * I42</f>
        <v>112.21000000000001</v>
      </c>
      <c r="W42" s="4">
        <f>'Per Packet Stats'!AM52 * J42</f>
        <v>102.806</v>
      </c>
      <c r="X42" s="4">
        <f>'Per Packet Stats'!AN52 * K42</f>
        <v>90.538499999999999</v>
      </c>
      <c r="Y42" s="4">
        <f>'Per Packet Stats'!AO52 * L42</f>
        <v>79.951000000000008</v>
      </c>
      <c r="Z42" s="4">
        <f>'Per Packet Stats'!AP52 * M42</f>
        <v>70.094999999999999</v>
      </c>
      <c r="AA42" s="4">
        <f>'Per Packet Stats'!AQ52 * N42</f>
        <v>58.225000000000001</v>
      </c>
      <c r="AB42" s="4">
        <f>'Per Packet Stats'!AR52 * O42</f>
        <v>47.03</v>
      </c>
      <c r="AC42" s="4">
        <f>'Per Packet Stats'!AS52 * P42</f>
        <v>35.384999999999998</v>
      </c>
      <c r="AD42" s="4">
        <f>'Per Packet Stats'!AT52 * Q42</f>
        <v>23.515000000000001</v>
      </c>
      <c r="AE42" s="4">
        <f>'Per Packet Stats'!AU52 * R42</f>
        <v>11.795</v>
      </c>
    </row>
    <row r="43" spans="8:31" x14ac:dyDescent="0.25">
      <c r="H43">
        <v>1570</v>
      </c>
      <c r="I43" s="3">
        <f t="shared" si="2"/>
        <v>49</v>
      </c>
      <c r="J43" s="3">
        <f t="shared" si="2"/>
        <v>44</v>
      </c>
      <c r="K43" s="3">
        <f t="shared" si="2"/>
        <v>39</v>
      </c>
      <c r="L43" s="3">
        <f t="shared" si="2"/>
        <v>35</v>
      </c>
      <c r="M43" s="3">
        <f t="shared" si="2"/>
        <v>30</v>
      </c>
      <c r="N43" s="3">
        <f t="shared" si="3"/>
        <v>25</v>
      </c>
      <c r="O43" s="3">
        <f t="shared" si="3"/>
        <v>20</v>
      </c>
      <c r="P43" s="3">
        <f t="shared" si="3"/>
        <v>15</v>
      </c>
      <c r="Q43" s="3">
        <f t="shared" si="3"/>
        <v>10</v>
      </c>
      <c r="R43" s="3">
        <f t="shared" si="4"/>
        <v>5</v>
      </c>
      <c r="U43">
        <v>1570</v>
      </c>
      <c r="V43" s="4">
        <f>'Per Packet Stats'!AL53 * I43</f>
        <v>112.21000000000001</v>
      </c>
      <c r="W43" s="4">
        <f>'Per Packet Stats'!AM53 * J43</f>
        <v>102.806</v>
      </c>
      <c r="X43" s="4">
        <f>'Per Packet Stats'!AN53 * K43</f>
        <v>90.538499999999999</v>
      </c>
      <c r="Y43" s="4">
        <f>'Per Packet Stats'!AO53 * L43</f>
        <v>80.465000000000003</v>
      </c>
      <c r="Z43" s="4">
        <f>'Per Packet Stats'!AP53 * M43</f>
        <v>70.094999999999999</v>
      </c>
      <c r="AA43" s="4">
        <f>'Per Packet Stats'!AQ53 * N43</f>
        <v>58.225000000000001</v>
      </c>
      <c r="AB43" s="4">
        <f>'Per Packet Stats'!AR53 * O43</f>
        <v>46.43</v>
      </c>
      <c r="AC43" s="4">
        <f>'Per Packet Stats'!AS53 * P43</f>
        <v>35.047499999999999</v>
      </c>
      <c r="AD43" s="4">
        <f>'Per Packet Stats'!AT53 * Q43</f>
        <v>23.365000000000002</v>
      </c>
      <c r="AE43" s="4">
        <f>'Per Packet Stats'!AU53 * R43</f>
        <v>11.720000000000002</v>
      </c>
    </row>
    <row r="44" spans="8:31" x14ac:dyDescent="0.25">
      <c r="H44">
        <v>1560</v>
      </c>
      <c r="I44" s="3">
        <f t="shared" si="2"/>
        <v>50</v>
      </c>
      <c r="J44" s="3">
        <f t="shared" si="2"/>
        <v>45</v>
      </c>
      <c r="K44" s="3">
        <f t="shared" si="2"/>
        <v>40</v>
      </c>
      <c r="L44" s="3">
        <f t="shared" si="2"/>
        <v>35</v>
      </c>
      <c r="M44" s="3">
        <f t="shared" si="2"/>
        <v>30</v>
      </c>
      <c r="N44" s="3">
        <f t="shared" si="3"/>
        <v>25</v>
      </c>
      <c r="O44" s="3">
        <f t="shared" si="3"/>
        <v>20</v>
      </c>
      <c r="P44" s="3">
        <f t="shared" si="3"/>
        <v>15</v>
      </c>
      <c r="Q44" s="3">
        <f t="shared" si="3"/>
        <v>10</v>
      </c>
      <c r="R44" s="3">
        <f t="shared" si="4"/>
        <v>5</v>
      </c>
      <c r="U44">
        <v>1560</v>
      </c>
      <c r="V44" s="4">
        <f>'Per Packet Stats'!AL54 * I44</f>
        <v>114.5</v>
      </c>
      <c r="W44" s="4">
        <f>'Per Packet Stats'!AM54 * J44</f>
        <v>102.03750000000001</v>
      </c>
      <c r="X44" s="4">
        <f>'Per Packet Stats'!AN54 * K44</f>
        <v>92.86</v>
      </c>
      <c r="Y44" s="4">
        <f>'Per Packet Stats'!AO54 * L44</f>
        <v>80.465000000000003</v>
      </c>
      <c r="Z44" s="4">
        <f>'Per Packet Stats'!AP54 * M44</f>
        <v>68.7</v>
      </c>
      <c r="AA44" s="4">
        <f>'Per Packet Stats'!AQ54 * N44</f>
        <v>58.225000000000001</v>
      </c>
      <c r="AB44" s="4">
        <f>'Per Packet Stats'!AR54 * O44</f>
        <v>46.43</v>
      </c>
      <c r="AC44" s="4">
        <f>'Per Packet Stats'!AS54 * P44</f>
        <v>34.71</v>
      </c>
      <c r="AD44" s="4">
        <f>'Per Packet Stats'!AT54 * Q44</f>
        <v>23.215</v>
      </c>
      <c r="AE44" s="4">
        <f>'Per Packet Stats'!AU54 * R44</f>
        <v>11.645000000000001</v>
      </c>
    </row>
    <row r="45" spans="8:31" x14ac:dyDescent="0.25">
      <c r="H45">
        <v>1550</v>
      </c>
      <c r="I45" s="3">
        <f t="shared" si="2"/>
        <v>50</v>
      </c>
      <c r="J45" s="3">
        <f t="shared" si="2"/>
        <v>45</v>
      </c>
      <c r="K45" s="3">
        <f t="shared" si="2"/>
        <v>40</v>
      </c>
      <c r="L45" s="3">
        <f t="shared" si="2"/>
        <v>35</v>
      </c>
      <c r="M45" s="3">
        <f t="shared" si="2"/>
        <v>30</v>
      </c>
      <c r="N45" s="3">
        <f t="shared" si="3"/>
        <v>25</v>
      </c>
      <c r="O45" s="3">
        <f t="shared" si="3"/>
        <v>20</v>
      </c>
      <c r="P45" s="3">
        <f t="shared" si="3"/>
        <v>15</v>
      </c>
      <c r="Q45" s="3">
        <f t="shared" si="3"/>
        <v>10</v>
      </c>
      <c r="R45" s="3">
        <f t="shared" si="4"/>
        <v>5</v>
      </c>
      <c r="U45">
        <v>1550</v>
      </c>
      <c r="V45" s="4">
        <f>'Per Packet Stats'!AL55 * I45</f>
        <v>114.5</v>
      </c>
      <c r="W45" s="4">
        <f>'Per Packet Stats'!AM55 * J45</f>
        <v>102.03750000000001</v>
      </c>
      <c r="X45" s="4">
        <f>'Per Packet Stats'!AN55 * K45</f>
        <v>90.4</v>
      </c>
      <c r="Y45" s="4">
        <f>'Per Packet Stats'!AO55 * L45</f>
        <v>80.465000000000003</v>
      </c>
      <c r="Z45" s="4">
        <f>'Per Packet Stats'!AP55 * M45</f>
        <v>68.7</v>
      </c>
      <c r="AA45" s="4">
        <f>'Per Packet Stats'!AQ55 * N45</f>
        <v>57.25</v>
      </c>
      <c r="AB45" s="4">
        <f>'Per Packet Stats'!AR55 * O45</f>
        <v>45.8</v>
      </c>
      <c r="AC45" s="4">
        <f>'Per Packet Stats'!AS55 * P45</f>
        <v>34.71</v>
      </c>
      <c r="AD45" s="4">
        <f>'Per Packet Stats'!AT55 * Q45</f>
        <v>23.065000000000001</v>
      </c>
      <c r="AE45" s="4">
        <f>'Per Packet Stats'!AU55 * R45</f>
        <v>11.57</v>
      </c>
    </row>
    <row r="46" spans="8:31" x14ac:dyDescent="0.25">
      <c r="H46">
        <v>1540</v>
      </c>
      <c r="I46" s="3">
        <f t="shared" si="2"/>
        <v>50</v>
      </c>
      <c r="J46" s="3">
        <f t="shared" si="2"/>
        <v>45</v>
      </c>
      <c r="K46" s="3">
        <f t="shared" si="2"/>
        <v>40</v>
      </c>
      <c r="L46" s="3">
        <f t="shared" si="2"/>
        <v>35</v>
      </c>
      <c r="M46" s="3">
        <f t="shared" si="2"/>
        <v>30</v>
      </c>
      <c r="N46" s="3">
        <f t="shared" si="3"/>
        <v>25</v>
      </c>
      <c r="O46" s="3">
        <f t="shared" si="3"/>
        <v>20</v>
      </c>
      <c r="P46" s="3">
        <f t="shared" si="3"/>
        <v>15</v>
      </c>
      <c r="Q46" s="3">
        <f t="shared" si="3"/>
        <v>10</v>
      </c>
      <c r="R46" s="3">
        <f t="shared" si="4"/>
        <v>5</v>
      </c>
      <c r="U46">
        <v>1540</v>
      </c>
      <c r="V46" s="4">
        <f>'Per Packet Stats'!AL56 * I46</f>
        <v>114.5</v>
      </c>
      <c r="W46" s="4">
        <f>'Per Packet Stats'!AM56 * J46</f>
        <v>102.03750000000001</v>
      </c>
      <c r="X46" s="4">
        <f>'Per Packet Stats'!AN56 * K46</f>
        <v>90.4</v>
      </c>
      <c r="Y46" s="4">
        <f>'Per Packet Stats'!AO56 * L46</f>
        <v>80.465000000000003</v>
      </c>
      <c r="Z46" s="4">
        <f>'Per Packet Stats'!AP56 * M46</f>
        <v>68.7</v>
      </c>
      <c r="AA46" s="4">
        <f>'Per Packet Stats'!AQ56 * N46</f>
        <v>57.25</v>
      </c>
      <c r="AB46" s="4">
        <f>'Per Packet Stats'!AR56 * O46</f>
        <v>45.8</v>
      </c>
      <c r="AC46" s="4">
        <f>'Per Packet Stats'!AS56 * P46</f>
        <v>34.35</v>
      </c>
      <c r="AD46" s="4">
        <f>'Per Packet Stats'!AT56 * Q46</f>
        <v>22.9</v>
      </c>
      <c r="AE46" s="4">
        <f>'Per Packet Stats'!AU56 * R46</f>
        <v>11.494999999999999</v>
      </c>
    </row>
    <row r="47" spans="8:31" x14ac:dyDescent="0.25">
      <c r="H47">
        <v>1530</v>
      </c>
      <c r="I47" s="3">
        <f t="shared" si="2"/>
        <v>50</v>
      </c>
      <c r="J47" s="3">
        <f t="shared" si="2"/>
        <v>45</v>
      </c>
      <c r="K47" s="3">
        <f t="shared" si="2"/>
        <v>40</v>
      </c>
      <c r="L47" s="3">
        <f t="shared" si="2"/>
        <v>35</v>
      </c>
      <c r="M47" s="3">
        <f t="shared" si="2"/>
        <v>30</v>
      </c>
      <c r="N47" s="3">
        <f t="shared" si="3"/>
        <v>25</v>
      </c>
      <c r="O47" s="3">
        <f t="shared" si="3"/>
        <v>20</v>
      </c>
      <c r="P47" s="3">
        <f t="shared" si="3"/>
        <v>15</v>
      </c>
      <c r="Q47" s="3">
        <f t="shared" si="3"/>
        <v>10</v>
      </c>
      <c r="R47" s="3">
        <f t="shared" si="4"/>
        <v>5</v>
      </c>
      <c r="U47">
        <v>1530</v>
      </c>
      <c r="V47" s="4">
        <f>'Per Packet Stats'!AL57 * I47</f>
        <v>114.5</v>
      </c>
      <c r="W47" s="4">
        <f>'Per Packet Stats'!AM57 * J47</f>
        <v>102.03750000000001</v>
      </c>
      <c r="X47" s="4">
        <f>'Per Packet Stats'!AN57 * K47</f>
        <v>90.4</v>
      </c>
      <c r="Y47" s="4">
        <f>'Per Packet Stats'!AO57 * L47</f>
        <v>78.575000000000003</v>
      </c>
      <c r="Z47" s="4">
        <f>'Per Packet Stats'!AP57 * M47</f>
        <v>68.7</v>
      </c>
      <c r="AA47" s="4">
        <f>'Per Packet Stats'!AQ57 * N47</f>
        <v>57.25</v>
      </c>
      <c r="AB47" s="4">
        <f>'Per Packet Stats'!AR57 * O47</f>
        <v>45.8</v>
      </c>
      <c r="AC47" s="4">
        <f>'Per Packet Stats'!AS57 * P47</f>
        <v>34.35</v>
      </c>
      <c r="AD47" s="4">
        <f>'Per Packet Stats'!AT57 * Q47</f>
        <v>22.9</v>
      </c>
      <c r="AE47" s="4">
        <f>'Per Packet Stats'!AU57 * R47</f>
        <v>11.45</v>
      </c>
    </row>
    <row r="48" spans="8:31" x14ac:dyDescent="0.25">
      <c r="H48">
        <v>1520</v>
      </c>
      <c r="I48" s="3">
        <f t="shared" si="2"/>
        <v>51</v>
      </c>
      <c r="J48" s="3">
        <f t="shared" si="2"/>
        <v>46</v>
      </c>
      <c r="K48" s="3">
        <f t="shared" si="2"/>
        <v>41</v>
      </c>
      <c r="L48" s="3">
        <f t="shared" si="2"/>
        <v>36</v>
      </c>
      <c r="M48" s="3">
        <f t="shared" si="2"/>
        <v>31</v>
      </c>
      <c r="N48" s="3">
        <f t="shared" si="3"/>
        <v>26</v>
      </c>
      <c r="O48" s="3">
        <f t="shared" si="3"/>
        <v>21</v>
      </c>
      <c r="P48" s="3">
        <f t="shared" si="3"/>
        <v>16</v>
      </c>
      <c r="Q48" s="3">
        <f t="shared" si="3"/>
        <v>11</v>
      </c>
      <c r="R48" s="3">
        <f t="shared" si="4"/>
        <v>6</v>
      </c>
      <c r="U48">
        <v>1520</v>
      </c>
      <c r="V48" s="4">
        <f>'Per Packet Stats'!AL58 * I48</f>
        <v>112.88850000000001</v>
      </c>
      <c r="W48" s="4">
        <f>'Per Packet Stats'!AM58 * J48</f>
        <v>104.30500000000001</v>
      </c>
      <c r="X48" s="4">
        <f>'Per Packet Stats'!AN58 * K48</f>
        <v>92.660000000000011</v>
      </c>
      <c r="Y48" s="4">
        <f>'Per Packet Stats'!AO58 * L48</f>
        <v>80.820000000000007</v>
      </c>
      <c r="Z48" s="4">
        <f>'Per Packet Stats'!AP58 * M48</f>
        <v>69.594999999999999</v>
      </c>
      <c r="AA48" s="4">
        <f>'Per Packet Stats'!AQ58 * N48</f>
        <v>58.564999999999998</v>
      </c>
      <c r="AB48" s="4">
        <f>'Per Packet Stats'!AR58 * O48</f>
        <v>47.460000000000008</v>
      </c>
      <c r="AC48" s="4">
        <f>'Per Packet Stats'!AS58 * P48</f>
        <v>36.28</v>
      </c>
      <c r="AD48" s="4">
        <f>'Per Packet Stats'!AT58 * Q48</f>
        <v>25.024999999999999</v>
      </c>
      <c r="AE48" s="4">
        <f>'Per Packet Stats'!AU58 * R48</f>
        <v>13.649999999999999</v>
      </c>
    </row>
    <row r="49" spans="8:31" x14ac:dyDescent="0.25">
      <c r="H49">
        <v>1510</v>
      </c>
      <c r="I49" s="3">
        <f t="shared" si="2"/>
        <v>51</v>
      </c>
      <c r="J49" s="3">
        <f t="shared" si="2"/>
        <v>46</v>
      </c>
      <c r="K49" s="3">
        <f t="shared" si="2"/>
        <v>41</v>
      </c>
      <c r="L49" s="3">
        <f t="shared" si="2"/>
        <v>36</v>
      </c>
      <c r="M49" s="3">
        <f t="shared" si="2"/>
        <v>31</v>
      </c>
      <c r="N49" s="3">
        <f t="shared" si="3"/>
        <v>26</v>
      </c>
      <c r="O49" s="3">
        <f t="shared" si="3"/>
        <v>21</v>
      </c>
      <c r="P49" s="3">
        <f t="shared" si="3"/>
        <v>16</v>
      </c>
      <c r="Q49" s="3">
        <f t="shared" si="3"/>
        <v>11</v>
      </c>
      <c r="R49" s="3">
        <f t="shared" si="4"/>
        <v>6</v>
      </c>
      <c r="U49">
        <v>1510</v>
      </c>
      <c r="V49" s="4">
        <f>'Per Packet Stats'!AL59 * I49</f>
        <v>112.88850000000001</v>
      </c>
      <c r="W49" s="4">
        <f>'Per Packet Stats'!AM59 * J49</f>
        <v>101.131</v>
      </c>
      <c r="X49" s="4">
        <f>'Per Packet Stats'!AN59 * K49</f>
        <v>92.660000000000011</v>
      </c>
      <c r="Y49" s="4">
        <f>'Per Packet Stats'!AO59 * L49</f>
        <v>80.820000000000007</v>
      </c>
      <c r="Z49" s="4">
        <f>'Per Packet Stats'!AP59 * M49</f>
        <v>69.594999999999999</v>
      </c>
      <c r="AA49" s="4">
        <f>'Per Packet Stats'!AQ59 * N49</f>
        <v>58.564999999999998</v>
      </c>
      <c r="AB49" s="4">
        <f>'Per Packet Stats'!AR59 * O49</f>
        <v>47.460000000000008</v>
      </c>
      <c r="AC49" s="4">
        <f>'Per Packet Stats'!AS59 * P49</f>
        <v>35.92</v>
      </c>
      <c r="AD49" s="4">
        <f>'Per Packet Stats'!AT59 * Q49</f>
        <v>24.860000000000003</v>
      </c>
      <c r="AE49" s="4">
        <f>'Per Packet Stats'!AU59 * R49</f>
        <v>13.560000000000002</v>
      </c>
    </row>
    <row r="50" spans="8:31" x14ac:dyDescent="0.25">
      <c r="H50">
        <v>1500</v>
      </c>
      <c r="I50" s="3">
        <f t="shared" si="2"/>
        <v>51</v>
      </c>
      <c r="J50" s="3">
        <f t="shared" si="2"/>
        <v>46</v>
      </c>
      <c r="K50" s="3">
        <f t="shared" si="2"/>
        <v>41</v>
      </c>
      <c r="L50" s="3">
        <f t="shared" si="2"/>
        <v>36</v>
      </c>
      <c r="M50" s="3">
        <f t="shared" si="2"/>
        <v>31</v>
      </c>
      <c r="N50" s="3">
        <f t="shared" si="3"/>
        <v>26</v>
      </c>
      <c r="O50" s="3">
        <f t="shared" si="3"/>
        <v>21</v>
      </c>
      <c r="P50" s="3">
        <f t="shared" si="3"/>
        <v>16</v>
      </c>
      <c r="Q50" s="3">
        <f t="shared" si="3"/>
        <v>11</v>
      </c>
      <c r="R50" s="3">
        <f t="shared" si="4"/>
        <v>6</v>
      </c>
      <c r="U50">
        <v>1500</v>
      </c>
      <c r="V50" s="4">
        <f>'Per Packet Stats'!AL60 * I50</f>
        <v>112.88850000000001</v>
      </c>
      <c r="W50" s="4">
        <f>'Per Packet Stats'!AM60 * J50</f>
        <v>101.131</v>
      </c>
      <c r="X50" s="4">
        <f>'Per Packet Stats'!AN60 * K50</f>
        <v>90.138500000000008</v>
      </c>
      <c r="Y50" s="4">
        <f>'Per Packet Stats'!AO60 * L50</f>
        <v>80.820000000000007</v>
      </c>
      <c r="Z50" s="4">
        <f>'Per Packet Stats'!AP60 * M50</f>
        <v>69.594999999999999</v>
      </c>
      <c r="AA50" s="4">
        <f>'Per Packet Stats'!AQ60 * N50</f>
        <v>57.551000000000009</v>
      </c>
      <c r="AB50" s="4">
        <f>'Per Packet Stats'!AR60 * O50</f>
        <v>46.83</v>
      </c>
      <c r="AC50" s="4">
        <f>'Per Packet Stats'!AS60 * P50</f>
        <v>35.92</v>
      </c>
      <c r="AD50" s="4">
        <f>'Per Packet Stats'!AT60 * Q50</f>
        <v>24.695</v>
      </c>
      <c r="AE50" s="4">
        <f>'Per Packet Stats'!AU60 * R50</f>
        <v>13.47</v>
      </c>
    </row>
    <row r="51" spans="8:31" x14ac:dyDescent="0.25">
      <c r="H51">
        <v>1490</v>
      </c>
      <c r="I51" s="3">
        <f t="shared" si="2"/>
        <v>52</v>
      </c>
      <c r="J51" s="3">
        <f t="shared" si="2"/>
        <v>47</v>
      </c>
      <c r="K51" s="3">
        <f t="shared" si="2"/>
        <v>42</v>
      </c>
      <c r="L51" s="3">
        <f t="shared" si="2"/>
        <v>36</v>
      </c>
      <c r="M51" s="3">
        <f t="shared" si="2"/>
        <v>31</v>
      </c>
      <c r="N51" s="3">
        <f t="shared" si="3"/>
        <v>26</v>
      </c>
      <c r="O51" s="3">
        <f t="shared" si="3"/>
        <v>21</v>
      </c>
      <c r="P51" s="3">
        <f t="shared" si="3"/>
        <v>16</v>
      </c>
      <c r="Q51" s="3">
        <f t="shared" si="3"/>
        <v>11</v>
      </c>
      <c r="R51" s="3">
        <f t="shared" si="4"/>
        <v>6</v>
      </c>
      <c r="U51">
        <v>1490</v>
      </c>
      <c r="V51" s="4">
        <f>'Per Packet Stats'!AL61 * I51</f>
        <v>115.10200000000002</v>
      </c>
      <c r="W51" s="4">
        <f>'Per Packet Stats'!AM61 * J51</f>
        <v>103.32950000000001</v>
      </c>
      <c r="X51" s="4">
        <f>'Per Packet Stats'!AN61 * K51</f>
        <v>92.337000000000003</v>
      </c>
      <c r="Y51" s="4">
        <f>'Per Packet Stats'!AO61 * L51</f>
        <v>78.876000000000005</v>
      </c>
      <c r="Z51" s="4">
        <f>'Per Packet Stats'!AP61 * M51</f>
        <v>68.153500000000008</v>
      </c>
      <c r="AA51" s="4">
        <f>'Per Packet Stats'!AQ61 * N51</f>
        <v>57.551000000000009</v>
      </c>
      <c r="AB51" s="4">
        <f>'Per Packet Stats'!AR61 * O51</f>
        <v>46.83</v>
      </c>
      <c r="AC51" s="4">
        <f>'Per Packet Stats'!AS61 * P51</f>
        <v>35.56</v>
      </c>
      <c r="AD51" s="4">
        <f>'Per Packet Stats'!AT61 * Q51</f>
        <v>24.53</v>
      </c>
      <c r="AE51" s="4">
        <f>'Per Packet Stats'!AU61 * R51</f>
        <v>13.379999999999999</v>
      </c>
    </row>
    <row r="52" spans="8:31" x14ac:dyDescent="0.25">
      <c r="H52">
        <v>1480</v>
      </c>
      <c r="I52" s="3">
        <f t="shared" si="2"/>
        <v>52</v>
      </c>
      <c r="J52" s="3">
        <f t="shared" si="2"/>
        <v>47</v>
      </c>
      <c r="K52" s="3">
        <f t="shared" si="2"/>
        <v>42</v>
      </c>
      <c r="L52" s="3">
        <f t="shared" si="2"/>
        <v>37</v>
      </c>
      <c r="M52" s="3">
        <f t="shared" si="2"/>
        <v>32</v>
      </c>
      <c r="N52" s="3">
        <f t="shared" si="3"/>
        <v>26</v>
      </c>
      <c r="O52" s="3">
        <f t="shared" si="3"/>
        <v>21</v>
      </c>
      <c r="P52" s="3">
        <f t="shared" si="3"/>
        <v>16</v>
      </c>
      <c r="Q52" s="3">
        <f t="shared" si="3"/>
        <v>11</v>
      </c>
      <c r="R52" s="3">
        <f t="shared" si="4"/>
        <v>6</v>
      </c>
      <c r="U52">
        <v>1480</v>
      </c>
      <c r="V52" s="4">
        <f>'Per Packet Stats'!AL62 * I52</f>
        <v>115.10200000000002</v>
      </c>
      <c r="W52" s="4">
        <f>'Per Packet Stats'!AM62 * J52</f>
        <v>103.32950000000001</v>
      </c>
      <c r="X52" s="4">
        <f>'Per Packet Stats'!AN62 * K52</f>
        <v>92.337000000000003</v>
      </c>
      <c r="Y52" s="4">
        <f>'Per Packet Stats'!AO62 * L52</f>
        <v>81.067000000000007</v>
      </c>
      <c r="Z52" s="4">
        <f>'Per Packet Stats'!AP62 * M52</f>
        <v>70.352000000000004</v>
      </c>
      <c r="AA52" s="4">
        <f>'Per Packet Stats'!AQ62 * N52</f>
        <v>57.551000000000009</v>
      </c>
      <c r="AB52" s="4">
        <f>'Per Packet Stats'!AR62 * O52</f>
        <v>46.168500000000002</v>
      </c>
      <c r="AC52" s="4">
        <f>'Per Packet Stats'!AS62 * P52</f>
        <v>35.176000000000002</v>
      </c>
      <c r="AD52" s="4">
        <f>'Per Packet Stats'!AT62 * Q52</f>
        <v>24.348500000000001</v>
      </c>
      <c r="AE52" s="4">
        <f>'Per Packet Stats'!AU62 * R52</f>
        <v>13.281000000000002</v>
      </c>
    </row>
    <row r="53" spans="8:31" x14ac:dyDescent="0.25">
      <c r="H53">
        <v>1470</v>
      </c>
      <c r="I53" s="3">
        <f t="shared" si="2"/>
        <v>53</v>
      </c>
      <c r="J53" s="3">
        <f t="shared" si="2"/>
        <v>47</v>
      </c>
      <c r="K53" s="3">
        <f t="shared" si="2"/>
        <v>42</v>
      </c>
      <c r="L53" s="3">
        <f t="shared" si="2"/>
        <v>37</v>
      </c>
      <c r="M53" s="3">
        <f t="shared" si="2"/>
        <v>32</v>
      </c>
      <c r="N53" s="3">
        <f t="shared" si="3"/>
        <v>27</v>
      </c>
      <c r="O53" s="3">
        <f t="shared" si="3"/>
        <v>21</v>
      </c>
      <c r="P53" s="3">
        <f t="shared" si="3"/>
        <v>16</v>
      </c>
      <c r="Q53" s="3">
        <f t="shared" si="3"/>
        <v>11</v>
      </c>
      <c r="R53" s="3">
        <f t="shared" si="4"/>
        <v>6</v>
      </c>
      <c r="U53">
        <v>1470</v>
      </c>
      <c r="V53" s="4">
        <f>'Per Packet Stats'!AL63 * I53</f>
        <v>113.261</v>
      </c>
      <c r="W53" s="4">
        <f>'Per Packet Stats'!AM63 * J53</f>
        <v>103.32950000000001</v>
      </c>
      <c r="X53" s="4">
        <f>'Per Packet Stats'!AN63 * K53</f>
        <v>92.337000000000003</v>
      </c>
      <c r="Y53" s="4">
        <f>'Per Packet Stats'!AO63 * L53</f>
        <v>81.067000000000007</v>
      </c>
      <c r="Z53" s="4">
        <f>'Per Packet Stats'!AP63 * M53</f>
        <v>70.352000000000004</v>
      </c>
      <c r="AA53" s="4">
        <f>'Per Packet Stats'!AQ63 * N53</f>
        <v>58.752000000000002</v>
      </c>
      <c r="AB53" s="4">
        <f>'Per Packet Stats'!AR63 * O53</f>
        <v>46.168500000000002</v>
      </c>
      <c r="AC53" s="4">
        <f>'Per Packet Stats'!AS63 * P53</f>
        <v>35.176000000000002</v>
      </c>
      <c r="AD53" s="4">
        <f>'Per Packet Stats'!AT63 * Q53</f>
        <v>24.183500000000002</v>
      </c>
      <c r="AE53" s="4">
        <f>'Per Packet Stats'!AU63 * R53</f>
        <v>13.191000000000001</v>
      </c>
    </row>
    <row r="54" spans="8:31" x14ac:dyDescent="0.25">
      <c r="H54">
        <v>1460</v>
      </c>
      <c r="I54" s="3">
        <f t="shared" si="2"/>
        <v>53</v>
      </c>
      <c r="J54" s="3">
        <f t="shared" si="2"/>
        <v>48</v>
      </c>
      <c r="K54" s="3">
        <f t="shared" si="2"/>
        <v>42</v>
      </c>
      <c r="L54" s="3">
        <f t="shared" si="2"/>
        <v>37</v>
      </c>
      <c r="M54" s="3">
        <f t="shared" si="2"/>
        <v>32</v>
      </c>
      <c r="N54" s="3">
        <f t="shared" si="3"/>
        <v>27</v>
      </c>
      <c r="O54" s="3">
        <f t="shared" si="3"/>
        <v>21</v>
      </c>
      <c r="P54" s="3">
        <f t="shared" si="3"/>
        <v>16</v>
      </c>
      <c r="Q54" s="3">
        <f t="shared" si="3"/>
        <v>11</v>
      </c>
      <c r="R54" s="3">
        <f t="shared" si="4"/>
        <v>6</v>
      </c>
      <c r="U54">
        <v>1460</v>
      </c>
      <c r="V54" s="4">
        <f>'Per Packet Stats'!AL64 * I54</f>
        <v>113.261</v>
      </c>
      <c r="W54" s="4">
        <f>'Per Packet Stats'!AM64 * J54</f>
        <v>102.21600000000001</v>
      </c>
      <c r="X54" s="4">
        <f>'Per Packet Stats'!AN64 * K54</f>
        <v>89.754000000000005</v>
      </c>
      <c r="Y54" s="4">
        <f>'Per Packet Stats'!AO64 * L54</f>
        <v>79.069000000000003</v>
      </c>
      <c r="Z54" s="4">
        <f>'Per Packet Stats'!AP64 * M54</f>
        <v>68.912000000000006</v>
      </c>
      <c r="AA54" s="4">
        <f>'Per Packet Stats'!AQ64 * N54</f>
        <v>58.752000000000002</v>
      </c>
      <c r="AB54" s="4">
        <f>'Per Packet Stats'!AR64 * O54</f>
        <v>45.538499999999999</v>
      </c>
      <c r="AC54" s="4">
        <f>'Per Packet Stats'!AS64 * P54</f>
        <v>34.816000000000003</v>
      </c>
      <c r="AD54" s="4">
        <f>'Per Packet Stats'!AT64 * Q54</f>
        <v>24.0185</v>
      </c>
      <c r="AE54" s="4">
        <f>'Per Packet Stats'!AU64 * R54</f>
        <v>13.100999999999999</v>
      </c>
    </row>
    <row r="55" spans="8:31" x14ac:dyDescent="0.25">
      <c r="H55">
        <v>1450</v>
      </c>
      <c r="I55" s="3">
        <f t="shared" si="2"/>
        <v>53</v>
      </c>
      <c r="J55" s="3">
        <f t="shared" si="2"/>
        <v>48</v>
      </c>
      <c r="K55" s="3">
        <f t="shared" si="2"/>
        <v>43</v>
      </c>
      <c r="L55" s="3">
        <f t="shared" si="2"/>
        <v>37</v>
      </c>
      <c r="M55" s="3">
        <f t="shared" si="2"/>
        <v>32</v>
      </c>
      <c r="N55" s="3">
        <f t="shared" si="3"/>
        <v>27</v>
      </c>
      <c r="O55" s="3">
        <f t="shared" si="3"/>
        <v>22</v>
      </c>
      <c r="P55" s="3">
        <f t="shared" si="3"/>
        <v>16</v>
      </c>
      <c r="Q55" s="3">
        <f t="shared" si="3"/>
        <v>11</v>
      </c>
      <c r="R55" s="3">
        <f t="shared" si="4"/>
        <v>6</v>
      </c>
      <c r="U55">
        <v>1450</v>
      </c>
      <c r="V55" s="4">
        <f>'Per Packet Stats'!AL65 * I55</f>
        <v>113.261</v>
      </c>
      <c r="W55" s="4">
        <f>'Per Packet Stats'!AM65 * J55</f>
        <v>102.21600000000001</v>
      </c>
      <c r="X55" s="4">
        <f>'Per Packet Stats'!AN65 * K55</f>
        <v>91.891000000000005</v>
      </c>
      <c r="Y55" s="4">
        <f>'Per Packet Stats'!AO65 * L55</f>
        <v>79.069000000000003</v>
      </c>
      <c r="Z55" s="4">
        <f>'Per Packet Stats'!AP65 * M55</f>
        <v>68.912000000000006</v>
      </c>
      <c r="AA55" s="4">
        <f>'Per Packet Stats'!AQ65 * N55</f>
        <v>57.698999999999998</v>
      </c>
      <c r="AB55" s="4">
        <f>'Per Packet Stats'!AR65 * O55</f>
        <v>47.706999999999994</v>
      </c>
      <c r="AC55" s="4">
        <f>'Per Packet Stats'!AS65 * P55</f>
        <v>34.456000000000003</v>
      </c>
      <c r="AD55" s="4">
        <f>'Per Packet Stats'!AT65 * Q55</f>
        <v>23.853499999999997</v>
      </c>
      <c r="AE55" s="4">
        <f>'Per Packet Stats'!AU65 * R55</f>
        <v>13.010999999999999</v>
      </c>
    </row>
    <row r="56" spans="8:31" x14ac:dyDescent="0.25">
      <c r="H56">
        <v>1440</v>
      </c>
      <c r="I56" s="3">
        <f t="shared" si="2"/>
        <v>54</v>
      </c>
      <c r="J56" s="3">
        <f t="shared" si="2"/>
        <v>48</v>
      </c>
      <c r="K56" s="3">
        <f t="shared" si="2"/>
        <v>43</v>
      </c>
      <c r="L56" s="3">
        <f t="shared" si="2"/>
        <v>38</v>
      </c>
      <c r="M56" s="3">
        <f t="shared" si="2"/>
        <v>32</v>
      </c>
      <c r="N56" s="3">
        <f t="shared" si="3"/>
        <v>27</v>
      </c>
      <c r="O56" s="3">
        <f t="shared" si="3"/>
        <v>22</v>
      </c>
      <c r="P56" s="3">
        <f t="shared" si="3"/>
        <v>16</v>
      </c>
      <c r="Q56" s="3">
        <f t="shared" si="3"/>
        <v>11</v>
      </c>
      <c r="R56" s="3">
        <f t="shared" si="4"/>
        <v>6</v>
      </c>
      <c r="U56">
        <v>1440</v>
      </c>
      <c r="V56" s="4">
        <f>'Per Packet Stats'!AL66 * I56</f>
        <v>115.398</v>
      </c>
      <c r="W56" s="4">
        <f>'Per Packet Stats'!AM66 * J56</f>
        <v>102.21600000000001</v>
      </c>
      <c r="X56" s="4">
        <f>'Per Packet Stats'!AN66 * K56</f>
        <v>91.891000000000005</v>
      </c>
      <c r="Y56" s="4">
        <f>'Per Packet Stats'!AO66 * L56</f>
        <v>81.206000000000003</v>
      </c>
      <c r="Z56" s="4">
        <f>'Per Packet Stats'!AP66 * M56</f>
        <v>68.912000000000006</v>
      </c>
      <c r="AA56" s="4">
        <f>'Per Packet Stats'!AQ66 * N56</f>
        <v>57.698999999999998</v>
      </c>
      <c r="AB56" s="4">
        <f>'Per Packet Stats'!AR66 * O56</f>
        <v>47.014000000000003</v>
      </c>
      <c r="AC56" s="4">
        <f>'Per Packet Stats'!AS66 * P56</f>
        <v>34.456000000000003</v>
      </c>
      <c r="AD56" s="4">
        <f>'Per Packet Stats'!AT66 * Q56</f>
        <v>23.688500000000001</v>
      </c>
      <c r="AE56" s="4">
        <f>'Per Packet Stats'!AU66 * R56</f>
        <v>12.921000000000001</v>
      </c>
    </row>
    <row r="57" spans="8:31" x14ac:dyDescent="0.25">
      <c r="H57">
        <v>1430</v>
      </c>
      <c r="I57" s="3">
        <f t="shared" si="2"/>
        <v>54</v>
      </c>
      <c r="J57" s="3">
        <f t="shared" si="2"/>
        <v>49</v>
      </c>
      <c r="K57" s="3">
        <f t="shared" si="2"/>
        <v>43</v>
      </c>
      <c r="L57" s="3">
        <f t="shared" si="2"/>
        <v>38</v>
      </c>
      <c r="M57" s="3">
        <f t="shared" si="2"/>
        <v>33</v>
      </c>
      <c r="N57" s="3">
        <f t="shared" si="3"/>
        <v>27</v>
      </c>
      <c r="O57" s="3">
        <f t="shared" si="3"/>
        <v>22</v>
      </c>
      <c r="P57" s="3">
        <f t="shared" si="3"/>
        <v>17</v>
      </c>
      <c r="Q57" s="3">
        <f t="shared" si="3"/>
        <v>11</v>
      </c>
      <c r="R57" s="3">
        <f t="shared" si="4"/>
        <v>6</v>
      </c>
      <c r="U57">
        <v>1430</v>
      </c>
      <c r="V57" s="4">
        <f>'Per Packet Stats'!AL67 * I57</f>
        <v>115.398</v>
      </c>
      <c r="W57" s="4">
        <f>'Per Packet Stats'!AM67 * J57</f>
        <v>104.34550000000002</v>
      </c>
      <c r="X57" s="4">
        <f>'Per Packet Stats'!AN67 * K57</f>
        <v>91.891000000000005</v>
      </c>
      <c r="Y57" s="4">
        <f>'Per Packet Stats'!AO67 * L57</f>
        <v>81.206000000000003</v>
      </c>
      <c r="Z57" s="4">
        <f>'Per Packet Stats'!AP67 * M57</f>
        <v>69.531000000000006</v>
      </c>
      <c r="AA57" s="4">
        <f>'Per Packet Stats'!AQ67 * N57</f>
        <v>57.698999999999998</v>
      </c>
      <c r="AB57" s="4">
        <f>'Per Packet Stats'!AR67 * O57</f>
        <v>47.014000000000003</v>
      </c>
      <c r="AC57" s="4">
        <f>'Per Packet Stats'!AS67 * P57</f>
        <v>36.201500000000003</v>
      </c>
      <c r="AD57" s="4">
        <f>'Per Packet Stats'!AT67 * Q57</f>
        <v>23.507000000000001</v>
      </c>
      <c r="AE57" s="4">
        <f>'Per Packet Stats'!AU67 * R57</f>
        <v>12.821999999999999</v>
      </c>
    </row>
    <row r="58" spans="8:31" x14ac:dyDescent="0.25">
      <c r="H58">
        <v>1420</v>
      </c>
      <c r="I58" s="3">
        <f t="shared" si="2"/>
        <v>54</v>
      </c>
      <c r="J58" s="3">
        <f t="shared" si="2"/>
        <v>49</v>
      </c>
      <c r="K58" s="3">
        <f t="shared" si="2"/>
        <v>44</v>
      </c>
      <c r="L58" s="3">
        <f t="shared" si="2"/>
        <v>38</v>
      </c>
      <c r="M58" s="3">
        <f t="shared" si="2"/>
        <v>33</v>
      </c>
      <c r="N58" s="3">
        <f t="shared" si="3"/>
        <v>27</v>
      </c>
      <c r="O58" s="3">
        <f t="shared" si="3"/>
        <v>22</v>
      </c>
      <c r="P58" s="3">
        <f t="shared" si="3"/>
        <v>17</v>
      </c>
      <c r="Q58" s="3">
        <f t="shared" si="3"/>
        <v>11</v>
      </c>
      <c r="R58" s="3">
        <f t="shared" si="4"/>
        <v>6</v>
      </c>
      <c r="U58">
        <v>1420</v>
      </c>
      <c r="V58" s="4">
        <f>'Per Packet Stats'!AL68 * I58</f>
        <v>111.26700000000001</v>
      </c>
      <c r="W58" s="4">
        <f>'Per Packet Stats'!AM68 * J58</f>
        <v>100.96450000000002</v>
      </c>
      <c r="X58" s="4">
        <f>'Per Packet Stats'!AN68 * K58</f>
        <v>91.388000000000005</v>
      </c>
      <c r="Y58" s="4">
        <f>'Per Packet Stats'!AO68 * L58</f>
        <v>79.211000000000013</v>
      </c>
      <c r="Z58" s="4">
        <f>'Per Packet Stats'!AP68 * M58</f>
        <v>69.531000000000006</v>
      </c>
      <c r="AA58" s="4">
        <f>'Per Packet Stats'!AQ68 * N58</f>
        <v>56.686499999999995</v>
      </c>
      <c r="AB58" s="4">
        <f>'Per Packet Stats'!AR68 * O58</f>
        <v>46.354000000000006</v>
      </c>
      <c r="AC58" s="4">
        <f>'Per Packet Stats'!AS68 * P58</f>
        <v>35.819000000000003</v>
      </c>
      <c r="AD58" s="4">
        <f>'Per Packet Stats'!AT68 * Q58</f>
        <v>23.341999999999999</v>
      </c>
      <c r="AE58" s="4">
        <f>'Per Packet Stats'!AU68 * R58</f>
        <v>12.731999999999999</v>
      </c>
    </row>
    <row r="59" spans="8:31" x14ac:dyDescent="0.25">
      <c r="H59">
        <v>1410</v>
      </c>
      <c r="I59" s="3">
        <f t="shared" si="2"/>
        <v>55</v>
      </c>
      <c r="J59" s="3">
        <f t="shared" si="2"/>
        <v>49</v>
      </c>
      <c r="K59" s="3">
        <f t="shared" si="2"/>
        <v>44</v>
      </c>
      <c r="L59" s="3">
        <f t="shared" si="2"/>
        <v>38</v>
      </c>
      <c r="M59" s="3">
        <f t="shared" si="2"/>
        <v>33</v>
      </c>
      <c r="N59" s="3">
        <f t="shared" si="3"/>
        <v>28</v>
      </c>
      <c r="O59" s="3">
        <f t="shared" si="3"/>
        <v>22</v>
      </c>
      <c r="P59" s="3">
        <f t="shared" si="3"/>
        <v>17</v>
      </c>
      <c r="Q59" s="3">
        <f t="shared" si="3"/>
        <v>11</v>
      </c>
      <c r="R59" s="3">
        <f t="shared" si="4"/>
        <v>6</v>
      </c>
      <c r="U59">
        <v>1410</v>
      </c>
      <c r="V59" s="4">
        <f>'Per Packet Stats'!AL69 * I59</f>
        <v>113.32750000000001</v>
      </c>
      <c r="W59" s="4">
        <f>'Per Packet Stats'!AM69 * J59</f>
        <v>100.96450000000002</v>
      </c>
      <c r="X59" s="4">
        <f>'Per Packet Stats'!AN69 * K59</f>
        <v>91.388000000000005</v>
      </c>
      <c r="Y59" s="4">
        <f>'Per Packet Stats'!AO69 * L59</f>
        <v>79.211000000000013</v>
      </c>
      <c r="Z59" s="4">
        <f>'Per Packet Stats'!AP69 * M59</f>
        <v>69.531000000000006</v>
      </c>
      <c r="AA59" s="4">
        <f>'Per Packet Stats'!AQ69 * N59</f>
        <v>58.786000000000001</v>
      </c>
      <c r="AB59" s="4">
        <f>'Per Packet Stats'!AR69 * O59</f>
        <v>46.354000000000006</v>
      </c>
      <c r="AC59" s="4">
        <f>'Per Packet Stats'!AS69 * P59</f>
        <v>35.819000000000003</v>
      </c>
      <c r="AD59" s="4">
        <f>'Per Packet Stats'!AT69 * Q59</f>
        <v>23.177000000000003</v>
      </c>
      <c r="AE59" s="4">
        <f>'Per Packet Stats'!AU69 * R59</f>
        <v>12.642000000000001</v>
      </c>
    </row>
    <row r="60" spans="8:31" x14ac:dyDescent="0.25">
      <c r="H60">
        <v>1400</v>
      </c>
      <c r="I60" s="3">
        <f t="shared" si="2"/>
        <v>55</v>
      </c>
      <c r="J60" s="3">
        <f t="shared" si="2"/>
        <v>50</v>
      </c>
      <c r="K60" s="3">
        <f t="shared" si="2"/>
        <v>44</v>
      </c>
      <c r="L60" s="3">
        <f t="shared" si="2"/>
        <v>39</v>
      </c>
      <c r="M60" s="3">
        <f t="shared" si="2"/>
        <v>33</v>
      </c>
      <c r="N60" s="3">
        <f t="shared" si="3"/>
        <v>28</v>
      </c>
      <c r="O60" s="3">
        <f t="shared" si="3"/>
        <v>22</v>
      </c>
      <c r="P60" s="3">
        <f t="shared" si="3"/>
        <v>17</v>
      </c>
      <c r="Q60" s="3">
        <f t="shared" si="3"/>
        <v>11</v>
      </c>
      <c r="R60" s="3">
        <f t="shared" si="4"/>
        <v>6</v>
      </c>
      <c r="U60">
        <v>1400</v>
      </c>
      <c r="V60" s="4">
        <f>'Per Packet Stats'!AL70 * I60</f>
        <v>113.32750000000001</v>
      </c>
      <c r="W60" s="4">
        <f>'Per Packet Stats'!AM70 * J60</f>
        <v>103.02500000000001</v>
      </c>
      <c r="X60" s="4">
        <f>'Per Packet Stats'!AN70 * K60</f>
        <v>91.388000000000005</v>
      </c>
      <c r="Y60" s="4">
        <f>'Per Packet Stats'!AO70 * L60</f>
        <v>81.295500000000004</v>
      </c>
      <c r="Z60" s="4">
        <f>'Per Packet Stats'!AP70 * M60</f>
        <v>67.996500000000012</v>
      </c>
      <c r="AA60" s="4">
        <f>'Per Packet Stats'!AQ70 * N60</f>
        <v>57.694000000000003</v>
      </c>
      <c r="AB60" s="4">
        <f>'Per Packet Stats'!AR70 * O60</f>
        <v>45.694000000000003</v>
      </c>
      <c r="AC60" s="4">
        <f>'Per Packet Stats'!AS70 * P60</f>
        <v>35.436500000000002</v>
      </c>
      <c r="AD60" s="4">
        <f>'Per Packet Stats'!AT70 * Q60</f>
        <v>23.012</v>
      </c>
      <c r="AE60" s="4">
        <f>'Per Packet Stats'!AU70 * R60</f>
        <v>12.552</v>
      </c>
    </row>
    <row r="61" spans="8:31" x14ac:dyDescent="0.25">
      <c r="H61">
        <v>1390</v>
      </c>
      <c r="I61" s="3">
        <f t="shared" si="2"/>
        <v>56</v>
      </c>
      <c r="J61" s="3">
        <f t="shared" si="2"/>
        <v>50</v>
      </c>
      <c r="K61" s="3">
        <f t="shared" si="2"/>
        <v>45</v>
      </c>
      <c r="L61" s="3">
        <f t="shared" si="2"/>
        <v>39</v>
      </c>
      <c r="M61" s="3">
        <f t="shared" si="2"/>
        <v>34</v>
      </c>
      <c r="N61" s="3">
        <f t="shared" si="3"/>
        <v>28</v>
      </c>
      <c r="O61" s="3">
        <f t="shared" si="3"/>
        <v>23</v>
      </c>
      <c r="P61" s="3">
        <f t="shared" si="3"/>
        <v>17</v>
      </c>
      <c r="Q61" s="3">
        <f t="shared" si="3"/>
        <v>12</v>
      </c>
      <c r="R61" s="3">
        <f t="shared" si="4"/>
        <v>6</v>
      </c>
      <c r="U61">
        <v>1390</v>
      </c>
      <c r="V61" s="4">
        <f>'Per Packet Stats'!AL71 * I61</f>
        <v>115.38800000000001</v>
      </c>
      <c r="W61" s="4">
        <f>'Per Packet Stats'!AM71 * J61</f>
        <v>103.02500000000001</v>
      </c>
      <c r="X61" s="4">
        <f>'Per Packet Stats'!AN71 * K61</f>
        <v>93.465000000000003</v>
      </c>
      <c r="Y61" s="4">
        <f>'Per Packet Stats'!AO71 * L61</f>
        <v>79.189499999999995</v>
      </c>
      <c r="Z61" s="4">
        <f>'Per Packet Stats'!AP71 * M61</f>
        <v>70.057000000000002</v>
      </c>
      <c r="AA61" s="4">
        <f>'Per Packet Stats'!AQ71 * N61</f>
        <v>57.694000000000003</v>
      </c>
      <c r="AB61" s="4">
        <f>'Per Packet Stats'!AR71 * O61</f>
        <v>47.771000000000001</v>
      </c>
      <c r="AC61" s="4">
        <f>'Per Packet Stats'!AS71 * P61</f>
        <v>35.028500000000001</v>
      </c>
      <c r="AD61" s="4">
        <f>'Per Packet Stats'!AT71 * Q61</f>
        <v>24.923999999999999</v>
      </c>
      <c r="AE61" s="4">
        <f>'Per Packet Stats'!AU71 * R61</f>
        <v>12.462</v>
      </c>
    </row>
    <row r="62" spans="8:31" x14ac:dyDescent="0.25">
      <c r="H62">
        <v>1380</v>
      </c>
      <c r="I62" s="3">
        <f t="shared" si="2"/>
        <v>56</v>
      </c>
      <c r="J62" s="3">
        <f t="shared" si="2"/>
        <v>50</v>
      </c>
      <c r="K62" s="3">
        <f t="shared" si="2"/>
        <v>45</v>
      </c>
      <c r="L62" s="3">
        <f t="shared" si="2"/>
        <v>39</v>
      </c>
      <c r="M62" s="3">
        <f t="shared" si="2"/>
        <v>34</v>
      </c>
      <c r="N62" s="3">
        <f t="shared" si="3"/>
        <v>28</v>
      </c>
      <c r="O62" s="3">
        <f t="shared" si="3"/>
        <v>23</v>
      </c>
      <c r="P62" s="3">
        <f t="shared" si="3"/>
        <v>17</v>
      </c>
      <c r="Q62" s="3">
        <f t="shared" si="3"/>
        <v>12</v>
      </c>
      <c r="R62" s="3">
        <f t="shared" si="4"/>
        <v>6</v>
      </c>
      <c r="U62">
        <v>1380</v>
      </c>
      <c r="V62" s="4">
        <f>'Per Packet Stats'!AL72 * I62</f>
        <v>115.38800000000001</v>
      </c>
      <c r="W62" s="4">
        <f>'Per Packet Stats'!AM72 * J62</f>
        <v>103.02500000000001</v>
      </c>
      <c r="X62" s="4">
        <f>'Per Packet Stats'!AN72 * K62</f>
        <v>90.697499999999991</v>
      </c>
      <c r="Y62" s="4">
        <f>'Per Packet Stats'!AO72 * L62</f>
        <v>79.189499999999995</v>
      </c>
      <c r="Z62" s="4">
        <f>'Per Packet Stats'!AP72 * M62</f>
        <v>70.057000000000002</v>
      </c>
      <c r="AA62" s="4">
        <f>'Per Packet Stats'!AQ72 * N62</f>
        <v>57.694000000000003</v>
      </c>
      <c r="AB62" s="4">
        <f>'Per Packet Stats'!AR72 * O62</f>
        <v>47.046500000000002</v>
      </c>
      <c r="AC62" s="4">
        <f>'Per Packet Stats'!AS72 * P62</f>
        <v>35.028500000000001</v>
      </c>
      <c r="AD62" s="4">
        <f>'Per Packet Stats'!AT72 * Q62</f>
        <v>24.726000000000003</v>
      </c>
      <c r="AE62" s="4">
        <f>'Per Packet Stats'!AU72 * R62</f>
        <v>12.363000000000001</v>
      </c>
    </row>
    <row r="63" spans="8:31" x14ac:dyDescent="0.25">
      <c r="H63">
        <v>1370</v>
      </c>
      <c r="I63" s="3">
        <f t="shared" si="2"/>
        <v>56</v>
      </c>
      <c r="J63" s="3">
        <f t="shared" si="2"/>
        <v>51</v>
      </c>
      <c r="K63" s="3">
        <f t="shared" si="2"/>
        <v>45</v>
      </c>
      <c r="L63" s="3">
        <f t="shared" si="2"/>
        <v>40</v>
      </c>
      <c r="M63" s="3">
        <f t="shared" si="2"/>
        <v>34</v>
      </c>
      <c r="N63" s="3">
        <f t="shared" si="3"/>
        <v>28</v>
      </c>
      <c r="O63" s="3">
        <f t="shared" si="3"/>
        <v>23</v>
      </c>
      <c r="P63" s="3">
        <f t="shared" si="3"/>
        <v>17</v>
      </c>
      <c r="Q63" s="3">
        <f t="shared" si="3"/>
        <v>12</v>
      </c>
      <c r="R63" s="3">
        <f t="shared" si="4"/>
        <v>6</v>
      </c>
      <c r="U63">
        <v>1370</v>
      </c>
      <c r="V63" s="4">
        <f>'Per Packet Stats'!AL73 * I63</f>
        <v>111.104</v>
      </c>
      <c r="W63" s="4">
        <f>'Per Packet Stats'!AM73 * J63</f>
        <v>101.643</v>
      </c>
      <c r="X63" s="4">
        <f>'Per Packet Stats'!AN73 * K63</f>
        <v>90.697499999999991</v>
      </c>
      <c r="Y63" s="4">
        <f>'Per Packet Stats'!AO73 * L63</f>
        <v>81.22</v>
      </c>
      <c r="Z63" s="4">
        <f>'Per Packet Stats'!AP73 * M63</f>
        <v>68.527000000000001</v>
      </c>
      <c r="AA63" s="4">
        <f>'Per Packet Stats'!AQ73 * N63</f>
        <v>56.644000000000005</v>
      </c>
      <c r="AB63" s="4">
        <f>'Per Packet Stats'!AR73 * O63</f>
        <v>47.046500000000002</v>
      </c>
      <c r="AC63" s="4">
        <f>'Per Packet Stats'!AS73 * P63</f>
        <v>34.645999999999994</v>
      </c>
      <c r="AD63" s="4">
        <f>'Per Packet Stats'!AT73 * Q63</f>
        <v>24.545999999999999</v>
      </c>
      <c r="AE63" s="4">
        <f>'Per Packet Stats'!AU73 * R63</f>
        <v>12.273</v>
      </c>
    </row>
    <row r="64" spans="8:31" x14ac:dyDescent="0.25">
      <c r="H64">
        <v>1360</v>
      </c>
      <c r="I64" s="3">
        <f t="shared" si="2"/>
        <v>57</v>
      </c>
      <c r="J64" s="3">
        <f t="shared" si="2"/>
        <v>51</v>
      </c>
      <c r="K64" s="3">
        <f t="shared" si="2"/>
        <v>45</v>
      </c>
      <c r="L64" s="3">
        <f t="shared" si="2"/>
        <v>40</v>
      </c>
      <c r="M64" s="3">
        <f t="shared" ref="M64:P127" si="5">_xlfn.CEILING.MATH($C$7/($H64/(1-M$3)))</f>
        <v>34</v>
      </c>
      <c r="N64" s="3">
        <f t="shared" si="3"/>
        <v>29</v>
      </c>
      <c r="O64" s="3">
        <f t="shared" si="3"/>
        <v>23</v>
      </c>
      <c r="P64" s="3">
        <f t="shared" si="3"/>
        <v>17</v>
      </c>
      <c r="Q64" s="3">
        <f t="shared" si="3"/>
        <v>12</v>
      </c>
      <c r="R64" s="3">
        <f t="shared" si="4"/>
        <v>6</v>
      </c>
      <c r="U64">
        <v>1360</v>
      </c>
      <c r="V64" s="4">
        <f>'Per Packet Stats'!AL74 * I64</f>
        <v>113.08799999999999</v>
      </c>
      <c r="W64" s="4">
        <f>'Per Packet Stats'!AM74 * J64</f>
        <v>101.643</v>
      </c>
      <c r="X64" s="4">
        <f>'Per Packet Stats'!AN74 * K64</f>
        <v>90.697499999999991</v>
      </c>
      <c r="Y64" s="4">
        <f>'Per Packet Stats'!AO74 * L64</f>
        <v>81.22</v>
      </c>
      <c r="Z64" s="4">
        <f>'Per Packet Stats'!AP74 * M64</f>
        <v>68.527000000000001</v>
      </c>
      <c r="AA64" s="4">
        <f>'Per Packet Stats'!AQ74 * N64</f>
        <v>58.667000000000002</v>
      </c>
      <c r="AB64" s="4">
        <f>'Per Packet Stats'!AR74 * O64</f>
        <v>46.356499999999997</v>
      </c>
      <c r="AC64" s="4">
        <f>'Per Packet Stats'!AS74 * P64</f>
        <v>34.263500000000001</v>
      </c>
      <c r="AD64" s="4">
        <f>'Per Packet Stats'!AT74 * Q64</f>
        <v>24.366</v>
      </c>
      <c r="AE64" s="4">
        <f>'Per Packet Stats'!AU74 * R64</f>
        <v>12.183</v>
      </c>
    </row>
    <row r="65" spans="8:31" x14ac:dyDescent="0.25">
      <c r="H65">
        <v>1350</v>
      </c>
      <c r="I65" s="3">
        <f t="shared" si="2"/>
        <v>57</v>
      </c>
      <c r="J65" s="3">
        <f t="shared" si="2"/>
        <v>51</v>
      </c>
      <c r="K65" s="3">
        <f t="shared" si="2"/>
        <v>46</v>
      </c>
      <c r="L65" s="3">
        <f t="shared" si="2"/>
        <v>40</v>
      </c>
      <c r="M65" s="3">
        <f t="shared" si="5"/>
        <v>34</v>
      </c>
      <c r="N65" s="3">
        <f t="shared" si="3"/>
        <v>29</v>
      </c>
      <c r="O65" s="3">
        <f t="shared" si="3"/>
        <v>23</v>
      </c>
      <c r="P65" s="3">
        <f t="shared" si="3"/>
        <v>17</v>
      </c>
      <c r="Q65" s="3">
        <f t="shared" si="3"/>
        <v>12</v>
      </c>
      <c r="R65" s="3">
        <f t="shared" si="4"/>
        <v>6</v>
      </c>
      <c r="U65">
        <v>1350</v>
      </c>
      <c r="V65" s="4">
        <f>'Per Packet Stats'!AL75 * I65</f>
        <v>113.08799999999999</v>
      </c>
      <c r="W65" s="4">
        <f>'Per Packet Stats'!AM75 * J65</f>
        <v>101.643</v>
      </c>
      <c r="X65" s="4">
        <f>'Per Packet Stats'!AN75 * K65</f>
        <v>92.712999999999994</v>
      </c>
      <c r="Y65" s="4">
        <f>'Per Packet Stats'!AO75 * L65</f>
        <v>79.06</v>
      </c>
      <c r="Z65" s="4">
        <f>'Per Packet Stats'!AP75 * M65</f>
        <v>68.527000000000001</v>
      </c>
      <c r="AA65" s="4">
        <f>'Per Packet Stats'!AQ75 * N65</f>
        <v>57.536000000000001</v>
      </c>
      <c r="AB65" s="4">
        <f>'Per Packet Stats'!AR75 * O65</f>
        <v>46.356499999999997</v>
      </c>
      <c r="AC65" s="4">
        <f>'Per Packet Stats'!AS75 * P65</f>
        <v>34.263500000000001</v>
      </c>
      <c r="AD65" s="4">
        <f>'Per Packet Stats'!AT75 * Q65</f>
        <v>24.186</v>
      </c>
      <c r="AE65" s="4">
        <f>'Per Packet Stats'!AU75 * R65</f>
        <v>12.093</v>
      </c>
    </row>
    <row r="66" spans="8:31" x14ac:dyDescent="0.25">
      <c r="H66">
        <v>1340</v>
      </c>
      <c r="I66" s="3">
        <f t="shared" si="2"/>
        <v>58</v>
      </c>
      <c r="J66" s="3">
        <f t="shared" si="2"/>
        <v>52</v>
      </c>
      <c r="K66" s="3">
        <f t="shared" si="2"/>
        <v>46</v>
      </c>
      <c r="L66" s="3">
        <f t="shared" si="2"/>
        <v>40</v>
      </c>
      <c r="M66" s="3">
        <f t="shared" si="5"/>
        <v>35</v>
      </c>
      <c r="N66" s="3">
        <f t="shared" si="3"/>
        <v>29</v>
      </c>
      <c r="O66" s="3">
        <f t="shared" si="3"/>
        <v>23</v>
      </c>
      <c r="P66" s="3">
        <f t="shared" si="3"/>
        <v>18</v>
      </c>
      <c r="Q66" s="3">
        <f t="shared" si="3"/>
        <v>12</v>
      </c>
      <c r="R66" s="3">
        <f t="shared" si="4"/>
        <v>6</v>
      </c>
      <c r="U66">
        <v>1340</v>
      </c>
      <c r="V66" s="4">
        <f>'Per Packet Stats'!AL76 * I66</f>
        <v>115.072</v>
      </c>
      <c r="W66" s="4">
        <f>'Per Packet Stats'!AM76 * J66</f>
        <v>103.63600000000001</v>
      </c>
      <c r="X66" s="4">
        <f>'Per Packet Stats'!AN76 * K66</f>
        <v>89.884000000000015</v>
      </c>
      <c r="Y66" s="4">
        <f>'Per Packet Stats'!AO76 * L66</f>
        <v>79.06</v>
      </c>
      <c r="Z66" s="4">
        <f>'Per Packet Stats'!AP76 * M66</f>
        <v>68.915000000000006</v>
      </c>
      <c r="AA66" s="4">
        <f>'Per Packet Stats'!AQ76 * N66</f>
        <v>57.536000000000001</v>
      </c>
      <c r="AB66" s="4">
        <f>'Per Packet Stats'!AR76 * O66</f>
        <v>45.631999999999998</v>
      </c>
      <c r="AC66" s="4">
        <f>'Per Packet Stats'!AS76 * P66</f>
        <v>35.874000000000002</v>
      </c>
      <c r="AD66" s="4">
        <f>'Per Packet Stats'!AT76 * Q66</f>
        <v>24.006</v>
      </c>
      <c r="AE66" s="4">
        <f>'Per Packet Stats'!AU76 * R66</f>
        <v>12.003</v>
      </c>
    </row>
    <row r="67" spans="8:31" x14ac:dyDescent="0.25">
      <c r="H67">
        <v>1330</v>
      </c>
      <c r="I67" s="3">
        <f t="shared" si="2"/>
        <v>58</v>
      </c>
      <c r="J67" s="3">
        <f t="shared" si="2"/>
        <v>52</v>
      </c>
      <c r="K67" s="3">
        <f t="shared" si="2"/>
        <v>47</v>
      </c>
      <c r="L67" s="3">
        <f t="shared" si="2"/>
        <v>41</v>
      </c>
      <c r="M67" s="3">
        <f t="shared" si="5"/>
        <v>35</v>
      </c>
      <c r="N67" s="3">
        <f t="shared" si="3"/>
        <v>29</v>
      </c>
      <c r="O67" s="3">
        <f t="shared" si="3"/>
        <v>24</v>
      </c>
      <c r="P67" s="3">
        <f t="shared" si="3"/>
        <v>18</v>
      </c>
      <c r="Q67" s="3">
        <f t="shared" si="3"/>
        <v>12</v>
      </c>
      <c r="R67" s="3">
        <f t="shared" si="4"/>
        <v>6</v>
      </c>
      <c r="U67">
        <v>1330</v>
      </c>
      <c r="V67" s="4">
        <f>'Per Packet Stats'!AL77 * I67</f>
        <v>115.072</v>
      </c>
      <c r="W67" s="4">
        <f>'Per Packet Stats'!AM77 * J67</f>
        <v>100.048</v>
      </c>
      <c r="X67" s="4">
        <f>'Per Packet Stats'!AN77 * K67</f>
        <v>91.838000000000008</v>
      </c>
      <c r="Y67" s="4">
        <f>'Per Packet Stats'!AO77 * L67</f>
        <v>81.036500000000004</v>
      </c>
      <c r="Z67" s="4">
        <f>'Per Packet Stats'!AP77 * M67</f>
        <v>68.915000000000006</v>
      </c>
      <c r="AA67" s="4">
        <f>'Per Packet Stats'!AQ77 * N67</f>
        <v>57.536000000000001</v>
      </c>
      <c r="AB67" s="4">
        <f>'Per Packet Stats'!AR77 * O67</f>
        <v>47.616</v>
      </c>
      <c r="AC67" s="4">
        <f>'Per Packet Stats'!AS77 * P67</f>
        <v>35.442</v>
      </c>
      <c r="AD67" s="4">
        <f>'Per Packet Stats'!AT77 * Q67</f>
        <v>23.808</v>
      </c>
      <c r="AE67" s="4">
        <f>'Per Packet Stats'!AU77 * R67</f>
        <v>11.904</v>
      </c>
    </row>
    <row r="68" spans="8:31" x14ac:dyDescent="0.25">
      <c r="H68">
        <v>1320</v>
      </c>
      <c r="I68" s="3">
        <f t="shared" si="2"/>
        <v>58</v>
      </c>
      <c r="J68" s="3">
        <f t="shared" si="2"/>
        <v>53</v>
      </c>
      <c r="K68" s="3">
        <f t="shared" si="2"/>
        <v>47</v>
      </c>
      <c r="L68" s="3">
        <f t="shared" si="2"/>
        <v>41</v>
      </c>
      <c r="M68" s="3">
        <f t="shared" si="5"/>
        <v>35</v>
      </c>
      <c r="N68" s="3">
        <f t="shared" si="3"/>
        <v>29</v>
      </c>
      <c r="O68" s="3">
        <f t="shared" si="3"/>
        <v>24</v>
      </c>
      <c r="P68" s="3">
        <f t="shared" si="3"/>
        <v>18</v>
      </c>
      <c r="Q68" s="3">
        <f t="shared" si="3"/>
        <v>12</v>
      </c>
      <c r="R68" s="3">
        <f t="shared" si="4"/>
        <v>6</v>
      </c>
      <c r="U68">
        <v>1320</v>
      </c>
      <c r="V68" s="4">
        <f>'Per Packet Stats'!AL78 * I68</f>
        <v>110.63500000000001</v>
      </c>
      <c r="W68" s="4">
        <f>'Per Packet Stats'!AM78 * J68</f>
        <v>101.97200000000001</v>
      </c>
      <c r="X68" s="4">
        <f>'Per Packet Stats'!AN78 * K68</f>
        <v>91.838000000000008</v>
      </c>
      <c r="Y68" s="4">
        <f>'Per Packet Stats'!AO78 * L68</f>
        <v>78.884</v>
      </c>
      <c r="Z68" s="4">
        <f>'Per Packet Stats'!AP78 * M68</f>
        <v>68.915000000000006</v>
      </c>
      <c r="AA68" s="4">
        <f>'Per Packet Stats'!AQ78 * N68</f>
        <v>56.448500000000003</v>
      </c>
      <c r="AB68" s="4">
        <f>'Per Packet Stats'!AR78 * O68</f>
        <v>46.896000000000001</v>
      </c>
      <c r="AC68" s="4">
        <f>'Per Packet Stats'!AS78 * P68</f>
        <v>35.442</v>
      </c>
      <c r="AD68" s="4">
        <f>'Per Packet Stats'!AT78 * Q68</f>
        <v>23.628</v>
      </c>
      <c r="AE68" s="4">
        <f>'Per Packet Stats'!AU78 * R68</f>
        <v>11.814</v>
      </c>
    </row>
    <row r="69" spans="8:31" x14ac:dyDescent="0.25">
      <c r="H69">
        <v>1310</v>
      </c>
      <c r="I69" s="3">
        <f t="shared" ref="I69:L132" si="6">_xlfn.CEILING.MATH($C$7/($H69/(1-I$3)))</f>
        <v>59</v>
      </c>
      <c r="J69" s="3">
        <f t="shared" si="6"/>
        <v>53</v>
      </c>
      <c r="K69" s="3">
        <f t="shared" si="6"/>
        <v>47</v>
      </c>
      <c r="L69" s="3">
        <f t="shared" si="6"/>
        <v>41</v>
      </c>
      <c r="M69" s="3">
        <f t="shared" si="5"/>
        <v>36</v>
      </c>
      <c r="N69" s="3">
        <f t="shared" si="3"/>
        <v>30</v>
      </c>
      <c r="O69" s="3">
        <f t="shared" si="3"/>
        <v>24</v>
      </c>
      <c r="P69" s="3">
        <f t="shared" si="3"/>
        <v>18</v>
      </c>
      <c r="Q69" s="3">
        <f t="shared" si="3"/>
        <v>12</v>
      </c>
      <c r="R69" s="3">
        <f t="shared" si="4"/>
        <v>6</v>
      </c>
      <c r="U69">
        <v>1310</v>
      </c>
      <c r="V69" s="4">
        <f>'Per Packet Stats'!AL79 * I69</f>
        <v>112.5425</v>
      </c>
      <c r="W69" s="4">
        <f>'Per Packet Stats'!AM79 * J69</f>
        <v>101.97200000000001</v>
      </c>
      <c r="X69" s="4">
        <f>'Per Packet Stats'!AN79 * K69</f>
        <v>91.838000000000008</v>
      </c>
      <c r="Y69" s="4">
        <f>'Per Packet Stats'!AO79 * L69</f>
        <v>78.884</v>
      </c>
      <c r="Z69" s="4">
        <f>'Per Packet Stats'!AP79 * M69</f>
        <v>69.26400000000001</v>
      </c>
      <c r="AA69" s="4">
        <f>'Per Packet Stats'!AQ79 * N69</f>
        <v>58.395000000000003</v>
      </c>
      <c r="AB69" s="4">
        <f>'Per Packet Stats'!AR79 * O69</f>
        <v>46.896000000000001</v>
      </c>
      <c r="AC69" s="4">
        <f>'Per Packet Stats'!AS79 * P69</f>
        <v>35.036999999999999</v>
      </c>
      <c r="AD69" s="4">
        <f>'Per Packet Stats'!AT79 * Q69</f>
        <v>23.448</v>
      </c>
      <c r="AE69" s="4">
        <f>'Per Packet Stats'!AU79 * R69</f>
        <v>11.724</v>
      </c>
    </row>
    <row r="70" spans="8:31" x14ac:dyDescent="0.25">
      <c r="H70">
        <v>1300</v>
      </c>
      <c r="I70" s="3">
        <f t="shared" si="6"/>
        <v>59</v>
      </c>
      <c r="J70" s="3">
        <f t="shared" si="6"/>
        <v>53</v>
      </c>
      <c r="K70" s="3">
        <f t="shared" si="6"/>
        <v>48</v>
      </c>
      <c r="L70" s="3">
        <f t="shared" si="6"/>
        <v>42</v>
      </c>
      <c r="M70" s="3">
        <f t="shared" si="5"/>
        <v>36</v>
      </c>
      <c r="N70" s="3">
        <f t="shared" si="3"/>
        <v>30</v>
      </c>
      <c r="O70" s="3">
        <f t="shared" si="3"/>
        <v>24</v>
      </c>
      <c r="P70" s="3">
        <f t="shared" si="3"/>
        <v>18</v>
      </c>
      <c r="Q70" s="3">
        <f t="shared" si="3"/>
        <v>12</v>
      </c>
      <c r="R70" s="3">
        <f t="shared" si="4"/>
        <v>6</v>
      </c>
      <c r="U70">
        <v>1300</v>
      </c>
      <c r="V70" s="4">
        <f>'Per Packet Stats'!AL80 * I70</f>
        <v>112.5425</v>
      </c>
      <c r="W70" s="4">
        <f>'Per Packet Stats'!AM80 * J70</f>
        <v>101.97200000000001</v>
      </c>
      <c r="X70" s="4">
        <f>'Per Packet Stats'!AN80 * K70</f>
        <v>90.84</v>
      </c>
      <c r="Y70" s="4">
        <f>'Per Packet Stats'!AO80 * L70</f>
        <v>80.808000000000007</v>
      </c>
      <c r="Z70" s="4">
        <f>'Per Packet Stats'!AP80 * M70</f>
        <v>69.26400000000001</v>
      </c>
      <c r="AA70" s="4">
        <f>'Per Packet Stats'!AQ80 * N70</f>
        <v>57.225000000000001</v>
      </c>
      <c r="AB70" s="4">
        <f>'Per Packet Stats'!AR80 * O70</f>
        <v>46.176000000000002</v>
      </c>
      <c r="AC70" s="4">
        <f>'Per Packet Stats'!AS80 * P70</f>
        <v>34.632000000000005</v>
      </c>
      <c r="AD70" s="4">
        <f>'Per Packet Stats'!AT80 * Q70</f>
        <v>23.268000000000001</v>
      </c>
      <c r="AE70" s="4">
        <f>'Per Packet Stats'!AU80 * R70</f>
        <v>11.634</v>
      </c>
    </row>
    <row r="71" spans="8:31" x14ac:dyDescent="0.25">
      <c r="H71">
        <v>1290</v>
      </c>
      <c r="I71" s="3">
        <f t="shared" si="6"/>
        <v>60</v>
      </c>
      <c r="J71" s="3">
        <f t="shared" si="6"/>
        <v>54</v>
      </c>
      <c r="K71" s="3">
        <f t="shared" si="6"/>
        <v>48</v>
      </c>
      <c r="L71" s="3">
        <f t="shared" si="6"/>
        <v>42</v>
      </c>
      <c r="M71" s="3">
        <f t="shared" si="5"/>
        <v>36</v>
      </c>
      <c r="N71" s="3">
        <f t="shared" si="3"/>
        <v>30</v>
      </c>
      <c r="O71" s="3">
        <f t="shared" si="3"/>
        <v>24</v>
      </c>
      <c r="P71" s="3">
        <f t="shared" si="3"/>
        <v>18</v>
      </c>
      <c r="Q71" s="3">
        <f t="shared" si="3"/>
        <v>12</v>
      </c>
      <c r="R71" s="3">
        <f t="shared" si="4"/>
        <v>6</v>
      </c>
      <c r="U71">
        <v>1290</v>
      </c>
      <c r="V71" s="4">
        <f>'Per Packet Stats'!AL81 * I71</f>
        <v>114.45</v>
      </c>
      <c r="W71" s="4">
        <f>'Per Packet Stats'!AM81 * J71</f>
        <v>103.89600000000002</v>
      </c>
      <c r="X71" s="4">
        <f>'Per Packet Stats'!AN81 * K71</f>
        <v>90.84</v>
      </c>
      <c r="Y71" s="4">
        <f>'Per Packet Stats'!AO81 * L71</f>
        <v>80.808000000000007</v>
      </c>
      <c r="Z71" s="4">
        <f>'Per Packet Stats'!AP81 * M71</f>
        <v>69.26400000000001</v>
      </c>
      <c r="AA71" s="4">
        <f>'Per Packet Stats'!AQ81 * N71</f>
        <v>57.225000000000001</v>
      </c>
      <c r="AB71" s="4">
        <f>'Per Packet Stats'!AR81 * O71</f>
        <v>46.176000000000002</v>
      </c>
      <c r="AC71" s="4">
        <f>'Per Packet Stats'!AS81 * P71</f>
        <v>34.632000000000005</v>
      </c>
      <c r="AD71" s="4">
        <f>'Per Packet Stats'!AT81 * Q71</f>
        <v>23.088000000000001</v>
      </c>
      <c r="AE71" s="4">
        <f>'Per Packet Stats'!AU81 * R71</f>
        <v>11.544</v>
      </c>
    </row>
    <row r="72" spans="8:31" x14ac:dyDescent="0.25">
      <c r="H72">
        <v>1280</v>
      </c>
      <c r="I72" s="3">
        <f t="shared" si="6"/>
        <v>60</v>
      </c>
      <c r="J72" s="3">
        <f t="shared" si="6"/>
        <v>54</v>
      </c>
      <c r="K72" s="3">
        <f t="shared" si="6"/>
        <v>48</v>
      </c>
      <c r="L72" s="3">
        <f t="shared" si="6"/>
        <v>42</v>
      </c>
      <c r="M72" s="3">
        <f t="shared" si="5"/>
        <v>36</v>
      </c>
      <c r="N72" s="3">
        <f t="shared" si="3"/>
        <v>30</v>
      </c>
      <c r="O72" s="3">
        <f t="shared" si="3"/>
        <v>24</v>
      </c>
      <c r="P72" s="3">
        <f t="shared" si="3"/>
        <v>18</v>
      </c>
      <c r="Q72" s="3">
        <f t="shared" si="3"/>
        <v>12</v>
      </c>
      <c r="R72" s="3">
        <f t="shared" si="4"/>
        <v>6</v>
      </c>
      <c r="U72">
        <v>1280</v>
      </c>
      <c r="V72" s="4">
        <f>'Per Packet Stats'!AL82 * I72</f>
        <v>114.45</v>
      </c>
      <c r="W72" s="4">
        <f>'Per Packet Stats'!AM82 * J72</f>
        <v>100.17</v>
      </c>
      <c r="X72" s="4">
        <f>'Per Packet Stats'!AN82 * K72</f>
        <v>90.84</v>
      </c>
      <c r="Y72" s="4">
        <f>'Per Packet Stats'!AO82 * L72</f>
        <v>78.540000000000006</v>
      </c>
      <c r="Z72" s="4">
        <f>'Per Packet Stats'!AP82 * M72</f>
        <v>67.59</v>
      </c>
      <c r="AA72" s="4">
        <f>'Per Packet Stats'!AQ82 * N72</f>
        <v>57.225000000000001</v>
      </c>
      <c r="AB72" s="4">
        <f>'Per Packet Stats'!AR82 * O72</f>
        <v>45.42</v>
      </c>
      <c r="AC72" s="4">
        <f>'Per Packet Stats'!AS82 * P72</f>
        <v>34.200000000000003</v>
      </c>
      <c r="AD72" s="4">
        <f>'Per Packet Stats'!AT82 * Q72</f>
        <v>22.89</v>
      </c>
      <c r="AE72" s="4">
        <f>'Per Packet Stats'!AU82 * R72</f>
        <v>11.445</v>
      </c>
    </row>
    <row r="73" spans="8:31" x14ac:dyDescent="0.25">
      <c r="H73">
        <v>1270</v>
      </c>
      <c r="I73" s="3">
        <f t="shared" si="6"/>
        <v>61</v>
      </c>
      <c r="J73" s="3">
        <f t="shared" si="6"/>
        <v>55</v>
      </c>
      <c r="K73" s="3">
        <f t="shared" si="6"/>
        <v>49</v>
      </c>
      <c r="L73" s="3">
        <f t="shared" si="6"/>
        <v>43</v>
      </c>
      <c r="M73" s="3">
        <f t="shared" si="5"/>
        <v>37</v>
      </c>
      <c r="N73" s="3">
        <f t="shared" si="3"/>
        <v>31</v>
      </c>
      <c r="O73" s="3">
        <f t="shared" si="3"/>
        <v>25</v>
      </c>
      <c r="P73" s="3">
        <f t="shared" si="3"/>
        <v>19</v>
      </c>
      <c r="Q73" s="3">
        <f t="shared" si="3"/>
        <v>13</v>
      </c>
      <c r="R73" s="3">
        <f t="shared" si="4"/>
        <v>7</v>
      </c>
      <c r="U73">
        <v>1270</v>
      </c>
      <c r="V73" s="4">
        <f>'Per Packet Stats'!AL83 * I73</f>
        <v>111.69100000000002</v>
      </c>
      <c r="W73" s="4">
        <f>'Per Packet Stats'!AM83 * J73</f>
        <v>102.02500000000001</v>
      </c>
      <c r="X73" s="4">
        <f>'Per Packet Stats'!AN83 * K73</f>
        <v>92.732500000000002</v>
      </c>
      <c r="Y73" s="4">
        <f>'Per Packet Stats'!AO83 * L73</f>
        <v>80.410000000000011</v>
      </c>
      <c r="Z73" s="4">
        <f>'Per Packet Stats'!AP83 * M73</f>
        <v>69.467500000000001</v>
      </c>
      <c r="AA73" s="4">
        <f>'Per Packet Stats'!AQ83 * N73</f>
        <v>57.970000000000006</v>
      </c>
      <c r="AB73" s="4">
        <f>'Per Packet Stats'!AR83 * O73</f>
        <v>47.3125</v>
      </c>
      <c r="AC73" s="4">
        <f>'Per Packet Stats'!AS83 * P73</f>
        <v>36.1</v>
      </c>
      <c r="AD73" s="4">
        <f>'Per Packet Stats'!AT83 * Q73</f>
        <v>24.602499999999999</v>
      </c>
      <c r="AE73" s="4">
        <f>'Per Packet Stats'!AU83 * R73</f>
        <v>13.3</v>
      </c>
    </row>
    <row r="74" spans="8:31" x14ac:dyDescent="0.25">
      <c r="H74">
        <v>1260</v>
      </c>
      <c r="I74" s="3">
        <f t="shared" si="6"/>
        <v>61</v>
      </c>
      <c r="J74" s="3">
        <f t="shared" si="6"/>
        <v>55</v>
      </c>
      <c r="K74" s="3">
        <f t="shared" si="6"/>
        <v>49</v>
      </c>
      <c r="L74" s="3">
        <f t="shared" si="6"/>
        <v>43</v>
      </c>
      <c r="M74" s="3">
        <f t="shared" si="5"/>
        <v>37</v>
      </c>
      <c r="N74" s="3">
        <f t="shared" si="3"/>
        <v>31</v>
      </c>
      <c r="O74" s="3">
        <f t="shared" si="3"/>
        <v>25</v>
      </c>
      <c r="P74" s="3">
        <f t="shared" si="3"/>
        <v>19</v>
      </c>
      <c r="Q74" s="3">
        <f t="shared" si="3"/>
        <v>13</v>
      </c>
      <c r="R74" s="3">
        <f t="shared" si="4"/>
        <v>7</v>
      </c>
      <c r="U74">
        <v>1260</v>
      </c>
      <c r="V74" s="4">
        <f>'Per Packet Stats'!AL84 * I74</f>
        <v>111.69100000000002</v>
      </c>
      <c r="W74" s="4">
        <f>'Per Packet Stats'!AM84 * J74</f>
        <v>102.02500000000001</v>
      </c>
      <c r="X74" s="4">
        <f>'Per Packet Stats'!AN84 * K74</f>
        <v>89.719000000000008</v>
      </c>
      <c r="Y74" s="4">
        <f>'Per Packet Stats'!AO84 * L74</f>
        <v>80.410000000000011</v>
      </c>
      <c r="Z74" s="4">
        <f>'Per Packet Stats'!AP84 * M74</f>
        <v>69.467500000000001</v>
      </c>
      <c r="AA74" s="4">
        <f>'Per Packet Stats'!AQ84 * N74</f>
        <v>57.970000000000006</v>
      </c>
      <c r="AB74" s="4">
        <f>'Per Packet Stats'!AR84 * O74</f>
        <v>46.5625</v>
      </c>
      <c r="AC74" s="4">
        <f>'Per Packet Stats'!AS84 * P74</f>
        <v>35.672500000000007</v>
      </c>
      <c r="AD74" s="4">
        <f>'Per Packet Stats'!AT84 * Q74</f>
        <v>24.407500000000002</v>
      </c>
      <c r="AE74" s="4">
        <f>'Per Packet Stats'!AU84 * R74</f>
        <v>13.195</v>
      </c>
    </row>
    <row r="75" spans="8:31" x14ac:dyDescent="0.25">
      <c r="H75">
        <v>1250</v>
      </c>
      <c r="I75" s="3">
        <f t="shared" si="6"/>
        <v>62</v>
      </c>
      <c r="J75" s="3">
        <f t="shared" si="6"/>
        <v>56</v>
      </c>
      <c r="K75" s="3">
        <f t="shared" si="6"/>
        <v>49</v>
      </c>
      <c r="L75" s="3">
        <f t="shared" si="6"/>
        <v>43</v>
      </c>
      <c r="M75" s="3">
        <f t="shared" si="5"/>
        <v>37</v>
      </c>
      <c r="N75" s="3">
        <f t="shared" si="3"/>
        <v>31</v>
      </c>
      <c r="O75" s="3">
        <f t="shared" si="3"/>
        <v>25</v>
      </c>
      <c r="P75" s="3">
        <f t="shared" si="3"/>
        <v>19</v>
      </c>
      <c r="Q75" s="3">
        <f t="shared" si="3"/>
        <v>13</v>
      </c>
      <c r="R75" s="3">
        <f t="shared" si="4"/>
        <v>7</v>
      </c>
      <c r="U75">
        <v>1250</v>
      </c>
      <c r="V75" s="4">
        <f>'Per Packet Stats'!AL85 * I75</f>
        <v>113.52200000000001</v>
      </c>
      <c r="W75" s="4">
        <f>'Per Packet Stats'!AM85 * J75</f>
        <v>103.88</v>
      </c>
      <c r="X75" s="4">
        <f>'Per Packet Stats'!AN85 * K75</f>
        <v>89.719000000000008</v>
      </c>
      <c r="Y75" s="4">
        <f>'Per Packet Stats'!AO85 * L75</f>
        <v>80.410000000000011</v>
      </c>
      <c r="Z75" s="4">
        <f>'Per Packet Stats'!AP85 * M75</f>
        <v>67.747</v>
      </c>
      <c r="AA75" s="4">
        <f>'Per Packet Stats'!AQ85 * N75</f>
        <v>57.970000000000006</v>
      </c>
      <c r="AB75" s="4">
        <f>'Per Packet Stats'!AR85 * O75</f>
        <v>46.5625</v>
      </c>
      <c r="AC75" s="4">
        <f>'Per Packet Stats'!AS85 * P75</f>
        <v>35.244999999999997</v>
      </c>
      <c r="AD75" s="4">
        <f>'Per Packet Stats'!AT85 * Q75</f>
        <v>24.212500000000002</v>
      </c>
      <c r="AE75" s="4">
        <f>'Per Packet Stats'!AU85 * R75</f>
        <v>13.09</v>
      </c>
    </row>
    <row r="76" spans="8:31" x14ac:dyDescent="0.25">
      <c r="H76">
        <v>1240</v>
      </c>
      <c r="I76" s="3">
        <f t="shared" si="6"/>
        <v>62</v>
      </c>
      <c r="J76" s="3">
        <f t="shared" si="6"/>
        <v>56</v>
      </c>
      <c r="K76" s="3">
        <f t="shared" si="6"/>
        <v>50</v>
      </c>
      <c r="L76" s="3">
        <f t="shared" si="6"/>
        <v>44</v>
      </c>
      <c r="M76" s="3">
        <f t="shared" si="5"/>
        <v>38</v>
      </c>
      <c r="N76" s="3">
        <f t="shared" si="3"/>
        <v>31</v>
      </c>
      <c r="O76" s="3">
        <f t="shared" si="3"/>
        <v>25</v>
      </c>
      <c r="P76" s="3">
        <f t="shared" si="3"/>
        <v>19</v>
      </c>
      <c r="Q76" s="3">
        <f t="shared" si="3"/>
        <v>13</v>
      </c>
      <c r="R76" s="3">
        <f t="shared" si="4"/>
        <v>7</v>
      </c>
      <c r="U76">
        <v>1240</v>
      </c>
      <c r="V76" s="4">
        <f>'Per Packet Stats'!AL86 * I76</f>
        <v>113.52200000000001</v>
      </c>
      <c r="W76" s="4">
        <f>'Per Packet Stats'!AM86 * J76</f>
        <v>103.88</v>
      </c>
      <c r="X76" s="4">
        <f>'Per Packet Stats'!AN86 * K76</f>
        <v>91.550000000000011</v>
      </c>
      <c r="Y76" s="4">
        <f>'Per Packet Stats'!AO86 * L76</f>
        <v>79.903999999999996</v>
      </c>
      <c r="Z76" s="4">
        <f>'Per Packet Stats'!AP86 * M76</f>
        <v>69.578000000000003</v>
      </c>
      <c r="AA76" s="4">
        <f>'Per Packet Stats'!AQ86 * N76</f>
        <v>56.761000000000003</v>
      </c>
      <c r="AB76" s="4">
        <f>'Per Packet Stats'!AR86 * O76</f>
        <v>45.775000000000006</v>
      </c>
      <c r="AC76" s="4">
        <f>'Per Packet Stats'!AS86 * P76</f>
        <v>35.244999999999997</v>
      </c>
      <c r="AD76" s="4">
        <f>'Per Packet Stats'!AT86 * Q76</f>
        <v>24.017500000000002</v>
      </c>
      <c r="AE76" s="4">
        <f>'Per Packet Stats'!AU86 * R76</f>
        <v>12.984999999999999</v>
      </c>
    </row>
    <row r="77" spans="8:31" x14ac:dyDescent="0.25">
      <c r="H77">
        <v>1230</v>
      </c>
      <c r="I77" s="3">
        <f t="shared" si="6"/>
        <v>63</v>
      </c>
      <c r="J77" s="3">
        <f t="shared" si="6"/>
        <v>56</v>
      </c>
      <c r="K77" s="3">
        <f t="shared" si="6"/>
        <v>50</v>
      </c>
      <c r="L77" s="3">
        <f t="shared" si="6"/>
        <v>44</v>
      </c>
      <c r="M77" s="3">
        <f t="shared" si="5"/>
        <v>38</v>
      </c>
      <c r="N77" s="3">
        <f t="shared" si="3"/>
        <v>32</v>
      </c>
      <c r="O77" s="3">
        <f t="shared" si="3"/>
        <v>25</v>
      </c>
      <c r="P77" s="3">
        <f t="shared" si="3"/>
        <v>19</v>
      </c>
      <c r="Q77" s="3">
        <f t="shared" si="3"/>
        <v>13</v>
      </c>
      <c r="R77" s="3">
        <f t="shared" si="4"/>
        <v>7</v>
      </c>
      <c r="U77">
        <v>1230</v>
      </c>
      <c r="V77" s="4">
        <f>'Per Packet Stats'!AL87 * I77</f>
        <v>115.35300000000001</v>
      </c>
      <c r="W77" s="4">
        <f>'Per Packet Stats'!AM87 * J77</f>
        <v>100.01600000000001</v>
      </c>
      <c r="X77" s="4">
        <f>'Per Packet Stats'!AN87 * K77</f>
        <v>91.550000000000011</v>
      </c>
      <c r="Y77" s="4">
        <f>'Per Packet Stats'!AO87 * L77</f>
        <v>79.903999999999996</v>
      </c>
      <c r="Z77" s="4">
        <f>'Per Packet Stats'!AP87 * M77</f>
        <v>69.578000000000003</v>
      </c>
      <c r="AA77" s="4">
        <f>'Per Packet Stats'!AQ87 * N77</f>
        <v>58.592000000000006</v>
      </c>
      <c r="AB77" s="4">
        <f>'Per Packet Stats'!AR87 * O77</f>
        <v>45.775000000000006</v>
      </c>
      <c r="AC77" s="4">
        <f>'Per Packet Stats'!AS87 * P77</f>
        <v>34.789000000000001</v>
      </c>
      <c r="AD77" s="4">
        <f>'Per Packet Stats'!AT87 * Q77</f>
        <v>23.803000000000001</v>
      </c>
      <c r="AE77" s="4">
        <f>'Per Packet Stats'!AU87 * R77</f>
        <v>12.88</v>
      </c>
    </row>
    <row r="78" spans="8:31" x14ac:dyDescent="0.25">
      <c r="H78">
        <v>1220</v>
      </c>
      <c r="I78" s="3">
        <f t="shared" si="6"/>
        <v>63</v>
      </c>
      <c r="J78" s="3">
        <f t="shared" si="6"/>
        <v>57</v>
      </c>
      <c r="K78" s="3">
        <f t="shared" si="6"/>
        <v>51</v>
      </c>
      <c r="L78" s="3">
        <f t="shared" si="6"/>
        <v>44</v>
      </c>
      <c r="M78" s="3">
        <f t="shared" si="5"/>
        <v>38</v>
      </c>
      <c r="N78" s="3">
        <f t="shared" si="3"/>
        <v>32</v>
      </c>
      <c r="O78" s="3">
        <f t="shared" si="3"/>
        <v>26</v>
      </c>
      <c r="P78" s="3">
        <f t="shared" si="3"/>
        <v>19</v>
      </c>
      <c r="Q78" s="3">
        <f t="shared" si="3"/>
        <v>13</v>
      </c>
      <c r="R78" s="3">
        <f t="shared" si="4"/>
        <v>7</v>
      </c>
      <c r="U78">
        <v>1220</v>
      </c>
      <c r="V78" s="4">
        <f>'Per Packet Stats'!AL88 * I78</f>
        <v>110.5335</v>
      </c>
      <c r="W78" s="4">
        <f>'Per Packet Stats'!AM88 * J78</f>
        <v>101.80200000000001</v>
      </c>
      <c r="X78" s="4">
        <f>'Per Packet Stats'!AN88 * K78</f>
        <v>90.321000000000012</v>
      </c>
      <c r="Y78" s="4">
        <f>'Per Packet Stats'!AO88 * L78</f>
        <v>79.903999999999996</v>
      </c>
      <c r="Z78" s="4">
        <f>'Per Packet Stats'!AP88 * M78</f>
        <v>67.867999999999995</v>
      </c>
      <c r="AA78" s="4">
        <f>'Per Packet Stats'!AQ88 * N78</f>
        <v>57.392000000000003</v>
      </c>
      <c r="AB78" s="4">
        <f>'Per Packet Stats'!AR88 * O78</f>
        <v>46.826000000000008</v>
      </c>
      <c r="AC78" s="4">
        <f>'Per Packet Stats'!AS88 * P78</f>
        <v>34.361499999999999</v>
      </c>
      <c r="AD78" s="4">
        <f>'Per Packet Stats'!AT88 * Q78</f>
        <v>23.608000000000001</v>
      </c>
      <c r="AE78" s="4">
        <f>'Per Packet Stats'!AU88 * R78</f>
        <v>12.764500000000002</v>
      </c>
    </row>
    <row r="79" spans="8:31" x14ac:dyDescent="0.25">
      <c r="H79">
        <v>1210</v>
      </c>
      <c r="I79" s="3">
        <f t="shared" si="6"/>
        <v>64</v>
      </c>
      <c r="J79" s="3">
        <f t="shared" si="6"/>
        <v>57</v>
      </c>
      <c r="K79" s="3">
        <f t="shared" si="6"/>
        <v>51</v>
      </c>
      <c r="L79" s="3">
        <f t="shared" si="6"/>
        <v>45</v>
      </c>
      <c r="M79" s="3">
        <f t="shared" si="5"/>
        <v>38</v>
      </c>
      <c r="N79" s="3">
        <f t="shared" si="3"/>
        <v>32</v>
      </c>
      <c r="O79" s="3">
        <f t="shared" si="3"/>
        <v>26</v>
      </c>
      <c r="P79" s="3">
        <f t="shared" si="3"/>
        <v>19</v>
      </c>
      <c r="Q79" s="3">
        <f t="shared" si="3"/>
        <v>13</v>
      </c>
      <c r="R79" s="3">
        <f t="shared" si="4"/>
        <v>7</v>
      </c>
      <c r="U79">
        <v>1210</v>
      </c>
      <c r="V79" s="4">
        <f>'Per Packet Stats'!AL89 * I79</f>
        <v>112.28800000000001</v>
      </c>
      <c r="W79" s="4">
        <f>'Per Packet Stats'!AM89 * J79</f>
        <v>101.80200000000001</v>
      </c>
      <c r="X79" s="4">
        <f>'Per Packet Stats'!AN89 * K79</f>
        <v>90.321000000000012</v>
      </c>
      <c r="Y79" s="4">
        <f>'Per Packet Stats'!AO89 * L79</f>
        <v>79.357500000000002</v>
      </c>
      <c r="Z79" s="4">
        <f>'Per Packet Stats'!AP89 * M79</f>
        <v>67.867999999999995</v>
      </c>
      <c r="AA79" s="4">
        <f>'Per Packet Stats'!AQ89 * N79</f>
        <v>57.392000000000003</v>
      </c>
      <c r="AB79" s="4">
        <f>'Per Packet Stats'!AR89 * O79</f>
        <v>46.826000000000008</v>
      </c>
      <c r="AC79" s="4">
        <f>'Per Packet Stats'!AS89 * P79</f>
        <v>34.361499999999999</v>
      </c>
      <c r="AD79" s="4">
        <f>'Per Packet Stats'!AT89 * Q79</f>
        <v>23.413000000000004</v>
      </c>
      <c r="AE79" s="4">
        <f>'Per Packet Stats'!AU89 * R79</f>
        <v>12.6595</v>
      </c>
    </row>
    <row r="80" spans="8:31" x14ac:dyDescent="0.25">
      <c r="H80">
        <v>1200</v>
      </c>
      <c r="I80" s="3">
        <f t="shared" si="6"/>
        <v>64</v>
      </c>
      <c r="J80" s="3">
        <f t="shared" si="6"/>
        <v>58</v>
      </c>
      <c r="K80" s="3">
        <f t="shared" si="6"/>
        <v>51</v>
      </c>
      <c r="L80" s="3">
        <f t="shared" si="6"/>
        <v>45</v>
      </c>
      <c r="M80" s="3">
        <f t="shared" si="5"/>
        <v>39</v>
      </c>
      <c r="N80" s="3">
        <f t="shared" si="3"/>
        <v>32</v>
      </c>
      <c r="O80" s="3">
        <f t="shared" si="3"/>
        <v>26</v>
      </c>
      <c r="P80" s="3">
        <f t="shared" si="3"/>
        <v>20</v>
      </c>
      <c r="Q80" s="3">
        <f t="shared" si="3"/>
        <v>13</v>
      </c>
      <c r="R80" s="3">
        <f t="shared" si="4"/>
        <v>7</v>
      </c>
      <c r="U80">
        <v>1200</v>
      </c>
      <c r="V80" s="4">
        <f>'Per Packet Stats'!AL90 * I80</f>
        <v>112.28800000000001</v>
      </c>
      <c r="W80" s="4">
        <f>'Per Packet Stats'!AM90 * J80</f>
        <v>103.58800000000001</v>
      </c>
      <c r="X80" s="4">
        <f>'Per Packet Stats'!AN90 * K80</f>
        <v>90.321000000000012</v>
      </c>
      <c r="Y80" s="4">
        <f>'Per Packet Stats'!AO90 * L80</f>
        <v>79.357500000000002</v>
      </c>
      <c r="Z80" s="4">
        <f>'Per Packet Stats'!AP90 * M80</f>
        <v>69.653999999999996</v>
      </c>
      <c r="AA80" s="4">
        <f>'Per Packet Stats'!AQ90 * N80</f>
        <v>57.392000000000003</v>
      </c>
      <c r="AB80" s="4">
        <f>'Per Packet Stats'!AR90 * O80</f>
        <v>46.046000000000006</v>
      </c>
      <c r="AC80" s="4">
        <f>'Per Packet Stats'!AS90 * P80</f>
        <v>35.72</v>
      </c>
      <c r="AD80" s="4">
        <f>'Per Packet Stats'!AT90 * Q80</f>
        <v>23.218</v>
      </c>
      <c r="AE80" s="4">
        <f>'Per Packet Stats'!AU90 * R80</f>
        <v>12.554500000000001</v>
      </c>
    </row>
    <row r="81" spans="8:31" x14ac:dyDescent="0.25">
      <c r="H81">
        <v>1190</v>
      </c>
      <c r="I81" s="3">
        <f t="shared" si="6"/>
        <v>65</v>
      </c>
      <c r="J81" s="3">
        <f t="shared" si="6"/>
        <v>58</v>
      </c>
      <c r="K81" s="3">
        <f t="shared" si="6"/>
        <v>52</v>
      </c>
      <c r="L81" s="3">
        <f t="shared" si="6"/>
        <v>45</v>
      </c>
      <c r="M81" s="3">
        <f t="shared" si="5"/>
        <v>39</v>
      </c>
      <c r="N81" s="3">
        <f t="shared" si="3"/>
        <v>33</v>
      </c>
      <c r="O81" s="3">
        <f t="shared" si="3"/>
        <v>26</v>
      </c>
      <c r="P81" s="3">
        <f t="shared" si="3"/>
        <v>20</v>
      </c>
      <c r="Q81" s="3">
        <f t="shared" si="3"/>
        <v>13</v>
      </c>
      <c r="R81" s="3">
        <f t="shared" si="4"/>
        <v>7</v>
      </c>
      <c r="U81">
        <v>1190</v>
      </c>
      <c r="V81" s="4">
        <f>'Per Packet Stats'!AL91 * I81</f>
        <v>114.04250000000002</v>
      </c>
      <c r="W81" s="4">
        <f>'Per Packet Stats'!AM91 * J81</f>
        <v>99.585999999999999</v>
      </c>
      <c r="X81" s="4">
        <f>'Per Packet Stats'!AN91 * K81</f>
        <v>92.092000000000013</v>
      </c>
      <c r="Y81" s="4">
        <f>'Per Packet Stats'!AO91 * L81</f>
        <v>79.357500000000002</v>
      </c>
      <c r="Z81" s="4">
        <f>'Per Packet Stats'!AP91 * M81</f>
        <v>67.840500000000006</v>
      </c>
      <c r="AA81" s="4">
        <f>'Per Packet Stats'!AQ91 * N81</f>
        <v>57.898500000000006</v>
      </c>
      <c r="AB81" s="4">
        <f>'Per Packet Stats'!AR91 * O81</f>
        <v>46.046000000000006</v>
      </c>
      <c r="AC81" s="4">
        <f>'Per Packet Stats'!AS91 * P81</f>
        <v>35.270000000000003</v>
      </c>
      <c r="AD81" s="4">
        <f>'Per Packet Stats'!AT91 * Q81</f>
        <v>23.023000000000003</v>
      </c>
      <c r="AE81" s="4">
        <f>'Per Packet Stats'!AU91 * R81</f>
        <v>12.4495</v>
      </c>
    </row>
    <row r="82" spans="8:31" x14ac:dyDescent="0.25">
      <c r="H82">
        <v>1180</v>
      </c>
      <c r="I82" s="3">
        <f t="shared" si="6"/>
        <v>65</v>
      </c>
      <c r="J82" s="3">
        <f t="shared" si="6"/>
        <v>59</v>
      </c>
      <c r="K82" s="3">
        <f t="shared" si="6"/>
        <v>52</v>
      </c>
      <c r="L82" s="3">
        <f t="shared" si="6"/>
        <v>46</v>
      </c>
      <c r="M82" s="3">
        <f t="shared" si="5"/>
        <v>39</v>
      </c>
      <c r="N82" s="3">
        <f t="shared" si="3"/>
        <v>33</v>
      </c>
      <c r="O82" s="3">
        <f t="shared" si="3"/>
        <v>26</v>
      </c>
      <c r="P82" s="3">
        <f t="shared" si="3"/>
        <v>20</v>
      </c>
      <c r="Q82" s="3">
        <f t="shared" si="3"/>
        <v>13</v>
      </c>
      <c r="R82" s="3">
        <f t="shared" si="4"/>
        <v>7</v>
      </c>
      <c r="U82">
        <v>1180</v>
      </c>
      <c r="V82" s="4">
        <f>'Per Packet Stats'!AL92 * I82</f>
        <v>114.04250000000002</v>
      </c>
      <c r="W82" s="4">
        <f>'Per Packet Stats'!AM92 * J82</f>
        <v>101.30300000000001</v>
      </c>
      <c r="X82" s="4">
        <f>'Per Packet Stats'!AN92 * K82</f>
        <v>88.894000000000005</v>
      </c>
      <c r="Y82" s="4">
        <f>'Per Packet Stats'!AO92 * L82</f>
        <v>81.121000000000009</v>
      </c>
      <c r="Z82" s="4">
        <f>'Per Packet Stats'!AP92 * M82</f>
        <v>67.840500000000006</v>
      </c>
      <c r="AA82" s="4">
        <f>'Per Packet Stats'!AQ92 * N82</f>
        <v>57.898500000000006</v>
      </c>
      <c r="AB82" s="4">
        <f>'Per Packet Stats'!AR92 * O82</f>
        <v>45.227000000000004</v>
      </c>
      <c r="AC82" s="4">
        <f>'Per Packet Stats'!AS92 * P82</f>
        <v>35.270000000000003</v>
      </c>
      <c r="AD82" s="4">
        <f>'Per Packet Stats'!AT92 * Q82</f>
        <v>22.808500000000002</v>
      </c>
      <c r="AE82" s="4">
        <f>'Per Packet Stats'!AU92 * R82</f>
        <v>12.3445</v>
      </c>
    </row>
    <row r="83" spans="8:31" x14ac:dyDescent="0.25">
      <c r="H83">
        <v>1170</v>
      </c>
      <c r="I83" s="3">
        <f t="shared" si="6"/>
        <v>66</v>
      </c>
      <c r="J83" s="3">
        <f t="shared" si="6"/>
        <v>59</v>
      </c>
      <c r="K83" s="3">
        <f t="shared" si="6"/>
        <v>53</v>
      </c>
      <c r="L83" s="3">
        <f t="shared" si="6"/>
        <v>46</v>
      </c>
      <c r="M83" s="3">
        <f t="shared" si="5"/>
        <v>40</v>
      </c>
      <c r="N83" s="3">
        <f t="shared" si="3"/>
        <v>33</v>
      </c>
      <c r="O83" s="3">
        <f t="shared" si="3"/>
        <v>27</v>
      </c>
      <c r="P83" s="3">
        <f t="shared" si="3"/>
        <v>20</v>
      </c>
      <c r="Q83" s="3">
        <f t="shared" ref="Q83:R146" si="7">_xlfn.CEILING.MATH($C$7/($H83/(1-Q$3)))</f>
        <v>14</v>
      </c>
      <c r="R83" s="3">
        <f t="shared" si="4"/>
        <v>7</v>
      </c>
      <c r="U83">
        <v>1170</v>
      </c>
      <c r="V83" s="4">
        <f>'Per Packet Stats'!AL93 * I83</f>
        <v>110.748</v>
      </c>
      <c r="W83" s="4">
        <f>'Per Packet Stats'!AM93 * J83</f>
        <v>101.30300000000001</v>
      </c>
      <c r="X83" s="4">
        <f>'Per Packet Stats'!AN93 * K83</f>
        <v>90.603499999999997</v>
      </c>
      <c r="Y83" s="4">
        <f>'Per Packet Stats'!AO93 * L83</f>
        <v>78.637</v>
      </c>
      <c r="Z83" s="4">
        <f>'Per Packet Stats'!AP93 * M83</f>
        <v>69.58</v>
      </c>
      <c r="AA83" s="4">
        <f>'Per Packet Stats'!AQ93 * N83</f>
        <v>56.661000000000001</v>
      </c>
      <c r="AB83" s="4">
        <f>'Per Packet Stats'!AR93 * O83</f>
        <v>46.966500000000003</v>
      </c>
      <c r="AC83" s="4">
        <f>'Per Packet Stats'!AS93 * P83</f>
        <v>34.79</v>
      </c>
      <c r="AD83" s="4">
        <f>'Per Packet Stats'!AT93 * Q83</f>
        <v>24.353000000000002</v>
      </c>
      <c r="AE83" s="4">
        <f>'Per Packet Stats'!AU93 * R83</f>
        <v>12.229000000000001</v>
      </c>
    </row>
    <row r="84" spans="8:31" x14ac:dyDescent="0.25">
      <c r="H84">
        <v>1160</v>
      </c>
      <c r="I84" s="3">
        <f t="shared" si="6"/>
        <v>66</v>
      </c>
      <c r="J84" s="3">
        <f t="shared" si="6"/>
        <v>60</v>
      </c>
      <c r="K84" s="3">
        <f t="shared" si="6"/>
        <v>53</v>
      </c>
      <c r="L84" s="3">
        <f t="shared" si="6"/>
        <v>47</v>
      </c>
      <c r="M84" s="3">
        <f t="shared" si="5"/>
        <v>40</v>
      </c>
      <c r="N84" s="3">
        <f t="shared" si="5"/>
        <v>33</v>
      </c>
      <c r="O84" s="3">
        <f t="shared" si="5"/>
        <v>27</v>
      </c>
      <c r="P84" s="3">
        <f t="shared" si="5"/>
        <v>20</v>
      </c>
      <c r="Q84" s="3">
        <f t="shared" si="7"/>
        <v>14</v>
      </c>
      <c r="R84" s="3">
        <f t="shared" si="7"/>
        <v>7</v>
      </c>
      <c r="U84">
        <v>1160</v>
      </c>
      <c r="V84" s="4">
        <f>'Per Packet Stats'!AL94 * I84</f>
        <v>110.748</v>
      </c>
      <c r="W84" s="4">
        <f>'Per Packet Stats'!AM94 * J84</f>
        <v>103.02000000000001</v>
      </c>
      <c r="X84" s="4">
        <f>'Per Packet Stats'!AN94 * K84</f>
        <v>90.603499999999997</v>
      </c>
      <c r="Y84" s="4">
        <f>'Per Packet Stats'!AO94 * L84</f>
        <v>80.346500000000006</v>
      </c>
      <c r="Z84" s="4">
        <f>'Per Packet Stats'!AP94 * M84</f>
        <v>67.78</v>
      </c>
      <c r="AA84" s="4">
        <f>'Per Packet Stats'!AQ94 * N84</f>
        <v>56.661000000000001</v>
      </c>
      <c r="AB84" s="4">
        <f>'Per Packet Stats'!AR94 * O84</f>
        <v>46.156500000000001</v>
      </c>
      <c r="AC84" s="4">
        <f>'Per Packet Stats'!AS94 * P84</f>
        <v>34.340000000000003</v>
      </c>
      <c r="AD84" s="4">
        <f>'Per Packet Stats'!AT94 * Q84</f>
        <v>24.143000000000001</v>
      </c>
      <c r="AE84" s="4">
        <f>'Per Packet Stats'!AU94 * R84</f>
        <v>12.124000000000001</v>
      </c>
    </row>
    <row r="85" spans="8:31" x14ac:dyDescent="0.25">
      <c r="H85">
        <v>1150</v>
      </c>
      <c r="I85" s="3">
        <f t="shared" si="6"/>
        <v>67</v>
      </c>
      <c r="J85" s="3">
        <f t="shared" si="6"/>
        <v>60</v>
      </c>
      <c r="K85" s="3">
        <f t="shared" si="6"/>
        <v>54</v>
      </c>
      <c r="L85" s="3">
        <f t="shared" si="6"/>
        <v>47</v>
      </c>
      <c r="M85" s="3">
        <f t="shared" si="5"/>
        <v>40</v>
      </c>
      <c r="N85" s="3">
        <f t="shared" si="5"/>
        <v>34</v>
      </c>
      <c r="O85" s="3">
        <f t="shared" si="5"/>
        <v>27</v>
      </c>
      <c r="P85" s="3">
        <f t="shared" si="5"/>
        <v>20</v>
      </c>
      <c r="Q85" s="3">
        <f t="shared" si="7"/>
        <v>14</v>
      </c>
      <c r="R85" s="3">
        <f t="shared" si="7"/>
        <v>7</v>
      </c>
      <c r="U85">
        <v>1150</v>
      </c>
      <c r="V85" s="4">
        <f>'Per Packet Stats'!AL95 * I85</f>
        <v>112.42600000000002</v>
      </c>
      <c r="W85" s="4">
        <f>'Per Packet Stats'!AM95 * J85</f>
        <v>103.02000000000001</v>
      </c>
      <c r="X85" s="4">
        <f>'Per Packet Stats'!AN95 * K85</f>
        <v>92.313000000000002</v>
      </c>
      <c r="Y85" s="4">
        <f>'Per Packet Stats'!AO95 * L85</f>
        <v>80.346500000000006</v>
      </c>
      <c r="Z85" s="4">
        <f>'Per Packet Stats'!AP95 * M85</f>
        <v>67.78</v>
      </c>
      <c r="AA85" s="4">
        <f>'Per Packet Stats'!AQ95 * N85</f>
        <v>58.378</v>
      </c>
      <c r="AB85" s="4">
        <f>'Per Packet Stats'!AR95 * O85</f>
        <v>46.156500000000001</v>
      </c>
      <c r="AC85" s="4">
        <f>'Per Packet Stats'!AS95 * P85</f>
        <v>34.340000000000003</v>
      </c>
      <c r="AD85" s="4">
        <f>'Per Packet Stats'!AT95 * Q85</f>
        <v>23.933</v>
      </c>
      <c r="AE85" s="4">
        <f>'Per Packet Stats'!AU95 * R85</f>
        <v>12.019</v>
      </c>
    </row>
    <row r="86" spans="8:31" x14ac:dyDescent="0.25">
      <c r="H86">
        <v>1140</v>
      </c>
      <c r="I86" s="3">
        <f t="shared" si="6"/>
        <v>68</v>
      </c>
      <c r="J86" s="3">
        <f t="shared" si="6"/>
        <v>61</v>
      </c>
      <c r="K86" s="3">
        <f t="shared" si="6"/>
        <v>54</v>
      </c>
      <c r="L86" s="3">
        <f t="shared" si="6"/>
        <v>47</v>
      </c>
      <c r="M86" s="3">
        <f t="shared" si="5"/>
        <v>41</v>
      </c>
      <c r="N86" s="3">
        <f t="shared" si="5"/>
        <v>34</v>
      </c>
      <c r="O86" s="3">
        <f t="shared" si="5"/>
        <v>27</v>
      </c>
      <c r="P86" s="3">
        <f t="shared" si="5"/>
        <v>21</v>
      </c>
      <c r="Q86" s="3">
        <f t="shared" si="7"/>
        <v>14</v>
      </c>
      <c r="R86" s="3">
        <f t="shared" si="7"/>
        <v>7</v>
      </c>
      <c r="U86">
        <v>1140</v>
      </c>
      <c r="V86" s="4">
        <f>'Per Packet Stats'!AL96 * I86</f>
        <v>114.10400000000001</v>
      </c>
      <c r="W86" s="4">
        <f>'Per Packet Stats'!AM96 * J86</f>
        <v>100.52800000000001</v>
      </c>
      <c r="X86" s="4">
        <f>'Per Packet Stats'!AN96 * K86</f>
        <v>88.992000000000004</v>
      </c>
      <c r="Y86" s="4">
        <f>'Per Packet Stats'!AO96 * L86</f>
        <v>77.808499999999995</v>
      </c>
      <c r="Z86" s="4">
        <f>'Per Packet Stats'!AP96 * M86</f>
        <v>69.474500000000006</v>
      </c>
      <c r="AA86" s="4">
        <f>'Per Packet Stats'!AQ96 * N86</f>
        <v>57.052000000000007</v>
      </c>
      <c r="AB86" s="4">
        <f>'Per Packet Stats'!AR96 * O86</f>
        <v>45.306000000000004</v>
      </c>
      <c r="AC86" s="4">
        <f>'Per Packet Stats'!AS96 * P86</f>
        <v>35.584500000000006</v>
      </c>
      <c r="AD86" s="4">
        <f>'Per Packet Stats'!AT96 * Q86</f>
        <v>23.723000000000003</v>
      </c>
      <c r="AE86" s="4">
        <f>'Per Packet Stats'!AU96 * R86</f>
        <v>11.914000000000001</v>
      </c>
    </row>
    <row r="87" spans="8:31" x14ac:dyDescent="0.25">
      <c r="H87">
        <v>1130</v>
      </c>
      <c r="I87" s="3">
        <f t="shared" si="6"/>
        <v>68</v>
      </c>
      <c r="J87" s="3">
        <f t="shared" si="6"/>
        <v>61</v>
      </c>
      <c r="K87" s="3">
        <f t="shared" si="6"/>
        <v>55</v>
      </c>
      <c r="L87" s="3">
        <f t="shared" si="6"/>
        <v>48</v>
      </c>
      <c r="M87" s="3">
        <f t="shared" si="5"/>
        <v>41</v>
      </c>
      <c r="N87" s="3">
        <f t="shared" si="5"/>
        <v>34</v>
      </c>
      <c r="O87" s="3">
        <f t="shared" si="5"/>
        <v>28</v>
      </c>
      <c r="P87" s="3">
        <f t="shared" si="5"/>
        <v>21</v>
      </c>
      <c r="Q87" s="3">
        <f t="shared" si="7"/>
        <v>14</v>
      </c>
      <c r="R87" s="3">
        <f t="shared" si="7"/>
        <v>7</v>
      </c>
      <c r="U87">
        <v>1130</v>
      </c>
      <c r="V87" s="4">
        <f>'Per Packet Stats'!AL97 * I87</f>
        <v>114.10400000000001</v>
      </c>
      <c r="W87" s="4">
        <f>'Per Packet Stats'!AM97 * J87</f>
        <v>100.52800000000001</v>
      </c>
      <c r="X87" s="4">
        <f>'Per Packet Stats'!AN97 * K87</f>
        <v>90.64</v>
      </c>
      <c r="Y87" s="4">
        <f>'Per Packet Stats'!AO97 * L87</f>
        <v>79.463999999999999</v>
      </c>
      <c r="Z87" s="4">
        <f>'Per Packet Stats'!AP97 * M87</f>
        <v>67.568000000000012</v>
      </c>
      <c r="AA87" s="4">
        <f>'Per Packet Stats'!AQ97 * N87</f>
        <v>57.052000000000007</v>
      </c>
      <c r="AB87" s="4">
        <f>'Per Packet Stats'!AR97 * O87</f>
        <v>46.984000000000002</v>
      </c>
      <c r="AC87" s="4">
        <f>'Per Packet Stats'!AS97 * P87</f>
        <v>35.080500000000001</v>
      </c>
      <c r="AD87" s="4">
        <f>'Per Packet Stats'!AT97 * Q87</f>
        <v>23.492000000000001</v>
      </c>
      <c r="AE87" s="4">
        <f>'Per Packet Stats'!AU97 * R87</f>
        <v>11.809000000000001</v>
      </c>
    </row>
    <row r="88" spans="8:31" x14ac:dyDescent="0.25">
      <c r="H88">
        <v>1120</v>
      </c>
      <c r="I88" s="3">
        <f t="shared" si="6"/>
        <v>69</v>
      </c>
      <c r="J88" s="3">
        <f t="shared" si="6"/>
        <v>62</v>
      </c>
      <c r="K88" s="3">
        <f t="shared" si="6"/>
        <v>55</v>
      </c>
      <c r="L88" s="3">
        <f t="shared" si="6"/>
        <v>48</v>
      </c>
      <c r="M88" s="3">
        <f t="shared" si="5"/>
        <v>41</v>
      </c>
      <c r="N88" s="3">
        <f t="shared" si="5"/>
        <v>35</v>
      </c>
      <c r="O88" s="3">
        <f t="shared" si="5"/>
        <v>28</v>
      </c>
      <c r="P88" s="3">
        <f t="shared" si="5"/>
        <v>21</v>
      </c>
      <c r="Q88" s="3">
        <f t="shared" si="7"/>
        <v>14</v>
      </c>
      <c r="R88" s="3">
        <f t="shared" si="7"/>
        <v>7</v>
      </c>
      <c r="U88">
        <v>1120</v>
      </c>
      <c r="V88" s="4">
        <f>'Per Packet Stats'!AL98 * I88</f>
        <v>110.50350000000002</v>
      </c>
      <c r="W88" s="4">
        <f>'Per Packet Stats'!AM98 * J88</f>
        <v>102.176</v>
      </c>
      <c r="X88" s="4">
        <f>'Per Packet Stats'!AN98 * K88</f>
        <v>90.64</v>
      </c>
      <c r="Y88" s="4">
        <f>'Per Packet Stats'!AO98 * L88</f>
        <v>79.463999999999999</v>
      </c>
      <c r="Z88" s="4">
        <f>'Per Packet Stats'!AP98 * M88</f>
        <v>67.568000000000012</v>
      </c>
      <c r="AA88" s="4">
        <f>'Per Packet Stats'!AQ98 * N88</f>
        <v>57.417500000000004</v>
      </c>
      <c r="AB88" s="4">
        <f>'Per Packet Stats'!AR98 * O88</f>
        <v>46.144000000000005</v>
      </c>
      <c r="AC88" s="4">
        <f>'Per Packet Stats'!AS98 * P88</f>
        <v>35.080500000000001</v>
      </c>
      <c r="AD88" s="4">
        <f>'Per Packet Stats'!AT98 * Q88</f>
        <v>23.282</v>
      </c>
      <c r="AE88" s="4">
        <f>'Per Packet Stats'!AU98 * R88</f>
        <v>11.6935</v>
      </c>
    </row>
    <row r="89" spans="8:31" x14ac:dyDescent="0.25">
      <c r="H89">
        <v>1110</v>
      </c>
      <c r="I89" s="3">
        <f t="shared" si="6"/>
        <v>69</v>
      </c>
      <c r="J89" s="3">
        <f t="shared" si="6"/>
        <v>63</v>
      </c>
      <c r="K89" s="3">
        <f t="shared" si="6"/>
        <v>56</v>
      </c>
      <c r="L89" s="3">
        <f t="shared" si="6"/>
        <v>49</v>
      </c>
      <c r="M89" s="3">
        <f t="shared" si="5"/>
        <v>42</v>
      </c>
      <c r="N89" s="3">
        <f t="shared" si="5"/>
        <v>35</v>
      </c>
      <c r="O89" s="3">
        <f t="shared" si="5"/>
        <v>28</v>
      </c>
      <c r="P89" s="3">
        <f t="shared" si="5"/>
        <v>21</v>
      </c>
      <c r="Q89" s="3">
        <f t="shared" si="7"/>
        <v>14</v>
      </c>
      <c r="R89" s="3">
        <f t="shared" si="7"/>
        <v>7</v>
      </c>
      <c r="U89">
        <v>1110</v>
      </c>
      <c r="V89" s="4">
        <f>'Per Packet Stats'!AL99 * I89</f>
        <v>110.50350000000002</v>
      </c>
      <c r="W89" s="4">
        <f>'Per Packet Stats'!AM99 * J89</f>
        <v>103.82400000000001</v>
      </c>
      <c r="X89" s="4">
        <f>'Per Packet Stats'!AN99 * K89</f>
        <v>92.288000000000011</v>
      </c>
      <c r="Y89" s="4">
        <f>'Per Packet Stats'!AO99 * L89</f>
        <v>81.119500000000002</v>
      </c>
      <c r="Z89" s="4">
        <f>'Per Packet Stats'!AP99 * M89</f>
        <v>69.216000000000008</v>
      </c>
      <c r="AA89" s="4">
        <f>'Per Packet Stats'!AQ99 * N89</f>
        <v>57.417500000000004</v>
      </c>
      <c r="AB89" s="4">
        <f>'Per Packet Stats'!AR99 * O89</f>
        <v>46.144000000000005</v>
      </c>
      <c r="AC89" s="4">
        <f>'Per Packet Stats'!AS99 * P89</f>
        <v>34.608000000000004</v>
      </c>
      <c r="AD89" s="4">
        <f>'Per Packet Stats'!AT99 * Q89</f>
        <v>23.072000000000003</v>
      </c>
      <c r="AE89" s="4">
        <f>'Per Packet Stats'!AU99 * R89</f>
        <v>11.5885</v>
      </c>
    </row>
    <row r="90" spans="8:31" x14ac:dyDescent="0.25">
      <c r="H90">
        <v>1100</v>
      </c>
      <c r="I90" s="3">
        <f t="shared" si="6"/>
        <v>70</v>
      </c>
      <c r="J90" s="3">
        <f t="shared" si="6"/>
        <v>63</v>
      </c>
      <c r="K90" s="3">
        <f t="shared" si="6"/>
        <v>56</v>
      </c>
      <c r="L90" s="3">
        <f t="shared" si="6"/>
        <v>49</v>
      </c>
      <c r="M90" s="3">
        <f t="shared" si="5"/>
        <v>42</v>
      </c>
      <c r="N90" s="3">
        <f t="shared" si="5"/>
        <v>35</v>
      </c>
      <c r="O90" s="3">
        <f t="shared" si="5"/>
        <v>28</v>
      </c>
      <c r="P90" s="3">
        <f t="shared" si="5"/>
        <v>21</v>
      </c>
      <c r="Q90" s="3">
        <f t="shared" si="7"/>
        <v>14</v>
      </c>
      <c r="R90" s="3">
        <f t="shared" si="7"/>
        <v>7</v>
      </c>
      <c r="U90">
        <v>1100</v>
      </c>
      <c r="V90" s="4">
        <f>'Per Packet Stats'!AL100 * I90</f>
        <v>112.105</v>
      </c>
      <c r="W90" s="4">
        <f>'Per Packet Stats'!AM100 * J90</f>
        <v>99.477000000000004</v>
      </c>
      <c r="X90" s="4">
        <f>'Per Packet Stats'!AN100 * K90</f>
        <v>88.843999999999994</v>
      </c>
      <c r="Y90" s="4">
        <f>'Per Packet Stats'!AO100 * L90</f>
        <v>78.473500000000001</v>
      </c>
      <c r="Z90" s="4">
        <f>'Per Packet Stats'!AP100 * M90</f>
        <v>67.263000000000005</v>
      </c>
      <c r="AA90" s="4">
        <f>'Per Packet Stats'!AQ100 * N90</f>
        <v>57.417500000000004</v>
      </c>
      <c r="AB90" s="4">
        <f>'Per Packet Stats'!AR100 * O90</f>
        <v>45.304000000000002</v>
      </c>
      <c r="AC90" s="4">
        <f>'Per Packet Stats'!AS100 * P90</f>
        <v>34.1355</v>
      </c>
      <c r="AD90" s="4">
        <f>'Per Packet Stats'!AT100 * Q90</f>
        <v>22.862000000000002</v>
      </c>
      <c r="AE90" s="4">
        <f>'Per Packet Stats'!AU100 * R90</f>
        <v>11.483500000000001</v>
      </c>
    </row>
    <row r="91" spans="8:31" x14ac:dyDescent="0.25">
      <c r="H91">
        <v>1090</v>
      </c>
      <c r="I91" s="3">
        <f t="shared" si="6"/>
        <v>71</v>
      </c>
      <c r="J91" s="3">
        <f t="shared" si="6"/>
        <v>64</v>
      </c>
      <c r="K91" s="3">
        <f t="shared" si="6"/>
        <v>57</v>
      </c>
      <c r="L91" s="3">
        <f t="shared" si="6"/>
        <v>50</v>
      </c>
      <c r="M91" s="3">
        <f t="shared" si="5"/>
        <v>43</v>
      </c>
      <c r="N91" s="3">
        <f t="shared" si="5"/>
        <v>36</v>
      </c>
      <c r="O91" s="3">
        <f t="shared" si="5"/>
        <v>29</v>
      </c>
      <c r="P91" s="3">
        <f t="shared" si="5"/>
        <v>22</v>
      </c>
      <c r="Q91" s="3">
        <f t="shared" si="7"/>
        <v>15</v>
      </c>
      <c r="R91" s="3">
        <f t="shared" si="7"/>
        <v>8</v>
      </c>
      <c r="U91">
        <v>1090</v>
      </c>
      <c r="V91" s="4">
        <f>'Per Packet Stats'!AL101 * I91</f>
        <v>113.70650000000001</v>
      </c>
      <c r="W91" s="4">
        <f>'Per Packet Stats'!AM101 * J91</f>
        <v>101.056</v>
      </c>
      <c r="X91" s="4">
        <f>'Per Packet Stats'!AN101 * K91</f>
        <v>90.430499999999995</v>
      </c>
      <c r="Y91" s="4">
        <f>'Per Packet Stats'!AO101 * L91</f>
        <v>80.075000000000003</v>
      </c>
      <c r="Z91" s="4">
        <f>'Per Packet Stats'!AP101 * M91</f>
        <v>68.864500000000007</v>
      </c>
      <c r="AA91" s="4">
        <f>'Per Packet Stats'!AQ101 * N91</f>
        <v>57.654000000000003</v>
      </c>
      <c r="AB91" s="4">
        <f>'Per Packet Stats'!AR101 * O91</f>
        <v>46.922000000000004</v>
      </c>
      <c r="AC91" s="4">
        <f>'Per Packet Stats'!AS101 * P91</f>
        <v>35.761000000000003</v>
      </c>
      <c r="AD91" s="4">
        <f>'Per Packet Stats'!AT101 * Q91</f>
        <v>24.270000000000003</v>
      </c>
      <c r="AE91" s="4">
        <f>'Per Packet Stats'!AU101 * R91</f>
        <v>13.004000000000001</v>
      </c>
    </row>
    <row r="92" spans="8:31" x14ac:dyDescent="0.25">
      <c r="H92">
        <v>1080</v>
      </c>
      <c r="I92" s="3">
        <f t="shared" si="6"/>
        <v>71</v>
      </c>
      <c r="J92" s="3">
        <f t="shared" si="6"/>
        <v>64</v>
      </c>
      <c r="K92" s="3">
        <f t="shared" si="6"/>
        <v>57</v>
      </c>
      <c r="L92" s="3">
        <f t="shared" si="6"/>
        <v>50</v>
      </c>
      <c r="M92" s="3">
        <f t="shared" si="5"/>
        <v>43</v>
      </c>
      <c r="N92" s="3">
        <f t="shared" si="5"/>
        <v>36</v>
      </c>
      <c r="O92" s="3">
        <f t="shared" si="5"/>
        <v>29</v>
      </c>
      <c r="P92" s="3">
        <f t="shared" si="5"/>
        <v>22</v>
      </c>
      <c r="Q92" s="3">
        <f t="shared" si="7"/>
        <v>15</v>
      </c>
      <c r="R92" s="3">
        <f t="shared" si="7"/>
        <v>8</v>
      </c>
      <c r="U92">
        <v>1080</v>
      </c>
      <c r="V92" s="4">
        <f>'Per Packet Stats'!AL102 * I92</f>
        <v>113.70650000000001</v>
      </c>
      <c r="W92" s="4">
        <f>'Per Packet Stats'!AM102 * J92</f>
        <v>101.056</v>
      </c>
      <c r="X92" s="4">
        <f>'Per Packet Stats'!AN102 * K92</f>
        <v>90.430499999999995</v>
      </c>
      <c r="Y92" s="4">
        <f>'Per Packet Stats'!AO102 * L92</f>
        <v>80.075000000000003</v>
      </c>
      <c r="Z92" s="4">
        <f>'Per Packet Stats'!AP102 * M92</f>
        <v>68.864500000000007</v>
      </c>
      <c r="AA92" s="4">
        <f>'Per Packet Stats'!AQ102 * N92</f>
        <v>57.654000000000003</v>
      </c>
      <c r="AB92" s="4">
        <f>'Per Packet Stats'!AR102 * O92</f>
        <v>46.008499999999998</v>
      </c>
      <c r="AC92" s="4">
        <f>'Per Packet Stats'!AS102 * P92</f>
        <v>35.233000000000004</v>
      </c>
      <c r="AD92" s="4">
        <f>'Per Packet Stats'!AT102 * Q92</f>
        <v>24.022500000000001</v>
      </c>
      <c r="AE92" s="4">
        <f>'Per Packet Stats'!AU102 * R92</f>
        <v>12.884</v>
      </c>
    </row>
    <row r="93" spans="8:31" x14ac:dyDescent="0.25">
      <c r="H93">
        <v>1070</v>
      </c>
      <c r="I93" s="3">
        <f t="shared" si="6"/>
        <v>72</v>
      </c>
      <c r="J93" s="3">
        <f t="shared" si="6"/>
        <v>65</v>
      </c>
      <c r="K93" s="3">
        <f t="shared" si="6"/>
        <v>58</v>
      </c>
      <c r="L93" s="3">
        <f t="shared" si="6"/>
        <v>51</v>
      </c>
      <c r="M93" s="3">
        <f t="shared" si="5"/>
        <v>43</v>
      </c>
      <c r="N93" s="3">
        <f t="shared" si="5"/>
        <v>36</v>
      </c>
      <c r="O93" s="3">
        <f t="shared" si="5"/>
        <v>29</v>
      </c>
      <c r="P93" s="3">
        <f t="shared" si="5"/>
        <v>22</v>
      </c>
      <c r="Q93" s="3">
        <f t="shared" si="7"/>
        <v>15</v>
      </c>
      <c r="R93" s="3">
        <f t="shared" si="7"/>
        <v>8</v>
      </c>
      <c r="U93">
        <v>1070</v>
      </c>
      <c r="V93" s="4">
        <f>'Per Packet Stats'!AL103 * I93</f>
        <v>109.80000000000001</v>
      </c>
      <c r="W93" s="4">
        <f>'Per Packet Stats'!AM103 * J93</f>
        <v>102.63499999999999</v>
      </c>
      <c r="X93" s="4">
        <f>'Per Packet Stats'!AN103 * K93</f>
        <v>92.016999999999996</v>
      </c>
      <c r="Y93" s="4">
        <f>'Per Packet Stats'!AO103 * L93</f>
        <v>78.999000000000009</v>
      </c>
      <c r="Z93" s="4">
        <f>'Per Packet Stats'!AP103 * M93</f>
        <v>66.929500000000004</v>
      </c>
      <c r="AA93" s="4">
        <f>'Per Packet Stats'!AQ103 * N93</f>
        <v>56.304000000000002</v>
      </c>
      <c r="AB93" s="4">
        <f>'Per Packet Stats'!AR103 * O93</f>
        <v>46.008499999999998</v>
      </c>
      <c r="AC93" s="4">
        <f>'Per Packet Stats'!AS103 * P93</f>
        <v>34.738</v>
      </c>
      <c r="AD93" s="4">
        <f>'Per Packet Stats'!AT103 * Q93</f>
        <v>23.797499999999999</v>
      </c>
      <c r="AE93" s="4">
        <f>'Per Packet Stats'!AU103 * R93</f>
        <v>12.752000000000001</v>
      </c>
    </row>
    <row r="94" spans="8:31" x14ac:dyDescent="0.25">
      <c r="H94">
        <v>1060</v>
      </c>
      <c r="I94" s="3">
        <f t="shared" si="6"/>
        <v>73</v>
      </c>
      <c r="J94" s="3">
        <f t="shared" si="6"/>
        <v>65</v>
      </c>
      <c r="K94" s="3">
        <f t="shared" si="6"/>
        <v>58</v>
      </c>
      <c r="L94" s="3">
        <f t="shared" si="6"/>
        <v>51</v>
      </c>
      <c r="M94" s="3">
        <f t="shared" si="5"/>
        <v>44</v>
      </c>
      <c r="N94" s="3">
        <f t="shared" si="5"/>
        <v>37</v>
      </c>
      <c r="O94" s="3">
        <f t="shared" si="5"/>
        <v>29</v>
      </c>
      <c r="P94" s="3">
        <f t="shared" si="5"/>
        <v>22</v>
      </c>
      <c r="Q94" s="3">
        <f t="shared" si="7"/>
        <v>15</v>
      </c>
      <c r="R94" s="3">
        <f t="shared" si="7"/>
        <v>8</v>
      </c>
      <c r="U94">
        <v>1060</v>
      </c>
      <c r="V94" s="4">
        <f>'Per Packet Stats'!AL104 * I94</f>
        <v>111.325</v>
      </c>
      <c r="W94" s="4">
        <f>'Per Packet Stats'!AM104 * J94</f>
        <v>102.63499999999999</v>
      </c>
      <c r="X94" s="4">
        <f>'Per Packet Stats'!AN104 * K94</f>
        <v>88.45</v>
      </c>
      <c r="Y94" s="4">
        <f>'Per Packet Stats'!AO104 * L94</f>
        <v>78.999000000000009</v>
      </c>
      <c r="Z94" s="4">
        <f>'Per Packet Stats'!AP104 * M94</f>
        <v>68.486000000000004</v>
      </c>
      <c r="AA94" s="4">
        <f>'Per Packet Stats'!AQ104 * N94</f>
        <v>57.868000000000002</v>
      </c>
      <c r="AB94" s="4">
        <f>'Per Packet Stats'!AR104 * O94</f>
        <v>45.138500000000001</v>
      </c>
      <c r="AC94" s="4">
        <f>'Per Packet Stats'!AS104 * P94</f>
        <v>34.738</v>
      </c>
      <c r="AD94" s="4">
        <f>'Per Packet Stats'!AT104 * Q94</f>
        <v>23.572500000000002</v>
      </c>
      <c r="AE94" s="4">
        <f>'Per Packet Stats'!AU104 * R94</f>
        <v>12.632</v>
      </c>
    </row>
    <row r="95" spans="8:31" x14ac:dyDescent="0.25">
      <c r="H95">
        <v>1050</v>
      </c>
      <c r="I95" s="3">
        <f t="shared" si="6"/>
        <v>73</v>
      </c>
      <c r="J95" s="3">
        <f t="shared" si="6"/>
        <v>66</v>
      </c>
      <c r="K95" s="3">
        <f t="shared" si="6"/>
        <v>59</v>
      </c>
      <c r="L95" s="3">
        <f t="shared" si="6"/>
        <v>51</v>
      </c>
      <c r="M95" s="3">
        <f t="shared" si="5"/>
        <v>44</v>
      </c>
      <c r="N95" s="3">
        <f t="shared" si="5"/>
        <v>37</v>
      </c>
      <c r="O95" s="3">
        <f t="shared" si="5"/>
        <v>30</v>
      </c>
      <c r="P95" s="3">
        <f t="shared" si="5"/>
        <v>22</v>
      </c>
      <c r="Q95" s="3">
        <f t="shared" si="7"/>
        <v>15</v>
      </c>
      <c r="R95" s="3">
        <f t="shared" si="7"/>
        <v>8</v>
      </c>
      <c r="U95">
        <v>1050</v>
      </c>
      <c r="V95" s="4">
        <f>'Per Packet Stats'!AL105 * I95</f>
        <v>111.325</v>
      </c>
      <c r="W95" s="4">
        <f>'Per Packet Stats'!AM105 * J95</f>
        <v>99.66</v>
      </c>
      <c r="X95" s="4">
        <f>'Per Packet Stats'!AN105 * K95</f>
        <v>89.975000000000009</v>
      </c>
      <c r="Y95" s="4">
        <f>'Per Packet Stats'!AO105 * L95</f>
        <v>78.999000000000009</v>
      </c>
      <c r="Z95" s="4">
        <f>'Per Packet Stats'!AP105 * M95</f>
        <v>68.486000000000004</v>
      </c>
      <c r="AA95" s="4">
        <f>'Per Packet Stats'!AQ105 * N95</f>
        <v>57.868000000000002</v>
      </c>
      <c r="AB95" s="4">
        <f>'Per Packet Stats'!AR105 * O95</f>
        <v>46.695</v>
      </c>
      <c r="AC95" s="4">
        <f>'Per Packet Stats'!AS105 * P95</f>
        <v>34.243000000000002</v>
      </c>
      <c r="AD95" s="4">
        <f>'Per Packet Stats'!AT105 * Q95</f>
        <v>23.3475</v>
      </c>
      <c r="AE95" s="4">
        <f>'Per Packet Stats'!AU105 * R95</f>
        <v>12.512</v>
      </c>
    </row>
    <row r="96" spans="8:31" x14ac:dyDescent="0.25">
      <c r="H96">
        <v>1040</v>
      </c>
      <c r="I96" s="3">
        <f t="shared" si="6"/>
        <v>74</v>
      </c>
      <c r="J96" s="3">
        <f t="shared" si="6"/>
        <v>67</v>
      </c>
      <c r="K96" s="3">
        <f t="shared" si="6"/>
        <v>59</v>
      </c>
      <c r="L96" s="3">
        <f t="shared" si="6"/>
        <v>52</v>
      </c>
      <c r="M96" s="3">
        <f t="shared" si="5"/>
        <v>45</v>
      </c>
      <c r="N96" s="3">
        <f t="shared" si="5"/>
        <v>37</v>
      </c>
      <c r="O96" s="3">
        <f t="shared" si="5"/>
        <v>30</v>
      </c>
      <c r="P96" s="3">
        <f t="shared" si="5"/>
        <v>23</v>
      </c>
      <c r="Q96" s="3">
        <f t="shared" si="7"/>
        <v>15</v>
      </c>
      <c r="R96" s="3">
        <f t="shared" si="7"/>
        <v>8</v>
      </c>
      <c r="U96">
        <v>1040</v>
      </c>
      <c r="V96" s="4">
        <f>'Per Packet Stats'!AL106 * I96</f>
        <v>112.85000000000001</v>
      </c>
      <c r="W96" s="4">
        <f>'Per Packet Stats'!AM106 * J96</f>
        <v>101.17</v>
      </c>
      <c r="X96" s="4">
        <f>'Per Packet Stats'!AN106 * K96</f>
        <v>89.975000000000009</v>
      </c>
      <c r="Y96" s="4">
        <f>'Per Packet Stats'!AO106 * L96</f>
        <v>80.548000000000002</v>
      </c>
      <c r="Z96" s="4">
        <f>'Per Packet Stats'!AP106 * M96</f>
        <v>67.95</v>
      </c>
      <c r="AA96" s="4">
        <f>'Per Packet Stats'!AQ106 * N96</f>
        <v>56.425000000000004</v>
      </c>
      <c r="AB96" s="4">
        <f>'Per Packet Stats'!AR106 * O96</f>
        <v>45.750000000000007</v>
      </c>
      <c r="AC96" s="4">
        <f>'Per Packet Stats'!AS106 * P96</f>
        <v>35.282000000000004</v>
      </c>
      <c r="AD96" s="4">
        <f>'Per Packet Stats'!AT106 * Q96</f>
        <v>23.122500000000002</v>
      </c>
      <c r="AE96" s="4">
        <f>'Per Packet Stats'!AU106 * R96</f>
        <v>12.392000000000001</v>
      </c>
    </row>
    <row r="97" spans="8:31" x14ac:dyDescent="0.25">
      <c r="H97">
        <v>1030</v>
      </c>
      <c r="I97" s="3">
        <f t="shared" si="6"/>
        <v>75</v>
      </c>
      <c r="J97" s="3">
        <f t="shared" si="6"/>
        <v>67</v>
      </c>
      <c r="K97" s="3">
        <f t="shared" si="6"/>
        <v>60</v>
      </c>
      <c r="L97" s="3">
        <f t="shared" si="6"/>
        <v>52</v>
      </c>
      <c r="M97" s="3">
        <f t="shared" si="5"/>
        <v>45</v>
      </c>
      <c r="N97" s="3">
        <f t="shared" si="5"/>
        <v>38</v>
      </c>
      <c r="O97" s="3">
        <f t="shared" si="5"/>
        <v>30</v>
      </c>
      <c r="P97" s="3">
        <f t="shared" si="5"/>
        <v>23</v>
      </c>
      <c r="Q97" s="3">
        <f t="shared" si="7"/>
        <v>15</v>
      </c>
      <c r="R97" s="3">
        <f t="shared" si="7"/>
        <v>8</v>
      </c>
      <c r="U97">
        <v>1030</v>
      </c>
      <c r="V97" s="4">
        <f>'Per Packet Stats'!AL107 * I97</f>
        <v>114.37500000000001</v>
      </c>
      <c r="W97" s="4">
        <f>'Per Packet Stats'!AM107 * J97</f>
        <v>101.17</v>
      </c>
      <c r="X97" s="4">
        <f>'Per Packet Stats'!AN107 * K97</f>
        <v>91.500000000000014</v>
      </c>
      <c r="Y97" s="4">
        <f>'Per Packet Stats'!AO107 * L97</f>
        <v>77.740000000000009</v>
      </c>
      <c r="Z97" s="4">
        <f>'Per Packet Stats'!AP107 * M97</f>
        <v>67.95</v>
      </c>
      <c r="AA97" s="4">
        <f>'Per Packet Stats'!AQ107 * N97</f>
        <v>57.95</v>
      </c>
      <c r="AB97" s="4">
        <f>'Per Packet Stats'!AR107 * O97</f>
        <v>45.750000000000007</v>
      </c>
      <c r="AC97" s="4">
        <f>'Per Packet Stats'!AS107 * P97</f>
        <v>35.282000000000004</v>
      </c>
      <c r="AD97" s="4">
        <f>'Per Packet Stats'!AT107 * Q97</f>
        <v>22.875000000000004</v>
      </c>
      <c r="AE97" s="4">
        <f>'Per Packet Stats'!AU107 * R97</f>
        <v>12.272</v>
      </c>
    </row>
    <row r="98" spans="8:31" x14ac:dyDescent="0.25">
      <c r="H98">
        <v>1020</v>
      </c>
      <c r="I98" s="3">
        <f t="shared" si="6"/>
        <v>75</v>
      </c>
      <c r="J98" s="3">
        <f t="shared" si="6"/>
        <v>68</v>
      </c>
      <c r="K98" s="3">
        <f t="shared" si="6"/>
        <v>60</v>
      </c>
      <c r="L98" s="3">
        <f t="shared" si="6"/>
        <v>53</v>
      </c>
      <c r="M98" s="3">
        <f t="shared" si="5"/>
        <v>45</v>
      </c>
      <c r="N98" s="3">
        <f t="shared" si="5"/>
        <v>38</v>
      </c>
      <c r="O98" s="3">
        <f t="shared" si="5"/>
        <v>30</v>
      </c>
      <c r="P98" s="3">
        <f t="shared" si="5"/>
        <v>23</v>
      </c>
      <c r="Q98" s="3">
        <f t="shared" si="7"/>
        <v>15</v>
      </c>
      <c r="R98" s="3">
        <f t="shared" si="7"/>
        <v>8</v>
      </c>
      <c r="U98">
        <v>1020</v>
      </c>
      <c r="V98" s="4">
        <f>'Per Packet Stats'!AL108 * I98</f>
        <v>114.37500000000001</v>
      </c>
      <c r="W98" s="4">
        <f>'Per Packet Stats'!AM108 * J98</f>
        <v>102.68</v>
      </c>
      <c r="X98" s="4">
        <f>'Per Packet Stats'!AN108 * K98</f>
        <v>91.500000000000014</v>
      </c>
      <c r="Y98" s="4">
        <f>'Per Packet Stats'!AO108 * L98</f>
        <v>79.234999999999999</v>
      </c>
      <c r="Z98" s="4">
        <f>'Per Packet Stats'!AP108 * M98</f>
        <v>67.95</v>
      </c>
      <c r="AA98" s="4">
        <f>'Per Packet Stats'!AQ108 * N98</f>
        <v>57.95</v>
      </c>
      <c r="AB98" s="4">
        <f>'Per Packet Stats'!AR108 * O98</f>
        <v>45.750000000000007</v>
      </c>
      <c r="AC98" s="4">
        <f>'Per Packet Stats'!AS108 * P98</f>
        <v>34.729999999999997</v>
      </c>
      <c r="AD98" s="4">
        <f>'Per Packet Stats'!AT108 * Q98</f>
        <v>22.875000000000004</v>
      </c>
      <c r="AE98" s="4">
        <f>'Per Packet Stats'!AU108 * R98</f>
        <v>12.200000000000001</v>
      </c>
    </row>
    <row r="99" spans="8:31" x14ac:dyDescent="0.25">
      <c r="H99">
        <v>1010</v>
      </c>
      <c r="I99" s="3">
        <f t="shared" si="6"/>
        <v>76</v>
      </c>
      <c r="J99" s="3">
        <f t="shared" si="6"/>
        <v>69</v>
      </c>
      <c r="K99" s="3">
        <f t="shared" si="6"/>
        <v>61</v>
      </c>
      <c r="L99" s="3">
        <f t="shared" si="6"/>
        <v>54</v>
      </c>
      <c r="M99" s="3">
        <f t="shared" si="5"/>
        <v>46</v>
      </c>
      <c r="N99" s="3">
        <f t="shared" si="5"/>
        <v>38</v>
      </c>
      <c r="O99" s="3">
        <f t="shared" si="5"/>
        <v>31</v>
      </c>
      <c r="P99" s="3">
        <f t="shared" si="5"/>
        <v>23</v>
      </c>
      <c r="Q99" s="3">
        <f t="shared" si="7"/>
        <v>16</v>
      </c>
      <c r="R99" s="3">
        <f t="shared" si="7"/>
        <v>8</v>
      </c>
      <c r="U99">
        <v>1010</v>
      </c>
      <c r="V99" s="4">
        <f>'Per Packet Stats'!AL109 * I99</f>
        <v>110.08600000000001</v>
      </c>
      <c r="W99" s="4">
        <f>'Per Packet Stats'!AM109 * J99</f>
        <v>104.19</v>
      </c>
      <c r="X99" s="4">
        <f>'Per Packet Stats'!AN109 * K99</f>
        <v>89.365000000000009</v>
      </c>
      <c r="Y99" s="4">
        <f>'Per Packet Stats'!AO109 * L99</f>
        <v>80.73</v>
      </c>
      <c r="Z99" s="4">
        <f>'Per Packet Stats'!AP109 * M99</f>
        <v>69.459999999999994</v>
      </c>
      <c r="AA99" s="4">
        <f>'Per Packet Stats'!AQ109 * N99</f>
        <v>56.524999999999999</v>
      </c>
      <c r="AB99" s="4">
        <f>'Per Packet Stats'!AR109 * O99</f>
        <v>46.345000000000006</v>
      </c>
      <c r="AC99" s="4">
        <f>'Per Packet Stats'!AS109 * P99</f>
        <v>34.729999999999997</v>
      </c>
      <c r="AD99" s="4">
        <f>'Per Packet Stats'!AT109 * Q99</f>
        <v>24.16</v>
      </c>
      <c r="AE99" s="4">
        <f>'Per Packet Stats'!AU109 * R99</f>
        <v>12.08</v>
      </c>
    </row>
    <row r="100" spans="8:31" x14ac:dyDescent="0.25">
      <c r="H100">
        <v>1000</v>
      </c>
      <c r="I100" s="3">
        <f t="shared" si="6"/>
        <v>77</v>
      </c>
      <c r="J100" s="3">
        <f t="shared" si="6"/>
        <v>69</v>
      </c>
      <c r="K100" s="3">
        <f t="shared" si="6"/>
        <v>62</v>
      </c>
      <c r="L100" s="3">
        <f t="shared" si="6"/>
        <v>54</v>
      </c>
      <c r="M100" s="3">
        <f t="shared" si="5"/>
        <v>46</v>
      </c>
      <c r="N100" s="3">
        <f t="shared" si="5"/>
        <v>39</v>
      </c>
      <c r="O100" s="3">
        <f t="shared" si="5"/>
        <v>31</v>
      </c>
      <c r="P100" s="3">
        <f t="shared" si="5"/>
        <v>23</v>
      </c>
      <c r="Q100" s="3">
        <f t="shared" si="7"/>
        <v>16</v>
      </c>
      <c r="R100" s="3">
        <f t="shared" si="7"/>
        <v>8</v>
      </c>
      <c r="U100">
        <v>1000</v>
      </c>
      <c r="V100" s="4">
        <f>'Per Packet Stats'!AL110 * I100</f>
        <v>111.53450000000001</v>
      </c>
      <c r="W100" s="4">
        <f>'Per Packet Stats'!AM110 * J100</f>
        <v>99.429000000000002</v>
      </c>
      <c r="X100" s="4">
        <f>'Per Packet Stats'!AN110 * K100</f>
        <v>90.83</v>
      </c>
      <c r="Y100" s="4">
        <f>'Per Packet Stats'!AO110 * L100</f>
        <v>80.73</v>
      </c>
      <c r="Z100" s="4">
        <f>'Per Packet Stats'!AP110 * M100</f>
        <v>67.39</v>
      </c>
      <c r="AA100" s="4">
        <f>'Per Packet Stats'!AQ110 * N100</f>
        <v>58.012500000000003</v>
      </c>
      <c r="AB100" s="4">
        <f>'Per Packet Stats'!AR110 * O100</f>
        <v>46.345000000000006</v>
      </c>
      <c r="AC100" s="4">
        <f>'Per Packet Stats'!AS110 * P100</f>
        <v>34.212499999999999</v>
      </c>
      <c r="AD100" s="4">
        <f>'Per Packet Stats'!AT110 * Q100</f>
        <v>23.92</v>
      </c>
      <c r="AE100" s="4">
        <f>'Per Packet Stats'!AU110 * R100</f>
        <v>11.96</v>
      </c>
    </row>
    <row r="101" spans="8:31" x14ac:dyDescent="0.25">
      <c r="H101">
        <v>990</v>
      </c>
      <c r="I101" s="3">
        <f t="shared" si="6"/>
        <v>78</v>
      </c>
      <c r="J101" s="3">
        <f t="shared" si="6"/>
        <v>70</v>
      </c>
      <c r="K101" s="3">
        <f t="shared" si="6"/>
        <v>62</v>
      </c>
      <c r="L101" s="3">
        <f t="shared" si="6"/>
        <v>55</v>
      </c>
      <c r="M101" s="3">
        <f t="shared" si="5"/>
        <v>47</v>
      </c>
      <c r="N101" s="3">
        <f t="shared" si="5"/>
        <v>39</v>
      </c>
      <c r="O101" s="3">
        <f t="shared" si="5"/>
        <v>31</v>
      </c>
      <c r="P101" s="3">
        <f t="shared" si="5"/>
        <v>24</v>
      </c>
      <c r="Q101" s="3">
        <f t="shared" si="7"/>
        <v>16</v>
      </c>
      <c r="R101" s="3">
        <f t="shared" si="7"/>
        <v>8</v>
      </c>
      <c r="U101">
        <v>990</v>
      </c>
      <c r="V101" s="4">
        <f>'Per Packet Stats'!AL111 * I101</f>
        <v>112.983</v>
      </c>
      <c r="W101" s="4">
        <f>'Per Packet Stats'!AM111 * J101</f>
        <v>100.87</v>
      </c>
      <c r="X101" s="4">
        <f>'Per Packet Stats'!AN111 * K101</f>
        <v>90.83</v>
      </c>
      <c r="Y101" s="4">
        <f>'Per Packet Stats'!AO111 * L101</f>
        <v>79.25500000000001</v>
      </c>
      <c r="Z101" s="4">
        <f>'Per Packet Stats'!AP111 * M101</f>
        <v>68.855000000000004</v>
      </c>
      <c r="AA101" s="4">
        <f>'Per Packet Stats'!AQ111 * N101</f>
        <v>56.491500000000002</v>
      </c>
      <c r="AB101" s="4">
        <f>'Per Packet Stats'!AR111 * O101</f>
        <v>45.414999999999999</v>
      </c>
      <c r="AC101" s="4">
        <f>'Per Packet Stats'!AS111 * P101</f>
        <v>35.160000000000004</v>
      </c>
      <c r="AD101" s="4">
        <f>'Per Packet Stats'!AT111 * Q101</f>
        <v>23.68</v>
      </c>
      <c r="AE101" s="4">
        <f>'Per Packet Stats'!AU111 * R101</f>
        <v>11.84</v>
      </c>
    </row>
    <row r="102" spans="8:31" x14ac:dyDescent="0.25">
      <c r="H102">
        <v>980</v>
      </c>
      <c r="I102" s="3">
        <f t="shared" si="6"/>
        <v>79</v>
      </c>
      <c r="J102" s="3">
        <f t="shared" si="6"/>
        <v>71</v>
      </c>
      <c r="K102" s="3">
        <f t="shared" si="6"/>
        <v>63</v>
      </c>
      <c r="L102" s="3">
        <f t="shared" si="6"/>
        <v>55</v>
      </c>
      <c r="M102" s="3">
        <f t="shared" si="5"/>
        <v>47</v>
      </c>
      <c r="N102" s="3">
        <f t="shared" si="5"/>
        <v>40</v>
      </c>
      <c r="O102" s="3">
        <f t="shared" si="5"/>
        <v>32</v>
      </c>
      <c r="P102" s="3">
        <f t="shared" si="5"/>
        <v>24</v>
      </c>
      <c r="Q102" s="3">
        <f t="shared" si="7"/>
        <v>16</v>
      </c>
      <c r="R102" s="3">
        <f t="shared" si="7"/>
        <v>8</v>
      </c>
      <c r="U102">
        <v>980</v>
      </c>
      <c r="V102" s="4">
        <f>'Per Packet Stats'!AL112 * I102</f>
        <v>114.43150000000001</v>
      </c>
      <c r="W102" s="4">
        <f>'Per Packet Stats'!AM112 * J102</f>
        <v>102.31100000000001</v>
      </c>
      <c r="X102" s="4">
        <f>'Per Packet Stats'!AN112 * K102</f>
        <v>92.295000000000002</v>
      </c>
      <c r="Y102" s="4">
        <f>'Per Packet Stats'!AO112 * L102</f>
        <v>79.25500000000001</v>
      </c>
      <c r="Z102" s="4">
        <f>'Per Packet Stats'!AP112 * M102</f>
        <v>68.855000000000004</v>
      </c>
      <c r="AA102" s="4">
        <f>'Per Packet Stats'!AQ112 * N102</f>
        <v>57.940000000000005</v>
      </c>
      <c r="AB102" s="4">
        <f>'Per Packet Stats'!AR112 * O102</f>
        <v>46.88</v>
      </c>
      <c r="AC102" s="4">
        <f>'Per Packet Stats'!AS112 * P102</f>
        <v>35.160000000000004</v>
      </c>
      <c r="AD102" s="4">
        <f>'Per Packet Stats'!AT112 * Q102</f>
        <v>23.44</v>
      </c>
      <c r="AE102" s="4">
        <f>'Per Packet Stats'!AU112 * R102</f>
        <v>11.72</v>
      </c>
    </row>
    <row r="103" spans="8:31" x14ac:dyDescent="0.25">
      <c r="H103">
        <v>970</v>
      </c>
      <c r="I103" s="3">
        <f t="shared" si="6"/>
        <v>79</v>
      </c>
      <c r="J103" s="3">
        <f t="shared" si="6"/>
        <v>71</v>
      </c>
      <c r="K103" s="3">
        <f t="shared" si="6"/>
        <v>64</v>
      </c>
      <c r="L103" s="3">
        <f t="shared" si="6"/>
        <v>56</v>
      </c>
      <c r="M103" s="3">
        <f t="shared" si="5"/>
        <v>48</v>
      </c>
      <c r="N103" s="3">
        <f t="shared" si="5"/>
        <v>40</v>
      </c>
      <c r="O103" s="3">
        <f t="shared" si="5"/>
        <v>32</v>
      </c>
      <c r="P103" s="3">
        <f t="shared" si="5"/>
        <v>24</v>
      </c>
      <c r="Q103" s="3">
        <f t="shared" si="7"/>
        <v>16</v>
      </c>
      <c r="R103" s="3">
        <f t="shared" si="7"/>
        <v>8</v>
      </c>
      <c r="U103">
        <v>970</v>
      </c>
      <c r="V103" s="4">
        <f>'Per Packet Stats'!AL113 * I103</f>
        <v>114.43150000000001</v>
      </c>
      <c r="W103" s="4">
        <f>'Per Packet Stats'!AM113 * J103</f>
        <v>102.31100000000001</v>
      </c>
      <c r="X103" s="4">
        <f>'Per Packet Stats'!AN113 * K103</f>
        <v>89.823999999999998</v>
      </c>
      <c r="Y103" s="4">
        <f>'Per Packet Stats'!AO113 * L103</f>
        <v>80.695999999999998</v>
      </c>
      <c r="Z103" s="4">
        <f>'Per Packet Stats'!AP113 * M103</f>
        <v>68.088000000000008</v>
      </c>
      <c r="AA103" s="4">
        <f>'Per Packet Stats'!AQ113 * N103</f>
        <v>57.940000000000005</v>
      </c>
      <c r="AB103" s="4">
        <f>'Per Packet Stats'!AR113 * O103</f>
        <v>45.872</v>
      </c>
      <c r="AC103" s="4">
        <f>'Per Packet Stats'!AS113 * P103</f>
        <v>34.584000000000003</v>
      </c>
      <c r="AD103" s="4">
        <f>'Per Packet Stats'!AT113 * Q103</f>
        <v>23.176000000000002</v>
      </c>
      <c r="AE103" s="4">
        <f>'Per Packet Stats'!AU113 * R103</f>
        <v>11.588000000000001</v>
      </c>
    </row>
    <row r="104" spans="8:31" x14ac:dyDescent="0.25">
      <c r="H104">
        <v>960</v>
      </c>
      <c r="I104" s="3">
        <f t="shared" si="6"/>
        <v>80</v>
      </c>
      <c r="J104" s="3">
        <f t="shared" si="6"/>
        <v>72</v>
      </c>
      <c r="K104" s="3">
        <f t="shared" si="6"/>
        <v>64</v>
      </c>
      <c r="L104" s="3">
        <f t="shared" si="6"/>
        <v>56</v>
      </c>
      <c r="M104" s="3">
        <f t="shared" si="5"/>
        <v>48</v>
      </c>
      <c r="N104" s="3">
        <f t="shared" si="5"/>
        <v>40</v>
      </c>
      <c r="O104" s="3">
        <f t="shared" si="5"/>
        <v>32</v>
      </c>
      <c r="P104" s="3">
        <f t="shared" si="5"/>
        <v>24</v>
      </c>
      <c r="Q104" s="3">
        <f t="shared" si="7"/>
        <v>16</v>
      </c>
      <c r="R104" s="3">
        <f t="shared" si="7"/>
        <v>8</v>
      </c>
      <c r="U104">
        <v>960</v>
      </c>
      <c r="V104" s="4">
        <f>'Per Packet Stats'!AL114 * I104</f>
        <v>109.76</v>
      </c>
      <c r="W104" s="4">
        <f>'Per Packet Stats'!AM114 * J104</f>
        <v>98.784000000000006</v>
      </c>
      <c r="X104" s="4">
        <f>'Per Packet Stats'!AN114 * K104</f>
        <v>89.823999999999998</v>
      </c>
      <c r="Y104" s="4">
        <f>'Per Packet Stats'!AO114 * L104</f>
        <v>77.756</v>
      </c>
      <c r="Z104" s="4">
        <f>'Per Packet Stats'!AP114 * M104</f>
        <v>68.088000000000008</v>
      </c>
      <c r="AA104" s="4">
        <f>'Per Packet Stats'!AQ114 * N104</f>
        <v>56.44</v>
      </c>
      <c r="AB104" s="4">
        <f>'Per Packet Stats'!AR114 * O104</f>
        <v>45.872</v>
      </c>
      <c r="AC104" s="4">
        <f>'Per Packet Stats'!AS114 * P104</f>
        <v>34.044000000000004</v>
      </c>
      <c r="AD104" s="4">
        <f>'Per Packet Stats'!AT114 * Q104</f>
        <v>22.936</v>
      </c>
      <c r="AE104" s="4">
        <f>'Per Packet Stats'!AU114 * R104</f>
        <v>11.468</v>
      </c>
    </row>
    <row r="105" spans="8:31" x14ac:dyDescent="0.25">
      <c r="H105">
        <v>950</v>
      </c>
      <c r="I105" s="3">
        <f t="shared" si="6"/>
        <v>81</v>
      </c>
      <c r="J105" s="3">
        <f t="shared" si="6"/>
        <v>73</v>
      </c>
      <c r="K105" s="3">
        <f t="shared" si="6"/>
        <v>65</v>
      </c>
      <c r="L105" s="3">
        <f t="shared" si="6"/>
        <v>57</v>
      </c>
      <c r="M105" s="3">
        <f t="shared" si="5"/>
        <v>49</v>
      </c>
      <c r="N105" s="3">
        <f t="shared" si="5"/>
        <v>41</v>
      </c>
      <c r="O105" s="3">
        <f t="shared" si="5"/>
        <v>33</v>
      </c>
      <c r="P105" s="3">
        <f t="shared" si="5"/>
        <v>25</v>
      </c>
      <c r="Q105" s="3">
        <f t="shared" si="7"/>
        <v>17</v>
      </c>
      <c r="R105" s="3">
        <f t="shared" si="7"/>
        <v>9</v>
      </c>
      <c r="U105">
        <v>950</v>
      </c>
      <c r="V105" s="4">
        <f>'Per Packet Stats'!AL115 * I105</f>
        <v>111.13200000000001</v>
      </c>
      <c r="W105" s="4">
        <f>'Per Packet Stats'!AM115 * J105</f>
        <v>100.15600000000001</v>
      </c>
      <c r="X105" s="4">
        <f>'Per Packet Stats'!AN115 * K105</f>
        <v>91.227499999999992</v>
      </c>
      <c r="Y105" s="4">
        <f>'Per Packet Stats'!AO115 * L105</f>
        <v>79.144500000000008</v>
      </c>
      <c r="Z105" s="4">
        <f>'Per Packet Stats'!AP115 * M105</f>
        <v>69.506500000000003</v>
      </c>
      <c r="AA105" s="4">
        <f>'Per Packet Stats'!AQ115 * N105</f>
        <v>57.850999999999999</v>
      </c>
      <c r="AB105" s="4">
        <f>'Per Packet Stats'!AR115 * O105</f>
        <v>46.3155</v>
      </c>
      <c r="AC105" s="4">
        <f>'Per Packet Stats'!AS115 * P105</f>
        <v>35.462500000000006</v>
      </c>
      <c r="AD105" s="4">
        <f>'Per Packet Stats'!AT115 * Q105</f>
        <v>24.114500000000003</v>
      </c>
      <c r="AE105" s="4">
        <f>'Per Packet Stats'!AU115 * R105</f>
        <v>12.766500000000001</v>
      </c>
    </row>
    <row r="106" spans="8:31" x14ac:dyDescent="0.25">
      <c r="H106">
        <v>940</v>
      </c>
      <c r="I106" s="3">
        <f t="shared" si="6"/>
        <v>82</v>
      </c>
      <c r="J106" s="3">
        <f t="shared" si="6"/>
        <v>74</v>
      </c>
      <c r="K106" s="3">
        <f t="shared" si="6"/>
        <v>66</v>
      </c>
      <c r="L106" s="3">
        <f t="shared" si="6"/>
        <v>57</v>
      </c>
      <c r="M106" s="3">
        <f t="shared" si="5"/>
        <v>49</v>
      </c>
      <c r="N106" s="3">
        <f t="shared" si="5"/>
        <v>41</v>
      </c>
      <c r="O106" s="3">
        <f t="shared" si="5"/>
        <v>33</v>
      </c>
      <c r="P106" s="3">
        <f t="shared" si="5"/>
        <v>25</v>
      </c>
      <c r="Q106" s="3">
        <f t="shared" si="7"/>
        <v>17</v>
      </c>
      <c r="R106" s="3">
        <f t="shared" si="7"/>
        <v>9</v>
      </c>
      <c r="U106">
        <v>940</v>
      </c>
      <c r="V106" s="4">
        <f>'Per Packet Stats'!AL116 * I106</f>
        <v>112.504</v>
      </c>
      <c r="W106" s="4">
        <f>'Per Packet Stats'!AM116 * J106</f>
        <v>101.52800000000001</v>
      </c>
      <c r="X106" s="4">
        <f>'Per Packet Stats'!AN116 * K106</f>
        <v>92.631</v>
      </c>
      <c r="Y106" s="4">
        <f>'Per Packet Stats'!AO116 * L106</f>
        <v>79.144500000000008</v>
      </c>
      <c r="Z106" s="4">
        <f>'Per Packet Stats'!AP116 * M106</f>
        <v>67.228000000000009</v>
      </c>
      <c r="AA106" s="4">
        <f>'Per Packet Stats'!AQ116 * N106</f>
        <v>56.252000000000002</v>
      </c>
      <c r="AB106" s="4">
        <f>'Per Packet Stats'!AR116 * O106</f>
        <v>46.3155</v>
      </c>
      <c r="AC106" s="4">
        <f>'Per Packet Stats'!AS116 * P106</f>
        <v>34.900000000000006</v>
      </c>
      <c r="AD106" s="4">
        <f>'Per Packet Stats'!AT116 * Q106</f>
        <v>23.859500000000001</v>
      </c>
      <c r="AE106" s="4">
        <f>'Per Packet Stats'!AU116 * R106</f>
        <v>12.631499999999999</v>
      </c>
    </row>
    <row r="107" spans="8:31" x14ac:dyDescent="0.25">
      <c r="H107">
        <v>930</v>
      </c>
      <c r="I107" s="3">
        <f t="shared" si="6"/>
        <v>83</v>
      </c>
      <c r="J107" s="3">
        <f t="shared" si="6"/>
        <v>75</v>
      </c>
      <c r="K107" s="3">
        <f t="shared" si="6"/>
        <v>66</v>
      </c>
      <c r="L107" s="3">
        <f t="shared" si="6"/>
        <v>58</v>
      </c>
      <c r="M107" s="3">
        <f t="shared" si="5"/>
        <v>50</v>
      </c>
      <c r="N107" s="3">
        <f t="shared" si="5"/>
        <v>42</v>
      </c>
      <c r="O107" s="3">
        <f t="shared" si="5"/>
        <v>33</v>
      </c>
      <c r="P107" s="3">
        <f t="shared" si="5"/>
        <v>25</v>
      </c>
      <c r="Q107" s="3">
        <f t="shared" si="7"/>
        <v>17</v>
      </c>
      <c r="R107" s="3">
        <f t="shared" si="7"/>
        <v>9</v>
      </c>
      <c r="U107">
        <v>930</v>
      </c>
      <c r="V107" s="4">
        <f>'Per Packet Stats'!AL117 * I107</f>
        <v>113.876</v>
      </c>
      <c r="W107" s="4">
        <f>'Per Packet Stats'!AM117 * J107</f>
        <v>102.9</v>
      </c>
      <c r="X107" s="4">
        <f>'Per Packet Stats'!AN117 * K107</f>
        <v>88.572000000000003</v>
      </c>
      <c r="Y107" s="4">
        <f>'Per Packet Stats'!AO117 * L107</f>
        <v>80.533000000000001</v>
      </c>
      <c r="Z107" s="4">
        <f>'Per Packet Stats'!AP117 * M107</f>
        <v>68.600000000000009</v>
      </c>
      <c r="AA107" s="4">
        <f>'Per Packet Stats'!AQ117 * N107</f>
        <v>57.624000000000002</v>
      </c>
      <c r="AB107" s="4">
        <f>'Per Packet Stats'!AR117 * O107</f>
        <v>45.276000000000003</v>
      </c>
      <c r="AC107" s="4">
        <f>'Per Packet Stats'!AS117 * P107</f>
        <v>34.300000000000004</v>
      </c>
      <c r="AD107" s="4">
        <f>'Per Packet Stats'!AT117 * Q107</f>
        <v>23.604500000000002</v>
      </c>
      <c r="AE107" s="4">
        <f>'Per Packet Stats'!AU117 * R107</f>
        <v>12.496500000000001</v>
      </c>
    </row>
    <row r="108" spans="8:31" x14ac:dyDescent="0.25">
      <c r="H108">
        <v>920</v>
      </c>
      <c r="I108" s="3">
        <f t="shared" si="6"/>
        <v>84</v>
      </c>
      <c r="J108" s="3">
        <f t="shared" si="6"/>
        <v>75</v>
      </c>
      <c r="K108" s="3">
        <f t="shared" si="6"/>
        <v>67</v>
      </c>
      <c r="L108" s="3">
        <f t="shared" si="6"/>
        <v>59</v>
      </c>
      <c r="M108" s="3">
        <f t="shared" si="5"/>
        <v>50</v>
      </c>
      <c r="N108" s="3">
        <f t="shared" si="5"/>
        <v>42</v>
      </c>
      <c r="O108" s="3">
        <f t="shared" si="5"/>
        <v>34</v>
      </c>
      <c r="P108" s="3">
        <f t="shared" si="5"/>
        <v>25</v>
      </c>
      <c r="Q108" s="3">
        <f t="shared" si="7"/>
        <v>17</v>
      </c>
      <c r="R108" s="3">
        <f t="shared" si="7"/>
        <v>9</v>
      </c>
      <c r="U108">
        <v>920</v>
      </c>
      <c r="V108" s="4">
        <f>'Per Packet Stats'!AL118 * I108</f>
        <v>115.248</v>
      </c>
      <c r="W108" s="4">
        <f>'Per Packet Stats'!AM118 * J108</f>
        <v>102.9</v>
      </c>
      <c r="X108" s="4">
        <f>'Per Packet Stats'!AN118 * K108</f>
        <v>89.914000000000001</v>
      </c>
      <c r="Y108" s="4">
        <f>'Per Packet Stats'!AO118 * L108</f>
        <v>78.735500000000002</v>
      </c>
      <c r="Z108" s="4">
        <f>'Per Packet Stats'!AP118 * M108</f>
        <v>68.600000000000009</v>
      </c>
      <c r="AA108" s="4">
        <f>'Per Packet Stats'!AQ118 * N108</f>
        <v>57.624000000000002</v>
      </c>
      <c r="AB108" s="4">
        <f>'Per Packet Stats'!AR118 * O108</f>
        <v>46.648000000000003</v>
      </c>
      <c r="AC108" s="4">
        <f>'Per Packet Stats'!AS118 * P108</f>
        <v>34.300000000000004</v>
      </c>
      <c r="AD108" s="4">
        <f>'Per Packet Stats'!AT118 * Q108</f>
        <v>23.324000000000002</v>
      </c>
      <c r="AE108" s="4">
        <f>'Per Packet Stats'!AU118 * R108</f>
        <v>12.348000000000001</v>
      </c>
    </row>
    <row r="109" spans="8:31" x14ac:dyDescent="0.25">
      <c r="H109">
        <v>910</v>
      </c>
      <c r="I109" s="3">
        <f t="shared" si="6"/>
        <v>85</v>
      </c>
      <c r="J109" s="3">
        <f t="shared" si="6"/>
        <v>76</v>
      </c>
      <c r="K109" s="3">
        <f t="shared" si="6"/>
        <v>68</v>
      </c>
      <c r="L109" s="3">
        <f t="shared" si="6"/>
        <v>59</v>
      </c>
      <c r="M109" s="3">
        <f t="shared" si="5"/>
        <v>51</v>
      </c>
      <c r="N109" s="3">
        <f t="shared" si="5"/>
        <v>43</v>
      </c>
      <c r="O109" s="3">
        <f t="shared" si="5"/>
        <v>34</v>
      </c>
      <c r="P109" s="3">
        <f t="shared" si="5"/>
        <v>26</v>
      </c>
      <c r="Q109" s="3">
        <f t="shared" si="7"/>
        <v>17</v>
      </c>
      <c r="R109" s="3">
        <f t="shared" si="7"/>
        <v>9</v>
      </c>
      <c r="U109">
        <v>910</v>
      </c>
      <c r="V109" s="4">
        <f>'Per Packet Stats'!AL119 * I109</f>
        <v>110.11750000000001</v>
      </c>
      <c r="W109" s="4">
        <f>'Per Packet Stats'!AM119 * J109</f>
        <v>99.141999999999996</v>
      </c>
      <c r="X109" s="4">
        <f>'Per Packet Stats'!AN119 * K109</f>
        <v>91.256</v>
      </c>
      <c r="Y109" s="4">
        <f>'Per Packet Stats'!AO119 * L109</f>
        <v>78.735500000000002</v>
      </c>
      <c r="Z109" s="4">
        <f>'Per Packet Stats'!AP119 * M109</f>
        <v>67.676999999999992</v>
      </c>
      <c r="AA109" s="4">
        <f>'Per Packet Stats'!AQ119 * N109</f>
        <v>57.383499999999998</v>
      </c>
      <c r="AB109" s="4">
        <f>'Per Packet Stats'!AR119 * O109</f>
        <v>45.628</v>
      </c>
      <c r="AC109" s="4">
        <f>'Per Packet Stats'!AS119 * P109</f>
        <v>35.087000000000003</v>
      </c>
      <c r="AD109" s="4">
        <f>'Per Packet Stats'!AT119 * Q109</f>
        <v>23.068999999999999</v>
      </c>
      <c r="AE109" s="4">
        <f>'Per Packet Stats'!AU119 * R109</f>
        <v>12.212999999999999</v>
      </c>
    </row>
    <row r="110" spans="8:31" x14ac:dyDescent="0.25">
      <c r="H110">
        <v>900</v>
      </c>
      <c r="I110" s="3">
        <f t="shared" si="6"/>
        <v>85</v>
      </c>
      <c r="J110" s="3">
        <f t="shared" si="6"/>
        <v>77</v>
      </c>
      <c r="K110" s="3">
        <f t="shared" si="6"/>
        <v>68</v>
      </c>
      <c r="L110" s="3">
        <f t="shared" si="6"/>
        <v>60</v>
      </c>
      <c r="M110" s="3">
        <f t="shared" si="5"/>
        <v>51</v>
      </c>
      <c r="N110" s="3">
        <f t="shared" si="5"/>
        <v>43</v>
      </c>
      <c r="O110" s="3">
        <f t="shared" si="5"/>
        <v>34</v>
      </c>
      <c r="P110" s="3">
        <f t="shared" si="5"/>
        <v>26</v>
      </c>
      <c r="Q110" s="3">
        <f t="shared" si="7"/>
        <v>17</v>
      </c>
      <c r="R110" s="3">
        <f t="shared" si="7"/>
        <v>9</v>
      </c>
      <c r="U110">
        <v>900</v>
      </c>
      <c r="V110" s="4">
        <f>'Per Packet Stats'!AL120 * I110</f>
        <v>110.11750000000001</v>
      </c>
      <c r="W110" s="4">
        <f>'Per Packet Stats'!AM120 * J110</f>
        <v>100.4465</v>
      </c>
      <c r="X110" s="4">
        <f>'Per Packet Stats'!AN120 * K110</f>
        <v>91.256</v>
      </c>
      <c r="Y110" s="4">
        <f>'Per Packet Stats'!AO120 * L110</f>
        <v>80.070000000000007</v>
      </c>
      <c r="Z110" s="4">
        <f>'Per Packet Stats'!AP120 * M110</f>
        <v>67.676999999999992</v>
      </c>
      <c r="AA110" s="4">
        <f>'Per Packet Stats'!AQ120 * N110</f>
        <v>57.383499999999998</v>
      </c>
      <c r="AB110" s="4">
        <f>'Per Packet Stats'!AR120 * O110</f>
        <v>45.628</v>
      </c>
      <c r="AC110" s="4">
        <f>'Per Packet Stats'!AS120 * P110</f>
        <v>34.501999999999995</v>
      </c>
      <c r="AD110" s="4">
        <f>'Per Packet Stats'!AT120 * Q110</f>
        <v>22.814</v>
      </c>
      <c r="AE110" s="4">
        <f>'Per Packet Stats'!AU120 * R110</f>
        <v>12.078000000000001</v>
      </c>
    </row>
    <row r="111" spans="8:31" x14ac:dyDescent="0.25">
      <c r="H111">
        <v>890</v>
      </c>
      <c r="I111" s="3">
        <f t="shared" si="6"/>
        <v>86</v>
      </c>
      <c r="J111" s="3">
        <f t="shared" si="6"/>
        <v>78</v>
      </c>
      <c r="K111" s="3">
        <f t="shared" si="6"/>
        <v>69</v>
      </c>
      <c r="L111" s="3">
        <f t="shared" si="6"/>
        <v>61</v>
      </c>
      <c r="M111" s="3">
        <f t="shared" si="5"/>
        <v>52</v>
      </c>
      <c r="N111" s="3">
        <f t="shared" si="5"/>
        <v>43</v>
      </c>
      <c r="O111" s="3">
        <f t="shared" si="5"/>
        <v>35</v>
      </c>
      <c r="P111" s="3">
        <f t="shared" si="5"/>
        <v>26</v>
      </c>
      <c r="Q111" s="3">
        <f t="shared" si="7"/>
        <v>18</v>
      </c>
      <c r="R111" s="3">
        <f t="shared" si="7"/>
        <v>9</v>
      </c>
      <c r="U111">
        <v>890</v>
      </c>
      <c r="V111" s="4">
        <f>'Per Packet Stats'!AL121 * I111</f>
        <v>111.41300000000001</v>
      </c>
      <c r="W111" s="4">
        <f>'Per Packet Stats'!AM121 * J111</f>
        <v>101.751</v>
      </c>
      <c r="X111" s="4">
        <f>'Per Packet Stats'!AN121 * K111</f>
        <v>88.354500000000002</v>
      </c>
      <c r="Y111" s="4">
        <f>'Per Packet Stats'!AO121 * L111</f>
        <v>78.110500000000002</v>
      </c>
      <c r="Z111" s="4">
        <f>'Per Packet Stats'!AP121 * M111</f>
        <v>69.003999999999991</v>
      </c>
      <c r="AA111" s="4">
        <f>'Per Packet Stats'!AQ121 * N111</f>
        <v>55.706500000000005</v>
      </c>
      <c r="AB111" s="4">
        <f>'Per Packet Stats'!AR121 * O111</f>
        <v>45.92</v>
      </c>
      <c r="AC111" s="4">
        <f>'Per Packet Stats'!AS121 * P111</f>
        <v>34.501999999999995</v>
      </c>
      <c r="AD111" s="4">
        <f>'Per Packet Stats'!AT121 * Q111</f>
        <v>23.885999999999999</v>
      </c>
      <c r="AE111" s="4">
        <f>'Per Packet Stats'!AU121 * R111</f>
        <v>11.943</v>
      </c>
    </row>
    <row r="112" spans="8:31" x14ac:dyDescent="0.25">
      <c r="H112">
        <v>880</v>
      </c>
      <c r="I112" s="3">
        <f t="shared" si="6"/>
        <v>87</v>
      </c>
      <c r="J112" s="3">
        <f t="shared" si="6"/>
        <v>79</v>
      </c>
      <c r="K112" s="3">
        <f t="shared" si="6"/>
        <v>70</v>
      </c>
      <c r="L112" s="3">
        <f t="shared" si="6"/>
        <v>61</v>
      </c>
      <c r="M112" s="3">
        <f t="shared" si="5"/>
        <v>53</v>
      </c>
      <c r="N112" s="3">
        <f t="shared" si="5"/>
        <v>44</v>
      </c>
      <c r="O112" s="3">
        <f t="shared" si="5"/>
        <v>35</v>
      </c>
      <c r="P112" s="3">
        <f t="shared" si="5"/>
        <v>27</v>
      </c>
      <c r="Q112" s="3">
        <f t="shared" si="7"/>
        <v>18</v>
      </c>
      <c r="R112" s="3">
        <f t="shared" si="7"/>
        <v>9</v>
      </c>
      <c r="U112">
        <v>880</v>
      </c>
      <c r="V112" s="4">
        <f>'Per Packet Stats'!AL122 * I112</f>
        <v>112.70850000000002</v>
      </c>
      <c r="W112" s="4">
        <f>'Per Packet Stats'!AM122 * J112</f>
        <v>103.05549999999999</v>
      </c>
      <c r="X112" s="4">
        <f>'Per Packet Stats'!AN122 * K112</f>
        <v>89.634999999999991</v>
      </c>
      <c r="Y112" s="4">
        <f>'Per Packet Stats'!AO122 * L112</f>
        <v>78.110500000000002</v>
      </c>
      <c r="Z112" s="4">
        <f>'Per Packet Stats'!AP122 * M112</f>
        <v>67.866500000000002</v>
      </c>
      <c r="AA112" s="4">
        <f>'Per Packet Stats'!AQ122 * N112</f>
        <v>57.002000000000002</v>
      </c>
      <c r="AB112" s="4">
        <f>'Per Packet Stats'!AR122 * O112</f>
        <v>45.92</v>
      </c>
      <c r="AC112" s="4">
        <f>'Per Packet Stats'!AS122 * P112</f>
        <v>35.221499999999999</v>
      </c>
      <c r="AD112" s="4">
        <f>'Per Packet Stats'!AT122 * Q112</f>
        <v>23.616</v>
      </c>
      <c r="AE112" s="4">
        <f>'Per Packet Stats'!AU122 * R112</f>
        <v>11.808</v>
      </c>
    </row>
    <row r="113" spans="8:31" x14ac:dyDescent="0.25">
      <c r="H113">
        <v>870</v>
      </c>
      <c r="I113" s="3">
        <f t="shared" si="6"/>
        <v>88</v>
      </c>
      <c r="J113" s="3">
        <f t="shared" si="6"/>
        <v>80</v>
      </c>
      <c r="K113" s="3">
        <f t="shared" si="6"/>
        <v>71</v>
      </c>
      <c r="L113" s="3">
        <f t="shared" si="6"/>
        <v>62</v>
      </c>
      <c r="M113" s="3">
        <f t="shared" si="5"/>
        <v>53</v>
      </c>
      <c r="N113" s="3">
        <f t="shared" si="5"/>
        <v>44</v>
      </c>
      <c r="O113" s="3">
        <f t="shared" si="5"/>
        <v>36</v>
      </c>
      <c r="P113" s="3">
        <f t="shared" si="5"/>
        <v>27</v>
      </c>
      <c r="Q113" s="3">
        <f t="shared" si="7"/>
        <v>18</v>
      </c>
      <c r="R113" s="3">
        <f t="shared" si="7"/>
        <v>9</v>
      </c>
      <c r="U113">
        <v>870</v>
      </c>
      <c r="V113" s="4">
        <f>'Per Packet Stats'!AL123 * I113</f>
        <v>114.004</v>
      </c>
      <c r="W113" s="4">
        <f>'Per Packet Stats'!AM123 * J113</f>
        <v>98.84</v>
      </c>
      <c r="X113" s="4">
        <f>'Per Packet Stats'!AN123 * K113</f>
        <v>90.915499999999994</v>
      </c>
      <c r="Y113" s="4">
        <f>'Per Packet Stats'!AO123 * L113</f>
        <v>79.390999999999991</v>
      </c>
      <c r="Z113" s="4">
        <f>'Per Packet Stats'!AP123 * M113</f>
        <v>67.866500000000002</v>
      </c>
      <c r="AA113" s="4">
        <f>'Per Packet Stats'!AQ123 * N113</f>
        <v>57.002000000000002</v>
      </c>
      <c r="AB113" s="4">
        <f>'Per Packet Stats'!AR123 * O113</f>
        <v>46.097999999999999</v>
      </c>
      <c r="AC113" s="4">
        <f>'Per Packet Stats'!AS123 * P113</f>
        <v>34.573499999999996</v>
      </c>
      <c r="AD113" s="4">
        <f>'Per Packet Stats'!AT123 * Q113</f>
        <v>23.319000000000003</v>
      </c>
      <c r="AE113" s="4">
        <f>'Per Packet Stats'!AU123 * R113</f>
        <v>11.659500000000001</v>
      </c>
    </row>
    <row r="114" spans="8:31" x14ac:dyDescent="0.25">
      <c r="H114">
        <v>860</v>
      </c>
      <c r="I114" s="3">
        <f t="shared" si="6"/>
        <v>89</v>
      </c>
      <c r="J114" s="3">
        <f t="shared" si="6"/>
        <v>81</v>
      </c>
      <c r="K114" s="3">
        <f t="shared" si="6"/>
        <v>72</v>
      </c>
      <c r="L114" s="3">
        <f t="shared" si="6"/>
        <v>63</v>
      </c>
      <c r="M114" s="3">
        <f t="shared" si="5"/>
        <v>54</v>
      </c>
      <c r="N114" s="3">
        <f t="shared" si="5"/>
        <v>45</v>
      </c>
      <c r="O114" s="3">
        <f t="shared" si="5"/>
        <v>36</v>
      </c>
      <c r="P114" s="3">
        <f t="shared" si="5"/>
        <v>27</v>
      </c>
      <c r="Q114" s="3">
        <f t="shared" si="7"/>
        <v>18</v>
      </c>
      <c r="R114" s="3">
        <f t="shared" si="7"/>
        <v>9</v>
      </c>
      <c r="U114">
        <v>860</v>
      </c>
      <c r="V114" s="4">
        <f>'Per Packet Stats'!AL124 * I114</f>
        <v>108.49100000000001</v>
      </c>
      <c r="W114" s="4">
        <f>'Per Packet Stats'!AM124 * J114</f>
        <v>100.07550000000001</v>
      </c>
      <c r="X114" s="4">
        <f>'Per Packet Stats'!AN124 * K114</f>
        <v>92.195999999999998</v>
      </c>
      <c r="Y114" s="4">
        <f>'Per Packet Stats'!AO124 * L114</f>
        <v>80.671499999999995</v>
      </c>
      <c r="Z114" s="4">
        <f>'Per Packet Stats'!AP124 * M114</f>
        <v>69.146999999999991</v>
      </c>
      <c r="AA114" s="4">
        <f>'Per Packet Stats'!AQ124 * N114</f>
        <v>56.61</v>
      </c>
      <c r="AB114" s="4">
        <f>'Per Packet Stats'!AR124 * O114</f>
        <v>46.097999999999999</v>
      </c>
      <c r="AC114" s="4">
        <f>'Per Packet Stats'!AS124 * P114</f>
        <v>34.573499999999996</v>
      </c>
      <c r="AD114" s="4">
        <f>'Per Packet Stats'!AT124 * Q114</f>
        <v>23.048999999999999</v>
      </c>
      <c r="AE114" s="4">
        <f>'Per Packet Stats'!AU124 * R114</f>
        <v>11.5245</v>
      </c>
    </row>
    <row r="115" spans="8:31" x14ac:dyDescent="0.25">
      <c r="H115">
        <v>850</v>
      </c>
      <c r="I115" s="3">
        <f t="shared" si="6"/>
        <v>90</v>
      </c>
      <c r="J115" s="3">
        <f t="shared" si="6"/>
        <v>81</v>
      </c>
      <c r="K115" s="3">
        <f t="shared" si="6"/>
        <v>72</v>
      </c>
      <c r="L115" s="3">
        <f t="shared" si="6"/>
        <v>63</v>
      </c>
      <c r="M115" s="3">
        <f t="shared" si="5"/>
        <v>54</v>
      </c>
      <c r="N115" s="3">
        <f t="shared" si="5"/>
        <v>45</v>
      </c>
      <c r="O115" s="3">
        <f t="shared" si="5"/>
        <v>36</v>
      </c>
      <c r="P115" s="3">
        <f t="shared" si="5"/>
        <v>27</v>
      </c>
      <c r="Q115" s="3">
        <f t="shared" si="7"/>
        <v>18</v>
      </c>
      <c r="R115" s="3">
        <f t="shared" si="7"/>
        <v>9</v>
      </c>
      <c r="U115">
        <v>850</v>
      </c>
      <c r="V115" s="4">
        <f>'Per Packet Stats'!AL125 * I115</f>
        <v>109.71000000000001</v>
      </c>
      <c r="W115" s="4">
        <f>'Per Packet Stats'!AM125 * J115</f>
        <v>100.07550000000001</v>
      </c>
      <c r="X115" s="4">
        <f>'Per Packet Stats'!AN125 * K115</f>
        <v>87.768000000000001</v>
      </c>
      <c r="Y115" s="4">
        <f>'Per Packet Stats'!AO125 * L115</f>
        <v>77.364000000000004</v>
      </c>
      <c r="Z115" s="4">
        <f>'Per Packet Stats'!AP125 * M115</f>
        <v>66.716999999999999</v>
      </c>
      <c r="AA115" s="4">
        <f>'Per Packet Stats'!AQ125 * N115</f>
        <v>56.61</v>
      </c>
      <c r="AB115" s="4">
        <f>'Per Packet Stats'!AR125 * O115</f>
        <v>45.018000000000008</v>
      </c>
      <c r="AC115" s="4">
        <f>'Per Packet Stats'!AS125 * P115</f>
        <v>33.966000000000001</v>
      </c>
      <c r="AD115" s="4">
        <f>'Per Packet Stats'!AT125 * Q115</f>
        <v>22.779</v>
      </c>
      <c r="AE115" s="4">
        <f>'Per Packet Stats'!AU125 * R115</f>
        <v>11.3895</v>
      </c>
    </row>
    <row r="116" spans="8:31" x14ac:dyDescent="0.25">
      <c r="H116">
        <v>840</v>
      </c>
      <c r="I116" s="3">
        <f t="shared" si="6"/>
        <v>92</v>
      </c>
      <c r="J116" s="3">
        <f t="shared" si="6"/>
        <v>82</v>
      </c>
      <c r="K116" s="3">
        <f t="shared" si="6"/>
        <v>73</v>
      </c>
      <c r="L116" s="3">
        <f t="shared" si="6"/>
        <v>64</v>
      </c>
      <c r="M116" s="3">
        <f t="shared" si="5"/>
        <v>55</v>
      </c>
      <c r="N116" s="3">
        <f t="shared" si="5"/>
        <v>46</v>
      </c>
      <c r="O116" s="3">
        <f t="shared" si="5"/>
        <v>37</v>
      </c>
      <c r="P116" s="3">
        <f t="shared" si="5"/>
        <v>28</v>
      </c>
      <c r="Q116" s="3">
        <f t="shared" si="7"/>
        <v>19</v>
      </c>
      <c r="R116" s="3">
        <f t="shared" si="7"/>
        <v>10</v>
      </c>
      <c r="U116">
        <v>840</v>
      </c>
      <c r="V116" s="4">
        <f>'Per Packet Stats'!AL126 * I116</f>
        <v>112.14800000000001</v>
      </c>
      <c r="W116" s="4">
        <f>'Per Packet Stats'!AM126 * J116</f>
        <v>101.31100000000001</v>
      </c>
      <c r="X116" s="4">
        <f>'Per Packet Stats'!AN126 * K116</f>
        <v>88.987000000000009</v>
      </c>
      <c r="Y116" s="4">
        <f>'Per Packet Stats'!AO126 * L116</f>
        <v>78.591999999999999</v>
      </c>
      <c r="Z116" s="4">
        <f>'Per Packet Stats'!AP126 * M116</f>
        <v>67.952500000000001</v>
      </c>
      <c r="AA116" s="4">
        <f>'Per Packet Stats'!AQ126 * N116</f>
        <v>56.074000000000005</v>
      </c>
      <c r="AB116" s="4">
        <f>'Per Packet Stats'!AR126 * O116</f>
        <v>46.268500000000003</v>
      </c>
      <c r="AC116" s="4">
        <f>'Per Packet Stats'!AS126 * P116</f>
        <v>34.594000000000001</v>
      </c>
      <c r="AD116" s="4">
        <f>'Per Packet Stats'!AT126 * Q116</f>
        <v>23.759500000000003</v>
      </c>
      <c r="AE116" s="4">
        <f>'Per Packet Stats'!AU126 * R116</f>
        <v>12.505000000000003</v>
      </c>
    </row>
    <row r="117" spans="8:31" x14ac:dyDescent="0.25">
      <c r="H117">
        <v>830</v>
      </c>
      <c r="I117" s="3">
        <f t="shared" si="6"/>
        <v>93</v>
      </c>
      <c r="J117" s="3">
        <f t="shared" si="6"/>
        <v>83</v>
      </c>
      <c r="K117" s="3">
        <f t="shared" si="6"/>
        <v>74</v>
      </c>
      <c r="L117" s="3">
        <f t="shared" si="6"/>
        <v>65</v>
      </c>
      <c r="M117" s="3">
        <f t="shared" si="5"/>
        <v>56</v>
      </c>
      <c r="N117" s="3">
        <f t="shared" si="5"/>
        <v>47</v>
      </c>
      <c r="O117" s="3">
        <f t="shared" si="5"/>
        <v>37</v>
      </c>
      <c r="P117" s="3">
        <f t="shared" si="5"/>
        <v>28</v>
      </c>
      <c r="Q117" s="3">
        <f t="shared" si="7"/>
        <v>19</v>
      </c>
      <c r="R117" s="3">
        <f t="shared" si="7"/>
        <v>10</v>
      </c>
      <c r="U117">
        <v>830</v>
      </c>
      <c r="V117" s="4">
        <f>'Per Packet Stats'!AL127 * I117</f>
        <v>113.367</v>
      </c>
      <c r="W117" s="4">
        <f>'Per Packet Stats'!AM127 * J117</f>
        <v>102.54650000000001</v>
      </c>
      <c r="X117" s="4">
        <f>'Per Packet Stats'!AN127 * K117</f>
        <v>90.206000000000003</v>
      </c>
      <c r="Y117" s="4">
        <f>'Per Packet Stats'!AO127 * L117</f>
        <v>79.819999999999993</v>
      </c>
      <c r="Z117" s="4">
        <f>'Per Packet Stats'!AP127 * M117</f>
        <v>69.188000000000002</v>
      </c>
      <c r="AA117" s="4">
        <f>'Per Packet Stats'!AQ127 * N117</f>
        <v>57.293000000000006</v>
      </c>
      <c r="AB117" s="4">
        <f>'Per Packet Stats'!AR127 * O117</f>
        <v>45.103000000000002</v>
      </c>
      <c r="AC117" s="4">
        <f>'Per Packet Stats'!AS127 * P117</f>
        <v>34.594000000000001</v>
      </c>
      <c r="AD117" s="4">
        <f>'Per Packet Stats'!AT127 * Q117</f>
        <v>23.474499999999999</v>
      </c>
      <c r="AE117" s="4">
        <f>'Per Packet Stats'!AU127 * R117</f>
        <v>12.355</v>
      </c>
    </row>
    <row r="118" spans="8:31" x14ac:dyDescent="0.25">
      <c r="H118">
        <v>820</v>
      </c>
      <c r="I118" s="3">
        <f t="shared" si="6"/>
        <v>94</v>
      </c>
      <c r="J118" s="3">
        <f t="shared" si="6"/>
        <v>84</v>
      </c>
      <c r="K118" s="3">
        <f t="shared" si="6"/>
        <v>75</v>
      </c>
      <c r="L118" s="3">
        <f t="shared" si="6"/>
        <v>66</v>
      </c>
      <c r="M118" s="3">
        <f t="shared" si="5"/>
        <v>56</v>
      </c>
      <c r="N118" s="3">
        <f t="shared" si="5"/>
        <v>47</v>
      </c>
      <c r="O118" s="3">
        <f t="shared" si="5"/>
        <v>38</v>
      </c>
      <c r="P118" s="3">
        <f t="shared" si="5"/>
        <v>28</v>
      </c>
      <c r="Q118" s="3">
        <f t="shared" si="7"/>
        <v>19</v>
      </c>
      <c r="R118" s="3">
        <f t="shared" si="7"/>
        <v>10</v>
      </c>
      <c r="U118">
        <v>820</v>
      </c>
      <c r="V118" s="4">
        <f>'Per Packet Stats'!AL128 * I118</f>
        <v>114.58600000000001</v>
      </c>
      <c r="W118" s="4">
        <f>'Per Packet Stats'!AM128 * J118</f>
        <v>97.986000000000004</v>
      </c>
      <c r="X118" s="4">
        <f>'Per Packet Stats'!AN128 * K118</f>
        <v>91.425000000000011</v>
      </c>
      <c r="Y118" s="4">
        <f>'Per Packet Stats'!AO128 * L118</f>
        <v>77.484000000000009</v>
      </c>
      <c r="Z118" s="4">
        <f>'Per Packet Stats'!AP128 * M118</f>
        <v>66.584000000000003</v>
      </c>
      <c r="AA118" s="4">
        <f>'Per Packet Stats'!AQ128 * N118</f>
        <v>57.293000000000006</v>
      </c>
      <c r="AB118" s="4">
        <f>'Per Packet Stats'!AR128 * O118</f>
        <v>46.322000000000003</v>
      </c>
      <c r="AC118" s="4">
        <f>'Per Packet Stats'!AS128 * P118</f>
        <v>33.921999999999997</v>
      </c>
      <c r="AD118" s="4">
        <f>'Per Packet Stats'!AT128 * Q118</f>
        <v>23.161000000000001</v>
      </c>
      <c r="AE118" s="4">
        <f>'Per Packet Stats'!AU128 * R118</f>
        <v>12.190000000000001</v>
      </c>
    </row>
    <row r="119" spans="8:31" x14ac:dyDescent="0.25">
      <c r="H119">
        <v>810</v>
      </c>
      <c r="I119" s="3">
        <f t="shared" si="6"/>
        <v>95</v>
      </c>
      <c r="J119" s="3">
        <f t="shared" si="6"/>
        <v>85</v>
      </c>
      <c r="K119" s="3">
        <f t="shared" si="6"/>
        <v>76</v>
      </c>
      <c r="L119" s="3">
        <f t="shared" si="6"/>
        <v>67</v>
      </c>
      <c r="M119" s="3">
        <f t="shared" si="5"/>
        <v>57</v>
      </c>
      <c r="N119" s="3">
        <f t="shared" si="5"/>
        <v>48</v>
      </c>
      <c r="O119" s="3">
        <f t="shared" si="5"/>
        <v>38</v>
      </c>
      <c r="P119" s="3">
        <f t="shared" si="5"/>
        <v>29</v>
      </c>
      <c r="Q119" s="3">
        <f t="shared" si="7"/>
        <v>19</v>
      </c>
      <c r="R119" s="3">
        <f t="shared" si="7"/>
        <v>10</v>
      </c>
      <c r="U119">
        <v>810</v>
      </c>
      <c r="V119" s="4">
        <f>'Per Packet Stats'!AL129 * I119</f>
        <v>108.53750000000001</v>
      </c>
      <c r="W119" s="4">
        <f>'Per Packet Stats'!AM129 * J119</f>
        <v>99.152500000000003</v>
      </c>
      <c r="X119" s="4">
        <f>'Per Packet Stats'!AN129 * K119</f>
        <v>88.084000000000003</v>
      </c>
      <c r="Y119" s="4">
        <f>'Per Packet Stats'!AO129 * L119</f>
        <v>78.658000000000015</v>
      </c>
      <c r="Z119" s="4">
        <f>'Per Packet Stats'!AP129 * M119</f>
        <v>67.772999999999996</v>
      </c>
      <c r="AA119" s="4">
        <f>'Per Packet Stats'!AQ129 * N119</f>
        <v>56.712000000000003</v>
      </c>
      <c r="AB119" s="4">
        <f>'Per Packet Stats'!AR129 * O119</f>
        <v>45.182000000000002</v>
      </c>
      <c r="AC119" s="4">
        <f>'Per Packet Stats'!AS129 * P119</f>
        <v>34.481000000000002</v>
      </c>
      <c r="AD119" s="4">
        <f>'Per Packet Stats'!AT129 * Q119</f>
        <v>22.875999999999998</v>
      </c>
      <c r="AE119" s="4">
        <f>'Per Packet Stats'!AU129 * R119</f>
        <v>12.04</v>
      </c>
    </row>
    <row r="120" spans="8:31" x14ac:dyDescent="0.25">
      <c r="H120">
        <v>800</v>
      </c>
      <c r="I120" s="3">
        <f t="shared" si="6"/>
        <v>96</v>
      </c>
      <c r="J120" s="3">
        <f t="shared" si="6"/>
        <v>87</v>
      </c>
      <c r="K120" s="3">
        <f t="shared" si="6"/>
        <v>77</v>
      </c>
      <c r="L120" s="3">
        <f t="shared" si="6"/>
        <v>67</v>
      </c>
      <c r="M120" s="3">
        <f t="shared" si="5"/>
        <v>58</v>
      </c>
      <c r="N120" s="3">
        <f t="shared" si="5"/>
        <v>48</v>
      </c>
      <c r="O120" s="3">
        <f t="shared" si="5"/>
        <v>39</v>
      </c>
      <c r="P120" s="3">
        <f t="shared" si="5"/>
        <v>29</v>
      </c>
      <c r="Q120" s="3">
        <f t="shared" si="7"/>
        <v>20</v>
      </c>
      <c r="R120" s="3">
        <f t="shared" si="7"/>
        <v>10</v>
      </c>
      <c r="U120">
        <v>800</v>
      </c>
      <c r="V120" s="4">
        <f>'Per Packet Stats'!AL130 * I120</f>
        <v>109.68</v>
      </c>
      <c r="W120" s="4">
        <f>'Per Packet Stats'!AM130 * J120</f>
        <v>101.4855</v>
      </c>
      <c r="X120" s="4">
        <f>'Per Packet Stats'!AN130 * K120</f>
        <v>89.243000000000009</v>
      </c>
      <c r="Y120" s="4">
        <f>'Per Packet Stats'!AO130 * L120</f>
        <v>78.658000000000015</v>
      </c>
      <c r="Z120" s="4">
        <f>'Per Packet Stats'!AP130 * M120</f>
        <v>68.962000000000003</v>
      </c>
      <c r="AA120" s="4">
        <f>'Per Packet Stats'!AQ130 * N120</f>
        <v>56.712000000000003</v>
      </c>
      <c r="AB120" s="4">
        <f>'Per Packet Stats'!AR130 * O120</f>
        <v>46.371000000000002</v>
      </c>
      <c r="AC120" s="4">
        <f>'Per Packet Stats'!AS130 * P120</f>
        <v>34.481000000000002</v>
      </c>
      <c r="AD120" s="4">
        <f>'Per Packet Stats'!AT130 * Q120</f>
        <v>23.78</v>
      </c>
      <c r="AE120" s="4">
        <f>'Per Packet Stats'!AU130 * R120</f>
        <v>11.89</v>
      </c>
    </row>
    <row r="121" spans="8:31" x14ac:dyDescent="0.25">
      <c r="H121">
        <v>790</v>
      </c>
      <c r="I121" s="3">
        <f t="shared" si="6"/>
        <v>97</v>
      </c>
      <c r="J121" s="3">
        <f t="shared" si="6"/>
        <v>88</v>
      </c>
      <c r="K121" s="3">
        <f t="shared" si="6"/>
        <v>78</v>
      </c>
      <c r="L121" s="3">
        <f t="shared" si="6"/>
        <v>68</v>
      </c>
      <c r="M121" s="3">
        <f t="shared" si="5"/>
        <v>59</v>
      </c>
      <c r="N121" s="3">
        <f t="shared" si="5"/>
        <v>49</v>
      </c>
      <c r="O121" s="3">
        <f t="shared" si="5"/>
        <v>39</v>
      </c>
      <c r="P121" s="3">
        <f t="shared" si="5"/>
        <v>30</v>
      </c>
      <c r="Q121" s="3">
        <f t="shared" si="7"/>
        <v>20</v>
      </c>
      <c r="R121" s="3">
        <f t="shared" si="7"/>
        <v>10</v>
      </c>
      <c r="U121">
        <v>790</v>
      </c>
      <c r="V121" s="4">
        <f>'Per Packet Stats'!AL131 * I121</f>
        <v>110.82250000000001</v>
      </c>
      <c r="W121" s="4">
        <f>'Per Packet Stats'!AM131 * J121</f>
        <v>102.65200000000002</v>
      </c>
      <c r="X121" s="4">
        <f>'Per Packet Stats'!AN131 * K121</f>
        <v>90.402000000000001</v>
      </c>
      <c r="Y121" s="4">
        <f>'Per Packet Stats'!AO131 * L121</f>
        <v>79.832000000000008</v>
      </c>
      <c r="Z121" s="4">
        <f>'Per Packet Stats'!AP131 * M121</f>
        <v>67.407499999999999</v>
      </c>
      <c r="AA121" s="4">
        <f>'Per Packet Stats'!AQ131 * N121</f>
        <v>55.982500000000002</v>
      </c>
      <c r="AB121" s="4">
        <f>'Per Packet Stats'!AR131 * O121</f>
        <v>45.201000000000001</v>
      </c>
      <c r="AC121" s="4">
        <f>'Per Packet Stats'!AS131 * P121</f>
        <v>34.995000000000005</v>
      </c>
      <c r="AD121" s="4">
        <f>'Per Packet Stats'!AT131 * Q121</f>
        <v>23.480000000000004</v>
      </c>
      <c r="AE121" s="4">
        <f>'Per Packet Stats'!AU131 * R121</f>
        <v>11.740000000000002</v>
      </c>
    </row>
    <row r="122" spans="8:31" x14ac:dyDescent="0.25">
      <c r="H122">
        <v>780</v>
      </c>
      <c r="I122" s="3">
        <f t="shared" si="6"/>
        <v>99</v>
      </c>
      <c r="J122" s="3">
        <f t="shared" si="6"/>
        <v>89</v>
      </c>
      <c r="K122" s="3">
        <f t="shared" si="6"/>
        <v>79</v>
      </c>
      <c r="L122" s="3">
        <f t="shared" si="6"/>
        <v>69</v>
      </c>
      <c r="M122" s="3">
        <f t="shared" si="5"/>
        <v>59</v>
      </c>
      <c r="N122" s="3">
        <f t="shared" si="5"/>
        <v>50</v>
      </c>
      <c r="O122" s="3">
        <f t="shared" si="5"/>
        <v>40</v>
      </c>
      <c r="P122" s="3">
        <f t="shared" si="5"/>
        <v>30</v>
      </c>
      <c r="Q122" s="3">
        <f t="shared" si="7"/>
        <v>20</v>
      </c>
      <c r="R122" s="3">
        <f t="shared" si="7"/>
        <v>10</v>
      </c>
      <c r="U122">
        <v>780</v>
      </c>
      <c r="V122" s="4">
        <f>'Per Packet Stats'!AL132 * I122</f>
        <v>113.1075</v>
      </c>
      <c r="W122" s="4">
        <f>'Per Packet Stats'!AM132 * J122</f>
        <v>97.677500000000009</v>
      </c>
      <c r="X122" s="4">
        <f>'Per Packet Stats'!AN132 * K122</f>
        <v>91.561000000000007</v>
      </c>
      <c r="Y122" s="4">
        <f>'Per Packet Stats'!AO132 * L122</f>
        <v>77.28</v>
      </c>
      <c r="Z122" s="4">
        <f>'Per Packet Stats'!AP132 * M122</f>
        <v>67.407499999999999</v>
      </c>
      <c r="AA122" s="4">
        <f>'Per Packet Stats'!AQ132 * N122</f>
        <v>57.125</v>
      </c>
      <c r="AB122" s="4">
        <f>'Per Packet Stats'!AR132 * O122</f>
        <v>46.36</v>
      </c>
      <c r="AC122" s="4">
        <f>'Per Packet Stats'!AS132 * P122</f>
        <v>34.275000000000006</v>
      </c>
      <c r="AD122" s="4">
        <f>'Per Packet Stats'!AT132 * Q122</f>
        <v>23.18</v>
      </c>
      <c r="AE122" s="4">
        <f>'Per Packet Stats'!AU132 * R122</f>
        <v>11.59</v>
      </c>
    </row>
    <row r="123" spans="8:31" x14ac:dyDescent="0.25">
      <c r="H123">
        <v>770</v>
      </c>
      <c r="I123" s="3">
        <f t="shared" si="6"/>
        <v>100</v>
      </c>
      <c r="J123" s="3">
        <f t="shared" si="6"/>
        <v>90</v>
      </c>
      <c r="K123" s="3">
        <f t="shared" si="6"/>
        <v>80</v>
      </c>
      <c r="L123" s="3">
        <f t="shared" si="6"/>
        <v>70</v>
      </c>
      <c r="M123" s="3">
        <f t="shared" si="5"/>
        <v>60</v>
      </c>
      <c r="N123" s="3">
        <f t="shared" si="5"/>
        <v>50</v>
      </c>
      <c r="O123" s="3">
        <f t="shared" si="5"/>
        <v>40</v>
      </c>
      <c r="P123" s="3">
        <f t="shared" si="5"/>
        <v>30</v>
      </c>
      <c r="Q123" s="3">
        <f t="shared" si="7"/>
        <v>20</v>
      </c>
      <c r="R123" s="3">
        <f t="shared" si="7"/>
        <v>10</v>
      </c>
      <c r="U123">
        <v>770</v>
      </c>
      <c r="V123" s="4">
        <f>'Per Packet Stats'!AL133 * I123</f>
        <v>114.25</v>
      </c>
      <c r="W123" s="4">
        <f>'Per Packet Stats'!AM133 * J123</f>
        <v>98.775000000000006</v>
      </c>
      <c r="X123" s="4">
        <f>'Per Packet Stats'!AN133 * K123</f>
        <v>87.800000000000011</v>
      </c>
      <c r="Y123" s="4">
        <f>'Per Packet Stats'!AO133 * L123</f>
        <v>78.400000000000006</v>
      </c>
      <c r="Z123" s="4">
        <f>'Per Packet Stats'!AP133 * M123</f>
        <v>68.550000000000011</v>
      </c>
      <c r="AA123" s="4">
        <f>'Per Packet Stats'!AQ133 * N123</f>
        <v>57.125</v>
      </c>
      <c r="AB123" s="4">
        <f>'Per Packet Stats'!AR133 * O123</f>
        <v>45.100000000000009</v>
      </c>
      <c r="AC123" s="4">
        <f>'Per Packet Stats'!AS133 * P123</f>
        <v>34.275000000000006</v>
      </c>
      <c r="AD123" s="4">
        <f>'Per Packet Stats'!AT133 * Q123</f>
        <v>22.85</v>
      </c>
      <c r="AE123" s="4">
        <f>'Per Packet Stats'!AU133 * R123</f>
        <v>11.425000000000001</v>
      </c>
    </row>
    <row r="124" spans="8:31" x14ac:dyDescent="0.25">
      <c r="H124">
        <v>760</v>
      </c>
      <c r="I124" s="3">
        <f t="shared" si="6"/>
        <v>101</v>
      </c>
      <c r="J124" s="3">
        <f t="shared" si="6"/>
        <v>91</v>
      </c>
      <c r="K124" s="3">
        <f t="shared" si="6"/>
        <v>81</v>
      </c>
      <c r="L124" s="3">
        <f t="shared" si="6"/>
        <v>71</v>
      </c>
      <c r="M124" s="3">
        <f t="shared" si="5"/>
        <v>61</v>
      </c>
      <c r="N124" s="3">
        <f t="shared" si="5"/>
        <v>51</v>
      </c>
      <c r="O124" s="3">
        <f t="shared" si="5"/>
        <v>41</v>
      </c>
      <c r="P124" s="3">
        <f t="shared" si="5"/>
        <v>31</v>
      </c>
      <c r="Q124" s="3">
        <f t="shared" si="7"/>
        <v>21</v>
      </c>
      <c r="R124" s="3">
        <f t="shared" si="7"/>
        <v>11</v>
      </c>
      <c r="U124">
        <v>760</v>
      </c>
      <c r="V124" s="4">
        <f>'Per Packet Stats'!AL134 * I124</f>
        <v>107.66600000000001</v>
      </c>
      <c r="W124" s="4">
        <f>'Per Packet Stats'!AM134 * J124</f>
        <v>99.872500000000016</v>
      </c>
      <c r="X124" s="4">
        <f>'Per Packet Stats'!AN134 * K124</f>
        <v>88.897500000000008</v>
      </c>
      <c r="Y124" s="4">
        <f>'Per Packet Stats'!AO134 * L124</f>
        <v>79.52000000000001</v>
      </c>
      <c r="Z124" s="4">
        <f>'Per Packet Stats'!AP134 * M124</f>
        <v>66.947500000000005</v>
      </c>
      <c r="AA124" s="4">
        <f>'Per Packet Stats'!AQ134 * N124</f>
        <v>56.354999999999997</v>
      </c>
      <c r="AB124" s="4">
        <f>'Per Packet Stats'!AR134 * O124</f>
        <v>46.227500000000006</v>
      </c>
      <c r="AC124" s="4">
        <f>'Per Packet Stats'!AS134 * P124</f>
        <v>34.720000000000006</v>
      </c>
      <c r="AD124" s="4">
        <f>'Per Packet Stats'!AT134 * Q124</f>
        <v>23.677500000000002</v>
      </c>
      <c r="AE124" s="4">
        <f>'Per Packet Stats'!AU134 * R124</f>
        <v>12.484999999999999</v>
      </c>
    </row>
    <row r="125" spans="8:31" x14ac:dyDescent="0.25">
      <c r="H125">
        <v>750</v>
      </c>
      <c r="I125" s="3">
        <f t="shared" si="6"/>
        <v>102</v>
      </c>
      <c r="J125" s="3">
        <f t="shared" si="6"/>
        <v>92</v>
      </c>
      <c r="K125" s="3">
        <f t="shared" si="6"/>
        <v>82</v>
      </c>
      <c r="L125" s="3">
        <f t="shared" si="6"/>
        <v>72</v>
      </c>
      <c r="M125" s="3">
        <f t="shared" si="5"/>
        <v>62</v>
      </c>
      <c r="N125" s="3">
        <f t="shared" si="5"/>
        <v>51</v>
      </c>
      <c r="O125" s="3">
        <f t="shared" si="5"/>
        <v>41</v>
      </c>
      <c r="P125" s="3">
        <f t="shared" si="5"/>
        <v>31</v>
      </c>
      <c r="Q125" s="3">
        <f t="shared" si="7"/>
        <v>21</v>
      </c>
      <c r="R125" s="3">
        <f t="shared" si="7"/>
        <v>11</v>
      </c>
      <c r="U125">
        <v>750</v>
      </c>
      <c r="V125" s="4">
        <f>'Per Packet Stats'!AL135 * I125</f>
        <v>108.732</v>
      </c>
      <c r="W125" s="4">
        <f>'Per Packet Stats'!AM135 * J125</f>
        <v>100.97000000000001</v>
      </c>
      <c r="X125" s="4">
        <f>'Per Packet Stats'!AN135 * K125</f>
        <v>89.995000000000005</v>
      </c>
      <c r="Y125" s="4">
        <f>'Per Packet Stats'!AO135 * L125</f>
        <v>80.640000000000015</v>
      </c>
      <c r="Z125" s="4">
        <f>'Per Packet Stats'!AP135 * M125</f>
        <v>68.045000000000016</v>
      </c>
      <c r="AA125" s="4">
        <f>'Per Packet Stats'!AQ135 * N125</f>
        <v>56.354999999999997</v>
      </c>
      <c r="AB125" s="4">
        <f>'Per Packet Stats'!AR135 * O125</f>
        <v>44.997500000000002</v>
      </c>
      <c r="AC125" s="4">
        <f>'Per Packet Stats'!AS135 * P125</f>
        <v>34.720000000000006</v>
      </c>
      <c r="AD125" s="4">
        <f>'Per Packet Stats'!AT135 * Q125</f>
        <v>23.362500000000001</v>
      </c>
      <c r="AE125" s="4">
        <f>'Per Packet Stats'!AU135 * R125</f>
        <v>12.32</v>
      </c>
    </row>
    <row r="126" spans="8:31" x14ac:dyDescent="0.25">
      <c r="H126">
        <v>740</v>
      </c>
      <c r="I126" s="3">
        <f t="shared" si="6"/>
        <v>104</v>
      </c>
      <c r="J126" s="3">
        <f t="shared" si="6"/>
        <v>94</v>
      </c>
      <c r="K126" s="3">
        <f t="shared" si="6"/>
        <v>83</v>
      </c>
      <c r="L126" s="3">
        <f t="shared" si="6"/>
        <v>73</v>
      </c>
      <c r="M126" s="3">
        <f t="shared" si="5"/>
        <v>63</v>
      </c>
      <c r="N126" s="3">
        <f t="shared" si="5"/>
        <v>52</v>
      </c>
      <c r="O126" s="3">
        <f t="shared" si="5"/>
        <v>42</v>
      </c>
      <c r="P126" s="3">
        <f t="shared" si="5"/>
        <v>32</v>
      </c>
      <c r="Q126" s="3">
        <f t="shared" si="7"/>
        <v>21</v>
      </c>
      <c r="R126" s="3">
        <f t="shared" si="7"/>
        <v>11</v>
      </c>
      <c r="U126">
        <v>740</v>
      </c>
      <c r="V126" s="4">
        <f>'Per Packet Stats'!AL136 * I126</f>
        <v>110.864</v>
      </c>
      <c r="W126" s="4">
        <f>'Per Packet Stats'!AM136 * J126</f>
        <v>103.16500000000002</v>
      </c>
      <c r="X126" s="4">
        <f>'Per Packet Stats'!AN136 * K126</f>
        <v>91.092500000000015</v>
      </c>
      <c r="Y126" s="4">
        <f>'Per Packet Stats'!AO136 * L126</f>
        <v>77.817999999999998</v>
      </c>
      <c r="Z126" s="4">
        <f>'Per Packet Stats'!AP136 * M126</f>
        <v>69.142500000000013</v>
      </c>
      <c r="AA126" s="4">
        <f>'Per Packet Stats'!AQ136 * N126</f>
        <v>57.46</v>
      </c>
      <c r="AB126" s="4">
        <f>'Per Packet Stats'!AR136 * O126</f>
        <v>46.095000000000006</v>
      </c>
      <c r="AC126" s="4">
        <f>'Per Packet Stats'!AS136 * P126</f>
        <v>35.120000000000005</v>
      </c>
      <c r="AD126" s="4">
        <f>'Per Packet Stats'!AT136 * Q126</f>
        <v>23.047500000000003</v>
      </c>
      <c r="AE126" s="4">
        <f>'Per Packet Stats'!AU136 * R126</f>
        <v>12.154999999999999</v>
      </c>
    </row>
    <row r="127" spans="8:31" x14ac:dyDescent="0.25">
      <c r="H127">
        <v>730</v>
      </c>
      <c r="I127" s="3">
        <f t="shared" si="6"/>
        <v>105</v>
      </c>
      <c r="J127" s="3">
        <f t="shared" si="6"/>
        <v>95</v>
      </c>
      <c r="K127" s="3">
        <f t="shared" si="6"/>
        <v>84</v>
      </c>
      <c r="L127" s="3">
        <f t="shared" si="6"/>
        <v>74</v>
      </c>
      <c r="M127" s="3">
        <f t="shared" si="5"/>
        <v>63</v>
      </c>
      <c r="N127" s="3">
        <f t="shared" si="5"/>
        <v>53</v>
      </c>
      <c r="O127" s="3">
        <f t="shared" si="5"/>
        <v>42</v>
      </c>
      <c r="P127" s="3">
        <f t="shared" si="5"/>
        <v>32</v>
      </c>
      <c r="Q127" s="3">
        <f t="shared" si="7"/>
        <v>21</v>
      </c>
      <c r="R127" s="3">
        <f t="shared" si="7"/>
        <v>11</v>
      </c>
      <c r="U127">
        <v>730</v>
      </c>
      <c r="V127" s="4">
        <f>'Per Packet Stats'!AL137 * I127</f>
        <v>111.93</v>
      </c>
      <c r="W127" s="4">
        <f>'Per Packet Stats'!AM137 * J127</f>
        <v>97.707499999999996</v>
      </c>
      <c r="X127" s="4">
        <f>'Per Packet Stats'!AN137 * K127</f>
        <v>87.024000000000001</v>
      </c>
      <c r="Y127" s="4">
        <f>'Per Packet Stats'!AO137 * L127</f>
        <v>78.884</v>
      </c>
      <c r="Z127" s="4">
        <f>'Per Packet Stats'!AP137 * M127</f>
        <v>66.213000000000008</v>
      </c>
      <c r="AA127" s="4">
        <f>'Per Packet Stats'!AQ137 * N127</f>
        <v>56.498000000000005</v>
      </c>
      <c r="AB127" s="4">
        <f>'Per Packet Stats'!AR137 * O127</f>
        <v>44.772000000000006</v>
      </c>
      <c r="AC127" s="4">
        <f>'Per Packet Stats'!AS137 * P127</f>
        <v>34.4</v>
      </c>
      <c r="AD127" s="4">
        <f>'Per Packet Stats'!AT137 * Q127</f>
        <v>22.732500000000002</v>
      </c>
      <c r="AE127" s="4">
        <f>'Per Packet Stats'!AU137 * R127</f>
        <v>11.99</v>
      </c>
    </row>
    <row r="128" spans="8:31" x14ac:dyDescent="0.25">
      <c r="H128">
        <v>720</v>
      </c>
      <c r="I128" s="3">
        <f t="shared" si="6"/>
        <v>107</v>
      </c>
      <c r="J128" s="3">
        <f t="shared" si="6"/>
        <v>96</v>
      </c>
      <c r="K128" s="3">
        <f t="shared" si="6"/>
        <v>85</v>
      </c>
      <c r="L128" s="3">
        <f t="shared" si="6"/>
        <v>75</v>
      </c>
      <c r="M128" s="3">
        <f t="shared" ref="M128:R180" si="8">_xlfn.CEILING.MATH($C$7/($H128/(1-M$3)))</f>
        <v>64</v>
      </c>
      <c r="N128" s="3">
        <f t="shared" si="8"/>
        <v>54</v>
      </c>
      <c r="O128" s="3">
        <f t="shared" si="8"/>
        <v>43</v>
      </c>
      <c r="P128" s="3">
        <f t="shared" si="8"/>
        <v>32</v>
      </c>
      <c r="Q128" s="3">
        <f t="shared" si="7"/>
        <v>22</v>
      </c>
      <c r="R128" s="3">
        <f t="shared" si="7"/>
        <v>11</v>
      </c>
      <c r="U128">
        <v>720</v>
      </c>
      <c r="V128" s="4">
        <f>'Per Packet Stats'!AL138 * I128</f>
        <v>114.06200000000001</v>
      </c>
      <c r="W128" s="4">
        <f>'Per Packet Stats'!AM138 * J128</f>
        <v>98.73599999999999</v>
      </c>
      <c r="X128" s="4">
        <f>'Per Packet Stats'!AN138 * K128</f>
        <v>88.06</v>
      </c>
      <c r="Y128" s="4">
        <f>'Per Packet Stats'!AO138 * L128</f>
        <v>79.95</v>
      </c>
      <c r="Z128" s="4">
        <f>'Per Packet Stats'!AP138 * M128</f>
        <v>67.26400000000001</v>
      </c>
      <c r="AA128" s="4">
        <f>'Per Packet Stats'!AQ138 * N128</f>
        <v>57.564</v>
      </c>
      <c r="AB128" s="4">
        <f>'Per Packet Stats'!AR138 * O128</f>
        <v>45.838000000000001</v>
      </c>
      <c r="AC128" s="4">
        <f>'Per Packet Stats'!AS138 * P128</f>
        <v>34.4</v>
      </c>
      <c r="AD128" s="4">
        <f>'Per Packet Stats'!AT138 * Q128</f>
        <v>23.452000000000002</v>
      </c>
      <c r="AE128" s="4">
        <f>'Per Packet Stats'!AU138 * R128</f>
        <v>11.824999999999999</v>
      </c>
    </row>
    <row r="129" spans="8:31" x14ac:dyDescent="0.25">
      <c r="H129">
        <v>710</v>
      </c>
      <c r="I129" s="3">
        <f t="shared" si="6"/>
        <v>108</v>
      </c>
      <c r="J129" s="3">
        <f t="shared" si="6"/>
        <v>97</v>
      </c>
      <c r="K129" s="3">
        <f t="shared" si="6"/>
        <v>87</v>
      </c>
      <c r="L129" s="3">
        <f t="shared" si="6"/>
        <v>76</v>
      </c>
      <c r="M129" s="3">
        <f t="shared" si="8"/>
        <v>65</v>
      </c>
      <c r="N129" s="3">
        <f t="shared" si="8"/>
        <v>54</v>
      </c>
      <c r="O129" s="3">
        <f t="shared" si="8"/>
        <v>44</v>
      </c>
      <c r="P129" s="3">
        <f t="shared" si="8"/>
        <v>33</v>
      </c>
      <c r="Q129" s="3">
        <f t="shared" si="7"/>
        <v>22</v>
      </c>
      <c r="R129" s="3">
        <f t="shared" si="7"/>
        <v>11</v>
      </c>
      <c r="U129">
        <v>710</v>
      </c>
      <c r="V129" s="4">
        <f>'Per Packet Stats'!AL139 * I129</f>
        <v>106.866</v>
      </c>
      <c r="W129" s="4">
        <f>'Per Packet Stats'!AM139 * J129</f>
        <v>99.764499999999998</v>
      </c>
      <c r="X129" s="4">
        <f>'Per Packet Stats'!AN139 * K129</f>
        <v>90.132000000000005</v>
      </c>
      <c r="Y129" s="4">
        <f>'Per Packet Stats'!AO139 * L129</f>
        <v>77.02600000000001</v>
      </c>
      <c r="Z129" s="4">
        <f>'Per Packet Stats'!AP139 * M129</f>
        <v>68.315000000000012</v>
      </c>
      <c r="AA129" s="4">
        <f>'Per Packet Stats'!AQ139 * N129</f>
        <v>55.539000000000001</v>
      </c>
      <c r="AB129" s="4">
        <f>'Per Packet Stats'!AR139 * O129</f>
        <v>45.584000000000003</v>
      </c>
      <c r="AC129" s="4">
        <f>'Per Packet Stats'!AS139 * P129</f>
        <v>34.683000000000007</v>
      </c>
      <c r="AD129" s="4">
        <f>'Per Packet Stats'!AT139 * Q129</f>
        <v>23.122000000000003</v>
      </c>
      <c r="AE129" s="4">
        <f>'Per Packet Stats'!AU139 * R129</f>
        <v>11.6435</v>
      </c>
    </row>
    <row r="130" spans="8:31" x14ac:dyDescent="0.25">
      <c r="H130">
        <v>700</v>
      </c>
      <c r="I130" s="3">
        <f t="shared" si="6"/>
        <v>110</v>
      </c>
      <c r="J130" s="3">
        <f t="shared" si="6"/>
        <v>99</v>
      </c>
      <c r="K130" s="3">
        <f t="shared" si="6"/>
        <v>88</v>
      </c>
      <c r="L130" s="3">
        <f t="shared" si="6"/>
        <v>77</v>
      </c>
      <c r="M130" s="3">
        <f t="shared" si="8"/>
        <v>66</v>
      </c>
      <c r="N130" s="3">
        <f t="shared" si="8"/>
        <v>55</v>
      </c>
      <c r="O130" s="3">
        <f t="shared" si="8"/>
        <v>44</v>
      </c>
      <c r="P130" s="3">
        <f t="shared" si="8"/>
        <v>33</v>
      </c>
      <c r="Q130" s="3">
        <f t="shared" si="7"/>
        <v>22</v>
      </c>
      <c r="R130" s="3">
        <f t="shared" si="7"/>
        <v>11</v>
      </c>
      <c r="U130">
        <v>700</v>
      </c>
      <c r="V130" s="4">
        <f>'Per Packet Stats'!AL140 * I130</f>
        <v>108.845</v>
      </c>
      <c r="W130" s="4">
        <f>'Per Packet Stats'!AM140 * J130</f>
        <v>101.8215</v>
      </c>
      <c r="X130" s="4">
        <f>'Per Packet Stats'!AN140 * K130</f>
        <v>91.168000000000006</v>
      </c>
      <c r="Y130" s="4">
        <f>'Per Packet Stats'!AO140 * L130</f>
        <v>78.039500000000004</v>
      </c>
      <c r="Z130" s="4">
        <f>'Per Packet Stats'!AP140 * M130</f>
        <v>66.396000000000001</v>
      </c>
      <c r="AA130" s="4">
        <f>'Per Packet Stats'!AQ140 * N130</f>
        <v>56.567499999999995</v>
      </c>
      <c r="AB130" s="4">
        <f>'Per Packet Stats'!AR140 * O130</f>
        <v>45.584000000000003</v>
      </c>
      <c r="AC130" s="4">
        <f>'Per Packet Stats'!AS140 * P130</f>
        <v>33.9405</v>
      </c>
      <c r="AD130" s="4">
        <f>'Per Packet Stats'!AT140 * Q130</f>
        <v>22.792000000000002</v>
      </c>
      <c r="AE130" s="4">
        <f>'Per Packet Stats'!AU140 * R130</f>
        <v>11.4785</v>
      </c>
    </row>
    <row r="131" spans="8:31" x14ac:dyDescent="0.25">
      <c r="H131">
        <v>690</v>
      </c>
      <c r="I131" s="3">
        <f t="shared" si="6"/>
        <v>111</v>
      </c>
      <c r="J131" s="3">
        <f t="shared" si="6"/>
        <v>100</v>
      </c>
      <c r="K131" s="3">
        <f t="shared" si="6"/>
        <v>89</v>
      </c>
      <c r="L131" s="3">
        <f t="shared" si="6"/>
        <v>78</v>
      </c>
      <c r="M131" s="3">
        <f t="shared" si="8"/>
        <v>67</v>
      </c>
      <c r="N131" s="3">
        <f t="shared" si="8"/>
        <v>56</v>
      </c>
      <c r="O131" s="3">
        <f t="shared" si="8"/>
        <v>45</v>
      </c>
      <c r="P131" s="3">
        <f t="shared" si="8"/>
        <v>34</v>
      </c>
      <c r="Q131" s="3">
        <f t="shared" si="7"/>
        <v>23</v>
      </c>
      <c r="R131" s="3">
        <f t="shared" si="7"/>
        <v>12</v>
      </c>
      <c r="U131">
        <v>690</v>
      </c>
      <c r="V131" s="4">
        <f>'Per Packet Stats'!AL141 * I131</f>
        <v>109.83450000000001</v>
      </c>
      <c r="W131" s="4">
        <f>'Per Packet Stats'!AM141 * J131</f>
        <v>102.85</v>
      </c>
      <c r="X131" s="4">
        <f>'Per Packet Stats'!AN141 * K131</f>
        <v>86.730500000000006</v>
      </c>
      <c r="Y131" s="4">
        <f>'Per Packet Stats'!AO141 * L131</f>
        <v>79.053000000000011</v>
      </c>
      <c r="Z131" s="4">
        <f>'Per Packet Stats'!AP141 * M131</f>
        <v>67.402000000000001</v>
      </c>
      <c r="AA131" s="4">
        <f>'Per Packet Stats'!AQ141 * N131</f>
        <v>57.595999999999997</v>
      </c>
      <c r="AB131" s="4">
        <f>'Per Packet Stats'!AR141 * O131</f>
        <v>45.27</v>
      </c>
      <c r="AC131" s="4">
        <f>'Per Packet Stats'!AS141 * P131</f>
        <v>34.969000000000001</v>
      </c>
      <c r="AD131" s="4">
        <f>'Per Packet Stats'!AT141 * Q131</f>
        <v>23.482999999999997</v>
      </c>
      <c r="AE131" s="4">
        <f>'Per Packet Stats'!AU141 * R131</f>
        <v>12.341999999999999</v>
      </c>
    </row>
    <row r="132" spans="8:31" x14ac:dyDescent="0.25">
      <c r="H132">
        <v>680</v>
      </c>
      <c r="I132" s="3">
        <f t="shared" si="6"/>
        <v>113</v>
      </c>
      <c r="J132" s="3">
        <f t="shared" si="6"/>
        <v>102</v>
      </c>
      <c r="K132" s="3">
        <f t="shared" si="6"/>
        <v>90</v>
      </c>
      <c r="L132" s="3">
        <f t="shared" ref="L132:L180" si="9">_xlfn.CEILING.MATH($C$7/($H132/(1-L$3)))</f>
        <v>79</v>
      </c>
      <c r="M132" s="3">
        <f t="shared" si="8"/>
        <v>68</v>
      </c>
      <c r="N132" s="3">
        <f t="shared" si="8"/>
        <v>57</v>
      </c>
      <c r="O132" s="3">
        <f t="shared" si="8"/>
        <v>45</v>
      </c>
      <c r="P132" s="3">
        <f t="shared" si="8"/>
        <v>34</v>
      </c>
      <c r="Q132" s="3">
        <f t="shared" si="7"/>
        <v>23</v>
      </c>
      <c r="R132" s="3">
        <f t="shared" si="7"/>
        <v>12</v>
      </c>
      <c r="U132">
        <v>680</v>
      </c>
      <c r="V132" s="4">
        <f>'Per Packet Stats'!AL142 * I132</f>
        <v>111.8135</v>
      </c>
      <c r="W132" s="4">
        <f>'Per Packet Stats'!AM142 * J132</f>
        <v>97.869</v>
      </c>
      <c r="X132" s="4">
        <f>'Per Packet Stats'!AN142 * K132</f>
        <v>87.704999999999998</v>
      </c>
      <c r="Y132" s="4">
        <f>'Per Packet Stats'!AO142 * L132</f>
        <v>80.066500000000005</v>
      </c>
      <c r="Z132" s="4">
        <f>'Per Packet Stats'!AP142 * M132</f>
        <v>68.408000000000001</v>
      </c>
      <c r="AA132" s="4">
        <f>'Per Packet Stats'!AQ142 * N132</f>
        <v>56.401500000000006</v>
      </c>
      <c r="AB132" s="4">
        <f>'Per Packet Stats'!AR142 * O132</f>
        <v>45.27</v>
      </c>
      <c r="AC132" s="4">
        <f>'Per Packet Stats'!AS142 * P132</f>
        <v>34.204000000000001</v>
      </c>
      <c r="AD132" s="4">
        <f>'Per Packet Stats'!AT142 * Q132</f>
        <v>23.138000000000002</v>
      </c>
      <c r="AE132" s="4">
        <f>'Per Packet Stats'!AU142 * R132</f>
        <v>12.162000000000001</v>
      </c>
    </row>
    <row r="133" spans="8:31" x14ac:dyDescent="0.25">
      <c r="H133">
        <v>670</v>
      </c>
      <c r="I133" s="3">
        <f t="shared" ref="I133:K180" si="10">_xlfn.CEILING.MATH($C$7/($H133/(1-I$3)))</f>
        <v>115</v>
      </c>
      <c r="J133" s="3">
        <f t="shared" si="10"/>
        <v>103</v>
      </c>
      <c r="K133" s="3">
        <f t="shared" si="10"/>
        <v>92</v>
      </c>
      <c r="L133" s="3">
        <f t="shared" si="9"/>
        <v>80</v>
      </c>
      <c r="M133" s="3">
        <f t="shared" si="8"/>
        <v>69</v>
      </c>
      <c r="N133" s="3">
        <f t="shared" si="8"/>
        <v>58</v>
      </c>
      <c r="O133" s="3">
        <f t="shared" si="8"/>
        <v>46</v>
      </c>
      <c r="P133" s="3">
        <f t="shared" si="8"/>
        <v>35</v>
      </c>
      <c r="Q133" s="3">
        <f t="shared" si="7"/>
        <v>23</v>
      </c>
      <c r="R133" s="3">
        <f t="shared" si="7"/>
        <v>12</v>
      </c>
      <c r="U133">
        <v>670</v>
      </c>
      <c r="V133" s="4">
        <f>'Per Packet Stats'!AL143 * I133</f>
        <v>113.7925</v>
      </c>
      <c r="W133" s="4">
        <f>'Per Packet Stats'!AM143 * J133</f>
        <v>98.828500000000005</v>
      </c>
      <c r="X133" s="4">
        <f>'Per Packet Stats'!AN143 * K133</f>
        <v>89.653999999999996</v>
      </c>
      <c r="Y133" s="4">
        <f>'Per Packet Stats'!AO143 * L133</f>
        <v>76.760000000000005</v>
      </c>
      <c r="Z133" s="4">
        <f>'Per Packet Stats'!AP143 * M133</f>
        <v>66.205500000000001</v>
      </c>
      <c r="AA133" s="4">
        <f>'Per Packet Stats'!AQ143 * N133</f>
        <v>57.391000000000005</v>
      </c>
      <c r="AB133" s="4">
        <f>'Per Packet Stats'!AR143 * O133</f>
        <v>44.826999999999998</v>
      </c>
      <c r="AC133" s="4">
        <f>'Per Packet Stats'!AS143 * P133</f>
        <v>34.370000000000005</v>
      </c>
      <c r="AD133" s="4">
        <f>'Per Packet Stats'!AT143 * Q133</f>
        <v>22.758500000000002</v>
      </c>
      <c r="AE133" s="4">
        <f>'Per Packet Stats'!AU143 * R133</f>
        <v>11.982000000000001</v>
      </c>
    </row>
    <row r="134" spans="8:31" x14ac:dyDescent="0.25">
      <c r="H134">
        <v>660</v>
      </c>
      <c r="I134" s="3">
        <f t="shared" si="10"/>
        <v>116</v>
      </c>
      <c r="J134" s="3">
        <f t="shared" si="10"/>
        <v>105</v>
      </c>
      <c r="K134" s="3">
        <f t="shared" si="10"/>
        <v>93</v>
      </c>
      <c r="L134" s="3">
        <f t="shared" si="9"/>
        <v>82</v>
      </c>
      <c r="M134" s="3">
        <f t="shared" si="8"/>
        <v>70</v>
      </c>
      <c r="N134" s="3">
        <f t="shared" si="8"/>
        <v>58</v>
      </c>
      <c r="O134" s="3">
        <f t="shared" si="8"/>
        <v>47</v>
      </c>
      <c r="P134" s="3">
        <f t="shared" si="8"/>
        <v>35</v>
      </c>
      <c r="Q134" s="3">
        <f t="shared" si="7"/>
        <v>24</v>
      </c>
      <c r="R134" s="3">
        <f t="shared" si="7"/>
        <v>12</v>
      </c>
      <c r="U134">
        <v>660</v>
      </c>
      <c r="V134" s="4">
        <f>'Per Packet Stats'!AL144 * I134</f>
        <v>105.908</v>
      </c>
      <c r="W134" s="4">
        <f>'Per Packet Stats'!AM144 * J134</f>
        <v>100.7475</v>
      </c>
      <c r="X134" s="4">
        <f>'Per Packet Stats'!AN144 * K134</f>
        <v>90.628500000000003</v>
      </c>
      <c r="Y134" s="4">
        <f>'Per Packet Stats'!AO144 * L134</f>
        <v>78.679000000000002</v>
      </c>
      <c r="Z134" s="4">
        <f>'Per Packet Stats'!AP144 * M134</f>
        <v>67.165000000000006</v>
      </c>
      <c r="AA134" s="4">
        <f>'Per Packet Stats'!AQ144 * N134</f>
        <v>55.216000000000001</v>
      </c>
      <c r="AB134" s="4">
        <f>'Per Packet Stats'!AR144 * O134</f>
        <v>45.801500000000004</v>
      </c>
      <c r="AC134" s="4">
        <f>'Per Packet Stats'!AS144 * P134</f>
        <v>34.370000000000005</v>
      </c>
      <c r="AD134" s="4">
        <f>'Per Packet Stats'!AT144 * Q134</f>
        <v>23.388000000000002</v>
      </c>
      <c r="AE134" s="4">
        <f>'Per Packet Stats'!AU144 * R134</f>
        <v>11.784000000000001</v>
      </c>
    </row>
    <row r="135" spans="8:31" x14ac:dyDescent="0.25">
      <c r="H135">
        <v>650</v>
      </c>
      <c r="I135" s="3">
        <f t="shared" si="10"/>
        <v>118</v>
      </c>
      <c r="J135" s="3">
        <f t="shared" si="10"/>
        <v>106</v>
      </c>
      <c r="K135" s="3">
        <f t="shared" si="10"/>
        <v>95</v>
      </c>
      <c r="L135" s="3">
        <f t="shared" si="9"/>
        <v>83</v>
      </c>
      <c r="M135" s="3">
        <f t="shared" si="8"/>
        <v>71</v>
      </c>
      <c r="N135" s="3">
        <f t="shared" si="8"/>
        <v>59</v>
      </c>
      <c r="O135" s="3">
        <f t="shared" si="8"/>
        <v>48</v>
      </c>
      <c r="P135" s="3">
        <f t="shared" si="8"/>
        <v>36</v>
      </c>
      <c r="Q135" s="3">
        <f t="shared" si="7"/>
        <v>24</v>
      </c>
      <c r="R135" s="3">
        <f t="shared" si="7"/>
        <v>12</v>
      </c>
      <c r="U135">
        <v>650</v>
      </c>
      <c r="V135" s="4">
        <f>'Per Packet Stats'!AL145 * I135</f>
        <v>107.73400000000001</v>
      </c>
      <c r="W135" s="4">
        <f>'Per Packet Stats'!AM145 * J135</f>
        <v>101.70700000000001</v>
      </c>
      <c r="X135" s="4">
        <f>'Per Packet Stats'!AN145 * K135</f>
        <v>86.734999999999999</v>
      </c>
      <c r="Y135" s="4">
        <f>'Per Packet Stats'!AO145 * L135</f>
        <v>79.638500000000008</v>
      </c>
      <c r="Z135" s="4">
        <f>'Per Packet Stats'!AP145 * M135</f>
        <v>68.124499999999998</v>
      </c>
      <c r="AA135" s="4">
        <f>'Per Packet Stats'!AQ145 * N135</f>
        <v>56.168000000000006</v>
      </c>
      <c r="AB135" s="4">
        <f>'Per Packet Stats'!AR145 * O135</f>
        <v>45.335999999999999</v>
      </c>
      <c r="AC135" s="4">
        <f>'Per Packet Stats'!AS145 * P135</f>
        <v>34.542000000000002</v>
      </c>
      <c r="AD135" s="4">
        <f>'Per Packet Stats'!AT145 * Q135</f>
        <v>23.027999999999999</v>
      </c>
      <c r="AE135" s="4">
        <f>'Per Packet Stats'!AU145 * R135</f>
        <v>11.604000000000001</v>
      </c>
    </row>
    <row r="136" spans="8:31" x14ac:dyDescent="0.25">
      <c r="H136">
        <v>640</v>
      </c>
      <c r="I136" s="3">
        <f t="shared" si="10"/>
        <v>120</v>
      </c>
      <c r="J136" s="3">
        <f t="shared" si="10"/>
        <v>108</v>
      </c>
      <c r="K136" s="3">
        <f t="shared" si="10"/>
        <v>96</v>
      </c>
      <c r="L136" s="3">
        <f t="shared" si="9"/>
        <v>84</v>
      </c>
      <c r="M136" s="3">
        <f t="shared" si="8"/>
        <v>72</v>
      </c>
      <c r="N136" s="3">
        <f t="shared" si="8"/>
        <v>60</v>
      </c>
      <c r="O136" s="3">
        <f t="shared" si="8"/>
        <v>48</v>
      </c>
      <c r="P136" s="3">
        <f t="shared" si="8"/>
        <v>36</v>
      </c>
      <c r="Q136" s="3">
        <f t="shared" si="7"/>
        <v>24</v>
      </c>
      <c r="R136" s="3">
        <f t="shared" si="7"/>
        <v>12</v>
      </c>
      <c r="U136">
        <v>640</v>
      </c>
      <c r="V136" s="4">
        <f>'Per Packet Stats'!AL146 * I136</f>
        <v>109.56</v>
      </c>
      <c r="W136" s="4">
        <f>'Per Packet Stats'!AM146 * J136</f>
        <v>96.174000000000007</v>
      </c>
      <c r="X136" s="4">
        <f>'Per Packet Stats'!AN146 * K136</f>
        <v>87.647999999999996</v>
      </c>
      <c r="Y136" s="4">
        <f>'Per Packet Stats'!AO146 * L136</f>
        <v>76.062000000000012</v>
      </c>
      <c r="Z136" s="4">
        <f>'Per Packet Stats'!AP146 * M136</f>
        <v>65.736000000000004</v>
      </c>
      <c r="AA136" s="4">
        <f>'Per Packet Stats'!AQ146 * N136</f>
        <v>57.120000000000005</v>
      </c>
      <c r="AB136" s="4">
        <f>'Per Packet Stats'!AR146 * O136</f>
        <v>45.335999999999999</v>
      </c>
      <c r="AC136" s="4">
        <f>'Per Packet Stats'!AS146 * P136</f>
        <v>33.731999999999999</v>
      </c>
      <c r="AD136" s="4">
        <f>'Per Packet Stats'!AT146 * Q136</f>
        <v>22.667999999999999</v>
      </c>
      <c r="AE136" s="4">
        <f>'Per Packet Stats'!AU146 * R136</f>
        <v>11.424000000000001</v>
      </c>
    </row>
    <row r="137" spans="8:31" x14ac:dyDescent="0.25">
      <c r="H137">
        <v>630</v>
      </c>
      <c r="I137" s="3">
        <f t="shared" si="10"/>
        <v>122</v>
      </c>
      <c r="J137" s="3">
        <f t="shared" si="10"/>
        <v>110</v>
      </c>
      <c r="K137" s="3">
        <f t="shared" si="10"/>
        <v>98</v>
      </c>
      <c r="L137" s="3">
        <f t="shared" si="9"/>
        <v>85</v>
      </c>
      <c r="M137" s="3">
        <f t="shared" si="8"/>
        <v>73</v>
      </c>
      <c r="N137" s="3">
        <f t="shared" si="8"/>
        <v>61</v>
      </c>
      <c r="O137" s="3">
        <f t="shared" si="8"/>
        <v>49</v>
      </c>
      <c r="P137" s="3">
        <f t="shared" si="8"/>
        <v>37</v>
      </c>
      <c r="Q137" s="3">
        <f t="shared" si="7"/>
        <v>25</v>
      </c>
      <c r="R137" s="3">
        <f t="shared" si="7"/>
        <v>13</v>
      </c>
      <c r="U137">
        <v>630</v>
      </c>
      <c r="V137" s="4">
        <f>'Per Packet Stats'!AL147 * I137</f>
        <v>111.38600000000001</v>
      </c>
      <c r="W137" s="4">
        <f>'Per Packet Stats'!AM147 * J137</f>
        <v>97.955000000000013</v>
      </c>
      <c r="X137" s="4">
        <f>'Per Packet Stats'!AN147 * K137</f>
        <v>89.474000000000004</v>
      </c>
      <c r="Y137" s="4">
        <f>'Per Packet Stats'!AO147 * L137</f>
        <v>76.967500000000001</v>
      </c>
      <c r="Z137" s="4">
        <f>'Per Packet Stats'!AP147 * M137</f>
        <v>66.649000000000001</v>
      </c>
      <c r="AA137" s="4">
        <f>'Per Packet Stats'!AQ147 * N137</f>
        <v>55.693000000000005</v>
      </c>
      <c r="AB137" s="4">
        <f>'Per Packet Stats'!AR147 * O137</f>
        <v>44.737000000000002</v>
      </c>
      <c r="AC137" s="4">
        <f>'Per Packet Stats'!AS147 * P137</f>
        <v>34.669000000000004</v>
      </c>
      <c r="AD137" s="4">
        <f>'Per Packet Stats'!AT147 * Q137</f>
        <v>23.237500000000004</v>
      </c>
      <c r="AE137" s="4">
        <f>'Per Packet Stats'!AU147 * R137</f>
        <v>12.181000000000001</v>
      </c>
    </row>
    <row r="138" spans="8:31" x14ac:dyDescent="0.25">
      <c r="H138">
        <v>620</v>
      </c>
      <c r="I138" s="3">
        <f t="shared" si="10"/>
        <v>124</v>
      </c>
      <c r="J138" s="3">
        <f t="shared" si="10"/>
        <v>112</v>
      </c>
      <c r="K138" s="3">
        <f t="shared" si="10"/>
        <v>99</v>
      </c>
      <c r="L138" s="3">
        <f t="shared" si="9"/>
        <v>87</v>
      </c>
      <c r="M138" s="3">
        <f t="shared" si="8"/>
        <v>75</v>
      </c>
      <c r="N138" s="3">
        <f t="shared" si="8"/>
        <v>62</v>
      </c>
      <c r="O138" s="3">
        <f t="shared" si="8"/>
        <v>50</v>
      </c>
      <c r="P138" s="3">
        <f t="shared" si="8"/>
        <v>38</v>
      </c>
      <c r="Q138" s="3">
        <f t="shared" si="7"/>
        <v>25</v>
      </c>
      <c r="R138" s="3">
        <f t="shared" si="7"/>
        <v>13</v>
      </c>
      <c r="U138">
        <v>620</v>
      </c>
      <c r="V138" s="4">
        <f>'Per Packet Stats'!AL148 * I138</f>
        <v>113.212</v>
      </c>
      <c r="W138" s="4">
        <f>'Per Packet Stats'!AM148 * J138</f>
        <v>99.736000000000004</v>
      </c>
      <c r="X138" s="4">
        <f>'Per Packet Stats'!AN148 * K138</f>
        <v>90.387</v>
      </c>
      <c r="Y138" s="4">
        <f>'Per Packet Stats'!AO148 * L138</f>
        <v>78.778500000000008</v>
      </c>
      <c r="Z138" s="4">
        <f>'Per Packet Stats'!AP148 * M138</f>
        <v>68.475000000000009</v>
      </c>
      <c r="AA138" s="4">
        <f>'Per Packet Stats'!AQ148 * N138</f>
        <v>56.606000000000002</v>
      </c>
      <c r="AB138" s="4">
        <f>'Per Packet Stats'!AR148 * O138</f>
        <v>45.65</v>
      </c>
      <c r="AC138" s="4">
        <f>'Per Packet Stats'!AS148 * P138</f>
        <v>34.694000000000003</v>
      </c>
      <c r="AD138" s="4">
        <f>'Per Packet Stats'!AT148 * Q138</f>
        <v>22.824999999999999</v>
      </c>
      <c r="AE138" s="4">
        <f>'Per Packet Stats'!AU148 * R138</f>
        <v>11.986000000000001</v>
      </c>
    </row>
    <row r="139" spans="8:31" x14ac:dyDescent="0.25">
      <c r="H139">
        <v>610</v>
      </c>
      <c r="I139" s="3">
        <f t="shared" si="10"/>
        <v>126</v>
      </c>
      <c r="J139" s="3">
        <f t="shared" si="10"/>
        <v>113</v>
      </c>
      <c r="K139" s="3">
        <f t="shared" si="10"/>
        <v>101</v>
      </c>
      <c r="L139" s="3">
        <f t="shared" si="9"/>
        <v>88</v>
      </c>
      <c r="M139" s="3">
        <f t="shared" si="8"/>
        <v>76</v>
      </c>
      <c r="N139" s="3">
        <f t="shared" si="8"/>
        <v>63</v>
      </c>
      <c r="O139" s="3">
        <f t="shared" si="8"/>
        <v>51</v>
      </c>
      <c r="P139" s="3">
        <f t="shared" si="8"/>
        <v>38</v>
      </c>
      <c r="Q139" s="3">
        <f t="shared" si="7"/>
        <v>26</v>
      </c>
      <c r="R139" s="3">
        <f t="shared" si="7"/>
        <v>13</v>
      </c>
      <c r="U139">
        <v>610</v>
      </c>
      <c r="V139" s="4">
        <f>'Per Packet Stats'!AL149 * I139</f>
        <v>105.399</v>
      </c>
      <c r="W139" s="4">
        <f>'Per Packet Stats'!AM149 * J139</f>
        <v>100.62650000000001</v>
      </c>
      <c r="X139" s="4">
        <f>'Per Packet Stats'!AN149 * K139</f>
        <v>86.153000000000006</v>
      </c>
      <c r="Y139" s="4">
        <f>'Per Packet Stats'!AO149 * L139</f>
        <v>79.684000000000012</v>
      </c>
      <c r="Z139" s="4">
        <f>'Per Packet Stats'!AP149 * M139</f>
        <v>65.968000000000004</v>
      </c>
      <c r="AA139" s="4">
        <f>'Per Packet Stats'!AQ149 * N139</f>
        <v>55.156500000000001</v>
      </c>
      <c r="AB139" s="4">
        <f>'Per Packet Stats'!AR149 * O139</f>
        <v>45.033000000000001</v>
      </c>
      <c r="AC139" s="4">
        <f>'Per Packet Stats'!AS149 * P139</f>
        <v>33.839000000000006</v>
      </c>
      <c r="AD139" s="4">
        <f>'Per Packet Stats'!AT149 * Q139</f>
        <v>23.347999999999999</v>
      </c>
      <c r="AE139" s="4">
        <f>'Per Packet Stats'!AU149 * R139</f>
        <v>11.771500000000001</v>
      </c>
    </row>
    <row r="140" spans="8:31" x14ac:dyDescent="0.25">
      <c r="H140">
        <v>600</v>
      </c>
      <c r="I140" s="3">
        <f t="shared" si="10"/>
        <v>128</v>
      </c>
      <c r="J140" s="3">
        <f t="shared" si="10"/>
        <v>115</v>
      </c>
      <c r="K140" s="3">
        <f t="shared" si="10"/>
        <v>102</v>
      </c>
      <c r="L140" s="3">
        <f t="shared" si="9"/>
        <v>90</v>
      </c>
      <c r="M140" s="3">
        <f t="shared" si="8"/>
        <v>77</v>
      </c>
      <c r="N140" s="3">
        <f t="shared" si="8"/>
        <v>64</v>
      </c>
      <c r="O140" s="3">
        <f t="shared" si="8"/>
        <v>51</v>
      </c>
      <c r="P140" s="3">
        <f t="shared" si="8"/>
        <v>39</v>
      </c>
      <c r="Q140" s="3">
        <f t="shared" si="7"/>
        <v>26</v>
      </c>
      <c r="R140" s="3">
        <f t="shared" si="7"/>
        <v>13</v>
      </c>
      <c r="U140">
        <v>600</v>
      </c>
      <c r="V140" s="4">
        <f>'Per Packet Stats'!AL150 * I140</f>
        <v>107.072</v>
      </c>
      <c r="W140" s="4">
        <f>'Per Packet Stats'!AM150 * J140</f>
        <v>102.40750000000001</v>
      </c>
      <c r="X140" s="4">
        <f>'Per Packet Stats'!AN150 * K140</f>
        <v>87.006000000000014</v>
      </c>
      <c r="Y140" s="4">
        <f>'Per Packet Stats'!AO150 * L140</f>
        <v>76.77000000000001</v>
      </c>
      <c r="Z140" s="4">
        <f>'Per Packet Stats'!AP150 * M140</f>
        <v>66.836000000000013</v>
      </c>
      <c r="AA140" s="4">
        <f>'Per Packet Stats'!AQ150 * N140</f>
        <v>56.032000000000004</v>
      </c>
      <c r="AB140" s="4">
        <f>'Per Packet Stats'!AR150 * O140</f>
        <v>45.033000000000001</v>
      </c>
      <c r="AC140" s="4">
        <f>'Per Packet Stats'!AS150 * P140</f>
        <v>34.729500000000002</v>
      </c>
      <c r="AD140" s="4">
        <f>'Per Packet Stats'!AT150 * Q140</f>
        <v>22.957999999999998</v>
      </c>
      <c r="AE140" s="4">
        <f>'Per Packet Stats'!AU150 * R140</f>
        <v>11.576500000000001</v>
      </c>
    </row>
    <row r="141" spans="8:31" x14ac:dyDescent="0.25">
      <c r="H141">
        <v>590</v>
      </c>
      <c r="I141" s="3">
        <f t="shared" si="10"/>
        <v>130</v>
      </c>
      <c r="J141" s="3">
        <f t="shared" si="10"/>
        <v>117</v>
      </c>
      <c r="K141" s="3">
        <f t="shared" si="10"/>
        <v>104</v>
      </c>
      <c r="L141" s="3">
        <f t="shared" si="9"/>
        <v>91</v>
      </c>
      <c r="M141" s="3">
        <f t="shared" si="8"/>
        <v>78</v>
      </c>
      <c r="N141" s="3">
        <f t="shared" si="8"/>
        <v>65</v>
      </c>
      <c r="O141" s="3">
        <f t="shared" si="8"/>
        <v>52</v>
      </c>
      <c r="P141" s="3">
        <f t="shared" si="8"/>
        <v>39</v>
      </c>
      <c r="Q141" s="3">
        <f t="shared" si="7"/>
        <v>26</v>
      </c>
      <c r="R141" s="3">
        <f t="shared" si="7"/>
        <v>13</v>
      </c>
      <c r="U141">
        <v>590</v>
      </c>
      <c r="V141" s="4">
        <f>'Per Packet Stats'!AL151 * I141</f>
        <v>108.745</v>
      </c>
      <c r="W141" s="4">
        <f>'Per Packet Stats'!AM151 * J141</f>
        <v>96.115499999999997</v>
      </c>
      <c r="X141" s="4">
        <f>'Per Packet Stats'!AN151 * K141</f>
        <v>88.712000000000003</v>
      </c>
      <c r="Y141" s="4">
        <f>'Per Packet Stats'!AO151 * L141</f>
        <v>77.623000000000005</v>
      </c>
      <c r="Z141" s="4">
        <f>'Per Packet Stats'!AP151 * M141</f>
        <v>67.704000000000008</v>
      </c>
      <c r="AA141" s="4">
        <f>'Per Packet Stats'!AQ151 * N141</f>
        <v>56.907500000000006</v>
      </c>
      <c r="AB141" s="4">
        <f>'Per Packet Stats'!AR151 * O141</f>
        <v>44.356000000000002</v>
      </c>
      <c r="AC141" s="4">
        <f>'Per Packet Stats'!AS151 * P141</f>
        <v>33.852000000000004</v>
      </c>
      <c r="AD141" s="4">
        <f>'Per Packet Stats'!AT151 * Q141</f>
        <v>22.568000000000001</v>
      </c>
      <c r="AE141" s="4">
        <f>'Per Packet Stats'!AU151 * R141</f>
        <v>11.381500000000001</v>
      </c>
    </row>
    <row r="142" spans="8:31" x14ac:dyDescent="0.25">
      <c r="H142">
        <v>580</v>
      </c>
      <c r="I142" s="3">
        <f t="shared" si="10"/>
        <v>132</v>
      </c>
      <c r="J142" s="3">
        <f t="shared" si="10"/>
        <v>119</v>
      </c>
      <c r="K142" s="3">
        <f t="shared" si="10"/>
        <v>106</v>
      </c>
      <c r="L142" s="3">
        <f t="shared" si="9"/>
        <v>93</v>
      </c>
      <c r="M142" s="3">
        <f t="shared" si="8"/>
        <v>80</v>
      </c>
      <c r="N142" s="3">
        <f t="shared" si="8"/>
        <v>66</v>
      </c>
      <c r="O142" s="3">
        <f t="shared" si="8"/>
        <v>53</v>
      </c>
      <c r="P142" s="3">
        <f t="shared" si="8"/>
        <v>40</v>
      </c>
      <c r="Q142" s="3">
        <f t="shared" si="7"/>
        <v>27</v>
      </c>
      <c r="R142" s="3">
        <f t="shared" si="7"/>
        <v>14</v>
      </c>
      <c r="U142">
        <v>580</v>
      </c>
      <c r="V142" s="4">
        <f>'Per Packet Stats'!AL152 * I142</f>
        <v>110.41800000000001</v>
      </c>
      <c r="W142" s="4">
        <f>'Per Packet Stats'!AM152 * J142</f>
        <v>97.758499999999998</v>
      </c>
      <c r="X142" s="4">
        <f>'Per Packet Stats'!AN152 * K142</f>
        <v>90.418000000000006</v>
      </c>
      <c r="Y142" s="4">
        <f>'Per Packet Stats'!AO152 * L142</f>
        <v>79.329000000000008</v>
      </c>
      <c r="Z142" s="4">
        <f>'Per Packet Stats'!AP152 * M142</f>
        <v>65.72</v>
      </c>
      <c r="AA142" s="4">
        <f>'Per Packet Stats'!AQ152 * N142</f>
        <v>55.209000000000003</v>
      </c>
      <c r="AB142" s="4">
        <f>'Per Packet Stats'!AR152 * O142</f>
        <v>45.209000000000003</v>
      </c>
      <c r="AC142" s="4">
        <f>'Per Packet Stats'!AS152 * P142</f>
        <v>33.82</v>
      </c>
      <c r="AD142" s="4">
        <f>'Per Packet Stats'!AT152 * Q142</f>
        <v>23.031000000000002</v>
      </c>
      <c r="AE142" s="4">
        <f>'Per Packet Stats'!AU152 * R142</f>
        <v>12.047000000000001</v>
      </c>
    </row>
    <row r="143" spans="8:31" x14ac:dyDescent="0.25">
      <c r="H143">
        <v>570</v>
      </c>
      <c r="I143" s="3">
        <f t="shared" si="10"/>
        <v>135</v>
      </c>
      <c r="J143" s="3">
        <f t="shared" si="10"/>
        <v>121</v>
      </c>
      <c r="K143" s="3">
        <f t="shared" si="10"/>
        <v>108</v>
      </c>
      <c r="L143" s="3">
        <f t="shared" si="9"/>
        <v>94</v>
      </c>
      <c r="M143" s="3">
        <f t="shared" si="8"/>
        <v>81</v>
      </c>
      <c r="N143" s="3">
        <f t="shared" si="8"/>
        <v>68</v>
      </c>
      <c r="O143" s="3">
        <f t="shared" si="8"/>
        <v>54</v>
      </c>
      <c r="P143" s="3">
        <f t="shared" si="8"/>
        <v>41</v>
      </c>
      <c r="Q143" s="3">
        <f t="shared" si="7"/>
        <v>27</v>
      </c>
      <c r="R143" s="3">
        <f t="shared" si="7"/>
        <v>14</v>
      </c>
      <c r="U143">
        <v>570</v>
      </c>
      <c r="V143" s="4">
        <f>'Per Packet Stats'!AL153 * I143</f>
        <v>112.92750000000001</v>
      </c>
      <c r="W143" s="4">
        <f>'Per Packet Stats'!AM153 * J143</f>
        <v>99.401499999999999</v>
      </c>
      <c r="X143" s="4">
        <f>'Per Packet Stats'!AN153 * K143</f>
        <v>85.482000000000014</v>
      </c>
      <c r="Y143" s="4">
        <f>'Per Packet Stats'!AO153 * L143</f>
        <v>75.106000000000009</v>
      </c>
      <c r="Z143" s="4">
        <f>'Per Packet Stats'!AP153 * M143</f>
        <v>66.541499999999999</v>
      </c>
      <c r="AA143" s="4">
        <f>'Per Packet Stats'!AQ153 * N143</f>
        <v>56.882000000000005</v>
      </c>
      <c r="AB143" s="4">
        <f>'Per Packet Stats'!AR153 * O143</f>
        <v>44.360999999999997</v>
      </c>
      <c r="AC143" s="4">
        <f>'Per Packet Stats'!AS153 * P143</f>
        <v>34.665500000000002</v>
      </c>
      <c r="AD143" s="4">
        <f>'Per Packet Stats'!AT153 * Q143</f>
        <v>22.5855</v>
      </c>
      <c r="AE143" s="4">
        <f>'Per Packet Stats'!AU153 * R143</f>
        <v>11.837</v>
      </c>
    </row>
    <row r="144" spans="8:31" x14ac:dyDescent="0.25">
      <c r="H144">
        <v>560</v>
      </c>
      <c r="I144" s="3">
        <f t="shared" si="10"/>
        <v>137</v>
      </c>
      <c r="J144" s="3">
        <f t="shared" si="10"/>
        <v>123</v>
      </c>
      <c r="K144" s="3">
        <f t="shared" si="10"/>
        <v>110</v>
      </c>
      <c r="L144" s="3">
        <f t="shared" si="9"/>
        <v>96</v>
      </c>
      <c r="M144" s="3">
        <f t="shared" si="8"/>
        <v>82</v>
      </c>
      <c r="N144" s="3">
        <f t="shared" si="8"/>
        <v>69</v>
      </c>
      <c r="O144" s="3">
        <f t="shared" si="8"/>
        <v>55</v>
      </c>
      <c r="P144" s="3">
        <f t="shared" si="8"/>
        <v>41</v>
      </c>
      <c r="Q144" s="3">
        <f t="shared" si="7"/>
        <v>28</v>
      </c>
      <c r="R144" s="3">
        <f t="shared" si="7"/>
        <v>14</v>
      </c>
      <c r="U144">
        <v>560</v>
      </c>
      <c r="V144" s="4">
        <f>'Per Packet Stats'!AL154 * I144</f>
        <v>104.12</v>
      </c>
      <c r="W144" s="4">
        <f>'Per Packet Stats'!AM154 * J144</f>
        <v>101.0445</v>
      </c>
      <c r="X144" s="4">
        <f>'Per Packet Stats'!AN154 * K144</f>
        <v>87.065000000000012</v>
      </c>
      <c r="Y144" s="4">
        <f>'Per Packet Stats'!AO154 * L144</f>
        <v>76.704000000000008</v>
      </c>
      <c r="Z144" s="4">
        <f>'Per Packet Stats'!AP154 * M144</f>
        <v>67.363</v>
      </c>
      <c r="AA144" s="4">
        <f>'Per Packet Stats'!AQ154 * N144</f>
        <v>55.131</v>
      </c>
      <c r="AB144" s="4">
        <f>'Per Packet Stats'!AR154 * O144</f>
        <v>45.182499999999997</v>
      </c>
      <c r="AC144" s="4">
        <f>'Per Packet Stats'!AS154 * P144</f>
        <v>33.6815</v>
      </c>
      <c r="AD144" s="4">
        <f>'Per Packet Stats'!AT154 * Q144</f>
        <v>23.001999999999999</v>
      </c>
      <c r="AE144" s="4">
        <f>'Per Packet Stats'!AU154 * R144</f>
        <v>11.606000000000002</v>
      </c>
    </row>
    <row r="145" spans="8:31" x14ac:dyDescent="0.25">
      <c r="H145">
        <v>550</v>
      </c>
      <c r="I145" s="3">
        <f t="shared" si="10"/>
        <v>140</v>
      </c>
      <c r="J145" s="3">
        <f t="shared" si="10"/>
        <v>126</v>
      </c>
      <c r="K145" s="3">
        <f t="shared" si="10"/>
        <v>112</v>
      </c>
      <c r="L145" s="3">
        <f t="shared" si="9"/>
        <v>98</v>
      </c>
      <c r="M145" s="3">
        <f t="shared" si="8"/>
        <v>84</v>
      </c>
      <c r="N145" s="3">
        <f t="shared" si="8"/>
        <v>70</v>
      </c>
      <c r="O145" s="3">
        <f t="shared" si="8"/>
        <v>56</v>
      </c>
      <c r="P145" s="3">
        <f t="shared" si="8"/>
        <v>42</v>
      </c>
      <c r="Q145" s="3">
        <f t="shared" si="7"/>
        <v>28</v>
      </c>
      <c r="R145" s="3">
        <f t="shared" si="7"/>
        <v>14</v>
      </c>
      <c r="U145">
        <v>550</v>
      </c>
      <c r="V145" s="4">
        <f>'Per Packet Stats'!AL155 * I145</f>
        <v>106.4</v>
      </c>
      <c r="W145" s="4">
        <f>'Per Packet Stats'!AM155 * J145</f>
        <v>94.815000000000012</v>
      </c>
      <c r="X145" s="4">
        <f>'Per Packet Stats'!AN155 * K145</f>
        <v>88.64800000000001</v>
      </c>
      <c r="Y145" s="4">
        <f>'Per Packet Stats'!AO155 * L145</f>
        <v>78.302000000000007</v>
      </c>
      <c r="Z145" s="4">
        <f>'Per Packet Stats'!AP155 * M145</f>
        <v>65.226000000000013</v>
      </c>
      <c r="AA145" s="4">
        <f>'Per Packet Stats'!AQ155 * N145</f>
        <v>55.93</v>
      </c>
      <c r="AB145" s="4">
        <f>'Per Packet Stats'!AR155 * O145</f>
        <v>44.324000000000005</v>
      </c>
      <c r="AC145" s="4">
        <f>'Per Packet Stats'!AS155 * P145</f>
        <v>33.558</v>
      </c>
      <c r="AD145" s="4">
        <f>'Per Packet Stats'!AT155 * Q145</f>
        <v>22.582000000000004</v>
      </c>
      <c r="AE145" s="4">
        <f>'Per Packet Stats'!AU155 * R145</f>
        <v>11.396000000000001</v>
      </c>
    </row>
    <row r="146" spans="8:31" x14ac:dyDescent="0.25">
      <c r="H146">
        <v>540</v>
      </c>
      <c r="I146" s="3">
        <f t="shared" si="10"/>
        <v>142</v>
      </c>
      <c r="J146" s="3">
        <f t="shared" si="10"/>
        <v>128</v>
      </c>
      <c r="K146" s="3">
        <f t="shared" si="10"/>
        <v>114</v>
      </c>
      <c r="L146" s="3">
        <f t="shared" si="9"/>
        <v>100</v>
      </c>
      <c r="M146" s="3">
        <f t="shared" si="8"/>
        <v>85</v>
      </c>
      <c r="N146" s="3">
        <f t="shared" si="8"/>
        <v>71</v>
      </c>
      <c r="O146" s="3">
        <f t="shared" si="8"/>
        <v>57</v>
      </c>
      <c r="P146" s="3">
        <f t="shared" si="8"/>
        <v>43</v>
      </c>
      <c r="Q146" s="3">
        <f t="shared" si="7"/>
        <v>29</v>
      </c>
      <c r="R146" s="3">
        <f t="shared" si="7"/>
        <v>15</v>
      </c>
      <c r="U146">
        <v>540</v>
      </c>
      <c r="V146" s="4">
        <f>'Per Packet Stats'!AL156 * I146</f>
        <v>107.92</v>
      </c>
      <c r="W146" s="4">
        <f>'Per Packet Stats'!AM156 * J146</f>
        <v>96.320000000000007</v>
      </c>
      <c r="X146" s="4">
        <f>'Per Packet Stats'!AN156 * K146</f>
        <v>90.231000000000009</v>
      </c>
      <c r="Y146" s="4">
        <f>'Per Packet Stats'!AO156 * L146</f>
        <v>79.900000000000006</v>
      </c>
      <c r="Z146" s="4">
        <f>'Per Packet Stats'!AP156 * M146</f>
        <v>66.002500000000012</v>
      </c>
      <c r="AA146" s="4">
        <f>'Per Packet Stats'!AQ156 * N146</f>
        <v>56.729000000000006</v>
      </c>
      <c r="AB146" s="4">
        <f>'Per Packet Stats'!AR156 * O146</f>
        <v>45.115500000000004</v>
      </c>
      <c r="AC146" s="4">
        <f>'Per Packet Stats'!AS156 * P146</f>
        <v>34.356999999999999</v>
      </c>
      <c r="AD146" s="4">
        <f>'Per Packet Stats'!AT156 * Q146</f>
        <v>22.953500000000002</v>
      </c>
      <c r="AE146" s="4">
        <f>'Per Packet Stats'!AU156 * R146</f>
        <v>11.985000000000001</v>
      </c>
    </row>
    <row r="147" spans="8:31" x14ac:dyDescent="0.25">
      <c r="H147">
        <v>530</v>
      </c>
      <c r="I147" s="3">
        <f t="shared" si="10"/>
        <v>145</v>
      </c>
      <c r="J147" s="3">
        <f t="shared" si="10"/>
        <v>130</v>
      </c>
      <c r="K147" s="3">
        <f t="shared" si="10"/>
        <v>116</v>
      </c>
      <c r="L147" s="3">
        <f t="shared" si="9"/>
        <v>102</v>
      </c>
      <c r="M147" s="3">
        <f t="shared" si="8"/>
        <v>87</v>
      </c>
      <c r="N147" s="3">
        <f t="shared" si="8"/>
        <v>73</v>
      </c>
      <c r="O147" s="3">
        <f t="shared" si="8"/>
        <v>58</v>
      </c>
      <c r="P147" s="3">
        <f t="shared" si="8"/>
        <v>44</v>
      </c>
      <c r="Q147" s="3">
        <f t="shared" si="8"/>
        <v>29</v>
      </c>
      <c r="R147" s="3">
        <f t="shared" si="8"/>
        <v>15</v>
      </c>
      <c r="U147">
        <v>530</v>
      </c>
      <c r="V147" s="4">
        <f>'Per Packet Stats'!AL157 * I147</f>
        <v>110.2</v>
      </c>
      <c r="W147" s="4">
        <f>'Per Packet Stats'!AM157 * J147</f>
        <v>97.825000000000003</v>
      </c>
      <c r="X147" s="4">
        <f>'Per Packet Stats'!AN157 * K147</f>
        <v>84.68</v>
      </c>
      <c r="Y147" s="4">
        <f>'Per Packet Stats'!AO157 * L147</f>
        <v>75.989999999999995</v>
      </c>
      <c r="Z147" s="4">
        <f>'Per Packet Stats'!AP157 * M147</f>
        <v>67.555500000000009</v>
      </c>
      <c r="AA147" s="4">
        <f>'Per Packet Stats'!AQ157 * N147</f>
        <v>55.480000000000004</v>
      </c>
      <c r="AB147" s="4">
        <f>'Per Packet Stats'!AR157 * O147</f>
        <v>44.08</v>
      </c>
      <c r="AC147" s="4">
        <f>'Per Packet Stats'!AS157 * P147</f>
        <v>34.166000000000004</v>
      </c>
      <c r="AD147" s="4">
        <f>'Per Packet Stats'!AT157 * Q147</f>
        <v>22.518500000000003</v>
      </c>
      <c r="AE147" s="4">
        <f>'Per Packet Stats'!AU157 * R147</f>
        <v>11.76</v>
      </c>
    </row>
    <row r="148" spans="8:31" x14ac:dyDescent="0.25">
      <c r="H148">
        <v>520</v>
      </c>
      <c r="I148" s="3">
        <f t="shared" si="10"/>
        <v>148</v>
      </c>
      <c r="J148" s="3">
        <f t="shared" si="10"/>
        <v>133</v>
      </c>
      <c r="K148" s="3">
        <f t="shared" si="10"/>
        <v>118</v>
      </c>
      <c r="L148" s="3">
        <f t="shared" si="9"/>
        <v>103</v>
      </c>
      <c r="M148" s="3">
        <f t="shared" si="8"/>
        <v>89</v>
      </c>
      <c r="N148" s="3">
        <f t="shared" si="8"/>
        <v>74</v>
      </c>
      <c r="O148" s="3">
        <f t="shared" si="8"/>
        <v>59</v>
      </c>
      <c r="P148" s="3">
        <f t="shared" si="8"/>
        <v>45</v>
      </c>
      <c r="Q148" s="3">
        <f t="shared" si="8"/>
        <v>30</v>
      </c>
      <c r="R148" s="3">
        <f t="shared" si="8"/>
        <v>15</v>
      </c>
      <c r="U148">
        <v>520</v>
      </c>
      <c r="V148" s="4">
        <f>'Per Packet Stats'!AL158 * I148</f>
        <v>112.48</v>
      </c>
      <c r="W148" s="4">
        <f>'Per Packet Stats'!AM158 * J148</f>
        <v>100.08250000000001</v>
      </c>
      <c r="X148" s="4">
        <f>'Per Packet Stats'!AN158 * K148</f>
        <v>86.140000000000015</v>
      </c>
      <c r="Y148" s="4">
        <f>'Per Packet Stats'!AO158 * L148</f>
        <v>76.734999999999999</v>
      </c>
      <c r="Z148" s="4">
        <f>'Per Packet Stats'!AP158 * M148</f>
        <v>64.970000000000013</v>
      </c>
      <c r="AA148" s="4">
        <f>'Per Packet Stats'!AQ158 * N148</f>
        <v>56.24</v>
      </c>
      <c r="AB148" s="4">
        <f>'Per Packet Stats'!AR158 * O148</f>
        <v>44.84</v>
      </c>
      <c r="AC148" s="4">
        <f>'Per Packet Stats'!AS158 * P148</f>
        <v>33.862500000000004</v>
      </c>
      <c r="AD148" s="4">
        <f>'Per Packet Stats'!AT158 * Q148</f>
        <v>22.8</v>
      </c>
      <c r="AE148" s="4">
        <f>'Per Packet Stats'!AU158 * R148</f>
        <v>11.535</v>
      </c>
    </row>
    <row r="149" spans="8:31" x14ac:dyDescent="0.25">
      <c r="H149">
        <v>510</v>
      </c>
      <c r="I149" s="3">
        <f t="shared" si="10"/>
        <v>150</v>
      </c>
      <c r="J149" s="3">
        <f t="shared" si="10"/>
        <v>135</v>
      </c>
      <c r="K149" s="3">
        <f t="shared" si="10"/>
        <v>120</v>
      </c>
      <c r="L149" s="3">
        <f t="shared" si="9"/>
        <v>105</v>
      </c>
      <c r="M149" s="3">
        <f t="shared" si="8"/>
        <v>90</v>
      </c>
      <c r="N149" s="3">
        <f t="shared" si="8"/>
        <v>75</v>
      </c>
      <c r="O149" s="3">
        <f t="shared" si="8"/>
        <v>60</v>
      </c>
      <c r="P149" s="3">
        <f t="shared" si="8"/>
        <v>45</v>
      </c>
      <c r="Q149" s="3">
        <f t="shared" si="8"/>
        <v>30</v>
      </c>
      <c r="R149" s="3">
        <f t="shared" si="8"/>
        <v>15</v>
      </c>
      <c r="U149">
        <v>510</v>
      </c>
      <c r="V149" s="4">
        <f>'Per Packet Stats'!AL159 * I149</f>
        <v>114</v>
      </c>
      <c r="W149" s="4">
        <f>'Per Packet Stats'!AM159 * J149</f>
        <v>101.58750000000001</v>
      </c>
      <c r="X149" s="4">
        <f>'Per Packet Stats'!AN159 * K149</f>
        <v>87.600000000000009</v>
      </c>
      <c r="Y149" s="4">
        <f>'Per Packet Stats'!AO159 * L149</f>
        <v>78.224999999999994</v>
      </c>
      <c r="Z149" s="4">
        <f>'Per Packet Stats'!AP159 * M149</f>
        <v>65.7</v>
      </c>
      <c r="AA149" s="4">
        <f>'Per Packet Stats'!AQ159 * N149</f>
        <v>57</v>
      </c>
      <c r="AB149" s="4">
        <f>'Per Packet Stats'!AR159 * O149</f>
        <v>45.6</v>
      </c>
      <c r="AC149" s="4">
        <f>'Per Packet Stats'!AS159 * P149</f>
        <v>33.862500000000004</v>
      </c>
      <c r="AD149" s="4">
        <f>'Per Packet Stats'!AT159 * Q149</f>
        <v>22.8</v>
      </c>
      <c r="AE149" s="4">
        <f>'Per Packet Stats'!AU159 * R149</f>
        <v>11.4</v>
      </c>
    </row>
    <row r="150" spans="8:31" x14ac:dyDescent="0.25">
      <c r="H150">
        <v>500</v>
      </c>
      <c r="I150" s="3">
        <f t="shared" si="10"/>
        <v>153</v>
      </c>
      <c r="J150" s="3">
        <f t="shared" si="10"/>
        <v>138</v>
      </c>
      <c r="K150" s="3">
        <f t="shared" si="10"/>
        <v>123</v>
      </c>
      <c r="L150" s="3">
        <f t="shared" si="9"/>
        <v>108</v>
      </c>
      <c r="M150" s="3">
        <f t="shared" si="8"/>
        <v>92</v>
      </c>
      <c r="N150" s="3">
        <f t="shared" si="8"/>
        <v>77</v>
      </c>
      <c r="O150" s="3">
        <f t="shared" si="8"/>
        <v>62</v>
      </c>
      <c r="P150" s="3">
        <f t="shared" si="8"/>
        <v>46</v>
      </c>
      <c r="Q150" s="3">
        <f t="shared" si="8"/>
        <v>31</v>
      </c>
      <c r="R150" s="3">
        <f t="shared" si="8"/>
        <v>16</v>
      </c>
      <c r="U150">
        <v>500</v>
      </c>
      <c r="V150" s="4">
        <f>'Per Packet Stats'!AL160 * I150</f>
        <v>104.57550000000001</v>
      </c>
      <c r="W150" s="4">
        <f>'Per Packet Stats'!AM160 * J150</f>
        <v>94.322999999999993</v>
      </c>
      <c r="X150" s="4">
        <f>'Per Packet Stats'!AN160 * K150</f>
        <v>89.79</v>
      </c>
      <c r="Y150" s="4">
        <f>'Per Packet Stats'!AO160 * L150</f>
        <v>80.459999999999994</v>
      </c>
      <c r="Z150" s="4">
        <f>'Per Packet Stats'!AP160 * M150</f>
        <v>67.160000000000011</v>
      </c>
      <c r="AA150" s="4">
        <f>'Per Packet Stats'!AQ160 * N150</f>
        <v>55.6325</v>
      </c>
      <c r="AB150" s="4">
        <f>'Per Packet Stats'!AR160 * O150</f>
        <v>45.260000000000005</v>
      </c>
      <c r="AC150" s="4">
        <f>'Per Packet Stats'!AS160 * P150</f>
        <v>33.580000000000005</v>
      </c>
      <c r="AD150" s="4">
        <f>'Per Packet Stats'!AT160 * Q150</f>
        <v>23.094999999999999</v>
      </c>
      <c r="AE150" s="4">
        <f>'Per Packet Stats'!AU160 * R150</f>
        <v>11.92</v>
      </c>
    </row>
    <row r="151" spans="8:31" x14ac:dyDescent="0.25">
      <c r="H151">
        <v>490</v>
      </c>
      <c r="I151" s="3">
        <f t="shared" si="10"/>
        <v>157</v>
      </c>
      <c r="J151" s="3">
        <f t="shared" si="10"/>
        <v>141</v>
      </c>
      <c r="K151" s="3">
        <f t="shared" si="10"/>
        <v>125</v>
      </c>
      <c r="L151" s="3">
        <f t="shared" si="9"/>
        <v>110</v>
      </c>
      <c r="M151" s="3">
        <f t="shared" si="8"/>
        <v>94</v>
      </c>
      <c r="N151" s="3">
        <f t="shared" si="8"/>
        <v>79</v>
      </c>
      <c r="O151" s="3">
        <f t="shared" si="8"/>
        <v>63</v>
      </c>
      <c r="P151" s="3">
        <f t="shared" si="8"/>
        <v>47</v>
      </c>
      <c r="Q151" s="3">
        <f t="shared" si="8"/>
        <v>32</v>
      </c>
      <c r="R151" s="3">
        <f t="shared" si="8"/>
        <v>16</v>
      </c>
      <c r="U151">
        <v>490</v>
      </c>
      <c r="V151" s="4">
        <f>'Per Packet Stats'!AL161 * I151</f>
        <v>107.3095</v>
      </c>
      <c r="W151" s="4">
        <f>'Per Packet Stats'!AM161 * J151</f>
        <v>96.373499999999993</v>
      </c>
      <c r="X151" s="4">
        <f>'Per Packet Stats'!AN161 * K151</f>
        <v>91.250000000000014</v>
      </c>
      <c r="Y151" s="4">
        <f>'Per Packet Stats'!AO161 * L151</f>
        <v>76.174999999999997</v>
      </c>
      <c r="Z151" s="4">
        <f>'Per Packet Stats'!AP161 * M151</f>
        <v>68.62</v>
      </c>
      <c r="AA151" s="4">
        <f>'Per Packet Stats'!AQ161 * N151</f>
        <v>57.077500000000001</v>
      </c>
      <c r="AB151" s="4">
        <f>'Per Packet Stats'!AR161 * O151</f>
        <v>45.990000000000009</v>
      </c>
      <c r="AC151" s="4">
        <f>'Per Packet Stats'!AS161 * P151</f>
        <v>34.31</v>
      </c>
      <c r="AD151" s="4">
        <f>'Per Packet Stats'!AT161 * Q151</f>
        <v>23.360000000000003</v>
      </c>
      <c r="AE151" s="4">
        <f>'Per Packet Stats'!AU161 * R151</f>
        <v>11.680000000000001</v>
      </c>
    </row>
    <row r="152" spans="8:31" x14ac:dyDescent="0.25">
      <c r="H152">
        <v>480</v>
      </c>
      <c r="I152" s="3">
        <f t="shared" si="10"/>
        <v>160</v>
      </c>
      <c r="J152" s="3">
        <f t="shared" si="10"/>
        <v>144</v>
      </c>
      <c r="K152" s="3">
        <f t="shared" si="10"/>
        <v>128</v>
      </c>
      <c r="L152" s="3">
        <f t="shared" si="9"/>
        <v>112</v>
      </c>
      <c r="M152" s="3">
        <f t="shared" si="8"/>
        <v>96</v>
      </c>
      <c r="N152" s="3">
        <f t="shared" si="8"/>
        <v>80</v>
      </c>
      <c r="O152" s="3">
        <f t="shared" si="8"/>
        <v>64</v>
      </c>
      <c r="P152" s="3">
        <f t="shared" si="8"/>
        <v>48</v>
      </c>
      <c r="Q152" s="3">
        <f t="shared" si="8"/>
        <v>32</v>
      </c>
      <c r="R152" s="3">
        <f t="shared" si="8"/>
        <v>16</v>
      </c>
      <c r="U152">
        <v>480</v>
      </c>
      <c r="V152" s="4">
        <f>'Per Packet Stats'!AL162 * I152</f>
        <v>109.36</v>
      </c>
      <c r="W152" s="4">
        <f>'Per Packet Stats'!AM162 * J152</f>
        <v>98.424000000000007</v>
      </c>
      <c r="X152" s="4">
        <f>'Per Packet Stats'!AN162 * K152</f>
        <v>85.568000000000012</v>
      </c>
      <c r="Y152" s="4">
        <f>'Per Packet Stats'!AO162 * L152</f>
        <v>77.56</v>
      </c>
      <c r="Z152" s="4">
        <f>'Per Packet Stats'!AP162 * M152</f>
        <v>65.616</v>
      </c>
      <c r="AA152" s="4">
        <f>'Per Packet Stats'!AQ162 * N152</f>
        <v>54.68</v>
      </c>
      <c r="AB152" s="4">
        <f>'Per Packet Stats'!AR162 * O152</f>
        <v>44.800000000000004</v>
      </c>
      <c r="AC152" s="4">
        <f>'Per Packet Stats'!AS162 * P152</f>
        <v>33.96</v>
      </c>
      <c r="AD152" s="4">
        <f>'Per Packet Stats'!AT162 * Q152</f>
        <v>22.880000000000003</v>
      </c>
      <c r="AE152" s="4">
        <f>'Per Packet Stats'!AU162 * R152</f>
        <v>11.440000000000001</v>
      </c>
    </row>
    <row r="153" spans="8:31" x14ac:dyDescent="0.25">
      <c r="H153">
        <v>470</v>
      </c>
      <c r="I153" s="3">
        <f t="shared" si="10"/>
        <v>163</v>
      </c>
      <c r="J153" s="3">
        <f t="shared" si="10"/>
        <v>147</v>
      </c>
      <c r="K153" s="3">
        <f t="shared" si="10"/>
        <v>131</v>
      </c>
      <c r="L153" s="3">
        <f t="shared" si="9"/>
        <v>114</v>
      </c>
      <c r="M153" s="3">
        <f t="shared" si="8"/>
        <v>98</v>
      </c>
      <c r="N153" s="3">
        <f t="shared" si="8"/>
        <v>82</v>
      </c>
      <c r="O153" s="3">
        <f t="shared" si="8"/>
        <v>66</v>
      </c>
      <c r="P153" s="3">
        <f t="shared" si="8"/>
        <v>49</v>
      </c>
      <c r="Q153" s="3">
        <f t="shared" si="8"/>
        <v>33</v>
      </c>
      <c r="R153" s="3">
        <f t="shared" si="8"/>
        <v>17</v>
      </c>
      <c r="U153">
        <v>470</v>
      </c>
      <c r="V153" s="4">
        <f>'Per Packet Stats'!AL163 * I153</f>
        <v>111.4105</v>
      </c>
      <c r="W153" s="4">
        <f>'Per Packet Stats'!AM163 * J153</f>
        <v>100.47450000000001</v>
      </c>
      <c r="X153" s="4">
        <f>'Per Packet Stats'!AN163 * K153</f>
        <v>87.57350000000001</v>
      </c>
      <c r="Y153" s="4">
        <f>'Per Packet Stats'!AO163 * L153</f>
        <v>78.945000000000007</v>
      </c>
      <c r="Z153" s="4">
        <f>'Per Packet Stats'!AP163 * M153</f>
        <v>66.983000000000004</v>
      </c>
      <c r="AA153" s="4">
        <f>'Per Packet Stats'!AQ163 * N153</f>
        <v>56.046999999999997</v>
      </c>
      <c r="AB153" s="4">
        <f>'Per Packet Stats'!AR163 * O153</f>
        <v>46.2</v>
      </c>
      <c r="AC153" s="4">
        <f>'Per Packet Stats'!AS163 * P153</f>
        <v>33.491500000000002</v>
      </c>
      <c r="AD153" s="4">
        <f>'Per Packet Stats'!AT163 * Q153</f>
        <v>23.1</v>
      </c>
      <c r="AE153" s="4">
        <f>'Per Packet Stats'!AU163 * R153</f>
        <v>11.9</v>
      </c>
    </row>
    <row r="154" spans="8:31" x14ac:dyDescent="0.25">
      <c r="H154">
        <v>460</v>
      </c>
      <c r="I154" s="3">
        <f t="shared" si="10"/>
        <v>167</v>
      </c>
      <c r="J154" s="3">
        <f t="shared" si="10"/>
        <v>150</v>
      </c>
      <c r="K154" s="3">
        <f t="shared" si="10"/>
        <v>134</v>
      </c>
      <c r="L154" s="3">
        <f t="shared" si="9"/>
        <v>117</v>
      </c>
      <c r="M154" s="3">
        <f t="shared" si="8"/>
        <v>100</v>
      </c>
      <c r="N154" s="3">
        <f t="shared" si="8"/>
        <v>84</v>
      </c>
      <c r="O154" s="3">
        <f t="shared" si="8"/>
        <v>67</v>
      </c>
      <c r="P154" s="3">
        <f t="shared" si="8"/>
        <v>50</v>
      </c>
      <c r="Q154" s="3">
        <f t="shared" si="8"/>
        <v>34</v>
      </c>
      <c r="R154" s="3">
        <f t="shared" si="8"/>
        <v>17</v>
      </c>
      <c r="U154">
        <v>460</v>
      </c>
      <c r="V154" s="4">
        <f>'Per Packet Stats'!AL164 * I154</f>
        <v>114.14449999999999</v>
      </c>
      <c r="W154" s="4">
        <f>'Per Packet Stats'!AM164 * J154</f>
        <v>102.52500000000001</v>
      </c>
      <c r="X154" s="4">
        <f>'Per Packet Stats'!AN164 * K154</f>
        <v>89.579000000000008</v>
      </c>
      <c r="Y154" s="4">
        <f>'Per Packet Stats'!AO164 * L154</f>
        <v>74.70450000000001</v>
      </c>
      <c r="Z154" s="4">
        <f>'Per Packet Stats'!AP164 * M154</f>
        <v>68.349999999999994</v>
      </c>
      <c r="AA154" s="4">
        <f>'Per Packet Stats'!AQ164 * N154</f>
        <v>57.414000000000001</v>
      </c>
      <c r="AB154" s="4">
        <f>'Per Packet Stats'!AR164 * O154</f>
        <v>44.789500000000004</v>
      </c>
      <c r="AC154" s="4">
        <f>'Per Packet Stats'!AS164 * P154</f>
        <v>34.174999999999997</v>
      </c>
      <c r="AD154" s="4">
        <f>'Per Packet Stats'!AT164 * Q154</f>
        <v>23.239000000000001</v>
      </c>
      <c r="AE154" s="4">
        <f>'Per Packet Stats'!AU164 * R154</f>
        <v>11.6195</v>
      </c>
    </row>
    <row r="155" spans="8:31" x14ac:dyDescent="0.25">
      <c r="H155">
        <v>450</v>
      </c>
      <c r="I155" s="3">
        <f t="shared" si="10"/>
        <v>170</v>
      </c>
      <c r="J155" s="3">
        <f t="shared" si="10"/>
        <v>153</v>
      </c>
      <c r="K155" s="3">
        <f t="shared" si="10"/>
        <v>136</v>
      </c>
      <c r="L155" s="3">
        <f t="shared" si="9"/>
        <v>119</v>
      </c>
      <c r="M155" s="3">
        <f t="shared" si="8"/>
        <v>102</v>
      </c>
      <c r="N155" s="3">
        <f t="shared" si="8"/>
        <v>85</v>
      </c>
      <c r="O155" s="3">
        <f t="shared" si="8"/>
        <v>68</v>
      </c>
      <c r="P155" s="3">
        <f t="shared" si="8"/>
        <v>51</v>
      </c>
      <c r="Q155" s="3">
        <f t="shared" si="8"/>
        <v>34</v>
      </c>
      <c r="R155" s="3">
        <f t="shared" si="8"/>
        <v>17</v>
      </c>
      <c r="U155">
        <v>450</v>
      </c>
      <c r="V155" s="4">
        <f>'Per Packet Stats'!AL165 * I155</f>
        <v>103.19000000000001</v>
      </c>
      <c r="W155" s="4">
        <f>'Per Packet Stats'!AM165 * J155</f>
        <v>94.248000000000019</v>
      </c>
      <c r="X155" s="4">
        <f>'Per Packet Stats'!AN165 * K155</f>
        <v>90.916000000000011</v>
      </c>
      <c r="Y155" s="4">
        <f>'Per Packet Stats'!AO165 * L155</f>
        <v>75.981500000000011</v>
      </c>
      <c r="Z155" s="4">
        <f>'Per Packet Stats'!AP165 * M155</f>
        <v>65.12700000000001</v>
      </c>
      <c r="AA155" s="4">
        <f>'Per Packet Stats'!AQ165 * N155</f>
        <v>54.910000000000004</v>
      </c>
      <c r="AB155" s="4">
        <f>'Per Packet Stats'!AR165 * O155</f>
        <v>45.458000000000006</v>
      </c>
      <c r="AC155" s="4">
        <f>'Per Packet Stats'!AS165 * P155</f>
        <v>33.710999999999999</v>
      </c>
      <c r="AD155" s="4">
        <f>'Per Packet Stats'!AT165 * Q155</f>
        <v>22.729000000000003</v>
      </c>
      <c r="AE155" s="4">
        <f>'Per Packet Stats'!AU165 * R155</f>
        <v>11.364500000000001</v>
      </c>
    </row>
    <row r="156" spans="8:31" x14ac:dyDescent="0.25">
      <c r="H156">
        <v>440</v>
      </c>
      <c r="I156" s="3">
        <f t="shared" si="10"/>
        <v>174</v>
      </c>
      <c r="J156" s="3">
        <f t="shared" si="10"/>
        <v>157</v>
      </c>
      <c r="K156" s="3">
        <f t="shared" si="10"/>
        <v>140</v>
      </c>
      <c r="L156" s="3">
        <f t="shared" si="9"/>
        <v>122</v>
      </c>
      <c r="M156" s="3">
        <f t="shared" si="8"/>
        <v>105</v>
      </c>
      <c r="N156" s="3">
        <f t="shared" si="8"/>
        <v>87</v>
      </c>
      <c r="O156" s="3">
        <f t="shared" si="8"/>
        <v>70</v>
      </c>
      <c r="P156" s="3">
        <f t="shared" si="8"/>
        <v>53</v>
      </c>
      <c r="Q156" s="3">
        <f t="shared" si="8"/>
        <v>35</v>
      </c>
      <c r="R156" s="3">
        <f t="shared" ref="R156:R180" si="11">_xlfn.CEILING.MATH($C$7/($H156/(1-R$3)))</f>
        <v>18</v>
      </c>
      <c r="U156">
        <v>440</v>
      </c>
      <c r="V156" s="4">
        <f>'Per Packet Stats'!AL166 * I156</f>
        <v>105.61800000000002</v>
      </c>
      <c r="W156" s="4">
        <f>'Per Packet Stats'!AM166 * J156</f>
        <v>96.712000000000018</v>
      </c>
      <c r="X156" s="4">
        <f>'Per Packet Stats'!AN166 * K156</f>
        <v>84.980000000000018</v>
      </c>
      <c r="Y156" s="4">
        <f>'Per Packet Stats'!AO166 * L156</f>
        <v>77.897000000000006</v>
      </c>
      <c r="Z156" s="4">
        <f>'Per Packet Stats'!AP166 * M156</f>
        <v>67.042500000000004</v>
      </c>
      <c r="AA156" s="4">
        <f>'Per Packet Stats'!AQ166 * N156</f>
        <v>56.201999999999998</v>
      </c>
      <c r="AB156" s="4">
        <f>'Per Packet Stats'!AR166 * O156</f>
        <v>44.695000000000007</v>
      </c>
      <c r="AC156" s="4">
        <f>'Per Packet Stats'!AS166 * P156</f>
        <v>33.840500000000006</v>
      </c>
      <c r="AD156" s="4">
        <f>'Per Packet Stats'!AT166 * Q156</f>
        <v>22.872500000000002</v>
      </c>
      <c r="AE156" s="4">
        <f>'Per Packet Stats'!AU166 * R156</f>
        <v>11.763000000000002</v>
      </c>
    </row>
    <row r="157" spans="8:31" x14ac:dyDescent="0.25">
      <c r="H157">
        <v>430</v>
      </c>
      <c r="I157" s="3">
        <f t="shared" si="10"/>
        <v>178</v>
      </c>
      <c r="J157" s="3">
        <f t="shared" si="10"/>
        <v>161</v>
      </c>
      <c r="K157" s="3">
        <f t="shared" si="10"/>
        <v>143</v>
      </c>
      <c r="L157" s="3">
        <f t="shared" si="9"/>
        <v>125</v>
      </c>
      <c r="M157" s="3">
        <f t="shared" si="8"/>
        <v>107</v>
      </c>
      <c r="N157" s="3">
        <f t="shared" si="8"/>
        <v>89</v>
      </c>
      <c r="O157" s="3">
        <f t="shared" si="8"/>
        <v>72</v>
      </c>
      <c r="P157" s="3">
        <f t="shared" si="8"/>
        <v>54</v>
      </c>
      <c r="Q157" s="3">
        <f t="shared" si="8"/>
        <v>36</v>
      </c>
      <c r="R157" s="3">
        <f t="shared" si="11"/>
        <v>18</v>
      </c>
      <c r="U157">
        <v>430</v>
      </c>
      <c r="V157" s="4">
        <f>'Per Packet Stats'!AL167 * I157</f>
        <v>108.04600000000002</v>
      </c>
      <c r="W157" s="4">
        <f>'Per Packet Stats'!AM167 * J157</f>
        <v>99.176000000000016</v>
      </c>
      <c r="X157" s="4">
        <f>'Per Packet Stats'!AN167 * K157</f>
        <v>86.801000000000016</v>
      </c>
      <c r="Y157" s="4">
        <f>'Per Packet Stats'!AO167 * L157</f>
        <v>79.812500000000014</v>
      </c>
      <c r="Z157" s="4">
        <f>'Per Packet Stats'!AP167 * M157</f>
        <v>68.319500000000005</v>
      </c>
      <c r="AA157" s="4">
        <f>'Per Packet Stats'!AQ167 * N157</f>
        <v>54.02300000000001</v>
      </c>
      <c r="AB157" s="4">
        <f>'Per Packet Stats'!AR167 * O157</f>
        <v>45.972000000000008</v>
      </c>
      <c r="AC157" s="4">
        <f>'Per Packet Stats'!AS167 * P157</f>
        <v>34.479000000000006</v>
      </c>
      <c r="AD157" s="4">
        <f>'Per Packet Stats'!AT167 * Q157</f>
        <v>22.986000000000004</v>
      </c>
      <c r="AE157" s="4">
        <f>'Per Packet Stats'!AU167 * R157</f>
        <v>11.493000000000002</v>
      </c>
    </row>
    <row r="158" spans="8:31" x14ac:dyDescent="0.25">
      <c r="H158">
        <v>420</v>
      </c>
      <c r="I158" s="3">
        <f t="shared" si="10"/>
        <v>183</v>
      </c>
      <c r="J158" s="3">
        <f t="shared" si="10"/>
        <v>164</v>
      </c>
      <c r="K158" s="3">
        <f t="shared" si="10"/>
        <v>146</v>
      </c>
      <c r="L158" s="3">
        <f t="shared" si="9"/>
        <v>128</v>
      </c>
      <c r="M158" s="3">
        <f t="shared" si="8"/>
        <v>110</v>
      </c>
      <c r="N158" s="3">
        <f t="shared" si="8"/>
        <v>92</v>
      </c>
      <c r="O158" s="3">
        <f t="shared" si="8"/>
        <v>73</v>
      </c>
      <c r="P158" s="3">
        <f t="shared" si="8"/>
        <v>55</v>
      </c>
      <c r="Q158" s="3">
        <f t="shared" si="8"/>
        <v>37</v>
      </c>
      <c r="R158" s="3">
        <f t="shared" si="11"/>
        <v>19</v>
      </c>
      <c r="U158">
        <v>420</v>
      </c>
      <c r="V158" s="4">
        <f>'Per Packet Stats'!AL168 * I158</f>
        <v>111.08100000000002</v>
      </c>
      <c r="W158" s="4">
        <f>'Per Packet Stats'!AM168 * J158</f>
        <v>101.02400000000002</v>
      </c>
      <c r="X158" s="4">
        <f>'Per Packet Stats'!AN168 * K158</f>
        <v>88.622000000000014</v>
      </c>
      <c r="Y158" s="4">
        <f>'Per Packet Stats'!AO168 * L158</f>
        <v>74.816000000000003</v>
      </c>
      <c r="Z158" s="4">
        <f>'Per Packet Stats'!AP168 * M158</f>
        <v>65.12</v>
      </c>
      <c r="AA158" s="4">
        <f>'Per Packet Stats'!AQ168 * N158</f>
        <v>55.844000000000008</v>
      </c>
      <c r="AB158" s="4">
        <f>'Per Packet Stats'!AR168 * O158</f>
        <v>44.311000000000007</v>
      </c>
      <c r="AC158" s="4">
        <f>'Per Packet Stats'!AS168 * P158</f>
        <v>33.880000000000003</v>
      </c>
      <c r="AD158" s="4">
        <f>'Per Packet Stats'!AT168 * Q158</f>
        <v>23.069500000000001</v>
      </c>
      <c r="AE158" s="4">
        <f>'Per Packet Stats'!AU168 * R158</f>
        <v>11.846500000000001</v>
      </c>
    </row>
    <row r="159" spans="8:31" x14ac:dyDescent="0.25">
      <c r="H159">
        <v>410</v>
      </c>
      <c r="I159" s="3">
        <f t="shared" si="10"/>
        <v>187</v>
      </c>
      <c r="J159" s="3">
        <f t="shared" si="10"/>
        <v>168</v>
      </c>
      <c r="K159" s="3">
        <f t="shared" si="10"/>
        <v>150</v>
      </c>
      <c r="L159" s="3">
        <f t="shared" si="9"/>
        <v>131</v>
      </c>
      <c r="M159" s="3">
        <f t="shared" si="8"/>
        <v>112</v>
      </c>
      <c r="N159" s="3">
        <f t="shared" si="8"/>
        <v>94</v>
      </c>
      <c r="O159" s="3">
        <f t="shared" si="8"/>
        <v>75</v>
      </c>
      <c r="P159" s="3">
        <f t="shared" si="8"/>
        <v>56</v>
      </c>
      <c r="Q159" s="3">
        <f t="shared" si="8"/>
        <v>38</v>
      </c>
      <c r="R159" s="3">
        <f t="shared" si="11"/>
        <v>19</v>
      </c>
      <c r="U159">
        <v>410</v>
      </c>
      <c r="V159" s="4">
        <f>'Per Packet Stats'!AL169 * I159</f>
        <v>113.50900000000001</v>
      </c>
      <c r="W159" s="4">
        <f>'Per Packet Stats'!AM169 * J159</f>
        <v>91.896000000000001</v>
      </c>
      <c r="X159" s="4">
        <f>'Per Packet Stats'!AN169 * K159</f>
        <v>91.050000000000011</v>
      </c>
      <c r="Y159" s="4">
        <f>'Per Packet Stats'!AO169 * L159</f>
        <v>76.569500000000005</v>
      </c>
      <c r="Z159" s="4">
        <f>'Per Packet Stats'!AP169 * M159</f>
        <v>66.304000000000002</v>
      </c>
      <c r="AA159" s="4">
        <f>'Per Packet Stats'!AQ169 * N159</f>
        <v>57.058000000000007</v>
      </c>
      <c r="AB159" s="4">
        <f>'Per Packet Stats'!AR169 * O159</f>
        <v>45.525000000000006</v>
      </c>
      <c r="AC159" s="4">
        <f>'Per Packet Stats'!AS169 * P159</f>
        <v>33.152000000000001</v>
      </c>
      <c r="AD159" s="4">
        <f>'Per Packet Stats'!AT169 * Q159</f>
        <v>23.066000000000003</v>
      </c>
      <c r="AE159" s="4">
        <f>'Per Packet Stats'!AU169 * R159</f>
        <v>11.533000000000001</v>
      </c>
    </row>
    <row r="160" spans="8:31" x14ac:dyDescent="0.25">
      <c r="H160">
        <v>400</v>
      </c>
      <c r="I160" s="3">
        <f t="shared" si="10"/>
        <v>192</v>
      </c>
      <c r="J160" s="3">
        <f t="shared" si="10"/>
        <v>173</v>
      </c>
      <c r="K160" s="3">
        <f t="shared" si="10"/>
        <v>153</v>
      </c>
      <c r="L160" s="3">
        <f t="shared" si="9"/>
        <v>134</v>
      </c>
      <c r="M160" s="3">
        <f t="shared" si="8"/>
        <v>115</v>
      </c>
      <c r="N160" s="3">
        <f t="shared" si="8"/>
        <v>96</v>
      </c>
      <c r="O160" s="3">
        <f t="shared" si="8"/>
        <v>77</v>
      </c>
      <c r="P160" s="3">
        <f t="shared" si="8"/>
        <v>58</v>
      </c>
      <c r="Q160" s="3">
        <f t="shared" si="8"/>
        <v>39</v>
      </c>
      <c r="R160" s="3">
        <f t="shared" si="11"/>
        <v>20</v>
      </c>
      <c r="U160">
        <v>400</v>
      </c>
      <c r="V160" s="4">
        <f>'Per Packet Stats'!AL170 * I160</f>
        <v>101.85599999999999</v>
      </c>
      <c r="W160" s="4">
        <f>'Per Packet Stats'!AM170 * J160</f>
        <v>94.631</v>
      </c>
      <c r="X160" s="4">
        <f>'Per Packet Stats'!AN170 * K160</f>
        <v>83.691000000000003</v>
      </c>
      <c r="Y160" s="4">
        <f>'Per Packet Stats'!AO170 * L160</f>
        <v>78.323000000000008</v>
      </c>
      <c r="Z160" s="4">
        <f>'Per Packet Stats'!AP170 * M160</f>
        <v>68.080000000000013</v>
      </c>
      <c r="AA160" s="4">
        <f>'Per Packet Stats'!AQ170 * N160</f>
        <v>54.671999999999997</v>
      </c>
      <c r="AB160" s="4">
        <f>'Per Packet Stats'!AR170 * O160</f>
        <v>44.429000000000002</v>
      </c>
      <c r="AC160" s="4">
        <f>'Per Packet Stats'!AS170 * P160</f>
        <v>34.336000000000006</v>
      </c>
      <c r="AD160" s="4">
        <f>'Per Packet Stats'!AT170 * Q160</f>
        <v>23.088000000000005</v>
      </c>
      <c r="AE160" s="4">
        <f>'Per Packet Stats'!AU170 * R160</f>
        <v>11.840000000000002</v>
      </c>
    </row>
    <row r="161" spans="8:31" x14ac:dyDescent="0.25">
      <c r="H161">
        <v>390</v>
      </c>
      <c r="I161" s="3">
        <f t="shared" si="10"/>
        <v>197</v>
      </c>
      <c r="J161" s="3">
        <f t="shared" si="10"/>
        <v>177</v>
      </c>
      <c r="K161" s="3">
        <f t="shared" si="10"/>
        <v>157</v>
      </c>
      <c r="L161" s="3">
        <f t="shared" si="9"/>
        <v>138</v>
      </c>
      <c r="M161" s="3">
        <f t="shared" si="8"/>
        <v>118</v>
      </c>
      <c r="N161" s="3">
        <f t="shared" si="8"/>
        <v>99</v>
      </c>
      <c r="O161" s="3">
        <f t="shared" si="8"/>
        <v>79</v>
      </c>
      <c r="P161" s="3">
        <f t="shared" si="8"/>
        <v>59</v>
      </c>
      <c r="Q161" s="3">
        <f t="shared" si="8"/>
        <v>40</v>
      </c>
      <c r="R161" s="3">
        <f t="shared" si="11"/>
        <v>20</v>
      </c>
      <c r="U161">
        <v>390</v>
      </c>
      <c r="V161" s="4">
        <f>'Per Packet Stats'!AL171 * I161</f>
        <v>104.5085</v>
      </c>
      <c r="W161" s="4">
        <f>'Per Packet Stats'!AM171 * J161</f>
        <v>96.819000000000003</v>
      </c>
      <c r="X161" s="4">
        <f>'Per Packet Stats'!AN171 * K161</f>
        <v>85.879000000000005</v>
      </c>
      <c r="Y161" s="4">
        <f>'Per Packet Stats'!AO171 * L161</f>
        <v>73.209000000000003</v>
      </c>
      <c r="Z161" s="4">
        <f>'Per Packet Stats'!AP171 * M161</f>
        <v>64.546000000000006</v>
      </c>
      <c r="AA161" s="4">
        <f>'Per Packet Stats'!AQ171 * N161</f>
        <v>56.380499999999998</v>
      </c>
      <c r="AB161" s="4">
        <f>'Per Packet Stats'!AR171 * O161</f>
        <v>45.583000000000006</v>
      </c>
      <c r="AC161" s="4">
        <f>'Per Packet Stats'!AS171 * P161</f>
        <v>33.600500000000004</v>
      </c>
      <c r="AD161" s="4">
        <f>'Per Packet Stats'!AT171 * Q161</f>
        <v>23.080000000000002</v>
      </c>
      <c r="AE161" s="4">
        <f>'Per Packet Stats'!AU171 * R161</f>
        <v>11.540000000000001</v>
      </c>
    </row>
    <row r="162" spans="8:31" x14ac:dyDescent="0.25">
      <c r="H162">
        <v>380</v>
      </c>
      <c r="I162" s="3">
        <f t="shared" si="10"/>
        <v>202</v>
      </c>
      <c r="J162" s="3">
        <f t="shared" si="10"/>
        <v>182</v>
      </c>
      <c r="K162" s="3">
        <f t="shared" si="10"/>
        <v>162</v>
      </c>
      <c r="L162" s="3">
        <f t="shared" si="9"/>
        <v>141</v>
      </c>
      <c r="M162" s="3">
        <f t="shared" si="8"/>
        <v>121</v>
      </c>
      <c r="N162" s="3">
        <f t="shared" si="8"/>
        <v>101</v>
      </c>
      <c r="O162" s="3">
        <f t="shared" si="8"/>
        <v>81</v>
      </c>
      <c r="P162" s="3">
        <f t="shared" si="8"/>
        <v>61</v>
      </c>
      <c r="Q162" s="3">
        <f t="shared" si="8"/>
        <v>41</v>
      </c>
      <c r="R162" s="3">
        <f t="shared" si="11"/>
        <v>21</v>
      </c>
      <c r="U162">
        <v>380</v>
      </c>
      <c r="V162" s="4">
        <f>'Per Packet Stats'!AL172 * I162</f>
        <v>107.161</v>
      </c>
      <c r="W162" s="4">
        <f>'Per Packet Stats'!AM172 * J162</f>
        <v>99.554000000000002</v>
      </c>
      <c r="X162" s="4">
        <f>'Per Packet Stats'!AN172 * K162</f>
        <v>88.614000000000004</v>
      </c>
      <c r="Y162" s="4">
        <f>'Per Packet Stats'!AO172 * L162</f>
        <v>74.8005</v>
      </c>
      <c r="Z162" s="4">
        <f>'Per Packet Stats'!AP172 * M162</f>
        <v>66.187000000000012</v>
      </c>
      <c r="AA162" s="4">
        <f>'Per Packet Stats'!AQ172 * N162</f>
        <v>53.580500000000001</v>
      </c>
      <c r="AB162" s="4">
        <f>'Per Packet Stats'!AR172 * O162</f>
        <v>44.307000000000002</v>
      </c>
      <c r="AC162" s="4">
        <f>'Per Packet Stats'!AS172 * P162</f>
        <v>33.367000000000004</v>
      </c>
      <c r="AD162" s="4">
        <f>'Per Packet Stats'!AT172 * Q162</f>
        <v>23.042000000000002</v>
      </c>
      <c r="AE162" s="4">
        <f>'Per Packet Stats'!AU172 * R162</f>
        <v>11.802000000000001</v>
      </c>
    </row>
    <row r="163" spans="8:31" x14ac:dyDescent="0.25">
      <c r="H163">
        <v>370</v>
      </c>
      <c r="I163" s="3">
        <f t="shared" si="10"/>
        <v>207</v>
      </c>
      <c r="J163" s="3">
        <f t="shared" si="10"/>
        <v>187</v>
      </c>
      <c r="K163" s="3">
        <f t="shared" si="10"/>
        <v>166</v>
      </c>
      <c r="L163" s="3">
        <f t="shared" si="9"/>
        <v>145</v>
      </c>
      <c r="M163" s="3">
        <f t="shared" si="8"/>
        <v>125</v>
      </c>
      <c r="N163" s="3">
        <f t="shared" si="8"/>
        <v>104</v>
      </c>
      <c r="O163" s="3">
        <f t="shared" si="8"/>
        <v>83</v>
      </c>
      <c r="P163" s="3">
        <f t="shared" si="8"/>
        <v>63</v>
      </c>
      <c r="Q163" s="3">
        <f t="shared" si="8"/>
        <v>42</v>
      </c>
      <c r="R163" s="3">
        <f t="shared" si="11"/>
        <v>21</v>
      </c>
      <c r="U163">
        <v>370</v>
      </c>
      <c r="V163" s="4">
        <f>'Per Packet Stats'!AL173 * I163</f>
        <v>109.81349999999999</v>
      </c>
      <c r="W163" s="4">
        <f>'Per Packet Stats'!AM173 * J163</f>
        <v>102.289</v>
      </c>
      <c r="X163" s="4">
        <f>'Per Packet Stats'!AN173 * K163</f>
        <v>90.802000000000007</v>
      </c>
      <c r="Y163" s="4">
        <f>'Per Packet Stats'!AO173 * L163</f>
        <v>76.922499999999999</v>
      </c>
      <c r="Z163" s="4">
        <f>'Per Packet Stats'!AP173 * M163</f>
        <v>68.375</v>
      </c>
      <c r="AA163" s="4">
        <f>'Per Packet Stats'!AQ173 * N163</f>
        <v>55.171999999999997</v>
      </c>
      <c r="AB163" s="4">
        <f>'Per Packet Stats'!AR173 * O163</f>
        <v>45.401000000000003</v>
      </c>
      <c r="AC163" s="4">
        <f>'Per Packet Stats'!AS173 * P163</f>
        <v>34.461000000000006</v>
      </c>
      <c r="AD163" s="4">
        <f>'Per Packet Stats'!AT173 * Q163</f>
        <v>22.974</v>
      </c>
      <c r="AE163" s="4">
        <f>'Per Packet Stats'!AU173 * R163</f>
        <v>11.487</v>
      </c>
    </row>
    <row r="164" spans="8:31" x14ac:dyDescent="0.25">
      <c r="H164">
        <v>360</v>
      </c>
      <c r="I164" s="3">
        <f t="shared" si="10"/>
        <v>213</v>
      </c>
      <c r="J164" s="3">
        <f t="shared" si="10"/>
        <v>192</v>
      </c>
      <c r="K164" s="3">
        <f t="shared" si="10"/>
        <v>170</v>
      </c>
      <c r="L164" s="3">
        <f t="shared" si="9"/>
        <v>149</v>
      </c>
      <c r="M164" s="3">
        <f t="shared" si="8"/>
        <v>128</v>
      </c>
      <c r="N164" s="3">
        <f t="shared" si="8"/>
        <v>107</v>
      </c>
      <c r="O164" s="3">
        <f t="shared" si="8"/>
        <v>85</v>
      </c>
      <c r="P164" s="3">
        <f t="shared" si="8"/>
        <v>64</v>
      </c>
      <c r="Q164" s="3">
        <f t="shared" si="8"/>
        <v>43</v>
      </c>
      <c r="R164" s="3">
        <f t="shared" si="11"/>
        <v>22</v>
      </c>
      <c r="U164">
        <v>360</v>
      </c>
      <c r="V164" s="4">
        <f>'Per Packet Stats'!AL174 * I164</f>
        <v>112.9965</v>
      </c>
      <c r="W164" s="4">
        <f>'Per Packet Stats'!AM174 * J164</f>
        <v>91.775999999999996</v>
      </c>
      <c r="X164" s="4">
        <f>'Per Packet Stats'!AN174 * K164</f>
        <v>82.534999999999997</v>
      </c>
      <c r="Y164" s="4">
        <f>'Per Packet Stats'!AO174 * L164</f>
        <v>79.044499999999999</v>
      </c>
      <c r="Z164" s="4">
        <f>'Per Packet Stats'!AP174 * M164</f>
        <v>64.064000000000007</v>
      </c>
      <c r="AA164" s="4">
        <f>'Per Packet Stats'!AQ174 * N164</f>
        <v>56.763499999999993</v>
      </c>
      <c r="AB164" s="4">
        <f>'Per Packet Stats'!AR174 * O164</f>
        <v>43.817500000000003</v>
      </c>
      <c r="AC164" s="4">
        <f>'Per Packet Stats'!AS174 * P164</f>
        <v>33.472000000000001</v>
      </c>
      <c r="AD164" s="4">
        <f>'Per Packet Stats'!AT174 * Q164</f>
        <v>22.811499999999999</v>
      </c>
      <c r="AE164" s="4">
        <f>'Per Packet Stats'!AU174 * R164</f>
        <v>11.670999999999999</v>
      </c>
    </row>
    <row r="165" spans="8:31" x14ac:dyDescent="0.25">
      <c r="H165">
        <v>350</v>
      </c>
      <c r="I165" s="3">
        <f t="shared" si="10"/>
        <v>219</v>
      </c>
      <c r="J165" s="3">
        <f t="shared" si="10"/>
        <v>197</v>
      </c>
      <c r="K165" s="3">
        <f t="shared" si="10"/>
        <v>175</v>
      </c>
      <c r="L165" s="3">
        <f t="shared" si="9"/>
        <v>153</v>
      </c>
      <c r="M165" s="3">
        <f t="shared" si="8"/>
        <v>132</v>
      </c>
      <c r="N165" s="3">
        <f t="shared" si="8"/>
        <v>110</v>
      </c>
      <c r="O165" s="3">
        <f t="shared" si="8"/>
        <v>88</v>
      </c>
      <c r="P165" s="3">
        <f t="shared" si="8"/>
        <v>66</v>
      </c>
      <c r="Q165" s="3">
        <f t="shared" si="8"/>
        <v>44</v>
      </c>
      <c r="R165" s="3">
        <f t="shared" si="11"/>
        <v>22</v>
      </c>
      <c r="U165">
        <v>350</v>
      </c>
      <c r="V165" s="4">
        <f>'Per Packet Stats'!AL175 * I165</f>
        <v>99.426000000000002</v>
      </c>
      <c r="W165" s="4">
        <f>'Per Packet Stats'!AM175 * J165</f>
        <v>94.165999999999997</v>
      </c>
      <c r="X165" s="4">
        <f>'Per Packet Stats'!AN175 * K165</f>
        <v>84.962499999999991</v>
      </c>
      <c r="Y165" s="4">
        <f>'Per Packet Stats'!AO175 * L165</f>
        <v>73.134</v>
      </c>
      <c r="Z165" s="4">
        <f>'Per Packet Stats'!AP175 * M165</f>
        <v>66.066000000000003</v>
      </c>
      <c r="AA165" s="4">
        <f>'Per Packet Stats'!AQ175 * N165</f>
        <v>54.23</v>
      </c>
      <c r="AB165" s="4">
        <f>'Per Packet Stats'!AR175 * O165</f>
        <v>45.364000000000004</v>
      </c>
      <c r="AC165" s="4">
        <f>'Per Packet Stats'!AS175 * P165</f>
        <v>33.033000000000001</v>
      </c>
      <c r="AD165" s="4">
        <f>'Per Packet Stats'!AT175 * Q165</f>
        <v>22.682000000000002</v>
      </c>
      <c r="AE165" s="4">
        <f>'Per Packet Stats'!AU175 * R165</f>
        <v>11.341000000000001</v>
      </c>
    </row>
    <row r="166" spans="8:31" x14ac:dyDescent="0.25">
      <c r="H166">
        <v>340</v>
      </c>
      <c r="I166" s="3">
        <f t="shared" si="10"/>
        <v>225</v>
      </c>
      <c r="J166" s="3">
        <f t="shared" si="10"/>
        <v>203</v>
      </c>
      <c r="K166" s="3">
        <f t="shared" si="10"/>
        <v>180</v>
      </c>
      <c r="L166" s="3">
        <f t="shared" si="9"/>
        <v>158</v>
      </c>
      <c r="M166" s="3">
        <f t="shared" si="8"/>
        <v>135</v>
      </c>
      <c r="N166" s="3">
        <f t="shared" si="8"/>
        <v>113</v>
      </c>
      <c r="O166" s="3">
        <f t="shared" si="8"/>
        <v>90</v>
      </c>
      <c r="P166" s="3">
        <f t="shared" si="8"/>
        <v>68</v>
      </c>
      <c r="Q166" s="3">
        <f t="shared" si="8"/>
        <v>45</v>
      </c>
      <c r="R166" s="3">
        <f t="shared" si="11"/>
        <v>23</v>
      </c>
      <c r="U166">
        <v>340</v>
      </c>
      <c r="V166" s="4">
        <f>'Per Packet Stats'!AL176 * I166</f>
        <v>102.15</v>
      </c>
      <c r="W166" s="4">
        <f>'Per Packet Stats'!AM176 * J166</f>
        <v>97.033999999999992</v>
      </c>
      <c r="X166" s="4">
        <f>'Per Packet Stats'!AN176 * K166</f>
        <v>87.39</v>
      </c>
      <c r="Y166" s="4">
        <f>'Per Packet Stats'!AO176 * L166</f>
        <v>75.524000000000001</v>
      </c>
      <c r="Z166" s="4">
        <f>'Per Packet Stats'!AP176 * M166</f>
        <v>67.56750000000001</v>
      </c>
      <c r="AA166" s="4">
        <f>'Per Packet Stats'!AQ176 * N166</f>
        <v>55.708999999999996</v>
      </c>
      <c r="AB166" s="4">
        <f>'Per Packet Stats'!AR176 * O166</f>
        <v>43.695</v>
      </c>
      <c r="AC166" s="4">
        <f>'Per Packet Stats'!AS176 * P166</f>
        <v>34.034000000000006</v>
      </c>
      <c r="AD166" s="4">
        <f>'Per Packet Stats'!AT176 * Q166</f>
        <v>22.522500000000001</v>
      </c>
      <c r="AE166" s="4">
        <f>'Per Packet Stats'!AU176 * R166</f>
        <v>11.511500000000002</v>
      </c>
    </row>
    <row r="167" spans="8:31" x14ac:dyDescent="0.25">
      <c r="H167">
        <v>330</v>
      </c>
      <c r="I167" s="3">
        <f t="shared" si="10"/>
        <v>232</v>
      </c>
      <c r="J167" s="3">
        <f t="shared" si="10"/>
        <v>209</v>
      </c>
      <c r="K167" s="3">
        <f t="shared" si="10"/>
        <v>186</v>
      </c>
      <c r="L167" s="3">
        <f t="shared" si="9"/>
        <v>163</v>
      </c>
      <c r="M167" s="3">
        <f t="shared" si="8"/>
        <v>140</v>
      </c>
      <c r="N167" s="3">
        <f t="shared" si="8"/>
        <v>116</v>
      </c>
      <c r="O167" s="3">
        <f t="shared" si="8"/>
        <v>93</v>
      </c>
      <c r="P167" s="3">
        <f t="shared" si="8"/>
        <v>70</v>
      </c>
      <c r="Q167" s="3">
        <f t="shared" si="8"/>
        <v>47</v>
      </c>
      <c r="R167" s="3">
        <f t="shared" si="11"/>
        <v>24</v>
      </c>
      <c r="U167">
        <v>330</v>
      </c>
      <c r="V167" s="4">
        <f>'Per Packet Stats'!AL177 * I167</f>
        <v>105.328</v>
      </c>
      <c r="W167" s="4">
        <f>'Per Packet Stats'!AM177 * J167</f>
        <v>99.902000000000001</v>
      </c>
      <c r="X167" s="4">
        <f>'Per Packet Stats'!AN177 * K167</f>
        <v>90.302999999999997</v>
      </c>
      <c r="Y167" s="4">
        <f>'Per Packet Stats'!AO177 * L167</f>
        <v>77.914000000000001</v>
      </c>
      <c r="Z167" s="4">
        <f>'Per Packet Stats'!AP177 * M167</f>
        <v>63.56</v>
      </c>
      <c r="AA167" s="4">
        <f>'Per Packet Stats'!AQ177 * N167</f>
        <v>52.664000000000001</v>
      </c>
      <c r="AB167" s="4">
        <f>'Per Packet Stats'!AR177 * O167</f>
        <v>45.151499999999999</v>
      </c>
      <c r="AC167" s="4">
        <f>'Per Packet Stats'!AS177 * P167</f>
        <v>33.46</v>
      </c>
      <c r="AD167" s="4">
        <f>'Per Packet Stats'!AT177 * Q167</f>
        <v>22.8185</v>
      </c>
      <c r="AE167" s="4">
        <f>'Per Packet Stats'!AU177 * R167</f>
        <v>11.651999999999999</v>
      </c>
    </row>
    <row r="168" spans="8:31" x14ac:dyDescent="0.25">
      <c r="H168">
        <v>320</v>
      </c>
      <c r="I168" s="3">
        <f t="shared" si="10"/>
        <v>240</v>
      </c>
      <c r="J168" s="3">
        <f t="shared" si="10"/>
        <v>216</v>
      </c>
      <c r="K168" s="3">
        <f t="shared" si="10"/>
        <v>192</v>
      </c>
      <c r="L168" s="3">
        <f t="shared" si="9"/>
        <v>168</v>
      </c>
      <c r="M168" s="3">
        <f t="shared" si="8"/>
        <v>144</v>
      </c>
      <c r="N168" s="3">
        <f t="shared" si="8"/>
        <v>120</v>
      </c>
      <c r="O168" s="3">
        <f t="shared" si="8"/>
        <v>96</v>
      </c>
      <c r="P168" s="3">
        <f t="shared" si="8"/>
        <v>72</v>
      </c>
      <c r="Q168" s="3">
        <f t="shared" si="8"/>
        <v>48</v>
      </c>
      <c r="R168" s="3">
        <f t="shared" si="11"/>
        <v>24</v>
      </c>
      <c r="U168">
        <v>320</v>
      </c>
      <c r="V168" s="4">
        <f>'Per Packet Stats'!AL178 * I168</f>
        <v>108.96000000000001</v>
      </c>
      <c r="W168" s="4">
        <f>'Per Packet Stats'!AM178 * J168</f>
        <v>88.343999999999994</v>
      </c>
      <c r="X168" s="4">
        <f>'Per Packet Stats'!AN178 * K168</f>
        <v>81.408000000000001</v>
      </c>
      <c r="Y168" s="4">
        <f>'Per Packet Stats'!AO178 * L168</f>
        <v>71.231999999999999</v>
      </c>
      <c r="Z168" s="4">
        <f>'Per Packet Stats'!AP178 * M168</f>
        <v>65.376000000000005</v>
      </c>
      <c r="AA168" s="4">
        <f>'Per Packet Stats'!AQ178 * N168</f>
        <v>54.480000000000004</v>
      </c>
      <c r="AB168" s="4">
        <f>'Per Packet Stats'!AR178 * O168</f>
        <v>43.584000000000003</v>
      </c>
      <c r="AC168" s="4">
        <f>'Per Packet Stats'!AS178 * P168</f>
        <v>32.688000000000002</v>
      </c>
      <c r="AD168" s="4">
        <f>'Per Packet Stats'!AT178 * Q168</f>
        <v>22.584</v>
      </c>
      <c r="AE168" s="4">
        <f>'Per Packet Stats'!AU178 * R168</f>
        <v>11.292</v>
      </c>
    </row>
    <row r="169" spans="8:31" x14ac:dyDescent="0.25">
      <c r="H169">
        <v>310</v>
      </c>
      <c r="I169" s="3">
        <f t="shared" si="10"/>
        <v>247</v>
      </c>
      <c r="J169" s="3">
        <f t="shared" si="10"/>
        <v>223</v>
      </c>
      <c r="K169" s="3">
        <f t="shared" si="10"/>
        <v>198</v>
      </c>
      <c r="L169" s="3">
        <f t="shared" si="9"/>
        <v>173</v>
      </c>
      <c r="M169" s="3">
        <f t="shared" si="8"/>
        <v>149</v>
      </c>
      <c r="N169" s="3">
        <f t="shared" si="8"/>
        <v>124</v>
      </c>
      <c r="O169" s="3">
        <f t="shared" si="8"/>
        <v>99</v>
      </c>
      <c r="P169" s="3">
        <f t="shared" si="8"/>
        <v>75</v>
      </c>
      <c r="Q169" s="3">
        <f t="shared" si="8"/>
        <v>50</v>
      </c>
      <c r="R169" s="3">
        <f t="shared" si="11"/>
        <v>25</v>
      </c>
      <c r="U169">
        <v>310</v>
      </c>
      <c r="V169" s="4">
        <f>'Per Packet Stats'!AL179 * I169</f>
        <v>112.13800000000001</v>
      </c>
      <c r="W169" s="4">
        <f>'Per Packet Stats'!AM179 * J169</f>
        <v>91.206999999999994</v>
      </c>
      <c r="X169" s="4">
        <f>'Per Packet Stats'!AN179 * K169</f>
        <v>83.951999999999998</v>
      </c>
      <c r="Y169" s="4">
        <f>'Per Packet Stats'!AO179 * L169</f>
        <v>73.352000000000004</v>
      </c>
      <c r="Z169" s="4">
        <f>'Per Packet Stats'!AP179 * M169</f>
        <v>67.646000000000001</v>
      </c>
      <c r="AA169" s="4">
        <f>'Per Packet Stats'!AQ179 * N169</f>
        <v>56.295999999999999</v>
      </c>
      <c r="AB169" s="4">
        <f>'Per Packet Stats'!AR179 * O169</f>
        <v>44.945999999999998</v>
      </c>
      <c r="AC169" s="4">
        <f>'Per Packet Stats'!AS179 * P169</f>
        <v>34.050000000000004</v>
      </c>
      <c r="AD169" s="4">
        <f>'Per Packet Stats'!AT179 * Q169</f>
        <v>22.7</v>
      </c>
      <c r="AE169" s="4">
        <f>'Per Packet Stats'!AU179 * R169</f>
        <v>11.35</v>
      </c>
    </row>
    <row r="170" spans="8:31" x14ac:dyDescent="0.25">
      <c r="H170">
        <v>300</v>
      </c>
      <c r="I170" s="3">
        <f t="shared" si="10"/>
        <v>255</v>
      </c>
      <c r="J170" s="3">
        <f t="shared" si="10"/>
        <v>230</v>
      </c>
      <c r="K170" s="3">
        <f t="shared" si="10"/>
        <v>204</v>
      </c>
      <c r="L170" s="3">
        <f t="shared" si="9"/>
        <v>179</v>
      </c>
      <c r="M170" s="3">
        <f t="shared" si="8"/>
        <v>153</v>
      </c>
      <c r="N170" s="3">
        <f t="shared" si="8"/>
        <v>128</v>
      </c>
      <c r="O170" s="3">
        <f t="shared" si="8"/>
        <v>102</v>
      </c>
      <c r="P170" s="3">
        <f t="shared" si="8"/>
        <v>77</v>
      </c>
      <c r="Q170" s="3">
        <f t="shared" si="8"/>
        <v>51</v>
      </c>
      <c r="R170" s="3">
        <f t="shared" si="11"/>
        <v>26</v>
      </c>
      <c r="U170">
        <v>300</v>
      </c>
      <c r="V170" s="4">
        <f>'Per Packet Stats'!AL180 * I170</f>
        <v>96.262500000000003</v>
      </c>
      <c r="W170" s="4">
        <f>'Per Packet Stats'!AM180 * J170</f>
        <v>94.07</v>
      </c>
      <c r="X170" s="4">
        <f>'Per Packet Stats'!AN180 * K170</f>
        <v>86.495999999999995</v>
      </c>
      <c r="Y170" s="4">
        <f>'Per Packet Stats'!AO180 * L170</f>
        <v>75.896000000000001</v>
      </c>
      <c r="Z170" s="4">
        <f>'Per Packet Stats'!AP180 * M170</f>
        <v>62.576999999999998</v>
      </c>
      <c r="AA170" s="4">
        <f>'Per Packet Stats'!AQ180 * N170</f>
        <v>53.311999999999998</v>
      </c>
      <c r="AB170" s="4">
        <f>'Per Packet Stats'!AR180 * O170</f>
        <v>43.247999999999998</v>
      </c>
      <c r="AC170" s="4">
        <f>'Per Packet Stats'!AS180 * P170</f>
        <v>33.225499999999997</v>
      </c>
      <c r="AD170" s="4">
        <f>'Per Packet Stats'!AT180 * Q170</f>
        <v>22.388999999999999</v>
      </c>
      <c r="AE170" s="4">
        <f>'Per Packet Stats'!AU180 * R170</f>
        <v>11.414</v>
      </c>
    </row>
    <row r="171" spans="8:31" x14ac:dyDescent="0.25">
      <c r="H171">
        <v>290</v>
      </c>
      <c r="I171" s="3">
        <f t="shared" si="10"/>
        <v>264</v>
      </c>
      <c r="J171" s="3">
        <f t="shared" si="10"/>
        <v>238</v>
      </c>
      <c r="K171" s="3">
        <f t="shared" si="10"/>
        <v>212</v>
      </c>
      <c r="L171" s="3">
        <f t="shared" si="9"/>
        <v>185</v>
      </c>
      <c r="M171" s="3">
        <f t="shared" si="8"/>
        <v>159</v>
      </c>
      <c r="N171" s="3">
        <f t="shared" si="8"/>
        <v>132</v>
      </c>
      <c r="O171" s="3">
        <f t="shared" si="8"/>
        <v>106</v>
      </c>
      <c r="P171" s="3">
        <f t="shared" si="8"/>
        <v>80</v>
      </c>
      <c r="Q171" s="3">
        <f t="shared" si="8"/>
        <v>53</v>
      </c>
      <c r="R171" s="3">
        <f t="shared" si="11"/>
        <v>27</v>
      </c>
      <c r="U171">
        <v>290</v>
      </c>
      <c r="V171" s="4">
        <f>'Per Packet Stats'!AL181 * I171</f>
        <v>99.66</v>
      </c>
      <c r="W171" s="4">
        <f>'Per Packet Stats'!AM181 * J171</f>
        <v>97.341999999999999</v>
      </c>
      <c r="X171" s="4">
        <f>'Per Packet Stats'!AN181 * K171</f>
        <v>89.887999999999991</v>
      </c>
      <c r="Y171" s="4">
        <f>'Per Packet Stats'!AO181 * L171</f>
        <v>78.44</v>
      </c>
      <c r="Z171" s="4">
        <f>'Per Packet Stats'!AP181 * M171</f>
        <v>65.030999999999992</v>
      </c>
      <c r="AA171" s="4">
        <f>'Per Packet Stats'!AQ181 * N171</f>
        <v>54.977999999999994</v>
      </c>
      <c r="AB171" s="4">
        <f>'Per Packet Stats'!AR181 * O171</f>
        <v>44.943999999999996</v>
      </c>
      <c r="AC171" s="4">
        <f>'Per Packet Stats'!AS181 * P171</f>
        <v>32.72</v>
      </c>
      <c r="AD171" s="4">
        <f>'Per Packet Stats'!AT181 * Q171</f>
        <v>22.471999999999998</v>
      </c>
      <c r="AE171" s="4">
        <f>'Per Packet Stats'!AU181 * R171</f>
        <v>11.448</v>
      </c>
    </row>
    <row r="172" spans="8:31" x14ac:dyDescent="0.25">
      <c r="H172">
        <v>280</v>
      </c>
      <c r="I172" s="3">
        <f t="shared" si="10"/>
        <v>274</v>
      </c>
      <c r="J172" s="3">
        <f t="shared" si="10"/>
        <v>246</v>
      </c>
      <c r="K172" s="3">
        <f t="shared" si="10"/>
        <v>219</v>
      </c>
      <c r="L172" s="3">
        <f t="shared" si="9"/>
        <v>192</v>
      </c>
      <c r="M172" s="3">
        <f t="shared" si="8"/>
        <v>164</v>
      </c>
      <c r="N172" s="3">
        <f t="shared" si="8"/>
        <v>137</v>
      </c>
      <c r="O172" s="3">
        <f t="shared" si="8"/>
        <v>110</v>
      </c>
      <c r="P172" s="3">
        <f t="shared" si="8"/>
        <v>82</v>
      </c>
      <c r="Q172" s="3">
        <f t="shared" si="8"/>
        <v>55</v>
      </c>
      <c r="R172" s="3">
        <f t="shared" si="11"/>
        <v>28</v>
      </c>
      <c r="U172">
        <v>280</v>
      </c>
      <c r="V172" s="4">
        <f>'Per Packet Stats'!AL182 * I172</f>
        <v>103.435</v>
      </c>
      <c r="W172" s="4">
        <f>'Per Packet Stats'!AM182 * J172</f>
        <v>100.61399999999999</v>
      </c>
      <c r="X172" s="4">
        <f>'Per Packet Stats'!AN182 * K172</f>
        <v>79.387500000000003</v>
      </c>
      <c r="Y172" s="4">
        <f>'Per Packet Stats'!AO182 * L172</f>
        <v>71.039999999999992</v>
      </c>
      <c r="Z172" s="4">
        <f>'Per Packet Stats'!AP182 * M172</f>
        <v>67.075999999999993</v>
      </c>
      <c r="AA172" s="4">
        <f>'Per Packet Stats'!AQ182 * N172</f>
        <v>51.717500000000001</v>
      </c>
      <c r="AB172" s="4">
        <f>'Per Packet Stats'!AR182 * O172</f>
        <v>43.339999999999996</v>
      </c>
      <c r="AC172" s="4">
        <f>'Per Packet Stats'!AS182 * P172</f>
        <v>33.537999999999997</v>
      </c>
      <c r="AD172" s="4">
        <f>'Per Packet Stats'!AT182 * Q172</f>
        <v>22.494999999999997</v>
      </c>
      <c r="AE172" s="4">
        <f>'Per Packet Stats'!AU182 * R172</f>
        <v>11.452</v>
      </c>
    </row>
    <row r="173" spans="8:31" x14ac:dyDescent="0.25">
      <c r="H173">
        <v>270</v>
      </c>
      <c r="I173" s="3">
        <f t="shared" si="10"/>
        <v>284</v>
      </c>
      <c r="J173" s="3">
        <f t="shared" si="10"/>
        <v>255</v>
      </c>
      <c r="K173" s="3">
        <f t="shared" si="10"/>
        <v>227</v>
      </c>
      <c r="L173" s="3">
        <f t="shared" si="9"/>
        <v>199</v>
      </c>
      <c r="M173" s="3">
        <f t="shared" si="8"/>
        <v>170</v>
      </c>
      <c r="N173" s="3">
        <f t="shared" si="8"/>
        <v>142</v>
      </c>
      <c r="O173" s="3">
        <f t="shared" si="8"/>
        <v>114</v>
      </c>
      <c r="P173" s="3">
        <f t="shared" si="8"/>
        <v>85</v>
      </c>
      <c r="Q173" s="3">
        <f t="shared" si="8"/>
        <v>57</v>
      </c>
      <c r="R173" s="3">
        <f t="shared" si="11"/>
        <v>29</v>
      </c>
      <c r="U173">
        <v>270</v>
      </c>
      <c r="V173" s="4">
        <f>'Per Packet Stats'!AL183 * I173</f>
        <v>107.21</v>
      </c>
      <c r="W173" s="4">
        <f>'Per Packet Stats'!AM183 * J173</f>
        <v>86.699999999999989</v>
      </c>
      <c r="X173" s="4">
        <f>'Per Packet Stats'!AN183 * K173</f>
        <v>82.287499999999994</v>
      </c>
      <c r="Y173" s="4">
        <f>'Per Packet Stats'!AO183 * L173</f>
        <v>73.63</v>
      </c>
      <c r="Z173" s="4">
        <f>'Per Packet Stats'!AP183 * M173</f>
        <v>61.625</v>
      </c>
      <c r="AA173" s="4">
        <f>'Per Packet Stats'!AQ183 * N173</f>
        <v>53.604999999999997</v>
      </c>
      <c r="AB173" s="4">
        <f>'Per Packet Stats'!AR183 * O173</f>
        <v>44.915999999999997</v>
      </c>
      <c r="AC173" s="4">
        <f>'Per Packet Stats'!AS183 * P173</f>
        <v>32.852499999999999</v>
      </c>
      <c r="AD173" s="4">
        <f>'Per Packet Stats'!AT183 * Q173</f>
        <v>22.457999999999998</v>
      </c>
      <c r="AE173" s="4">
        <f>'Per Packet Stats'!AU183 * R173</f>
        <v>11.425999999999998</v>
      </c>
    </row>
    <row r="174" spans="8:31" x14ac:dyDescent="0.25">
      <c r="H174">
        <v>260</v>
      </c>
      <c r="I174" s="3">
        <f t="shared" si="10"/>
        <v>295</v>
      </c>
      <c r="J174" s="3">
        <f t="shared" si="10"/>
        <v>265</v>
      </c>
      <c r="K174" s="3">
        <f t="shared" si="10"/>
        <v>236</v>
      </c>
      <c r="L174" s="3">
        <f t="shared" si="9"/>
        <v>206</v>
      </c>
      <c r="M174" s="3">
        <f t="shared" si="8"/>
        <v>177</v>
      </c>
      <c r="N174" s="3">
        <f t="shared" si="8"/>
        <v>148</v>
      </c>
      <c r="O174" s="3">
        <f t="shared" si="8"/>
        <v>118</v>
      </c>
      <c r="P174" s="3">
        <f t="shared" si="8"/>
        <v>89</v>
      </c>
      <c r="Q174" s="3">
        <f t="shared" si="8"/>
        <v>59</v>
      </c>
      <c r="R174" s="3">
        <f t="shared" si="11"/>
        <v>30</v>
      </c>
      <c r="U174">
        <v>260</v>
      </c>
      <c r="V174" s="4">
        <f>'Per Packet Stats'!AL184 * I174</f>
        <v>111.3625</v>
      </c>
      <c r="W174" s="4">
        <f>'Per Packet Stats'!AM184 * J174</f>
        <v>90.1</v>
      </c>
      <c r="X174" s="4">
        <f>'Per Packet Stats'!AN184 * K174</f>
        <v>85.55</v>
      </c>
      <c r="Y174" s="4">
        <f>'Per Packet Stats'!AO184 * L174</f>
        <v>76.22</v>
      </c>
      <c r="Z174" s="4">
        <f>'Per Packet Stats'!AP184 * M174</f>
        <v>64.162499999999994</v>
      </c>
      <c r="AA174" s="4">
        <f>'Per Packet Stats'!AQ184 * N174</f>
        <v>55.87</v>
      </c>
      <c r="AB174" s="4">
        <f>'Per Packet Stats'!AR184 * O174</f>
        <v>42.774999999999999</v>
      </c>
      <c r="AC174" s="4">
        <f>'Per Packet Stats'!AS184 * P174</f>
        <v>32.262499999999996</v>
      </c>
      <c r="AD174" s="4">
        <f>'Per Packet Stats'!AT184 * Q174</f>
        <v>22.272500000000001</v>
      </c>
      <c r="AE174" s="4">
        <f>'Per Packet Stats'!AU184 * R174</f>
        <v>11.324999999999999</v>
      </c>
    </row>
    <row r="175" spans="8:31" x14ac:dyDescent="0.25">
      <c r="H175">
        <v>250</v>
      </c>
      <c r="I175" s="3">
        <f t="shared" si="10"/>
        <v>306</v>
      </c>
      <c r="J175" s="3">
        <f t="shared" si="10"/>
        <v>276</v>
      </c>
      <c r="K175" s="3">
        <f t="shared" si="10"/>
        <v>245</v>
      </c>
      <c r="L175" s="3">
        <f t="shared" si="9"/>
        <v>215</v>
      </c>
      <c r="M175" s="3">
        <f t="shared" si="8"/>
        <v>184</v>
      </c>
      <c r="N175" s="3">
        <f t="shared" si="8"/>
        <v>153</v>
      </c>
      <c r="O175" s="3">
        <f t="shared" si="8"/>
        <v>123</v>
      </c>
      <c r="P175" s="3">
        <f t="shared" si="8"/>
        <v>92</v>
      </c>
      <c r="Q175" s="3">
        <f t="shared" si="8"/>
        <v>62</v>
      </c>
      <c r="R175" s="3">
        <f t="shared" si="11"/>
        <v>31</v>
      </c>
      <c r="U175">
        <v>250</v>
      </c>
      <c r="V175" s="4">
        <f>'Per Packet Stats'!AL185 * I175</f>
        <v>92.105999999999995</v>
      </c>
      <c r="W175" s="4">
        <f>'Per Packet Stats'!AM185 * J175</f>
        <v>93.839999999999989</v>
      </c>
      <c r="X175" s="4">
        <f>'Per Packet Stats'!AN185 * K175</f>
        <v>88.8125</v>
      </c>
      <c r="Y175" s="4">
        <f>'Per Packet Stats'!AO185 * L175</f>
        <v>79.55</v>
      </c>
      <c r="Z175" s="4">
        <f>'Per Packet Stats'!AP185 * M175</f>
        <v>66.7</v>
      </c>
      <c r="AA175" s="4">
        <f>'Per Packet Stats'!AQ185 * N175</f>
        <v>52.019999999999996</v>
      </c>
      <c r="AB175" s="4">
        <f>'Per Packet Stats'!AR185 * O175</f>
        <v>44.587499999999999</v>
      </c>
      <c r="AC175" s="4">
        <f>'Per Packet Stats'!AS185 * P175</f>
        <v>33.35</v>
      </c>
      <c r="AD175" s="4">
        <f>'Per Packet Stats'!AT185 * Q175</f>
        <v>22.474999999999998</v>
      </c>
      <c r="AE175" s="4">
        <f>'Per Packet Stats'!AU185 * R175</f>
        <v>11.47</v>
      </c>
    </row>
    <row r="176" spans="8:31" x14ac:dyDescent="0.25">
      <c r="H176">
        <v>240</v>
      </c>
      <c r="I176" s="3">
        <f t="shared" si="10"/>
        <v>319</v>
      </c>
      <c r="J176" s="3">
        <f t="shared" si="10"/>
        <v>287</v>
      </c>
      <c r="K176" s="3">
        <f t="shared" si="10"/>
        <v>255</v>
      </c>
      <c r="L176" s="3">
        <f t="shared" si="9"/>
        <v>224</v>
      </c>
      <c r="M176" s="3">
        <f t="shared" si="8"/>
        <v>192</v>
      </c>
      <c r="N176" s="3">
        <f t="shared" si="8"/>
        <v>160</v>
      </c>
      <c r="O176" s="3">
        <f t="shared" si="8"/>
        <v>128</v>
      </c>
      <c r="P176" s="3">
        <f t="shared" si="8"/>
        <v>96</v>
      </c>
      <c r="Q176" s="3">
        <f t="shared" si="8"/>
        <v>64</v>
      </c>
      <c r="R176" s="3">
        <f t="shared" si="11"/>
        <v>32</v>
      </c>
      <c r="U176">
        <v>240</v>
      </c>
      <c r="V176" s="4">
        <f>'Per Packet Stats'!AL186 * I176</f>
        <v>96.018999999999991</v>
      </c>
      <c r="W176" s="4">
        <f>'Per Packet Stats'!AM186 * J176</f>
        <v>97.579999999999984</v>
      </c>
      <c r="X176" s="4">
        <f>'Per Packet Stats'!AN186 * K176</f>
        <v>76.754999999999995</v>
      </c>
      <c r="Y176" s="4">
        <f>'Per Packet Stats'!AO186 * L176</f>
        <v>71.12</v>
      </c>
      <c r="Z176" s="4">
        <f>'Per Packet Stats'!AP186 * M176</f>
        <v>60.96</v>
      </c>
      <c r="AA176" s="4">
        <f>'Per Packet Stats'!AQ186 * N176</f>
        <v>54.399999999999991</v>
      </c>
      <c r="AB176" s="4">
        <f>'Per Packet Stats'!AR186 * O176</f>
        <v>42.559999999999995</v>
      </c>
      <c r="AC176" s="4">
        <f>'Per Packet Stats'!AS186 * P176</f>
        <v>32.64</v>
      </c>
      <c r="AD176" s="4">
        <f>'Per Packet Stats'!AT186 * Q176</f>
        <v>22.24</v>
      </c>
      <c r="AE176" s="4">
        <f>'Per Packet Stats'!AU186 * R176</f>
        <v>11.36</v>
      </c>
    </row>
    <row r="177" spans="8:31" x14ac:dyDescent="0.25">
      <c r="H177">
        <v>230</v>
      </c>
      <c r="I177" s="3">
        <f t="shared" si="10"/>
        <v>333</v>
      </c>
      <c r="J177" s="3">
        <f t="shared" si="10"/>
        <v>300</v>
      </c>
      <c r="K177" s="3">
        <f t="shared" si="10"/>
        <v>267</v>
      </c>
      <c r="L177" s="3">
        <f t="shared" si="9"/>
        <v>233</v>
      </c>
      <c r="M177" s="3">
        <f t="shared" si="8"/>
        <v>200</v>
      </c>
      <c r="N177" s="3">
        <f t="shared" si="8"/>
        <v>167</v>
      </c>
      <c r="O177" s="3">
        <f t="shared" si="8"/>
        <v>134</v>
      </c>
      <c r="P177" s="3">
        <f t="shared" si="8"/>
        <v>100</v>
      </c>
      <c r="Q177" s="3">
        <f t="shared" si="8"/>
        <v>67</v>
      </c>
      <c r="R177" s="3">
        <f t="shared" si="11"/>
        <v>34</v>
      </c>
      <c r="U177">
        <v>230</v>
      </c>
      <c r="V177" s="4">
        <f>'Per Packet Stats'!AL187 * I177</f>
        <v>100.23299999999999</v>
      </c>
      <c r="W177" s="4">
        <f>'Per Packet Stats'!AM187 * J177</f>
        <v>101.99999999999999</v>
      </c>
      <c r="X177" s="4">
        <f>'Per Packet Stats'!AN187 * K177</f>
        <v>80.36699999999999</v>
      </c>
      <c r="Y177" s="4">
        <f>'Per Packet Stats'!AO187 * L177</f>
        <v>73.977500000000006</v>
      </c>
      <c r="Z177" s="4">
        <f>'Per Packet Stats'!AP187 * M177</f>
        <v>63.5</v>
      </c>
      <c r="AA177" s="4">
        <f>'Per Packet Stats'!AQ187 * N177</f>
        <v>56.779999999999994</v>
      </c>
      <c r="AB177" s="4">
        <f>'Per Packet Stats'!AR187 * O177</f>
        <v>44.554999999999993</v>
      </c>
      <c r="AC177" s="4">
        <f>'Per Packet Stats'!AS187 * P177</f>
        <v>34</v>
      </c>
      <c r="AD177" s="4">
        <f>'Per Packet Stats'!AT187 * Q177</f>
        <v>22.277499999999996</v>
      </c>
      <c r="AE177" s="4">
        <f>'Per Packet Stats'!AU187 * R177</f>
        <v>11.559999999999999</v>
      </c>
    </row>
    <row r="178" spans="8:31" x14ac:dyDescent="0.25">
      <c r="H178">
        <v>220</v>
      </c>
      <c r="I178" s="3">
        <f t="shared" si="10"/>
        <v>348</v>
      </c>
      <c r="J178" s="3">
        <f t="shared" si="10"/>
        <v>313</v>
      </c>
      <c r="K178" s="3">
        <f t="shared" si="10"/>
        <v>279</v>
      </c>
      <c r="L178" s="3">
        <f t="shared" si="9"/>
        <v>244</v>
      </c>
      <c r="M178" s="3">
        <f t="shared" si="8"/>
        <v>209</v>
      </c>
      <c r="N178" s="3">
        <f t="shared" si="8"/>
        <v>174</v>
      </c>
      <c r="O178" s="3">
        <f t="shared" si="8"/>
        <v>140</v>
      </c>
      <c r="P178" s="3">
        <f t="shared" si="8"/>
        <v>105</v>
      </c>
      <c r="Q178" s="3">
        <f t="shared" si="8"/>
        <v>70</v>
      </c>
      <c r="R178" s="3">
        <f t="shared" si="11"/>
        <v>35</v>
      </c>
      <c r="U178">
        <v>220</v>
      </c>
      <c r="V178" s="4">
        <f>'Per Packet Stats'!AL188 * I178</f>
        <v>104.74799999999999</v>
      </c>
      <c r="W178" s="4">
        <f>'Per Packet Stats'!AM188 * J178</f>
        <v>84.823000000000008</v>
      </c>
      <c r="X178" s="4">
        <f>'Per Packet Stats'!AN188 * K178</f>
        <v>83.978999999999999</v>
      </c>
      <c r="Y178" s="4">
        <f>'Per Packet Stats'!AO188 * L178</f>
        <v>77.47</v>
      </c>
      <c r="Z178" s="4">
        <f>'Per Packet Stats'!AP188 * M178</f>
        <v>66.357500000000002</v>
      </c>
      <c r="AA178" s="4">
        <f>'Per Packet Stats'!AQ188 * N178</f>
        <v>52.373999999999995</v>
      </c>
      <c r="AB178" s="4">
        <f>'Per Packet Stats'!AR188 * O178</f>
        <v>42.14</v>
      </c>
      <c r="AC178" s="4">
        <f>'Per Packet Stats'!AS188 * P178</f>
        <v>33.337499999999999</v>
      </c>
      <c r="AD178" s="4">
        <f>'Per Packet Stats'!AT188 * Q178</f>
        <v>22.225000000000001</v>
      </c>
      <c r="AE178" s="4">
        <f>'Per Packet Stats'!AU188 * R178</f>
        <v>11.375</v>
      </c>
    </row>
    <row r="179" spans="8:31" x14ac:dyDescent="0.25">
      <c r="H179">
        <v>210</v>
      </c>
      <c r="I179" s="3">
        <f t="shared" si="10"/>
        <v>365</v>
      </c>
      <c r="J179" s="3">
        <f t="shared" si="10"/>
        <v>328</v>
      </c>
      <c r="K179" s="3">
        <f t="shared" si="10"/>
        <v>292</v>
      </c>
      <c r="L179" s="3">
        <f t="shared" si="9"/>
        <v>255</v>
      </c>
      <c r="M179" s="3">
        <f t="shared" si="8"/>
        <v>219</v>
      </c>
      <c r="N179" s="3">
        <f t="shared" si="8"/>
        <v>183</v>
      </c>
      <c r="O179" s="3">
        <f t="shared" si="8"/>
        <v>146</v>
      </c>
      <c r="P179" s="3">
        <f t="shared" si="8"/>
        <v>110</v>
      </c>
      <c r="Q179" s="3">
        <f t="shared" si="8"/>
        <v>73</v>
      </c>
      <c r="R179" s="3">
        <f t="shared" si="11"/>
        <v>37</v>
      </c>
      <c r="U179">
        <v>210</v>
      </c>
      <c r="V179" s="4">
        <f>'Per Packet Stats'!AL189 * I179</f>
        <v>109.86499999999999</v>
      </c>
      <c r="W179" s="4">
        <f>'Per Packet Stats'!AM189 * J179</f>
        <v>88.888000000000005</v>
      </c>
      <c r="X179" s="4">
        <f>'Per Packet Stats'!AN189 * K179</f>
        <v>87.891999999999996</v>
      </c>
      <c r="Y179" s="4">
        <f>'Per Packet Stats'!AO189 * L179</f>
        <v>67.19250000000001</v>
      </c>
      <c r="Z179" s="4">
        <f>'Per Packet Stats'!AP189 * M179</f>
        <v>59.349000000000004</v>
      </c>
      <c r="AA179" s="4">
        <f>'Per Packet Stats'!AQ189 * N179</f>
        <v>55.082999999999998</v>
      </c>
      <c r="AB179" s="4">
        <f>'Per Packet Stats'!AR189 * O179</f>
        <v>43.945999999999998</v>
      </c>
      <c r="AC179" s="4">
        <f>'Per Packet Stats'!AS189 * P179</f>
        <v>32.284999999999997</v>
      </c>
      <c r="AD179" s="4">
        <f>'Per Packet Stats'!AT189 * Q179</f>
        <v>21.972999999999999</v>
      </c>
      <c r="AE179" s="4">
        <f>'Per Packet Stats'!AU189 * R179</f>
        <v>11.47</v>
      </c>
    </row>
    <row r="180" spans="8:31" x14ac:dyDescent="0.25">
      <c r="H180">
        <v>200</v>
      </c>
      <c r="I180" s="3">
        <f t="shared" si="10"/>
        <v>383</v>
      </c>
      <c r="J180" s="3">
        <f t="shared" si="10"/>
        <v>345</v>
      </c>
      <c r="K180" s="3">
        <f t="shared" si="10"/>
        <v>306</v>
      </c>
      <c r="L180" s="3">
        <f t="shared" si="9"/>
        <v>268</v>
      </c>
      <c r="M180" s="3">
        <f t="shared" si="8"/>
        <v>230</v>
      </c>
      <c r="N180" s="3">
        <f t="shared" si="8"/>
        <v>192</v>
      </c>
      <c r="O180" s="3">
        <f t="shared" si="8"/>
        <v>153</v>
      </c>
      <c r="P180" s="3">
        <f t="shared" si="8"/>
        <v>115</v>
      </c>
      <c r="Q180" s="3">
        <f t="shared" si="8"/>
        <v>77</v>
      </c>
      <c r="R180" s="3">
        <f t="shared" si="11"/>
        <v>39</v>
      </c>
      <c r="U180">
        <v>200</v>
      </c>
      <c r="V180" s="4">
        <f>'Per Packet Stats'!AL190 * I180</f>
        <v>85.983500000000006</v>
      </c>
      <c r="W180" s="4">
        <f>'Per Packet Stats'!AM190 * J180</f>
        <v>93.495000000000005</v>
      </c>
      <c r="X180" s="4">
        <f>'Per Packet Stats'!AN190 * K180</f>
        <v>73.746000000000009</v>
      </c>
      <c r="Y180" s="4">
        <f>'Per Packet Stats'!AO190 * L180</f>
        <v>70.618000000000009</v>
      </c>
      <c r="Z180" s="4">
        <f>'Per Packet Stats'!AP190 * M180</f>
        <v>62.330000000000005</v>
      </c>
      <c r="AA180" s="4">
        <f>'Per Packet Stats'!AQ190 * N180</f>
        <v>50.591999999999999</v>
      </c>
      <c r="AB180" s="4">
        <f>'Per Packet Stats'!AR190 * O180</f>
        <v>41.463000000000001</v>
      </c>
      <c r="AC180" s="4">
        <f>'Per Packet Stats'!AS190 * P180</f>
        <v>33.752499999999998</v>
      </c>
      <c r="AD180" s="4">
        <f>'Per Packet Stats'!AT190 * Q180</f>
        <v>22.021999999999998</v>
      </c>
      <c r="AE180" s="4">
        <f>'Per Packet Stats'!AU190 * R180</f>
        <v>11.446499999999999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Packet Calculations</vt:lpstr>
      <vt:lpstr>Timing</vt:lpstr>
      <vt:lpstr>Per Packet Stats</vt:lpstr>
      <vt:lpstr>Per Flight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Dietz</dc:creator>
  <cp:lastModifiedBy>Collin Dietz</cp:lastModifiedBy>
  <dcterms:created xsi:type="dcterms:W3CDTF">2017-05-08T16:55:32Z</dcterms:created>
  <dcterms:modified xsi:type="dcterms:W3CDTF">2017-08-29T19:49:39Z</dcterms:modified>
</cp:coreProperties>
</file>