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lin\Desktop\Research\"/>
    </mc:Choice>
  </mc:AlternateContent>
  <bookViews>
    <workbookView xWindow="0" yWindow="0" windowWidth="20490" windowHeight="7755" activeTab="1"/>
  </bookViews>
  <sheets>
    <sheet name="Packet Calculations" sheetId="1" r:id="rId1"/>
    <sheet name="Timi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J6" i="1" l="1"/>
  <c r="F11" i="2"/>
  <c r="F5" i="2"/>
  <c r="A11" i="2"/>
  <c r="A9" i="2"/>
  <c r="A5" i="2"/>
  <c r="A2" i="2"/>
  <c r="C17" i="1"/>
  <c r="C18" i="1" s="1"/>
  <c r="E12" i="1"/>
  <c r="E11" i="1"/>
  <c r="D11" i="1"/>
  <c r="E10" i="1"/>
  <c r="E9" i="1"/>
  <c r="E8" i="1"/>
  <c r="D10" i="1"/>
  <c r="D9" i="1"/>
  <c r="D8" i="1"/>
  <c r="J4" i="1" l="1"/>
  <c r="J5" i="1" s="1"/>
</calcChain>
</file>

<file path=xl/sharedStrings.xml><?xml version="1.0" encoding="utf-8"?>
<sst xmlns="http://schemas.openxmlformats.org/spreadsheetml/2006/main" count="29" uniqueCount="29">
  <si>
    <t>Packet size MAX</t>
  </si>
  <si>
    <t>Packet size</t>
  </si>
  <si>
    <t>Sensors</t>
  </si>
  <si>
    <t>K-Type TC</t>
  </si>
  <si>
    <t>Gyro</t>
  </si>
  <si>
    <t>Accel</t>
  </si>
  <si>
    <t>Bits/Sample</t>
  </si>
  <si>
    <t>Bytes/Sample</t>
  </si>
  <si>
    <t>Number Of Instruments</t>
  </si>
  <si>
    <t>Bytes Per Read</t>
  </si>
  <si>
    <t>Mag</t>
  </si>
  <si>
    <t>Header</t>
  </si>
  <si>
    <t>Data</t>
  </si>
  <si>
    <t>Size (bits)</t>
  </si>
  <si>
    <t>Size (bytes)</t>
  </si>
  <si>
    <t>Counter</t>
  </si>
  <si>
    <t>Amount left after header</t>
  </si>
  <si>
    <t>Total Reading Size</t>
  </si>
  <si>
    <t>Total Header size</t>
  </si>
  <si>
    <t>Number of Reads per packet</t>
  </si>
  <si>
    <t>Time per reading (ms) approx</t>
  </si>
  <si>
    <t>Time per packet (ms)</t>
  </si>
  <si>
    <t>Time Per packet (s)</t>
  </si>
  <si>
    <t>Estimated Flight Time (s)</t>
  </si>
  <si>
    <t>Total generated packets</t>
  </si>
  <si>
    <t>Total Ram</t>
  </si>
  <si>
    <t>Space in RAM?</t>
  </si>
  <si>
    <t>Total bytes in packet</t>
  </si>
  <si>
    <t>Number of Reading cycle that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</si>
</sst>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H15" sqref="H15"/>
    </sheetView>
  </sheetViews>
  <sheetFormatPr defaultRowHeight="15" x14ac:dyDescent="0.25"/>
  <cols>
    <col min="1" max="1" width="19.5703125" customWidth="1"/>
    <col min="2" max="2" width="24.5703125" customWidth="1"/>
    <col min="9" max="9" width="31.42578125" customWidth="1"/>
    <col min="10" max="10" width="10.28515625" customWidth="1"/>
  </cols>
  <sheetData>
    <row r="1" spans="1:10" x14ac:dyDescent="0.25">
      <c r="A1" t="s">
        <v>0</v>
      </c>
      <c r="B1">
        <v>1960</v>
      </c>
    </row>
    <row r="2" spans="1:10" x14ac:dyDescent="0.25">
      <c r="A2" t="s">
        <v>1</v>
      </c>
      <c r="B2">
        <f>J6</f>
        <v>1934</v>
      </c>
    </row>
    <row r="4" spans="1:10" x14ac:dyDescent="0.25">
      <c r="I4" t="s">
        <v>16</v>
      </c>
      <c r="J4">
        <f>B1-C18</f>
        <v>1958</v>
      </c>
    </row>
    <row r="5" spans="1:10" x14ac:dyDescent="0.25">
      <c r="I5" t="s">
        <v>28</v>
      </c>
      <c r="J5">
        <f>_xlfn.FLOOR.MATH(J4/E12)</f>
        <v>46</v>
      </c>
    </row>
    <row r="6" spans="1:10" x14ac:dyDescent="0.25">
      <c r="I6" t="s">
        <v>27</v>
      </c>
      <c r="J6">
        <f>C18+J5*E12</f>
        <v>1934</v>
      </c>
    </row>
    <row r="7" spans="1:10" x14ac:dyDescent="0.25">
      <c r="A7" t="s">
        <v>2</v>
      </c>
      <c r="B7" t="s">
        <v>8</v>
      </c>
      <c r="C7" t="s">
        <v>6</v>
      </c>
      <c r="D7" t="s">
        <v>7</v>
      </c>
      <c r="E7" t="s">
        <v>9</v>
      </c>
    </row>
    <row r="8" spans="1:10" x14ac:dyDescent="0.25">
      <c r="A8" t="s">
        <v>3</v>
      </c>
      <c r="B8">
        <v>12</v>
      </c>
      <c r="C8">
        <v>16</v>
      </c>
      <c r="D8">
        <f>C8/8</f>
        <v>2</v>
      </c>
      <c r="E8">
        <f>B8*D8</f>
        <v>24</v>
      </c>
    </row>
    <row r="9" spans="1:10" x14ac:dyDescent="0.25">
      <c r="A9" t="s">
        <v>4</v>
      </c>
      <c r="B9">
        <v>3</v>
      </c>
      <c r="C9">
        <v>16</v>
      </c>
      <c r="D9">
        <f>C9/8</f>
        <v>2</v>
      </c>
      <c r="E9">
        <f>B9*D9</f>
        <v>6</v>
      </c>
    </row>
    <row r="10" spans="1:10" x14ac:dyDescent="0.25">
      <c r="A10" t="s">
        <v>5</v>
      </c>
      <c r="B10">
        <v>3</v>
      </c>
      <c r="C10">
        <v>16</v>
      </c>
      <c r="D10">
        <f>C10/8</f>
        <v>2</v>
      </c>
      <c r="E10">
        <f>B10*D10</f>
        <v>6</v>
      </c>
    </row>
    <row r="11" spans="1:10" x14ac:dyDescent="0.25">
      <c r="A11" t="s">
        <v>10</v>
      </c>
      <c r="B11">
        <v>3</v>
      </c>
      <c r="C11">
        <v>16</v>
      </c>
      <c r="D11">
        <f>C11/8</f>
        <v>2</v>
      </c>
      <c r="E11">
        <f>B11*D11</f>
        <v>6</v>
      </c>
    </row>
    <row r="12" spans="1:10" x14ac:dyDescent="0.25">
      <c r="A12" t="s">
        <v>17</v>
      </c>
      <c r="E12">
        <f>SUM(E8:E11)</f>
        <v>42</v>
      </c>
    </row>
    <row r="15" spans="1:10" x14ac:dyDescent="0.25">
      <c r="A15" t="s">
        <v>11</v>
      </c>
    </row>
    <row r="16" spans="1:10" x14ac:dyDescent="0.25">
      <c r="A16" t="s">
        <v>12</v>
      </c>
      <c r="B16" t="s">
        <v>13</v>
      </c>
      <c r="C16" t="s">
        <v>14</v>
      </c>
    </row>
    <row r="17" spans="1:3" x14ac:dyDescent="0.25">
      <c r="A17" t="s">
        <v>15</v>
      </c>
      <c r="B17">
        <v>16</v>
      </c>
      <c r="C17">
        <f>B17/8</f>
        <v>2</v>
      </c>
    </row>
    <row r="18" spans="1:3" x14ac:dyDescent="0.25">
      <c r="A18" t="s">
        <v>18</v>
      </c>
      <c r="C18">
        <f>SUM(C17)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H9" sqref="H9"/>
    </sheetView>
  </sheetViews>
  <sheetFormatPr defaultRowHeight="15" x14ac:dyDescent="0.25"/>
  <sheetData>
    <row r="1" spans="1:6" x14ac:dyDescent="0.25">
      <c r="A1" t="s">
        <v>19</v>
      </c>
      <c r="F1" t="s">
        <v>23</v>
      </c>
    </row>
    <row r="2" spans="1:6" x14ac:dyDescent="0.25">
      <c r="A2">
        <f>'Packet Calculations'!J5</f>
        <v>46</v>
      </c>
      <c r="F2">
        <v>200</v>
      </c>
    </row>
    <row r="4" spans="1:6" x14ac:dyDescent="0.25">
      <c r="A4" t="s">
        <v>20</v>
      </c>
      <c r="F4" t="s">
        <v>24</v>
      </c>
    </row>
    <row r="5" spans="1:6" x14ac:dyDescent="0.25">
      <c r="A5">
        <f>'Packet Calculations'!B8/3 * 100</f>
        <v>400</v>
      </c>
      <c r="F5">
        <f>_xlfn.CEILING.MATH(F2/A11)</f>
        <v>11</v>
      </c>
    </row>
    <row r="7" spans="1:6" x14ac:dyDescent="0.25">
      <c r="F7" t="s">
        <v>25</v>
      </c>
    </row>
    <row r="8" spans="1:6" x14ac:dyDescent="0.25">
      <c r="A8" t="s">
        <v>21</v>
      </c>
      <c r="F8">
        <v>64000</v>
      </c>
    </row>
    <row r="9" spans="1:6" x14ac:dyDescent="0.25">
      <c r="A9">
        <f>A5*A2</f>
        <v>18400</v>
      </c>
    </row>
    <row r="10" spans="1:6" x14ac:dyDescent="0.25">
      <c r="A10" t="s">
        <v>22</v>
      </c>
      <c r="F10" t="s">
        <v>26</v>
      </c>
    </row>
    <row r="11" spans="1:6" x14ac:dyDescent="0.25">
      <c r="A11">
        <f>A9/1000</f>
        <v>18.399999999999999</v>
      </c>
      <c r="F11">
        <f>IF(F8-(F5*'Packet Calculations'!B2) &gt; 0, 1, 0)</f>
        <v>1</v>
      </c>
    </row>
  </sheetData>
  <conditionalFormatting sqref="F11">
    <cfRule type="colorScale" priority="1">
      <colorScale>
        <cfvo type="num" val="0"/>
        <cfvo type="num" val="1"/>
        <color rgb="FFFF0000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Packet Calculations</vt:lpstr>
      <vt:lpstr>Timing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Dietz</dc:creator>
  <cp:lastModifiedBy>Collin Dietz</cp:lastModifiedBy>
  <dcterms:created xsi:type="dcterms:W3CDTF">2017-05-08T16:55:32Z</dcterms:created>
  <dcterms:modified xsi:type="dcterms:W3CDTF">2017-05-11T14:02:25Z</dcterms:modified>
</cp:coreProperties>
</file>