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vandro Costa\OneDrive\Área de Trabalho\RAFEEL BARRETO\"/>
    </mc:Choice>
  </mc:AlternateContent>
  <xr:revisionPtr revIDLastSave="0" documentId="13_ncr:1_{54091636-507D-40A0-BB83-1503ED932B3F}" xr6:coauthVersionLast="47" xr6:coauthVersionMax="47" xr10:uidLastSave="{00000000-0000-0000-0000-000000000000}"/>
  <bookViews>
    <workbookView xWindow="30" yWindow="0" windowWidth="20460" windowHeight="10800" activeTab="1" xr2:uid="{00000000-000D-0000-FFFF-FFFF00000000}"/>
  </bookViews>
  <sheets>
    <sheet name="ABRIL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E33" i="5"/>
  <c r="C33" i="5"/>
  <c r="D33" i="5"/>
  <c r="F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AA33" i="5"/>
  <c r="AB33" i="5"/>
  <c r="AC33" i="5"/>
  <c r="AD33" i="5"/>
  <c r="AE33" i="5"/>
  <c r="B33" i="5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3" i="9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B33" i="7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AA33" i="6"/>
  <c r="AC33" i="6"/>
  <c r="AD33" i="6"/>
  <c r="B33" i="6"/>
  <c r="D6" i="4"/>
  <c r="D5" i="4"/>
  <c r="H5" i="4"/>
  <c r="X5" i="4"/>
  <c r="T5" i="4"/>
  <c r="P5" i="4"/>
  <c r="L5" i="4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D16" i="4"/>
  <c r="E16" i="4" s="1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<sst xmlns="http://schemas.openxmlformats.org/spreadsheetml/2006/main" count="551" uniqueCount="122">
  <si>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</si>
  <si>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</si>
  <si>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</si>
  <si>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</si>
  <si>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</si>
  <si>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</si>
  <si>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</si>
  <si>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</si>
  <si>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</si>
  <si>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</si>
  <si>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</si>
  <si>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</si>
  <si>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</si>
  <si>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</si>
  <si>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</si>
  <si>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</si>
  <si>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</si>
  <si>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</si>
  <si>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</si>
  <si>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</si>
  <si>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</si>
  <si>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</si>
  <si>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</si>
  <si>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</si>
  <si>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</si>
  <si>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</si>
  <si>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</si>
  <si>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</si>
  <si>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</si>
  <si>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</si>
  <si>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</si>
  <si>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</si>
  <si>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</si>
  <si>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</si>
  <si>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</si>
  <si>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</si>
  <si>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</si>
  <si>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</si>
  <si>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</si>
  <si>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</si>
  <si>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</si>
  <si>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</si>
  <si>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</si>
  <si>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</si>
  <si>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</si>
  <si>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</si>
  <si>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</si>
  <si>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</si>
  <si>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</si>
  <si>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</si>
  <si>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</si>
  <si>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</si>
  <si>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</si>
  <si>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</si>
  <si>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</si>
  <si>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</si>
  <si>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</si>
  <si>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</si>
  <si>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</si>
  <si>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</si>
  <si>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</si>
  <si>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</si>
  <si>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</si>
  <si>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</si>
  <si>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</si>
  <si>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FARMACIA</t>
  </si>
  <si>
    <t>XEROX</t>
  </si>
  <si>
    <t>MERCADO</t>
  </si>
  <si>
    <t>MANUTENÇAO</t>
  </si>
  <si>
    <t>OVO PRODUÇÃO</t>
  </si>
  <si>
    <t>FARMACIA,MERCADO</t>
  </si>
  <si>
    <t>PAPELARIA</t>
  </si>
  <si>
    <t>CAROLAINE</t>
  </si>
  <si>
    <t>FLAVIO</t>
  </si>
  <si>
    <t>SACO EMBALAGEM</t>
  </si>
  <si>
    <t>HUDSON</t>
  </si>
  <si>
    <t>PRISCILA</t>
  </si>
  <si>
    <t>SABAO</t>
  </si>
  <si>
    <t>BEATRZ</t>
  </si>
  <si>
    <t>KELLY</t>
  </si>
  <si>
    <t>BLOCO DE VALE</t>
  </si>
  <si>
    <t>THIAGO</t>
  </si>
  <si>
    <t>ULTENSILIO</t>
  </si>
  <si>
    <t>ELINEUDO</t>
  </si>
  <si>
    <t>ANNA</t>
  </si>
  <si>
    <t>ELQUIANA</t>
  </si>
  <si>
    <t>MERCADORIA</t>
  </si>
  <si>
    <t>ANTONIA</t>
  </si>
  <si>
    <t>LAMPADA,XEROX</t>
  </si>
  <si>
    <t>CRISTIANE</t>
  </si>
  <si>
    <t>CRIST-100 SUELIR-200</t>
  </si>
  <si>
    <t>ALINE</t>
  </si>
  <si>
    <t>MARIA</t>
  </si>
  <si>
    <t>LETICIA</t>
  </si>
  <si>
    <t xml:space="preserve">INTERNET </t>
  </si>
  <si>
    <t>ELINE-300 CARLOS-50</t>
  </si>
  <si>
    <t>MARILIA</t>
  </si>
  <si>
    <t>CARLOS-50 ELINEU-460</t>
  </si>
  <si>
    <t>GABRIEL</t>
  </si>
  <si>
    <t>SACO IFOOD</t>
  </si>
  <si>
    <t>ILA MARIA</t>
  </si>
  <si>
    <t>EXTRA E PASSAGEM</t>
  </si>
  <si>
    <t>STEFANY</t>
  </si>
  <si>
    <t>NATALIA-25,90 UDSON-33,50</t>
  </si>
  <si>
    <t>BEATRIZ</t>
  </si>
  <si>
    <t>xerox</t>
  </si>
  <si>
    <t>TERRAÇO</t>
  </si>
  <si>
    <t>ALM/PAS/EXTRA</t>
  </si>
  <si>
    <t>TAXA JUNTA COMERCIAL</t>
  </si>
  <si>
    <t>NATALIA  EXTRA</t>
  </si>
  <si>
    <t>ELAINE EXTRA+PASSAGEM</t>
  </si>
  <si>
    <t>EXTRA +PASSAGEM</t>
  </si>
  <si>
    <t>PG PASSAGEM</t>
  </si>
  <si>
    <t>ALINE+PASAGEM+ALMOÇO</t>
  </si>
  <si>
    <t>MARIA+PASAGEM+ALMOÇO</t>
  </si>
  <si>
    <t>NATALIA PASSAGEM</t>
  </si>
  <si>
    <t>EQUIPE PASSAGEM</t>
  </si>
  <si>
    <t xml:space="preserve">                                                                                                                                                +                   </t>
  </si>
  <si>
    <t xml:space="preserve">FALTA </t>
  </si>
  <si>
    <t>QUITADO</t>
  </si>
  <si>
    <t>POKES</t>
  </si>
  <si>
    <t>YAKISOBA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</si>
</sst>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5" fillId="0" borderId="0"/>
  </cellStyleXfs>
  <cellXfs count="149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36" borderId="26" xfId="0" applyFont="1" applyFill="1" applyBorder="1" applyAlignment="1">
      <alignment horizontal="center" vertical="center"/>
    </xf>
    <xf numFmtId="0" fontId="38" fillId="0" borderId="0" xfId="0" applyFont="1"/>
    <xf numFmtId="0" fontId="39" fillId="37" borderId="26" xfId="0" applyFont="1" applyFill="1" applyBorder="1" applyAlignment="1">
      <alignment horizontal="center"/>
    </xf>
    <xf numFmtId="44" fontId="39" fillId="37" borderId="26" xfId="42" applyFont="1" applyFill="1" applyBorder="1" applyAlignment="1">
      <alignment horizontal="center"/>
    </xf>
    <xf numFmtId="44" fontId="37" fillId="36" borderId="26" xfId="42" applyFont="1" applyFill="1" applyBorder="1" applyAlignment="1">
      <alignment horizontal="center" vertical="center"/>
    </xf>
    <xf numFmtId="44" fontId="40" fillId="37" borderId="26" xfId="42" applyFont="1" applyFill="1" applyBorder="1" applyAlignment="1">
      <alignment horizontal="center"/>
    </xf>
    <xf numFmtId="44" fontId="41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4" borderId="26" xfId="42" applyFont="1" applyFill="1" applyBorder="1" applyAlignment="1">
      <alignment horizontal="center"/>
    </xf>
    <xf numFmtId="44" fontId="42" fillId="37" borderId="26" xfId="42" applyFont="1" applyFill="1" applyBorder="1" applyAlignment="1">
      <alignment horizontal="center"/>
    </xf>
    <xf numFmtId="44" fontId="43" fillId="37" borderId="26" xfId="42" applyFont="1" applyFill="1" applyBorder="1" applyAlignment="1">
      <alignment horizontal="center"/>
    </xf>
    <xf numFmtId="44" fontId="44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44" fontId="46" fillId="37" borderId="26" xfId="42" applyFont="1" applyFill="1" applyBorder="1" applyAlignment="1">
      <alignment horizont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47" fillId="34" borderId="10" xfId="0" applyNumberFormat="1" applyFont="1" applyFill="1" applyBorder="1" applyAlignment="1">
      <alignment horizontal="right" vertical="center" wrapText="1"/>
    </xf>
    <xf numFmtId="44" fontId="17" fillId="37" borderId="29" xfId="42" applyFont="1" applyFill="1" applyBorder="1" applyAlignment="1">
      <alignment horizontal="center"/>
    </xf>
    <xf numFmtId="44" fontId="48" fillId="37" borderId="26" xfId="42" applyFont="1" applyFill="1" applyBorder="1" applyAlignment="1">
      <alignment horizontal="center"/>
    </xf>
    <xf numFmtId="44" fontId="49" fillId="39" borderId="26" xfId="42" applyFont="1" applyFill="1" applyBorder="1" applyAlignment="1">
      <alignment horizontal="center"/>
    </xf>
    <xf numFmtId="44" fontId="5" fillId="39" borderId="26" xfId="42" applyFont="1" applyFill="1" applyBorder="1" applyAlignment="1">
      <alignment horizontal="center"/>
    </xf>
    <xf numFmtId="44" fontId="50" fillId="39" borderId="26" xfId="42" applyFont="1" applyFill="1" applyBorder="1" applyAlignment="1">
      <alignment horizontal="center"/>
    </xf>
    <xf numFmtId="44" fontId="51" fillId="34" borderId="26" xfId="42" applyFont="1" applyFill="1" applyBorder="1" applyAlignment="1">
      <alignment horizontal="center"/>
    </xf>
    <xf numFmtId="44" fontId="50" fillId="34" borderId="26" xfId="42" applyFont="1" applyFill="1" applyBorder="1" applyAlignment="1">
      <alignment horizontal="center"/>
    </xf>
    <xf numFmtId="44" fontId="30" fillId="39" borderId="26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44" fontId="43" fillId="39" borderId="26" xfId="42" applyFont="1" applyFill="1" applyBorder="1" applyAlignment="1">
      <alignment horizontal="center"/>
    </xf>
    <xf numFmtId="164" fontId="52" fillId="34" borderId="10" xfId="0" applyNumberFormat="1" applyFont="1" applyFill="1" applyBorder="1" applyAlignment="1">
      <alignment horizontal="right" vertical="center" wrapText="1"/>
    </xf>
    <xf numFmtId="44" fontId="0" fillId="0" borderId="26" xfId="42" applyFont="1" applyBorder="1" applyAlignment="1">
      <alignment horizontal="center"/>
    </xf>
    <xf numFmtId="0" fontId="14" fillId="39" borderId="26" xfId="0" applyFont="1" applyFill="1" applyBorder="1" applyAlignment="1">
      <alignment horizontal="center" vertical="center"/>
    </xf>
    <xf numFmtId="0" fontId="38" fillId="34" borderId="0" xfId="0" applyFont="1" applyFill="1"/>
    <xf numFmtId="44" fontId="0" fillId="39" borderId="26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4</xdr:row>
          <xdr:rowOff>214923</xdr:rowOff>
        </xdr:from>
        <xdr:to>
          <xdr:col>1</xdr:col>
          <xdr:colOff>714863</xdr:colOff>
          <xdr:row>5</xdr:row>
          <xdr:rowOff>163879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78" zoomScaleNormal="78" workbookViewId="0">
      <pane xSplit="1" ySplit="6" topLeftCell="B27" activePane="bottomRight" state="frozen"/>
      <selection pane="topRight" activeCell="B1" sqref="B1"/>
      <selection pane="bottomLeft" activeCell="A6" sqref="A6"/>
      <selection pane="bottomRight" activeCell="O41" sqref="O41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42" t="s">
        <v>15</v>
      </c>
      <c r="C2" s="142"/>
      <c r="D2" s="51">
        <v>45383</v>
      </c>
      <c r="F2" s="146" t="s">
        <v>15</v>
      </c>
      <c r="G2" s="146"/>
      <c r="H2" s="51">
        <v>45383</v>
      </c>
      <c r="J2" s="146" t="s">
        <v>15</v>
      </c>
      <c r="K2" s="146"/>
      <c r="L2" s="51">
        <v>45383</v>
      </c>
      <c r="N2" s="144" t="s">
        <v>15</v>
      </c>
      <c r="O2" s="145"/>
      <c r="P2" s="51">
        <v>45383</v>
      </c>
      <c r="R2" s="146" t="s">
        <v>15</v>
      </c>
      <c r="S2" s="146"/>
      <c r="T2" s="51">
        <v>45383</v>
      </c>
      <c r="V2" s="146" t="s">
        <v>15</v>
      </c>
      <c r="W2" s="146"/>
      <c r="X2" s="51">
        <v>45383</v>
      </c>
      <c r="Y2" s="5"/>
    </row>
    <row r="3" spans="1:25" s="10" customFormat="1" ht="18" customHeight="1" x14ac:dyDescent="0.25">
      <c r="A3" s="5"/>
      <c r="B3" s="109" t="s">
        <v>21</v>
      </c>
      <c r="C3" s="109"/>
      <c r="D3" s="109"/>
      <c r="E3" s="34"/>
      <c r="F3" s="109" t="s">
        <v>22</v>
      </c>
      <c r="G3" s="109"/>
      <c r="H3" s="109"/>
      <c r="I3" s="35"/>
      <c r="J3" s="109" t="s">
        <v>23</v>
      </c>
      <c r="K3" s="109"/>
      <c r="L3" s="109"/>
      <c r="M3" s="34"/>
      <c r="N3" s="109" t="s">
        <v>24</v>
      </c>
      <c r="O3" s="109"/>
      <c r="P3" s="109"/>
      <c r="Q3" s="1"/>
      <c r="R3" s="109"/>
      <c r="S3" s="109"/>
      <c r="T3" s="109"/>
      <c r="V3" s="108"/>
      <c r="W3" s="108"/>
      <c r="X3" s="108"/>
      <c r="Y3" s="19"/>
    </row>
    <row r="4" spans="1:25" s="68" customFormat="1" ht="18" customHeight="1" x14ac:dyDescent="0.25">
      <c r="A4" s="65"/>
      <c r="B4" s="143" t="s">
        <v>5</v>
      </c>
      <c r="C4" s="143"/>
      <c r="D4" s="66">
        <f>IFERROR(D6/D5*31,0)</f>
        <v>202087.08213333329</v>
      </c>
      <c r="E4" s="48"/>
      <c r="F4" s="143" t="s">
        <v>5</v>
      </c>
      <c r="G4" s="143"/>
      <c r="H4" s="66">
        <f>IFERROR(H6/H5*31,0)</f>
        <v>239311.52666666664</v>
      </c>
      <c r="I4" s="49"/>
      <c r="J4" s="143" t="s">
        <v>5</v>
      </c>
      <c r="K4" s="143"/>
      <c r="L4" s="66">
        <f>IFERROR(L6/L5*31,0)</f>
        <v>119858.23466666666</v>
      </c>
      <c r="M4" s="48"/>
      <c r="N4" s="143" t="s">
        <v>5</v>
      </c>
      <c r="O4" s="143"/>
      <c r="P4" s="66">
        <f>IFERROR(P6/P5*31,0)</f>
        <v>204712.21999999997</v>
      </c>
      <c r="Q4" s="47"/>
      <c r="R4" s="143" t="s">
        <v>5</v>
      </c>
      <c r="S4" s="143"/>
      <c r="T4" s="66">
        <f>IFERROR(T6/T5*31,0)</f>
        <v>0</v>
      </c>
      <c r="U4" s="50"/>
      <c r="V4" s="143" t="s">
        <v>5</v>
      </c>
      <c r="W4" s="143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43"/>
      <c r="C5" s="143"/>
      <c r="D5" s="69">
        <f>COUNT(D32:D62)</f>
        <v>30</v>
      </c>
      <c r="E5" s="48"/>
      <c r="F5" s="143"/>
      <c r="G5" s="143"/>
      <c r="H5" s="69">
        <f>COUNT(H33:H63)</f>
        <v>30</v>
      </c>
      <c r="I5" s="49"/>
      <c r="J5" s="143"/>
      <c r="K5" s="143"/>
      <c r="L5" s="69">
        <f>COUNT(L33:L63)</f>
        <v>30</v>
      </c>
      <c r="M5" s="48"/>
      <c r="N5" s="143"/>
      <c r="O5" s="143"/>
      <c r="P5" s="69">
        <f>COUNT(P33:P63)</f>
        <v>30</v>
      </c>
      <c r="Q5" s="47"/>
      <c r="R5" s="143"/>
      <c r="S5" s="143"/>
      <c r="T5" s="69">
        <f>COUNT(T33:T63)</f>
        <v>0</v>
      </c>
      <c r="U5" s="50"/>
      <c r="V5" s="143"/>
      <c r="W5" s="143"/>
      <c r="X5" s="69">
        <f>COUNT(X33:X63)</f>
        <v>0</v>
      </c>
      <c r="Y5" s="67"/>
    </row>
    <row r="6" spans="1:25" s="25" customFormat="1" ht="18" customHeight="1" x14ac:dyDescent="0.25">
      <c r="A6" s="24"/>
      <c r="B6" s="110" t="s">
        <v>17</v>
      </c>
      <c r="C6" s="110"/>
      <c r="D6" s="52">
        <f>SUM(D33:D63)</f>
        <v>195568.14399999997</v>
      </c>
      <c r="E6" s="39"/>
      <c r="F6" s="111" t="s">
        <v>17</v>
      </c>
      <c r="G6" s="111"/>
      <c r="H6" s="52">
        <f>SUM(H33:H63)</f>
        <v>231591.79999999996</v>
      </c>
      <c r="I6" s="39"/>
      <c r="J6" s="111" t="s">
        <v>17</v>
      </c>
      <c r="K6" s="111"/>
      <c r="L6" s="52">
        <f>SUM(L33:L63)</f>
        <v>115991.83999999998</v>
      </c>
      <c r="M6" s="39"/>
      <c r="N6" s="111" t="s">
        <v>17</v>
      </c>
      <c r="O6" s="111"/>
      <c r="P6" s="52">
        <f>SUM(P33:P63)</f>
        <v>198108.59999999998</v>
      </c>
      <c r="R6" s="111" t="s">
        <v>17</v>
      </c>
      <c r="S6" s="111"/>
      <c r="T6" s="52">
        <f>SUM(T33:T63)</f>
        <v>0</v>
      </c>
      <c r="V6" s="111" t="s">
        <v>17</v>
      </c>
      <c r="W6" s="111"/>
      <c r="X6" s="52">
        <f>SUM(X33:X62)</f>
        <v>0</v>
      </c>
      <c r="Y6" s="24"/>
    </row>
    <row r="7" spans="1:25" s="25" customFormat="1" ht="18" customHeight="1" x14ac:dyDescent="0.25">
      <c r="A7" s="24"/>
      <c r="B7" s="148" t="s">
        <v>19</v>
      </c>
      <c r="C7" s="148"/>
      <c r="D7" s="147">
        <f>IFERROR(D6/D5,0)</f>
        <v>6518.9381333333322</v>
      </c>
      <c r="E7" s="39"/>
      <c r="F7" s="148" t="s">
        <v>19</v>
      </c>
      <c r="G7" s="148"/>
      <c r="H7" s="147">
        <f>IFERROR(H6/H5,0)</f>
        <v>7719.7266666666656</v>
      </c>
      <c r="I7" s="39"/>
      <c r="J7" s="148" t="s">
        <v>19</v>
      </c>
      <c r="K7" s="148"/>
      <c r="L7" s="147">
        <f>IFERROR(L6/L5,0)</f>
        <v>3866.3946666666661</v>
      </c>
      <c r="M7" s="39"/>
      <c r="N7" s="148" t="s">
        <v>19</v>
      </c>
      <c r="O7" s="148"/>
      <c r="P7" s="147">
        <f>IFERROR(P6/P5,0)</f>
        <v>6603.619999999999</v>
      </c>
      <c r="R7" s="148" t="s">
        <v>19</v>
      </c>
      <c r="S7" s="148"/>
      <c r="T7" s="147">
        <f>IFERROR(T6/T5,0)</f>
        <v>0</v>
      </c>
      <c r="V7" s="148" t="s">
        <v>19</v>
      </c>
      <c r="W7" s="148"/>
      <c r="X7" s="147">
        <f>IFERROR(X6/X5,0)</f>
        <v>0</v>
      </c>
      <c r="Y7" s="24"/>
    </row>
    <row r="8" spans="1:25" s="24" customFormat="1" ht="18" customHeight="1" x14ac:dyDescent="0.25">
      <c r="B8" s="148"/>
      <c r="C8" s="148"/>
      <c r="D8" s="147"/>
      <c r="E8" s="39"/>
      <c r="F8" s="148"/>
      <c r="G8" s="148"/>
      <c r="H8" s="147"/>
      <c r="I8" s="39"/>
      <c r="J8" s="148"/>
      <c r="K8" s="148"/>
      <c r="L8" s="147"/>
      <c r="M8" s="39"/>
      <c r="N8" s="148"/>
      <c r="O8" s="148"/>
      <c r="P8" s="147"/>
      <c r="Q8" s="39"/>
      <c r="R8" s="148"/>
      <c r="S8" s="148"/>
      <c r="T8" s="147"/>
      <c r="U8" s="25"/>
      <c r="V8" s="148"/>
      <c r="W8" s="148"/>
      <c r="X8" s="147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20" t="s">
        <v>20</v>
      </c>
      <c r="C10" s="121"/>
      <c r="D10" s="128" t="e">
        <f>SUM(D20-D6)/(30-D5)</f>
        <v>#DIV/0!</v>
      </c>
      <c r="E10" s="41" t="e">
        <f>D10*25</f>
        <v>#DIV/0!</v>
      </c>
      <c r="F10" s="120" t="s">
        <v>20</v>
      </c>
      <c r="G10" s="121"/>
      <c r="H10" s="128" t="e">
        <f>SUM(H20-H6)/(30-H5)</f>
        <v>#DIV/0!</v>
      </c>
      <c r="I10" s="41" t="e">
        <f>H10*25</f>
        <v>#DIV/0!</v>
      </c>
      <c r="J10" s="124" t="s">
        <v>20</v>
      </c>
      <c r="K10" s="125"/>
      <c r="L10" s="128" t="e">
        <f>SUM(L20-L6)/(30-L5)</f>
        <v>#DIV/0!</v>
      </c>
      <c r="M10" s="41" t="e">
        <f>L10*25</f>
        <v>#DIV/0!</v>
      </c>
      <c r="N10" s="124" t="s">
        <v>20</v>
      </c>
      <c r="O10" s="125"/>
      <c r="P10" s="128" t="e">
        <f>SUM(P20-P6)/(30-P5)</f>
        <v>#DIV/0!</v>
      </c>
      <c r="Q10" s="41" t="e">
        <f>P10*25</f>
        <v>#DIV/0!</v>
      </c>
      <c r="R10" s="124" t="s">
        <v>20</v>
      </c>
      <c r="S10" s="125"/>
      <c r="T10" s="128">
        <f>SUM(T20-T6)/(30-T5)</f>
        <v>6.666666666666667</v>
      </c>
      <c r="U10" s="53">
        <f>T10*25</f>
        <v>166.66666666666669</v>
      </c>
      <c r="V10" s="124" t="s">
        <v>20</v>
      </c>
      <c r="W10" s="125"/>
      <c r="X10" s="118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22"/>
      <c r="C11" s="123"/>
      <c r="D11" s="129"/>
      <c r="E11" s="41">
        <f>D6</f>
        <v>195568.14399999997</v>
      </c>
      <c r="F11" s="122"/>
      <c r="G11" s="123"/>
      <c r="H11" s="129"/>
      <c r="I11" s="41">
        <f>H6</f>
        <v>231591.79999999996</v>
      </c>
      <c r="J11" s="126"/>
      <c r="K11" s="127"/>
      <c r="L11" s="129"/>
      <c r="M11" s="41">
        <f>L6</f>
        <v>115991.83999999998</v>
      </c>
      <c r="N11" s="126"/>
      <c r="O11" s="127"/>
      <c r="P11" s="129"/>
      <c r="Q11" s="41">
        <f>P6</f>
        <v>198108.59999999998</v>
      </c>
      <c r="R11" s="126"/>
      <c r="S11" s="127"/>
      <c r="T11" s="129"/>
      <c r="U11" s="53">
        <f>T6</f>
        <v>0</v>
      </c>
      <c r="V11" s="126"/>
      <c r="W11" s="127"/>
      <c r="X11" s="119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 t="e">
        <f>SUM(I10:I11)</f>
        <v>#DIV/0!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 t="e">
        <f>SUM(Q10:Q11)</f>
        <v>#DIV/0!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12" t="s">
        <v>18</v>
      </c>
      <c r="C13" s="113"/>
      <c r="D13" s="116" t="e">
        <f>SUM(D24-D6)/(30-D5)</f>
        <v>#DIV/0!</v>
      </c>
      <c r="E13" s="41" t="e">
        <f>D13*25</f>
        <v>#DIV/0!</v>
      </c>
      <c r="F13" s="112" t="s">
        <v>18</v>
      </c>
      <c r="G13" s="113"/>
      <c r="H13" s="116" t="e">
        <f>SUM(H24-H6)/(30-H5)</f>
        <v>#DIV/0!</v>
      </c>
      <c r="I13" s="41" t="e">
        <f>H13*25</f>
        <v>#DIV/0!</v>
      </c>
      <c r="J13" s="112" t="s">
        <v>18</v>
      </c>
      <c r="K13" s="113"/>
      <c r="L13" s="116" t="e">
        <f>SUM(L24-L6)/(30-L5)</f>
        <v>#DIV/0!</v>
      </c>
      <c r="M13" s="41" t="e">
        <f>L13*25</f>
        <v>#DIV/0!</v>
      </c>
      <c r="N13" s="112" t="s">
        <v>18</v>
      </c>
      <c r="O13" s="113"/>
      <c r="P13" s="116" t="e">
        <f>SUM(P24-P6)/(30-P5)</f>
        <v>#DIV/0!</v>
      </c>
      <c r="Q13" s="41" t="e">
        <f>P13*25</f>
        <v>#DIV/0!</v>
      </c>
      <c r="R13" s="112" t="s">
        <v>18</v>
      </c>
      <c r="S13" s="113"/>
      <c r="T13" s="116">
        <f>SUM(T24-T6)/(30-T5)</f>
        <v>0</v>
      </c>
      <c r="U13" s="54">
        <f>T13*25</f>
        <v>0</v>
      </c>
      <c r="V13" s="112" t="s">
        <v>18</v>
      </c>
      <c r="W13" s="113"/>
      <c r="X13" s="116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14"/>
      <c r="C14" s="115"/>
      <c r="D14" s="117"/>
      <c r="E14" s="41">
        <f>D6</f>
        <v>195568.14399999997</v>
      </c>
      <c r="F14" s="114"/>
      <c r="G14" s="115"/>
      <c r="H14" s="117"/>
      <c r="I14" s="41">
        <f>H6</f>
        <v>231591.79999999996</v>
      </c>
      <c r="J14" s="114"/>
      <c r="K14" s="115"/>
      <c r="L14" s="117"/>
      <c r="M14" s="41">
        <f>L6</f>
        <v>115991.83999999998</v>
      </c>
      <c r="N14" s="114"/>
      <c r="O14" s="115"/>
      <c r="P14" s="117"/>
      <c r="Q14" s="41">
        <f>P6</f>
        <v>198108.59999999998</v>
      </c>
      <c r="R14" s="114"/>
      <c r="S14" s="115"/>
      <c r="T14" s="117"/>
      <c r="U14" s="54">
        <f>T6</f>
        <v>0</v>
      </c>
      <c r="V14" s="114"/>
      <c r="W14" s="115"/>
      <c r="X14" s="117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 t="e">
        <f>SUM(I13:I14)</f>
        <v>#DIV/0!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 t="e">
        <f>SUM(Q13:Q14)</f>
        <v>#DIV/0!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20" t="s">
        <v>18</v>
      </c>
      <c r="C16" s="121"/>
      <c r="D16" s="118" t="e">
        <f>SUM(D28-D6)/(30-D5)</f>
        <v>#DIV/0!</v>
      </c>
      <c r="E16" s="41" t="e">
        <f>D16*25</f>
        <v>#DIV/0!</v>
      </c>
      <c r="F16" s="120" t="s">
        <v>18</v>
      </c>
      <c r="G16" s="121"/>
      <c r="H16" s="118" t="e">
        <f>SUM(H28-H6)/(30-H5)</f>
        <v>#DIV/0!</v>
      </c>
      <c r="I16" s="41" t="e">
        <f>H16*25</f>
        <v>#DIV/0!</v>
      </c>
      <c r="J16" s="120" t="s">
        <v>18</v>
      </c>
      <c r="K16" s="121"/>
      <c r="L16" s="118" t="e">
        <f>SUM(L28-L6)/(30-L5)</f>
        <v>#DIV/0!</v>
      </c>
      <c r="M16" s="41" t="e">
        <f>L16*25</f>
        <v>#DIV/0!</v>
      </c>
      <c r="N16" s="120" t="s">
        <v>18</v>
      </c>
      <c r="O16" s="121"/>
      <c r="P16" s="118" t="e">
        <f>SUM(P28-P6)/(30-P5)</f>
        <v>#DIV/0!</v>
      </c>
      <c r="Q16" s="41" t="e">
        <f>P16*25</f>
        <v>#DIV/0!</v>
      </c>
      <c r="R16" s="120" t="s">
        <v>18</v>
      </c>
      <c r="S16" s="121"/>
      <c r="T16" s="118" t="e">
        <f>SUM(T28-T6)/(30-T5)</f>
        <v>#VALUE!</v>
      </c>
      <c r="U16" s="53" t="e">
        <f>T16*25</f>
        <v>#VALUE!</v>
      </c>
      <c r="V16" s="120" t="s">
        <v>18</v>
      </c>
      <c r="W16" s="121"/>
      <c r="X16" s="118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22"/>
      <c r="C17" s="123"/>
      <c r="D17" s="119"/>
      <c r="E17" s="41">
        <f>D6</f>
        <v>195568.14399999997</v>
      </c>
      <c r="F17" s="122"/>
      <c r="G17" s="123"/>
      <c r="H17" s="119"/>
      <c r="I17" s="41">
        <f>H6</f>
        <v>231591.79999999996</v>
      </c>
      <c r="J17" s="122"/>
      <c r="K17" s="123"/>
      <c r="L17" s="119"/>
      <c r="M17" s="41">
        <f>L6</f>
        <v>115991.83999999998</v>
      </c>
      <c r="N17" s="122"/>
      <c r="O17" s="123"/>
      <c r="P17" s="119"/>
      <c r="Q17" s="41">
        <f>P6</f>
        <v>198108.59999999998</v>
      </c>
      <c r="R17" s="122"/>
      <c r="S17" s="123"/>
      <c r="T17" s="119"/>
      <c r="U17" s="53">
        <f>T6</f>
        <v>0</v>
      </c>
      <c r="V17" s="122"/>
      <c r="W17" s="123"/>
      <c r="X17" s="119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 t="e">
        <f>SUM(E16:E17)</f>
        <v>#DIV/0!</v>
      </c>
      <c r="F18" s="5"/>
      <c r="G18" s="5"/>
      <c r="H18" s="5"/>
      <c r="I18" s="32" t="e">
        <f>SUM(I16:I17)</f>
        <v>#DIV/0!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 t="e">
        <f>SUM(Q16:Q17)</f>
        <v>#DIV/0!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105" t="s">
        <v>25</v>
      </c>
      <c r="C19" s="106"/>
      <c r="D19" s="107"/>
      <c r="E19" s="36"/>
      <c r="F19" s="105" t="s">
        <v>25</v>
      </c>
      <c r="G19" s="106"/>
      <c r="H19" s="107"/>
      <c r="I19" s="36"/>
      <c r="J19" s="105" t="s">
        <v>25</v>
      </c>
      <c r="K19" s="106"/>
      <c r="L19" s="107"/>
      <c r="M19" s="36"/>
      <c r="N19" s="105" t="s">
        <v>25</v>
      </c>
      <c r="O19" s="106"/>
      <c r="P19" s="107"/>
      <c r="Q19" s="36"/>
      <c r="R19" s="105" t="s">
        <v>25</v>
      </c>
      <c r="S19" s="106"/>
      <c r="T19" s="107"/>
      <c r="U19" s="42"/>
      <c r="V19" s="105" t="s">
        <v>16</v>
      </c>
      <c r="W19" s="106"/>
      <c r="X19" s="107"/>
      <c r="Y19" s="17"/>
    </row>
    <row r="20" spans="1:25" s="8" customFormat="1" ht="18" customHeight="1" x14ac:dyDescent="0.25">
      <c r="A20" s="9"/>
      <c r="B20" s="130" t="s">
        <v>3</v>
      </c>
      <c r="C20" s="131"/>
      <c r="D20" s="55">
        <v>178000</v>
      </c>
      <c r="E20" s="36"/>
      <c r="F20" s="130" t="s">
        <v>3</v>
      </c>
      <c r="G20" s="131"/>
      <c r="H20" s="55">
        <v>210000</v>
      </c>
      <c r="I20" s="36"/>
      <c r="J20" s="130" t="s">
        <v>3</v>
      </c>
      <c r="K20" s="131"/>
      <c r="L20" s="55"/>
      <c r="M20" s="36"/>
      <c r="N20" s="130" t="s">
        <v>3</v>
      </c>
      <c r="O20" s="131"/>
      <c r="P20" s="55">
        <v>200</v>
      </c>
      <c r="Q20" s="36"/>
      <c r="R20" s="130" t="s">
        <v>3</v>
      </c>
      <c r="S20" s="131"/>
      <c r="T20" s="55">
        <v>200</v>
      </c>
      <c r="U20" s="38"/>
      <c r="V20" s="130" t="s">
        <v>3</v>
      </c>
      <c r="W20" s="131"/>
      <c r="X20" s="55"/>
      <c r="Y20" s="14"/>
    </row>
    <row r="21" spans="1:25" s="8" customFormat="1" ht="18" customHeight="1" x14ac:dyDescent="0.25">
      <c r="A21" s="5"/>
      <c r="B21" s="132" t="s">
        <v>2</v>
      </c>
      <c r="C21" s="133"/>
      <c r="D21" s="59"/>
      <c r="E21" s="36"/>
      <c r="F21" s="132" t="s">
        <v>2</v>
      </c>
      <c r="G21" s="133"/>
      <c r="H21" s="59"/>
      <c r="I21" s="36"/>
      <c r="J21" s="132" t="s">
        <v>2</v>
      </c>
      <c r="K21" s="133"/>
      <c r="L21" s="59"/>
      <c r="M21" s="36"/>
      <c r="N21" s="132" t="s">
        <v>2</v>
      </c>
      <c r="O21" s="133"/>
      <c r="P21" s="59"/>
      <c r="Q21" s="36"/>
      <c r="R21" s="132" t="s">
        <v>2</v>
      </c>
      <c r="S21" s="133"/>
      <c r="T21" s="59"/>
      <c r="U21" s="1"/>
      <c r="V21" s="132" t="s">
        <v>2</v>
      </c>
      <c r="W21" s="133"/>
      <c r="X21" s="59"/>
      <c r="Y21" s="5"/>
    </row>
    <row r="22" spans="1:25" s="8" customFormat="1" ht="18" customHeight="1" x14ac:dyDescent="0.25">
      <c r="A22" s="5"/>
      <c r="B22" s="136" t="s">
        <v>1</v>
      </c>
      <c r="C22" s="137"/>
      <c r="D22" s="58"/>
      <c r="E22" s="36"/>
      <c r="F22" s="136" t="s">
        <v>1</v>
      </c>
      <c r="G22" s="137"/>
      <c r="H22" s="58"/>
      <c r="I22" s="36"/>
      <c r="J22" s="136" t="s">
        <v>1</v>
      </c>
      <c r="K22" s="137"/>
      <c r="L22" s="58"/>
      <c r="M22" s="36"/>
      <c r="N22" s="136" t="s">
        <v>1</v>
      </c>
      <c r="O22" s="137"/>
      <c r="P22" s="58"/>
      <c r="Q22" s="36"/>
      <c r="R22" s="136" t="s">
        <v>1</v>
      </c>
      <c r="S22" s="137"/>
      <c r="T22" s="58"/>
      <c r="U22" s="1"/>
      <c r="V22" s="136" t="s">
        <v>1</v>
      </c>
      <c r="W22" s="137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34" t="s">
        <v>4</v>
      </c>
      <c r="C24" s="135"/>
      <c r="D24" s="56">
        <v>186900</v>
      </c>
      <c r="E24" s="36"/>
      <c r="F24" s="134" t="s">
        <v>4</v>
      </c>
      <c r="G24" s="135"/>
      <c r="H24" s="56">
        <v>220500</v>
      </c>
      <c r="I24" s="36"/>
      <c r="J24" s="134" t="s">
        <v>4</v>
      </c>
      <c r="K24" s="135"/>
      <c r="L24" s="56"/>
      <c r="M24" s="36"/>
      <c r="N24" s="134" t="s">
        <v>4</v>
      </c>
      <c r="O24" s="135"/>
      <c r="P24" s="56">
        <v>210000</v>
      </c>
      <c r="Q24" s="43"/>
      <c r="R24" s="134" t="s">
        <v>4</v>
      </c>
      <c r="S24" s="135"/>
      <c r="T24" s="56"/>
      <c r="U24" s="43"/>
      <c r="V24" s="134" t="s">
        <v>4</v>
      </c>
      <c r="W24" s="135"/>
      <c r="X24" s="56"/>
      <c r="Y24" s="12"/>
    </row>
    <row r="25" spans="1:25" s="8" customFormat="1" ht="18" customHeight="1" x14ac:dyDescent="0.25">
      <c r="A25" s="5"/>
      <c r="B25" s="132" t="s">
        <v>2</v>
      </c>
      <c r="C25" s="133"/>
      <c r="D25" s="59"/>
      <c r="E25" s="36"/>
      <c r="F25" s="132" t="s">
        <v>2</v>
      </c>
      <c r="G25" s="133"/>
      <c r="H25" s="59"/>
      <c r="I25" s="37"/>
      <c r="J25" s="132" t="s">
        <v>2</v>
      </c>
      <c r="K25" s="133"/>
      <c r="L25" s="59"/>
      <c r="M25" s="36"/>
      <c r="N25" s="132" t="s">
        <v>2</v>
      </c>
      <c r="O25" s="133"/>
      <c r="P25" s="59"/>
      <c r="Q25" s="40"/>
      <c r="R25" s="132" t="s">
        <v>2</v>
      </c>
      <c r="S25" s="133"/>
      <c r="T25" s="59"/>
      <c r="U25" s="1"/>
      <c r="V25" s="132" t="s">
        <v>2</v>
      </c>
      <c r="W25" s="133"/>
      <c r="X25" s="59"/>
      <c r="Y25" s="5"/>
    </row>
    <row r="26" spans="1:25" s="8" customFormat="1" ht="18" customHeight="1" x14ac:dyDescent="0.25">
      <c r="A26" s="5"/>
      <c r="B26" s="136" t="s">
        <v>1</v>
      </c>
      <c r="C26" s="137"/>
      <c r="D26" s="58"/>
      <c r="E26" s="36"/>
      <c r="F26" s="136" t="s">
        <v>1</v>
      </c>
      <c r="G26" s="137"/>
      <c r="H26" s="58"/>
      <c r="I26" s="37"/>
      <c r="J26" s="136" t="s">
        <v>1</v>
      </c>
      <c r="K26" s="137"/>
      <c r="L26" s="58"/>
      <c r="M26" s="36"/>
      <c r="N26" s="136" t="s">
        <v>1</v>
      </c>
      <c r="O26" s="137"/>
      <c r="P26" s="58"/>
      <c r="Q26" s="40"/>
      <c r="R26" s="136" t="s">
        <v>1</v>
      </c>
      <c r="S26" s="137"/>
      <c r="T26" s="58"/>
      <c r="U26" s="1"/>
      <c r="V26" s="136" t="s">
        <v>1</v>
      </c>
      <c r="W26" s="137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34" t="s">
        <v>14</v>
      </c>
      <c r="C28" s="135"/>
      <c r="D28" s="56">
        <v>195800</v>
      </c>
      <c r="E28" s="36"/>
      <c r="F28" s="134" t="s">
        <v>14</v>
      </c>
      <c r="G28" s="135"/>
      <c r="H28" s="56">
        <v>231000</v>
      </c>
      <c r="I28" s="36"/>
      <c r="J28" s="134" t="s">
        <v>14</v>
      </c>
      <c r="K28" s="135"/>
      <c r="L28" s="56"/>
      <c r="M28" s="36"/>
      <c r="N28" s="134" t="s">
        <v>14</v>
      </c>
      <c r="O28" s="135"/>
      <c r="P28" s="56">
        <v>220000</v>
      </c>
      <c r="Q28" s="43"/>
      <c r="R28" s="134" t="s">
        <v>14</v>
      </c>
      <c r="S28" s="135"/>
      <c r="T28" s="57" t="s">
        <v>64</v>
      </c>
      <c r="U28" s="43"/>
      <c r="V28" s="134" t="s">
        <v>14</v>
      </c>
      <c r="W28" s="135"/>
      <c r="X28" s="56"/>
      <c r="Y28" s="12"/>
    </row>
    <row r="29" spans="1:25" s="8" customFormat="1" ht="18" customHeight="1" x14ac:dyDescent="0.25">
      <c r="A29" s="5"/>
      <c r="B29" s="132" t="s">
        <v>2</v>
      </c>
      <c r="C29" s="133"/>
      <c r="D29" s="59"/>
      <c r="E29" s="36"/>
      <c r="F29" s="132" t="s">
        <v>2</v>
      </c>
      <c r="G29" s="133"/>
      <c r="H29" s="59"/>
      <c r="I29" s="37"/>
      <c r="J29" s="132" t="s">
        <v>2</v>
      </c>
      <c r="K29" s="133"/>
      <c r="L29" s="59"/>
      <c r="M29" s="36"/>
      <c r="N29" s="132" t="s">
        <v>2</v>
      </c>
      <c r="O29" s="133"/>
      <c r="P29" s="59"/>
      <c r="Q29" s="40"/>
      <c r="R29" s="132" t="s">
        <v>2</v>
      </c>
      <c r="S29" s="133"/>
      <c r="T29" s="59"/>
      <c r="U29" s="1"/>
      <c r="V29" s="132" t="s">
        <v>2</v>
      </c>
      <c r="W29" s="133"/>
      <c r="X29" s="59"/>
      <c r="Y29" s="5"/>
    </row>
    <row r="30" spans="1:25" s="4" customFormat="1" ht="18" customHeight="1" x14ac:dyDescent="0.25">
      <c r="A30" s="5"/>
      <c r="B30" s="136" t="s">
        <v>1</v>
      </c>
      <c r="C30" s="137"/>
      <c r="D30" s="58"/>
      <c r="E30" s="36"/>
      <c r="F30" s="136" t="s">
        <v>1</v>
      </c>
      <c r="G30" s="137"/>
      <c r="H30" s="58"/>
      <c r="I30" s="37"/>
      <c r="J30" s="136" t="s">
        <v>1</v>
      </c>
      <c r="K30" s="137"/>
      <c r="L30" s="58"/>
      <c r="M30" s="36"/>
      <c r="N30" s="136" t="s">
        <v>1</v>
      </c>
      <c r="O30" s="137"/>
      <c r="P30" s="58"/>
      <c r="Q30" s="40"/>
      <c r="R30" s="136" t="s">
        <v>1</v>
      </c>
      <c r="S30" s="137"/>
      <c r="T30" s="58"/>
      <c r="U30" s="1"/>
      <c r="V30" s="136" t="s">
        <v>1</v>
      </c>
      <c r="W30" s="137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38" t="s">
        <v>6</v>
      </c>
      <c r="C32" s="139"/>
      <c r="D32" s="60" t="s">
        <v>0</v>
      </c>
      <c r="E32" s="41"/>
      <c r="F32" s="138" t="s">
        <v>6</v>
      </c>
      <c r="G32" s="139"/>
      <c r="H32" s="60" t="s">
        <v>0</v>
      </c>
      <c r="I32" s="37"/>
      <c r="J32" s="140" t="s">
        <v>6</v>
      </c>
      <c r="K32" s="141"/>
      <c r="L32" s="60" t="s">
        <v>0</v>
      </c>
      <c r="M32" s="44"/>
      <c r="N32" s="138" t="s">
        <v>6</v>
      </c>
      <c r="O32" s="139"/>
      <c r="P32" s="60" t="s">
        <v>0</v>
      </c>
      <c r="Q32" s="45"/>
      <c r="R32" s="138" t="s">
        <v>6</v>
      </c>
      <c r="S32" s="139"/>
      <c r="T32" s="60" t="s">
        <v>0</v>
      </c>
      <c r="U32" s="16"/>
      <c r="V32" s="138" t="s">
        <v>6</v>
      </c>
      <c r="W32" s="139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8</v>
      </c>
      <c r="D33" s="63">
        <v>5283.77</v>
      </c>
      <c r="E33" s="41"/>
      <c r="F33" s="61">
        <v>1</v>
      </c>
      <c r="G33" s="61" t="s">
        <v>8</v>
      </c>
      <c r="H33" s="63">
        <v>7929.02</v>
      </c>
      <c r="I33" s="44"/>
      <c r="J33" s="61">
        <v>1</v>
      </c>
      <c r="K33" s="61" t="s">
        <v>8</v>
      </c>
      <c r="L33" s="63">
        <v>2874.15</v>
      </c>
      <c r="M33" s="44"/>
      <c r="N33" s="61">
        <v>1</v>
      </c>
      <c r="O33" s="61" t="s">
        <v>8</v>
      </c>
      <c r="P33" s="62">
        <v>5728.04</v>
      </c>
      <c r="R33" s="61">
        <v>1</v>
      </c>
      <c r="S33" s="61" t="s">
        <v>8</v>
      </c>
      <c r="T33" s="63"/>
      <c r="V33" s="61">
        <v>1</v>
      </c>
      <c r="W33" s="61" t="s">
        <v>8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9</v>
      </c>
      <c r="D34" s="63">
        <v>6199.22</v>
      </c>
      <c r="E34" s="41"/>
      <c r="F34" s="61">
        <v>2</v>
      </c>
      <c r="G34" s="61" t="s">
        <v>9</v>
      </c>
      <c r="H34" s="63">
        <v>8601.7199999999993</v>
      </c>
      <c r="I34" s="44"/>
      <c r="J34" s="61">
        <v>2</v>
      </c>
      <c r="K34" s="61" t="s">
        <v>9</v>
      </c>
      <c r="L34" s="64">
        <v>2891.34</v>
      </c>
      <c r="M34" s="44"/>
      <c r="N34" s="61">
        <v>2</v>
      </c>
      <c r="O34" s="61" t="s">
        <v>9</v>
      </c>
      <c r="P34" s="63">
        <v>5618.34</v>
      </c>
      <c r="R34" s="61">
        <v>2</v>
      </c>
      <c r="S34" s="61" t="s">
        <v>9</v>
      </c>
      <c r="T34" s="63"/>
      <c r="V34" s="61">
        <v>2</v>
      </c>
      <c r="W34" s="61" t="s">
        <v>9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10</v>
      </c>
      <c r="D35" s="63">
        <v>6315.71</v>
      </c>
      <c r="E35" s="41"/>
      <c r="F35" s="61">
        <v>3</v>
      </c>
      <c r="G35" s="61" t="s">
        <v>10</v>
      </c>
      <c r="H35" s="63">
        <v>6756.78</v>
      </c>
      <c r="I35" s="44"/>
      <c r="J35" s="61">
        <v>3</v>
      </c>
      <c r="K35" s="61" t="s">
        <v>10</v>
      </c>
      <c r="L35" s="64">
        <v>4778.3500000000004</v>
      </c>
      <c r="M35" s="44"/>
      <c r="N35" s="61">
        <v>3</v>
      </c>
      <c r="O35" s="61" t="s">
        <v>10</v>
      </c>
      <c r="P35" s="63">
        <v>5124.1499999999996</v>
      </c>
      <c r="Q35" s="46"/>
      <c r="R35" s="61">
        <v>3</v>
      </c>
      <c r="S35" s="61" t="s">
        <v>10</v>
      </c>
      <c r="T35" s="63"/>
      <c r="U35" s="85" t="s">
        <v>63</v>
      </c>
      <c r="V35" s="61">
        <v>3</v>
      </c>
      <c r="W35" s="61" t="s">
        <v>10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11</v>
      </c>
      <c r="D36" s="63">
        <v>6724.21</v>
      </c>
      <c r="E36" s="41"/>
      <c r="F36" s="61">
        <v>4</v>
      </c>
      <c r="G36" s="61" t="s">
        <v>11</v>
      </c>
      <c r="H36" s="63">
        <v>9799.9</v>
      </c>
      <c r="I36" s="44"/>
      <c r="J36" s="61">
        <v>4</v>
      </c>
      <c r="K36" s="61" t="s">
        <v>11</v>
      </c>
      <c r="L36" s="64">
        <v>3815.55</v>
      </c>
      <c r="M36" s="44"/>
      <c r="N36" s="61">
        <v>4</v>
      </c>
      <c r="O36" s="61" t="s">
        <v>11</v>
      </c>
      <c r="P36" s="63">
        <v>5566.3</v>
      </c>
      <c r="Q36" s="46"/>
      <c r="R36" s="61">
        <v>4</v>
      </c>
      <c r="S36" s="61" t="s">
        <v>11</v>
      </c>
      <c r="T36" s="63"/>
      <c r="V36" s="61">
        <v>4</v>
      </c>
      <c r="W36" s="61" t="s">
        <v>11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12</v>
      </c>
      <c r="D37" s="63">
        <v>7943.15</v>
      </c>
      <c r="E37" s="41"/>
      <c r="F37" s="61">
        <v>5</v>
      </c>
      <c r="G37" s="61" t="s">
        <v>12</v>
      </c>
      <c r="H37" s="63">
        <v>10083.27</v>
      </c>
      <c r="I37" s="44"/>
      <c r="J37" s="61">
        <v>5</v>
      </c>
      <c r="K37" s="61" t="s">
        <v>12</v>
      </c>
      <c r="L37" s="64">
        <v>4552.03</v>
      </c>
      <c r="M37" s="44"/>
      <c r="N37" s="61">
        <v>5</v>
      </c>
      <c r="O37" s="61" t="s">
        <v>12</v>
      </c>
      <c r="P37" s="63">
        <v>9177.0499999999993</v>
      </c>
      <c r="Q37" s="46"/>
      <c r="R37" s="61">
        <v>5</v>
      </c>
      <c r="S37" s="61" t="s">
        <v>12</v>
      </c>
      <c r="T37" s="63"/>
      <c r="V37" s="61">
        <v>5</v>
      </c>
      <c r="W37" s="61" t="s">
        <v>12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13</v>
      </c>
      <c r="D38" s="63">
        <v>6681.2</v>
      </c>
      <c r="E38" s="41"/>
      <c r="F38" s="61">
        <v>6</v>
      </c>
      <c r="G38" s="61" t="s">
        <v>13</v>
      </c>
      <c r="H38" s="63">
        <v>9476.5300000000007</v>
      </c>
      <c r="I38" s="44"/>
      <c r="J38" s="61">
        <v>6</v>
      </c>
      <c r="K38" s="61" t="s">
        <v>13</v>
      </c>
      <c r="L38" s="64">
        <v>4611.8999999999996</v>
      </c>
      <c r="M38" s="44"/>
      <c r="N38" s="61">
        <v>6</v>
      </c>
      <c r="O38" s="61" t="s">
        <v>13</v>
      </c>
      <c r="P38" s="63">
        <v>9689.61</v>
      </c>
      <c r="R38" s="61">
        <v>6</v>
      </c>
      <c r="S38" s="61" t="s">
        <v>13</v>
      </c>
      <c r="T38" s="63"/>
      <c r="V38" s="61">
        <v>6</v>
      </c>
      <c r="W38" s="61" t="s">
        <v>13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7</v>
      </c>
      <c r="D39" s="63">
        <v>6165</v>
      </c>
      <c r="E39" s="41"/>
      <c r="F39" s="61">
        <v>7</v>
      </c>
      <c r="G39" s="61" t="s">
        <v>7</v>
      </c>
      <c r="H39" s="63">
        <v>3562.7</v>
      </c>
      <c r="I39" s="44"/>
      <c r="J39" s="61">
        <v>7</v>
      </c>
      <c r="K39" s="61" t="s">
        <v>7</v>
      </c>
      <c r="L39" s="64">
        <v>4805.05</v>
      </c>
      <c r="M39" s="44"/>
      <c r="N39" s="61">
        <v>7</v>
      </c>
      <c r="O39" s="61" t="s">
        <v>7</v>
      </c>
      <c r="P39" s="63">
        <v>6617.62</v>
      </c>
      <c r="R39" s="61">
        <v>7</v>
      </c>
      <c r="S39" s="61" t="s">
        <v>7</v>
      </c>
      <c r="T39" s="63"/>
      <c r="V39" s="61">
        <v>7</v>
      </c>
      <c r="W39" s="61" t="s">
        <v>7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8</v>
      </c>
      <c r="D40" s="63">
        <v>5688.56</v>
      </c>
      <c r="E40" s="41"/>
      <c r="F40" s="61">
        <v>8</v>
      </c>
      <c r="G40" s="61" t="s">
        <v>8</v>
      </c>
      <c r="H40" s="63">
        <v>7060.95</v>
      </c>
      <c r="I40" s="44"/>
      <c r="J40" s="61">
        <v>8</v>
      </c>
      <c r="K40" s="61" t="s">
        <v>8</v>
      </c>
      <c r="L40" s="64">
        <v>3446.2</v>
      </c>
      <c r="M40" s="44"/>
      <c r="N40" s="61">
        <v>8</v>
      </c>
      <c r="O40" s="61" t="s">
        <v>8</v>
      </c>
      <c r="P40" s="63">
        <v>6422.06</v>
      </c>
      <c r="R40" s="61">
        <v>8</v>
      </c>
      <c r="S40" s="61" t="s">
        <v>8</v>
      </c>
      <c r="T40" s="63"/>
      <c r="V40" s="61">
        <v>8</v>
      </c>
      <c r="W40" s="61" t="s">
        <v>8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9</v>
      </c>
      <c r="D41" s="63">
        <v>6493.19</v>
      </c>
      <c r="E41" s="41"/>
      <c r="F41" s="61">
        <v>9</v>
      </c>
      <c r="G41" s="61" t="s">
        <v>9</v>
      </c>
      <c r="H41" s="63">
        <v>7151.86</v>
      </c>
      <c r="I41" s="44"/>
      <c r="J41" s="61">
        <v>9</v>
      </c>
      <c r="K41" s="61" t="s">
        <v>9</v>
      </c>
      <c r="L41" s="64">
        <v>3731.77</v>
      </c>
      <c r="M41" s="44"/>
      <c r="N41" s="61">
        <v>9</v>
      </c>
      <c r="O41" s="61" t="s">
        <v>9</v>
      </c>
      <c r="P41" s="63">
        <v>6280.57</v>
      </c>
      <c r="R41" s="61">
        <v>9</v>
      </c>
      <c r="S41" s="61" t="s">
        <v>9</v>
      </c>
      <c r="T41" s="63"/>
      <c r="V41" s="61">
        <v>9</v>
      </c>
      <c r="W41" s="61" t="s">
        <v>9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10</v>
      </c>
      <c r="D42" s="63">
        <v>6800.93</v>
      </c>
      <c r="E42" s="41"/>
      <c r="F42" s="61">
        <v>10</v>
      </c>
      <c r="G42" s="61" t="s">
        <v>10</v>
      </c>
      <c r="H42" s="63">
        <v>7439.53</v>
      </c>
      <c r="I42" s="44"/>
      <c r="J42" s="61">
        <v>10</v>
      </c>
      <c r="K42" s="61" t="s">
        <v>10</v>
      </c>
      <c r="L42" s="64">
        <v>4941.3900000000003</v>
      </c>
      <c r="M42" s="44"/>
      <c r="N42" s="61">
        <v>10</v>
      </c>
      <c r="O42" s="61" t="s">
        <v>10</v>
      </c>
      <c r="P42" s="63">
        <v>5526.55</v>
      </c>
      <c r="R42" s="61">
        <v>10</v>
      </c>
      <c r="S42" s="61" t="s">
        <v>10</v>
      </c>
      <c r="T42" s="63"/>
      <c r="V42" s="61">
        <v>10</v>
      </c>
      <c r="W42" s="61" t="s">
        <v>10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11</v>
      </c>
      <c r="D43" s="63">
        <v>7397.05</v>
      </c>
      <c r="E43" s="41"/>
      <c r="F43" s="61">
        <v>11</v>
      </c>
      <c r="G43" s="61" t="s">
        <v>11</v>
      </c>
      <c r="H43" s="63">
        <v>8851.59</v>
      </c>
      <c r="I43" s="44"/>
      <c r="J43" s="61">
        <v>11</v>
      </c>
      <c r="K43" s="61" t="s">
        <v>11</v>
      </c>
      <c r="L43" s="64">
        <v>3457.38</v>
      </c>
      <c r="M43" s="44"/>
      <c r="N43" s="61">
        <v>11</v>
      </c>
      <c r="O43" s="61" t="s">
        <v>11</v>
      </c>
      <c r="P43" s="63">
        <v>5824.12</v>
      </c>
      <c r="R43" s="61">
        <v>11</v>
      </c>
      <c r="S43" s="61" t="s">
        <v>11</v>
      </c>
      <c r="T43" s="63"/>
      <c r="V43" s="61">
        <v>11</v>
      </c>
      <c r="W43" s="61" t="s">
        <v>11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12</v>
      </c>
      <c r="D44" s="63">
        <v>7590.15</v>
      </c>
      <c r="E44" s="41"/>
      <c r="F44" s="61">
        <v>12</v>
      </c>
      <c r="G44" s="61" t="s">
        <v>12</v>
      </c>
      <c r="H44" s="63">
        <v>8361.24</v>
      </c>
      <c r="I44" s="44"/>
      <c r="J44" s="61">
        <v>12</v>
      </c>
      <c r="K44" s="61" t="s">
        <v>12</v>
      </c>
      <c r="L44" s="64">
        <v>3467.18</v>
      </c>
      <c r="M44" s="44"/>
      <c r="N44" s="61">
        <v>12</v>
      </c>
      <c r="O44" s="61" t="s">
        <v>12</v>
      </c>
      <c r="P44" s="63">
        <v>8065.22</v>
      </c>
      <c r="R44" s="61">
        <v>12</v>
      </c>
      <c r="S44" s="61" t="s">
        <v>12</v>
      </c>
      <c r="T44" s="63"/>
      <c r="V44" s="61">
        <v>12</v>
      </c>
      <c r="W44" s="61" t="s">
        <v>12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13</v>
      </c>
      <c r="D45" s="63">
        <v>6207.97</v>
      </c>
      <c r="E45" s="41"/>
      <c r="F45" s="61">
        <v>13</v>
      </c>
      <c r="G45" s="61" t="s">
        <v>13</v>
      </c>
      <c r="H45" s="63">
        <v>8125.08</v>
      </c>
      <c r="I45" s="44"/>
      <c r="J45" s="61">
        <v>13</v>
      </c>
      <c r="K45" s="61" t="s">
        <v>13</v>
      </c>
      <c r="L45" s="64">
        <v>4200.67</v>
      </c>
      <c r="M45" s="44"/>
      <c r="N45" s="61">
        <v>13</v>
      </c>
      <c r="O45" s="61" t="s">
        <v>13</v>
      </c>
      <c r="P45" s="63">
        <v>10372.299999999999</v>
      </c>
      <c r="R45" s="61">
        <v>13</v>
      </c>
      <c r="S45" s="61" t="s">
        <v>13</v>
      </c>
      <c r="T45" s="63"/>
      <c r="V45" s="61">
        <v>13</v>
      </c>
      <c r="W45" s="61" t="s">
        <v>13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7</v>
      </c>
      <c r="D46" s="63">
        <v>5157.6499999999996</v>
      </c>
      <c r="E46" s="41"/>
      <c r="F46" s="61">
        <v>14</v>
      </c>
      <c r="G46" s="61" t="s">
        <v>7</v>
      </c>
      <c r="H46" s="63">
        <v>5797.56</v>
      </c>
      <c r="I46" s="44"/>
      <c r="J46" s="61">
        <v>14</v>
      </c>
      <c r="K46" s="61" t="s">
        <v>7</v>
      </c>
      <c r="L46" s="64">
        <v>2707.6</v>
      </c>
      <c r="M46" s="44"/>
      <c r="N46" s="61">
        <v>14</v>
      </c>
      <c r="O46" s="61" t="s">
        <v>7</v>
      </c>
      <c r="P46" s="63">
        <v>8205.4599999999991</v>
      </c>
      <c r="R46" s="61">
        <v>14</v>
      </c>
      <c r="S46" s="61" t="s">
        <v>7</v>
      </c>
      <c r="T46" s="63"/>
      <c r="V46" s="61">
        <v>14</v>
      </c>
      <c r="W46" s="61" t="s">
        <v>7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8</v>
      </c>
      <c r="D47" s="63">
        <v>7696.12</v>
      </c>
      <c r="E47" s="41"/>
      <c r="F47" s="61">
        <v>15</v>
      </c>
      <c r="G47" s="61" t="s">
        <v>8</v>
      </c>
      <c r="H47" s="63">
        <v>7577.9</v>
      </c>
      <c r="I47" s="44"/>
      <c r="J47" s="61">
        <v>15</v>
      </c>
      <c r="K47" s="61">
        <v>6</v>
      </c>
      <c r="L47" s="64">
        <v>3238.23</v>
      </c>
      <c r="M47" s="44"/>
      <c r="N47" s="61">
        <v>15</v>
      </c>
      <c r="O47" s="61" t="s">
        <v>8</v>
      </c>
      <c r="P47" s="63">
        <v>4870.3900000000003</v>
      </c>
      <c r="R47" s="61">
        <v>15</v>
      </c>
      <c r="S47" s="61" t="s">
        <v>8</v>
      </c>
      <c r="T47" s="63"/>
      <c r="V47" s="61">
        <v>15</v>
      </c>
      <c r="W47" s="61" t="s">
        <v>8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9</v>
      </c>
      <c r="D48" s="63">
        <v>5503.31</v>
      </c>
      <c r="E48" s="41"/>
      <c r="F48" s="61">
        <v>16</v>
      </c>
      <c r="G48" s="61" t="s">
        <v>9</v>
      </c>
      <c r="H48" s="63">
        <v>8041.75</v>
      </c>
      <c r="I48" s="44"/>
      <c r="J48" s="61">
        <v>16</v>
      </c>
      <c r="K48" s="61" t="s">
        <v>9</v>
      </c>
      <c r="L48" s="64">
        <v>3874.39</v>
      </c>
      <c r="M48" s="44"/>
      <c r="N48" s="61">
        <v>16</v>
      </c>
      <c r="O48" s="61" t="s">
        <v>9</v>
      </c>
      <c r="P48" s="63">
        <v>5046.3999999999996</v>
      </c>
      <c r="R48" s="61">
        <v>16</v>
      </c>
      <c r="S48" s="61" t="s">
        <v>9</v>
      </c>
      <c r="T48" s="63"/>
      <c r="V48" s="61">
        <v>16</v>
      </c>
      <c r="W48" s="61" t="s">
        <v>9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10</v>
      </c>
      <c r="D49" s="63">
        <v>5598.29</v>
      </c>
      <c r="E49" s="41"/>
      <c r="F49" s="61">
        <v>17</v>
      </c>
      <c r="G49" s="61" t="s">
        <v>10</v>
      </c>
      <c r="H49" s="63">
        <v>7715.01</v>
      </c>
      <c r="I49" s="44"/>
      <c r="J49" s="61">
        <v>17</v>
      </c>
      <c r="K49" s="61" t="s">
        <v>10</v>
      </c>
      <c r="L49" s="64">
        <v>3717.36</v>
      </c>
      <c r="M49" s="44"/>
      <c r="N49" s="61">
        <v>17</v>
      </c>
      <c r="O49" s="61" t="s">
        <v>10</v>
      </c>
      <c r="P49" s="63">
        <v>5754.44</v>
      </c>
      <c r="Q49" s="16">
        <v>0</v>
      </c>
      <c r="R49" s="61">
        <v>17</v>
      </c>
      <c r="S49" s="61" t="s">
        <v>10</v>
      </c>
      <c r="T49" s="63"/>
      <c r="V49" s="61">
        <v>17</v>
      </c>
      <c r="W49" s="61" t="s">
        <v>10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11</v>
      </c>
      <c r="D50" s="63">
        <v>7631.47</v>
      </c>
      <c r="E50" s="41"/>
      <c r="F50" s="61">
        <v>18</v>
      </c>
      <c r="G50" s="61" t="s">
        <v>11</v>
      </c>
      <c r="H50" s="63">
        <v>8041.07</v>
      </c>
      <c r="I50" s="44"/>
      <c r="J50" s="61">
        <v>18</v>
      </c>
      <c r="K50" s="61" t="s">
        <v>11</v>
      </c>
      <c r="L50" s="64">
        <v>3382.38</v>
      </c>
      <c r="M50" s="44"/>
      <c r="N50" s="61">
        <v>18</v>
      </c>
      <c r="O50" s="61" t="s">
        <v>11</v>
      </c>
      <c r="P50" s="63">
        <v>5110.38</v>
      </c>
      <c r="R50" s="61">
        <v>18</v>
      </c>
      <c r="S50" s="61" t="s">
        <v>11</v>
      </c>
      <c r="T50" s="63"/>
      <c r="V50" s="61">
        <v>18</v>
      </c>
      <c r="W50" s="61" t="s">
        <v>11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12</v>
      </c>
      <c r="D51" s="63">
        <v>7539.85</v>
      </c>
      <c r="E51" s="41"/>
      <c r="F51" s="61">
        <v>19</v>
      </c>
      <c r="G51" s="61" t="s">
        <v>12</v>
      </c>
      <c r="H51" s="63">
        <v>8893.75</v>
      </c>
      <c r="I51" s="44"/>
      <c r="J51" s="61">
        <v>19</v>
      </c>
      <c r="K51" s="61" t="s">
        <v>12</v>
      </c>
      <c r="L51" s="64">
        <v>5327.19</v>
      </c>
      <c r="M51" s="44"/>
      <c r="N51" s="61">
        <v>19</v>
      </c>
      <c r="O51" s="61" t="s">
        <v>12</v>
      </c>
      <c r="P51" s="63">
        <v>5791.08</v>
      </c>
      <c r="R51" s="61">
        <v>19</v>
      </c>
      <c r="S51" s="61" t="s">
        <v>12</v>
      </c>
      <c r="T51" s="63"/>
      <c r="V51" s="61">
        <v>19</v>
      </c>
      <c r="W51" s="61" t="s">
        <v>12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13</v>
      </c>
      <c r="D52" s="63">
        <v>8554.65</v>
      </c>
      <c r="E52" s="41"/>
      <c r="F52" s="61">
        <v>20</v>
      </c>
      <c r="G52" s="61" t="s">
        <v>13</v>
      </c>
      <c r="H52" s="63">
        <v>9806.34</v>
      </c>
      <c r="I52" s="44"/>
      <c r="J52" s="61">
        <v>20</v>
      </c>
      <c r="K52" s="61" t="s">
        <v>13</v>
      </c>
      <c r="L52" s="64">
        <v>2949.4</v>
      </c>
      <c r="M52" s="44"/>
      <c r="N52" s="61">
        <v>20</v>
      </c>
      <c r="O52" s="61" t="s">
        <v>13</v>
      </c>
      <c r="P52" s="63">
        <v>10003.64</v>
      </c>
      <c r="R52" s="61">
        <v>20</v>
      </c>
      <c r="S52" s="61" t="s">
        <v>13</v>
      </c>
      <c r="T52" s="63"/>
      <c r="V52" s="61">
        <v>20</v>
      </c>
      <c r="W52" s="61" t="s">
        <v>13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7</v>
      </c>
      <c r="D53" s="63">
        <v>5085.0540000000001</v>
      </c>
      <c r="E53" s="41">
        <v>0</v>
      </c>
      <c r="F53" s="61">
        <v>21</v>
      </c>
      <c r="G53" s="61" t="s">
        <v>7</v>
      </c>
      <c r="H53" s="63">
        <v>6433.7</v>
      </c>
      <c r="I53" s="44"/>
      <c r="J53" s="61">
        <v>21</v>
      </c>
      <c r="K53" s="61" t="s">
        <v>7</v>
      </c>
      <c r="L53" s="64">
        <v>3487.64</v>
      </c>
      <c r="M53" s="44"/>
      <c r="N53" s="61">
        <v>21</v>
      </c>
      <c r="O53" s="61" t="s">
        <v>7</v>
      </c>
      <c r="P53" s="63">
        <v>5518.53</v>
      </c>
      <c r="R53" s="61">
        <v>21</v>
      </c>
      <c r="S53" s="61" t="s">
        <v>7</v>
      </c>
      <c r="T53" s="63"/>
      <c r="V53" s="61">
        <v>21</v>
      </c>
      <c r="W53" s="61" t="s">
        <v>7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8</v>
      </c>
      <c r="D54" s="63">
        <v>6714.15</v>
      </c>
      <c r="E54" s="41"/>
      <c r="F54" s="61">
        <v>22</v>
      </c>
      <c r="G54" s="61" t="s">
        <v>8</v>
      </c>
      <c r="H54" s="63">
        <v>7445.95</v>
      </c>
      <c r="I54" s="44"/>
      <c r="J54" s="61">
        <v>22</v>
      </c>
      <c r="K54" s="61" t="s">
        <v>8</v>
      </c>
      <c r="L54" s="64">
        <v>4178.18</v>
      </c>
      <c r="M54" s="44"/>
      <c r="N54" s="61">
        <v>22</v>
      </c>
      <c r="O54" s="61" t="s">
        <v>8</v>
      </c>
      <c r="P54" s="63">
        <v>4186.7</v>
      </c>
      <c r="R54" s="61">
        <v>22</v>
      </c>
      <c r="S54" s="61" t="s">
        <v>8</v>
      </c>
      <c r="T54" s="63"/>
      <c r="V54" s="61">
        <v>22</v>
      </c>
      <c r="W54" s="61" t="s">
        <v>8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9</v>
      </c>
      <c r="D55" s="63">
        <v>6817.92</v>
      </c>
      <c r="E55" s="41"/>
      <c r="F55" s="61">
        <v>23</v>
      </c>
      <c r="G55" s="61" t="s">
        <v>9</v>
      </c>
      <c r="H55" s="63">
        <v>7380.78</v>
      </c>
      <c r="I55" s="44"/>
      <c r="J55" s="61">
        <v>23</v>
      </c>
      <c r="K55" s="61" t="s">
        <v>9</v>
      </c>
      <c r="L55" s="64">
        <v>4113.34</v>
      </c>
      <c r="M55" s="44"/>
      <c r="N55" s="61">
        <v>23</v>
      </c>
      <c r="O55" s="61" t="s">
        <v>9</v>
      </c>
      <c r="P55" s="63">
        <v>4446.3</v>
      </c>
      <c r="R55" s="61">
        <v>23</v>
      </c>
      <c r="S55" s="61" t="s">
        <v>9</v>
      </c>
      <c r="T55" s="63"/>
      <c r="V55" s="61">
        <v>23</v>
      </c>
      <c r="W55" s="61" t="s">
        <v>9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10</v>
      </c>
      <c r="D56" s="63">
        <v>6505.74</v>
      </c>
      <c r="E56" s="41"/>
      <c r="F56" s="61">
        <v>24</v>
      </c>
      <c r="G56" s="61" t="s">
        <v>10</v>
      </c>
      <c r="H56" s="63">
        <v>7342.24</v>
      </c>
      <c r="I56" s="44"/>
      <c r="J56" s="61">
        <v>24</v>
      </c>
      <c r="K56" s="61" t="s">
        <v>10</v>
      </c>
      <c r="L56" s="64">
        <v>3279.07</v>
      </c>
      <c r="M56" s="44"/>
      <c r="N56" s="61">
        <v>24</v>
      </c>
      <c r="O56" s="61" t="s">
        <v>10</v>
      </c>
      <c r="P56" s="63">
        <v>7953</v>
      </c>
      <c r="R56" s="61">
        <v>24</v>
      </c>
      <c r="S56" s="61" t="s">
        <v>10</v>
      </c>
      <c r="T56" s="63"/>
      <c r="V56" s="61">
        <v>24</v>
      </c>
      <c r="W56" s="61" t="s">
        <v>10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11</v>
      </c>
      <c r="D57" s="63">
        <v>7155.68</v>
      </c>
      <c r="E57" s="41"/>
      <c r="F57" s="61">
        <v>25</v>
      </c>
      <c r="G57" s="61" t="s">
        <v>11</v>
      </c>
      <c r="H57" s="63">
        <v>7117.11</v>
      </c>
      <c r="I57" s="44"/>
      <c r="J57" s="61">
        <v>25</v>
      </c>
      <c r="K57" s="61" t="s">
        <v>11</v>
      </c>
      <c r="L57" s="64">
        <v>4631.32</v>
      </c>
      <c r="M57" s="44"/>
      <c r="N57" s="61">
        <v>25</v>
      </c>
      <c r="O57" s="61" t="s">
        <v>11</v>
      </c>
      <c r="P57" s="63">
        <v>5663.26</v>
      </c>
      <c r="R57" s="61">
        <v>25</v>
      </c>
      <c r="S57" s="61" t="s">
        <v>11</v>
      </c>
      <c r="T57" s="63"/>
      <c r="V57" s="61">
        <v>25</v>
      </c>
      <c r="W57" s="61" t="s">
        <v>11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12</v>
      </c>
      <c r="D58" s="63">
        <v>6715.8</v>
      </c>
      <c r="E58" s="41"/>
      <c r="F58" s="61">
        <v>26</v>
      </c>
      <c r="G58" s="61" t="s">
        <v>12</v>
      </c>
      <c r="H58" s="63">
        <v>6689.62</v>
      </c>
      <c r="I58" s="44"/>
      <c r="J58" s="61">
        <v>26</v>
      </c>
      <c r="K58" s="61" t="s">
        <v>12</v>
      </c>
      <c r="L58" s="64">
        <v>4358.3999999999996</v>
      </c>
      <c r="M58" s="44"/>
      <c r="N58" s="61">
        <v>26</v>
      </c>
      <c r="O58" s="61" t="s">
        <v>12</v>
      </c>
      <c r="P58" s="63">
        <v>5708.6</v>
      </c>
      <c r="R58" s="61">
        <v>26</v>
      </c>
      <c r="S58" s="61" t="s">
        <v>12</v>
      </c>
      <c r="T58" s="63"/>
      <c r="V58" s="61">
        <v>26</v>
      </c>
      <c r="W58" s="61" t="s">
        <v>12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13</v>
      </c>
      <c r="D59" s="63">
        <v>6337.51</v>
      </c>
      <c r="E59" s="41"/>
      <c r="F59" s="61">
        <v>27</v>
      </c>
      <c r="G59" s="61" t="s">
        <v>13</v>
      </c>
      <c r="H59" s="63">
        <v>7881.33</v>
      </c>
      <c r="I59" s="44"/>
      <c r="J59" s="61">
        <v>27</v>
      </c>
      <c r="K59" s="61" t="s">
        <v>13</v>
      </c>
      <c r="L59" s="64">
        <v>3386.92</v>
      </c>
      <c r="M59" s="44"/>
      <c r="N59" s="61">
        <v>27</v>
      </c>
      <c r="O59" s="61" t="s">
        <v>13</v>
      </c>
      <c r="P59" s="63">
        <v>9665.4</v>
      </c>
      <c r="R59" s="61">
        <v>27</v>
      </c>
      <c r="S59" s="61" t="s">
        <v>13</v>
      </c>
      <c r="T59" s="63"/>
      <c r="V59" s="61">
        <v>27</v>
      </c>
      <c r="W59" s="61" t="s">
        <v>13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7</v>
      </c>
      <c r="D60" s="63">
        <v>6337.51</v>
      </c>
      <c r="E60" s="41"/>
      <c r="F60" s="61">
        <v>28</v>
      </c>
      <c r="G60" s="61" t="s">
        <v>7</v>
      </c>
      <c r="H60" s="63">
        <v>8483.69</v>
      </c>
      <c r="I60" s="44"/>
      <c r="J60" s="61">
        <v>28</v>
      </c>
      <c r="K60" s="61" t="s">
        <v>7</v>
      </c>
      <c r="L60" s="64">
        <v>3077.18</v>
      </c>
      <c r="M60" s="44"/>
      <c r="N60" s="61">
        <v>28</v>
      </c>
      <c r="O60" s="61" t="s">
        <v>7</v>
      </c>
      <c r="P60" s="63">
        <v>7290</v>
      </c>
      <c r="R60" s="61">
        <v>28</v>
      </c>
      <c r="S60" s="61" t="s">
        <v>7</v>
      </c>
      <c r="T60" s="63"/>
      <c r="V60" s="61">
        <v>28</v>
      </c>
      <c r="W60" s="61" t="s">
        <v>7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8</v>
      </c>
      <c r="D61" s="63">
        <v>5647.58</v>
      </c>
      <c r="E61" s="41"/>
      <c r="F61" s="61">
        <v>29</v>
      </c>
      <c r="G61" s="61" t="s">
        <v>8</v>
      </c>
      <c r="H61" s="63">
        <v>7092.24</v>
      </c>
      <c r="I61" s="44"/>
      <c r="J61" s="61">
        <v>29</v>
      </c>
      <c r="K61" s="61" t="s">
        <v>8</v>
      </c>
      <c r="L61" s="63">
        <v>4052.68</v>
      </c>
      <c r="M61" s="44"/>
      <c r="N61" s="61">
        <v>29</v>
      </c>
      <c r="O61" s="61" t="s">
        <v>8</v>
      </c>
      <c r="P61" s="63">
        <v>5249.09</v>
      </c>
      <c r="R61" s="61">
        <v>29</v>
      </c>
      <c r="S61" s="61" t="s">
        <v>8</v>
      </c>
      <c r="T61" s="63"/>
      <c r="V61" s="61">
        <v>29</v>
      </c>
      <c r="W61" s="61" t="s">
        <v>8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9</v>
      </c>
      <c r="D62" s="100">
        <v>5079.75</v>
      </c>
      <c r="E62" s="41"/>
      <c r="F62" s="61">
        <v>30</v>
      </c>
      <c r="G62" s="61" t="s">
        <v>9</v>
      </c>
      <c r="H62" s="100">
        <v>6651.59</v>
      </c>
      <c r="I62" s="44"/>
      <c r="J62" s="61">
        <v>30</v>
      </c>
      <c r="K62" s="61" t="s">
        <v>9</v>
      </c>
      <c r="L62" s="63">
        <v>4657.6000000000004</v>
      </c>
      <c r="M62" s="44"/>
      <c r="N62" s="61">
        <v>30</v>
      </c>
      <c r="O62" s="61" t="s">
        <v>9</v>
      </c>
      <c r="P62" s="63">
        <v>7634</v>
      </c>
      <c r="R62" s="61">
        <v>30</v>
      </c>
      <c r="S62" s="61" t="s">
        <v>9</v>
      </c>
      <c r="T62" s="63"/>
      <c r="V62" s="61">
        <v>30</v>
      </c>
      <c r="W62" s="61" t="s">
        <v>9</v>
      </c>
      <c r="X62" s="63"/>
      <c r="Y62" s="15"/>
    </row>
    <row r="63" spans="1:25" ht="18" customHeight="1" x14ac:dyDescent="0.25">
      <c r="A63" s="5"/>
      <c r="B63" s="61"/>
      <c r="C63" s="61"/>
      <c r="D63" s="89"/>
      <c r="E63" s="87"/>
      <c r="F63" s="61"/>
      <c r="G63" s="61"/>
      <c r="H63" s="89"/>
      <c r="I63" s="88"/>
      <c r="J63" s="61"/>
      <c r="K63" s="61"/>
      <c r="L63" s="63"/>
      <c r="M63" s="88"/>
      <c r="N63" s="61"/>
      <c r="O63" s="61"/>
      <c r="P63" s="61"/>
      <c r="Q63" s="88"/>
      <c r="R63" s="61"/>
      <c r="S63" s="61"/>
      <c r="T63" s="63"/>
      <c r="U63" s="88"/>
      <c r="V63" s="61"/>
      <c r="W63" s="61"/>
      <c r="X63" s="63"/>
      <c r="Y63" s="5"/>
    </row>
    <row r="66" spans="7:18" x14ac:dyDescent="0.25">
      <c r="G66" s="7" t="s">
        <v>117</v>
      </c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4</xdr:row>
                <xdr:rowOff>219075</xdr:rowOff>
              </from>
              <to>
                <xdr:col>1</xdr:col>
                <xdr:colOff>714375</xdr:colOff>
                <xdr:row>5</xdr:row>
                <xdr:rowOff>161925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3"/>
  <sheetViews>
    <sheetView showGridLines="0" tabSelected="1" topLeftCell="U1" zoomScale="91" zoomScaleNormal="91" workbookViewId="0">
      <pane ySplit="1" topLeftCell="A2" activePane="bottomLeft" state="frozen"/>
      <selection pane="bottomLeft" activeCell="AG1" sqref="AG1:AG1048576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7" style="27" customWidth="1"/>
    <col min="5" max="5" width="16.85546875" style="27" customWidth="1"/>
    <col min="6" max="6" width="15.85546875" style="27" bestFit="1" customWidth="1"/>
    <col min="7" max="7" width="13.28515625" style="27" bestFit="1" customWidth="1"/>
    <col min="8" max="8" width="13.28515625" style="27" customWidth="1"/>
    <col min="9" max="9" width="13.28515625" style="27" bestFit="1" customWidth="1"/>
    <col min="10" max="11" width="14.28515625" style="27" bestFit="1" customWidth="1"/>
    <col min="12" max="13" width="12.5703125" style="27" bestFit="1" customWidth="1"/>
    <col min="14" max="14" width="13.28515625" style="27" bestFit="1" customWidth="1"/>
    <col min="15" max="15" width="12.140625" style="27" bestFit="1" customWidth="1"/>
    <col min="16" max="16" width="13.28515625" style="27" bestFit="1" customWidth="1"/>
    <col min="17" max="17" width="14.28515625" style="27" bestFit="1" customWidth="1"/>
    <col min="18" max="19" width="11" style="27" bestFit="1" customWidth="1"/>
    <col min="20" max="20" width="28.140625" style="27" bestFit="1" customWidth="1"/>
    <col min="21" max="21" width="11" style="27" bestFit="1" customWidth="1"/>
    <col min="22" max="22" width="18.28515625" style="27" bestFit="1" customWidth="1"/>
    <col min="23" max="23" width="11" style="27" bestFit="1" customWidth="1"/>
    <col min="24" max="24" width="12.5703125" style="27" bestFit="1" customWidth="1"/>
    <col min="25" max="26" width="14" style="27" customWidth="1"/>
    <col min="27" max="27" width="12.5703125" style="27" bestFit="1" customWidth="1"/>
    <col min="28" max="28" width="12.140625" style="27" customWidth="1"/>
    <col min="29" max="29" width="10.7109375" style="27" customWidth="1"/>
    <col min="30" max="30" width="19.28515625" style="27" bestFit="1" customWidth="1"/>
    <col min="31" max="31" width="15.7109375" style="27" bestFit="1" customWidth="1"/>
    <col min="32" max="32" width="26.5703125" style="27" customWidth="1"/>
    <col min="33" max="16384" width="9.140625" style="27"/>
  </cols>
  <sheetData>
    <row r="1" spans="1:32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59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32</v>
      </c>
      <c r="X1" s="28" t="s">
        <v>36</v>
      </c>
      <c r="Y1" s="28" t="s">
        <v>53</v>
      </c>
      <c r="Z1" s="28" t="s">
        <v>56</v>
      </c>
      <c r="AA1" s="28" t="s">
        <v>37</v>
      </c>
      <c r="AB1" s="28" t="s">
        <v>56</v>
      </c>
      <c r="AC1" s="28" t="s">
        <v>33</v>
      </c>
      <c r="AD1" s="28" t="s">
        <v>54</v>
      </c>
      <c r="AE1" s="102" t="s">
        <v>107</v>
      </c>
      <c r="AF1" s="102" t="s">
        <v>56</v>
      </c>
    </row>
    <row r="2" spans="1:32" x14ac:dyDescent="0.25">
      <c r="A2" s="29">
        <v>1</v>
      </c>
      <c r="B2" s="30">
        <v>63</v>
      </c>
      <c r="C2" s="78">
        <v>0</v>
      </c>
      <c r="D2" s="78">
        <v>0</v>
      </c>
      <c r="E2" s="30">
        <v>1043.77</v>
      </c>
      <c r="F2" s="30">
        <v>699.45</v>
      </c>
      <c r="G2" s="30">
        <v>1189.46</v>
      </c>
      <c r="H2" s="30">
        <v>144.38999999999999</v>
      </c>
      <c r="I2" s="30">
        <v>249.68</v>
      </c>
      <c r="J2" s="30">
        <v>761.87</v>
      </c>
      <c r="K2" s="30">
        <v>762.36</v>
      </c>
      <c r="L2" s="30">
        <v>0</v>
      </c>
      <c r="M2" s="30">
        <v>27.5</v>
      </c>
      <c r="N2" s="30">
        <v>59.8</v>
      </c>
      <c r="O2" s="30">
        <v>0</v>
      </c>
      <c r="P2" s="30">
        <v>44.6</v>
      </c>
      <c r="Q2" s="30">
        <v>197.29</v>
      </c>
      <c r="R2" s="30">
        <v>0</v>
      </c>
      <c r="S2" s="30">
        <v>0</v>
      </c>
      <c r="T2" s="30">
        <v>0</v>
      </c>
      <c r="U2" s="78">
        <v>0</v>
      </c>
      <c r="V2" s="78">
        <v>0</v>
      </c>
      <c r="W2" s="30">
        <v>6</v>
      </c>
      <c r="X2" s="71">
        <v>375</v>
      </c>
      <c r="Y2" s="30">
        <v>0</v>
      </c>
      <c r="Z2" s="30"/>
      <c r="AA2" s="71">
        <v>630.79999999999995</v>
      </c>
      <c r="AB2" s="78">
        <v>0</v>
      </c>
      <c r="AC2" s="30">
        <v>15</v>
      </c>
      <c r="AD2" s="30" t="s">
        <v>66</v>
      </c>
      <c r="AE2" s="101">
        <v>210</v>
      </c>
      <c r="AF2" s="101" t="s">
        <v>113</v>
      </c>
    </row>
    <row r="3" spans="1:32" x14ac:dyDescent="0.25">
      <c r="A3" s="29">
        <f>A2+1</f>
        <v>2</v>
      </c>
      <c r="B3" s="30">
        <v>80</v>
      </c>
      <c r="C3" s="78">
        <v>0</v>
      </c>
      <c r="D3" s="78">
        <v>0</v>
      </c>
      <c r="E3" s="78">
        <v>775.23</v>
      </c>
      <c r="F3" s="30">
        <v>1078.76</v>
      </c>
      <c r="G3" s="30">
        <v>1246.81</v>
      </c>
      <c r="H3" s="30">
        <v>225.02</v>
      </c>
      <c r="I3" s="30">
        <v>274.51</v>
      </c>
      <c r="J3" s="30">
        <v>784.04</v>
      </c>
      <c r="K3" s="30">
        <v>1006.06</v>
      </c>
      <c r="L3" s="30">
        <v>68.650000000000006</v>
      </c>
      <c r="M3" s="30">
        <v>303</v>
      </c>
      <c r="N3" s="30">
        <v>144.9</v>
      </c>
      <c r="O3" s="30">
        <v>0</v>
      </c>
      <c r="P3" s="30">
        <v>41</v>
      </c>
      <c r="Q3" s="30">
        <v>145</v>
      </c>
      <c r="R3" s="30">
        <v>26.59</v>
      </c>
      <c r="S3" s="78">
        <v>0</v>
      </c>
      <c r="T3" s="78">
        <v>0</v>
      </c>
      <c r="U3" s="78">
        <v>0</v>
      </c>
      <c r="V3" s="78">
        <v>0</v>
      </c>
      <c r="W3" s="30">
        <v>6</v>
      </c>
      <c r="X3" s="78">
        <v>0</v>
      </c>
      <c r="Y3" s="30">
        <v>0</v>
      </c>
      <c r="Z3" s="30"/>
      <c r="AA3" s="93">
        <v>210</v>
      </c>
      <c r="AB3" s="92" t="s">
        <v>91</v>
      </c>
      <c r="AC3" s="78">
        <v>0</v>
      </c>
      <c r="AD3" s="78">
        <v>0</v>
      </c>
      <c r="AE3" s="101">
        <v>239</v>
      </c>
      <c r="AF3" s="101" t="s">
        <v>114</v>
      </c>
    </row>
    <row r="4" spans="1:32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30">
        <v>873.83</v>
      </c>
      <c r="F4" s="30">
        <v>591.48</v>
      </c>
      <c r="G4" s="30">
        <v>1573.76</v>
      </c>
      <c r="H4" s="30">
        <v>261.75</v>
      </c>
      <c r="I4" s="30">
        <v>238.54</v>
      </c>
      <c r="J4" s="30">
        <v>942.11</v>
      </c>
      <c r="K4" s="30">
        <v>933.79</v>
      </c>
      <c r="L4" s="30">
        <v>151.11000000000001</v>
      </c>
      <c r="M4" s="30">
        <v>139.4</v>
      </c>
      <c r="N4" s="30">
        <v>139.01</v>
      </c>
      <c r="O4" s="30">
        <v>0</v>
      </c>
      <c r="P4" s="30">
        <v>76.5</v>
      </c>
      <c r="Q4" s="30">
        <v>185.73</v>
      </c>
      <c r="R4" s="30">
        <v>0</v>
      </c>
      <c r="S4" s="30">
        <v>0</v>
      </c>
      <c r="T4" s="30">
        <v>0</v>
      </c>
      <c r="U4" s="78">
        <v>0</v>
      </c>
      <c r="V4" s="78">
        <v>0</v>
      </c>
      <c r="W4" s="30">
        <v>6</v>
      </c>
      <c r="X4" s="78">
        <v>0</v>
      </c>
      <c r="Y4" s="30">
        <v>0</v>
      </c>
      <c r="Z4" s="30"/>
      <c r="AA4" s="78">
        <v>0</v>
      </c>
      <c r="AB4" s="78">
        <v>0</v>
      </c>
      <c r="AC4" s="30">
        <v>0</v>
      </c>
      <c r="AD4" s="30">
        <v>0</v>
      </c>
      <c r="AE4" s="101">
        <v>74.2</v>
      </c>
      <c r="AF4" s="101" t="s">
        <v>92</v>
      </c>
    </row>
    <row r="5" spans="1:32" x14ac:dyDescent="0.25">
      <c r="A5" s="29">
        <f t="shared" si="0"/>
        <v>4</v>
      </c>
      <c r="B5" s="30">
        <v>160</v>
      </c>
      <c r="C5" s="78">
        <v>0</v>
      </c>
      <c r="D5" s="78">
        <v>0</v>
      </c>
      <c r="E5" s="78">
        <v>899.79</v>
      </c>
      <c r="F5" s="30">
        <v>887.21</v>
      </c>
      <c r="G5" s="30">
        <v>991.08</v>
      </c>
      <c r="H5" s="30">
        <v>247.8</v>
      </c>
      <c r="I5" s="30">
        <v>204.52</v>
      </c>
      <c r="J5" s="30">
        <v>1336.48</v>
      </c>
      <c r="K5" s="30">
        <v>1342.59</v>
      </c>
      <c r="L5" s="30">
        <v>74.099999999999994</v>
      </c>
      <c r="M5" s="30">
        <v>2298.62</v>
      </c>
      <c r="N5" s="30">
        <v>164.61</v>
      </c>
      <c r="O5" s="30">
        <v>0</v>
      </c>
      <c r="P5" s="30">
        <v>69.400000000000006</v>
      </c>
      <c r="Q5" s="30">
        <v>164.1</v>
      </c>
      <c r="R5" s="30">
        <v>0</v>
      </c>
      <c r="S5" s="78">
        <v>0</v>
      </c>
      <c r="T5" s="78">
        <v>0</v>
      </c>
      <c r="U5" s="78">
        <v>0</v>
      </c>
      <c r="V5" s="78">
        <v>0</v>
      </c>
      <c r="W5" s="30">
        <v>6</v>
      </c>
      <c r="X5" s="78">
        <v>0</v>
      </c>
      <c r="Y5" s="30">
        <v>0</v>
      </c>
      <c r="Z5" s="30"/>
      <c r="AA5" s="78">
        <v>22</v>
      </c>
      <c r="AB5" s="78">
        <v>0</v>
      </c>
      <c r="AC5" s="78">
        <v>0</v>
      </c>
      <c r="AD5" s="78">
        <v>0</v>
      </c>
      <c r="AE5" s="101">
        <v>18.600000000000001</v>
      </c>
      <c r="AF5" s="101" t="s">
        <v>115</v>
      </c>
    </row>
    <row r="6" spans="1:32" x14ac:dyDescent="0.25">
      <c r="A6" s="29">
        <f t="shared" si="0"/>
        <v>5</v>
      </c>
      <c r="B6" s="30">
        <v>90</v>
      </c>
      <c r="C6" s="78">
        <v>0</v>
      </c>
      <c r="D6" s="78">
        <v>0</v>
      </c>
      <c r="E6" s="78">
        <v>630.61</v>
      </c>
      <c r="F6" s="30">
        <v>1280.32</v>
      </c>
      <c r="G6" s="30">
        <v>1580.24</v>
      </c>
      <c r="H6" s="30">
        <v>329.1</v>
      </c>
      <c r="I6" s="30">
        <v>136</v>
      </c>
      <c r="J6" s="30">
        <v>1494.85</v>
      </c>
      <c r="K6" s="30">
        <v>1414.7</v>
      </c>
      <c r="L6" s="30">
        <v>1154.3599999999999</v>
      </c>
      <c r="M6" s="30">
        <v>306.87</v>
      </c>
      <c r="N6" s="30">
        <v>223.2</v>
      </c>
      <c r="O6" s="30">
        <v>27.58</v>
      </c>
      <c r="P6" s="30">
        <v>26.3</v>
      </c>
      <c r="Q6" s="30">
        <v>167.92</v>
      </c>
      <c r="R6" s="30">
        <v>0</v>
      </c>
      <c r="S6" s="78">
        <v>0</v>
      </c>
      <c r="T6" s="78">
        <v>0</v>
      </c>
      <c r="U6" s="78">
        <v>0</v>
      </c>
      <c r="V6" s="78">
        <v>0</v>
      </c>
      <c r="W6" s="30">
        <v>6</v>
      </c>
      <c r="X6" s="78">
        <v>0</v>
      </c>
      <c r="Y6" s="30">
        <v>0</v>
      </c>
      <c r="Z6" s="30"/>
      <c r="AA6" s="78">
        <v>0</v>
      </c>
      <c r="AB6" s="78">
        <v>0</v>
      </c>
      <c r="AC6" s="78">
        <v>0</v>
      </c>
      <c r="AD6" s="78">
        <v>0</v>
      </c>
      <c r="AE6" s="101">
        <v>750.35</v>
      </c>
      <c r="AF6" s="101" t="s">
        <v>116</v>
      </c>
    </row>
    <row r="7" spans="1:32" x14ac:dyDescent="0.25">
      <c r="A7" s="29">
        <f t="shared" si="0"/>
        <v>6</v>
      </c>
      <c r="B7" s="30">
        <v>88</v>
      </c>
      <c r="C7" s="78">
        <v>0</v>
      </c>
      <c r="D7" s="78">
        <v>0</v>
      </c>
      <c r="E7" s="78">
        <v>969.41</v>
      </c>
      <c r="F7" s="30">
        <v>1150.3900000000001</v>
      </c>
      <c r="G7" s="30">
        <v>1560.91</v>
      </c>
      <c r="H7" s="30">
        <v>159.80000000000001</v>
      </c>
      <c r="I7" s="30">
        <v>230.42</v>
      </c>
      <c r="J7" s="30">
        <v>761.37</v>
      </c>
      <c r="K7" s="30">
        <v>1053.69</v>
      </c>
      <c r="L7" s="30">
        <v>118.7</v>
      </c>
      <c r="M7" s="30">
        <v>92.37</v>
      </c>
      <c r="N7" s="30">
        <v>86.5</v>
      </c>
      <c r="O7" s="30">
        <v>0</v>
      </c>
      <c r="P7" s="30">
        <v>49.7</v>
      </c>
      <c r="Q7" s="30">
        <v>40.1</v>
      </c>
      <c r="R7" s="30">
        <v>0</v>
      </c>
      <c r="S7" s="78">
        <v>0</v>
      </c>
      <c r="T7" s="78">
        <v>0</v>
      </c>
      <c r="U7" s="78">
        <v>0</v>
      </c>
      <c r="V7" s="78">
        <v>0</v>
      </c>
      <c r="W7" s="30">
        <v>6</v>
      </c>
      <c r="X7" s="78">
        <v>0</v>
      </c>
      <c r="Y7" s="97">
        <v>96.1</v>
      </c>
      <c r="Z7" s="97" t="s">
        <v>73</v>
      </c>
      <c r="AA7" s="78">
        <v>20</v>
      </c>
      <c r="AB7" s="78">
        <v>0</v>
      </c>
      <c r="AC7" s="78">
        <v>0</v>
      </c>
      <c r="AD7" s="78">
        <v>0</v>
      </c>
      <c r="AE7" s="101">
        <v>100</v>
      </c>
      <c r="AF7" s="101" t="s">
        <v>110</v>
      </c>
    </row>
    <row r="8" spans="1:32" x14ac:dyDescent="0.25">
      <c r="A8" s="29">
        <f t="shared" si="0"/>
        <v>7</v>
      </c>
      <c r="B8" s="30">
        <v>124</v>
      </c>
      <c r="C8" s="78">
        <v>0</v>
      </c>
      <c r="D8" s="78">
        <v>0</v>
      </c>
      <c r="E8" s="78">
        <v>1207.03</v>
      </c>
      <c r="F8" s="30">
        <v>718.49</v>
      </c>
      <c r="G8" s="30">
        <v>1305.8900000000001</v>
      </c>
      <c r="H8" s="30">
        <v>136.6</v>
      </c>
      <c r="I8" s="30">
        <v>33.5</v>
      </c>
      <c r="J8" s="30">
        <v>704.36</v>
      </c>
      <c r="K8" s="30">
        <v>930.24</v>
      </c>
      <c r="L8" s="30">
        <v>0</v>
      </c>
      <c r="M8" s="30">
        <v>168.31</v>
      </c>
      <c r="N8" s="30">
        <v>67.099999999999994</v>
      </c>
      <c r="O8" s="30">
        <v>87</v>
      </c>
      <c r="P8" s="30">
        <v>41.6</v>
      </c>
      <c r="Q8" s="30">
        <v>108.98</v>
      </c>
      <c r="R8" s="30">
        <v>0</v>
      </c>
      <c r="S8" s="78">
        <v>0</v>
      </c>
      <c r="T8" s="78">
        <v>0</v>
      </c>
      <c r="U8" s="78">
        <v>0</v>
      </c>
      <c r="V8" s="78">
        <v>0</v>
      </c>
      <c r="W8" s="78">
        <v>6</v>
      </c>
      <c r="X8" s="78">
        <v>0</v>
      </c>
      <c r="Y8" s="30">
        <v>0</v>
      </c>
      <c r="Z8" s="30"/>
      <c r="AA8" s="78">
        <v>0</v>
      </c>
      <c r="AB8" s="78">
        <v>0</v>
      </c>
      <c r="AC8" s="78">
        <v>0</v>
      </c>
      <c r="AD8" s="78">
        <v>0</v>
      </c>
      <c r="AE8" s="101">
        <v>70</v>
      </c>
      <c r="AF8" s="101" t="s">
        <v>109</v>
      </c>
    </row>
    <row r="9" spans="1:32" x14ac:dyDescent="0.25">
      <c r="A9" s="29">
        <f t="shared" si="0"/>
        <v>8</v>
      </c>
      <c r="B9" s="30">
        <v>253</v>
      </c>
      <c r="C9" s="78">
        <v>0</v>
      </c>
      <c r="D9" s="78">
        <v>0</v>
      </c>
      <c r="E9" s="30">
        <v>388.81</v>
      </c>
      <c r="F9" s="30">
        <v>1130.28</v>
      </c>
      <c r="G9" s="30">
        <v>942.15</v>
      </c>
      <c r="H9" s="30">
        <v>178.8</v>
      </c>
      <c r="I9" s="30">
        <v>191</v>
      </c>
      <c r="J9" s="30">
        <v>602.79999999999995</v>
      </c>
      <c r="K9" s="30">
        <v>1149.2</v>
      </c>
      <c r="L9" s="30">
        <v>21.42</v>
      </c>
      <c r="M9" s="30">
        <v>213.4</v>
      </c>
      <c r="N9" s="30">
        <v>69.81</v>
      </c>
      <c r="O9" s="30">
        <v>0</v>
      </c>
      <c r="P9" s="30">
        <v>30.9</v>
      </c>
      <c r="Q9" s="30">
        <v>181.63</v>
      </c>
      <c r="R9" s="30">
        <v>0</v>
      </c>
      <c r="S9" s="78">
        <v>0</v>
      </c>
      <c r="T9" s="78">
        <v>0</v>
      </c>
      <c r="U9" s="78">
        <v>0</v>
      </c>
      <c r="V9" s="78">
        <v>0</v>
      </c>
      <c r="W9" s="78">
        <v>6</v>
      </c>
      <c r="X9" s="71">
        <v>525</v>
      </c>
      <c r="Y9" s="30">
        <v>0</v>
      </c>
      <c r="Z9" s="30"/>
      <c r="AA9" s="71">
        <v>808.45</v>
      </c>
      <c r="AB9" s="78">
        <v>0</v>
      </c>
      <c r="AC9" s="78">
        <v>0</v>
      </c>
      <c r="AD9" s="78">
        <v>0</v>
      </c>
      <c r="AE9" s="101">
        <v>389.9</v>
      </c>
      <c r="AF9" s="101" t="s">
        <v>108</v>
      </c>
    </row>
    <row r="10" spans="1:32" x14ac:dyDescent="0.25">
      <c r="A10" s="29">
        <f t="shared" si="0"/>
        <v>9</v>
      </c>
      <c r="B10" s="78">
        <v>100</v>
      </c>
      <c r="C10" s="78">
        <v>0</v>
      </c>
      <c r="D10" s="78">
        <v>0</v>
      </c>
      <c r="E10" s="78">
        <v>851.74800000000005</v>
      </c>
      <c r="F10" s="30">
        <v>985.55</v>
      </c>
      <c r="G10" s="30">
        <v>1453.26</v>
      </c>
      <c r="H10" s="30">
        <v>0</v>
      </c>
      <c r="I10" s="30">
        <v>170.83</v>
      </c>
      <c r="J10" s="30">
        <v>1006.39</v>
      </c>
      <c r="K10" s="30">
        <v>1151.3800000000001</v>
      </c>
      <c r="L10" s="30">
        <v>116.48</v>
      </c>
      <c r="M10" s="30">
        <v>245.72</v>
      </c>
      <c r="N10" s="30">
        <v>65.599999999999994</v>
      </c>
      <c r="O10" s="30">
        <v>0</v>
      </c>
      <c r="P10" s="30">
        <v>33.5</v>
      </c>
      <c r="Q10" s="30">
        <v>159.69999999999999</v>
      </c>
      <c r="R10" s="30">
        <v>0</v>
      </c>
      <c r="S10" s="71">
        <v>32</v>
      </c>
      <c r="T10" s="71" t="s">
        <v>75</v>
      </c>
      <c r="U10" s="71">
        <v>80</v>
      </c>
      <c r="V10" s="71" t="s">
        <v>76</v>
      </c>
      <c r="W10" s="78">
        <v>6</v>
      </c>
      <c r="X10" s="78">
        <v>15</v>
      </c>
      <c r="Y10" s="30">
        <v>0</v>
      </c>
      <c r="Z10" s="30">
        <v>0</v>
      </c>
      <c r="AA10" s="78">
        <v>20</v>
      </c>
      <c r="AB10" s="78">
        <v>0</v>
      </c>
      <c r="AC10" s="78">
        <v>0</v>
      </c>
      <c r="AD10" s="78">
        <v>0</v>
      </c>
      <c r="AE10" s="101">
        <v>98.6</v>
      </c>
      <c r="AF10" s="101" t="s">
        <v>111</v>
      </c>
    </row>
    <row r="11" spans="1:32" x14ac:dyDescent="0.25">
      <c r="A11" s="29">
        <f t="shared" si="0"/>
        <v>10</v>
      </c>
      <c r="B11" s="30">
        <v>0</v>
      </c>
      <c r="C11" s="78">
        <v>0</v>
      </c>
      <c r="D11" s="78">
        <v>0</v>
      </c>
      <c r="E11" s="78">
        <v>872.54</v>
      </c>
      <c r="F11" s="30">
        <v>932.08</v>
      </c>
      <c r="G11" s="30">
        <v>1379.27</v>
      </c>
      <c r="H11" s="30">
        <v>132.6</v>
      </c>
      <c r="I11" s="30">
        <v>169.02</v>
      </c>
      <c r="J11" s="30">
        <v>1152.95</v>
      </c>
      <c r="K11" s="30">
        <v>1302.45</v>
      </c>
      <c r="L11" s="30">
        <v>33</v>
      </c>
      <c r="M11" s="30">
        <v>160.69999999999999</v>
      </c>
      <c r="N11" s="30">
        <v>196.2</v>
      </c>
      <c r="O11" s="30">
        <v>56.5</v>
      </c>
      <c r="P11" s="30">
        <v>0</v>
      </c>
      <c r="Q11" s="30">
        <v>284.92</v>
      </c>
      <c r="R11" s="30">
        <v>33.5</v>
      </c>
      <c r="S11" s="78">
        <v>0</v>
      </c>
      <c r="T11" s="78">
        <v>0</v>
      </c>
      <c r="U11" s="78">
        <v>0</v>
      </c>
      <c r="V11" s="78">
        <v>0</v>
      </c>
      <c r="W11" s="78">
        <v>6</v>
      </c>
      <c r="X11" s="78">
        <v>0</v>
      </c>
      <c r="Y11" s="97">
        <v>62.5</v>
      </c>
      <c r="Z11" s="97" t="s">
        <v>98</v>
      </c>
      <c r="AA11" s="84">
        <v>0</v>
      </c>
      <c r="AB11" s="84">
        <v>0</v>
      </c>
      <c r="AC11" s="78">
        <v>93</v>
      </c>
      <c r="AD11" s="78" t="s">
        <v>74</v>
      </c>
      <c r="AE11" s="101">
        <v>880</v>
      </c>
      <c r="AF11" s="101" t="s">
        <v>112</v>
      </c>
    </row>
    <row r="12" spans="1:32" x14ac:dyDescent="0.25">
      <c r="A12" s="29">
        <f t="shared" si="0"/>
        <v>11</v>
      </c>
      <c r="B12" s="30">
        <v>0</v>
      </c>
      <c r="C12" s="78">
        <v>0</v>
      </c>
      <c r="D12" s="78">
        <v>0</v>
      </c>
      <c r="E12" s="78">
        <v>1470.21</v>
      </c>
      <c r="F12" s="30">
        <v>818.88</v>
      </c>
      <c r="G12" s="30">
        <v>1296.7</v>
      </c>
      <c r="H12" s="30">
        <v>80.5</v>
      </c>
      <c r="I12" s="30">
        <v>218.06</v>
      </c>
      <c r="J12" s="30">
        <v>818.68</v>
      </c>
      <c r="K12" s="30">
        <v>1943.9</v>
      </c>
      <c r="L12" s="30">
        <v>33.79</v>
      </c>
      <c r="M12" s="30">
        <v>80.099999999999994</v>
      </c>
      <c r="N12" s="30">
        <v>119.3</v>
      </c>
      <c r="O12" s="30">
        <v>0</v>
      </c>
      <c r="P12" s="30">
        <v>0</v>
      </c>
      <c r="Q12" s="30">
        <v>392.73</v>
      </c>
      <c r="R12" s="30">
        <v>0</v>
      </c>
      <c r="S12" s="78">
        <v>0</v>
      </c>
      <c r="T12" s="78">
        <v>0</v>
      </c>
      <c r="U12" s="78">
        <v>0</v>
      </c>
      <c r="V12" s="78">
        <v>0</v>
      </c>
      <c r="W12" s="30">
        <v>6</v>
      </c>
      <c r="X12" s="78">
        <v>0</v>
      </c>
      <c r="Y12" s="30">
        <v>0</v>
      </c>
      <c r="Z12" s="30">
        <v>0</v>
      </c>
      <c r="AA12" s="84">
        <v>25.5</v>
      </c>
      <c r="AB12" s="84">
        <v>0</v>
      </c>
      <c r="AC12" s="78">
        <v>0</v>
      </c>
      <c r="AD12" s="78">
        <v>0</v>
      </c>
      <c r="AE12" s="101">
        <v>100</v>
      </c>
      <c r="AF12" s="101" t="s">
        <v>111</v>
      </c>
    </row>
    <row r="13" spans="1:32" x14ac:dyDescent="0.25">
      <c r="A13" s="29">
        <f t="shared" si="0"/>
        <v>12</v>
      </c>
      <c r="B13" s="30">
        <v>0</v>
      </c>
      <c r="C13" s="30">
        <v>0</v>
      </c>
      <c r="D13" s="78">
        <v>0</v>
      </c>
      <c r="E13" s="30">
        <v>1061.03</v>
      </c>
      <c r="F13" s="30">
        <v>1512.51</v>
      </c>
      <c r="G13" s="30">
        <v>1234.24</v>
      </c>
      <c r="H13" s="30">
        <v>128</v>
      </c>
      <c r="I13" s="30">
        <v>151.5</v>
      </c>
      <c r="J13" s="30">
        <v>836.31</v>
      </c>
      <c r="K13" s="30">
        <v>1627.12</v>
      </c>
      <c r="L13" s="30">
        <v>0</v>
      </c>
      <c r="M13" s="30">
        <v>219.5</v>
      </c>
      <c r="N13" s="30">
        <v>268.27</v>
      </c>
      <c r="O13" s="30">
        <v>0</v>
      </c>
      <c r="P13" s="30">
        <v>0</v>
      </c>
      <c r="Q13" s="30">
        <v>153.58000000000001</v>
      </c>
      <c r="R13" s="30">
        <v>0</v>
      </c>
      <c r="S13" s="71">
        <v>300</v>
      </c>
      <c r="T13" s="71" t="s">
        <v>79</v>
      </c>
      <c r="U13" s="78">
        <v>0</v>
      </c>
      <c r="V13" s="78">
        <v>0</v>
      </c>
      <c r="W13" s="30">
        <v>6</v>
      </c>
      <c r="X13" s="78">
        <v>0</v>
      </c>
      <c r="Y13" s="30">
        <v>0</v>
      </c>
      <c r="Z13" s="30">
        <v>0</v>
      </c>
      <c r="AA13" s="84">
        <v>40</v>
      </c>
      <c r="AB13" s="84">
        <v>0</v>
      </c>
      <c r="AC13" s="78">
        <v>0</v>
      </c>
      <c r="AD13" s="78">
        <v>0</v>
      </c>
      <c r="AE13" s="101">
        <v>70</v>
      </c>
      <c r="AF13" s="101" t="s">
        <v>111</v>
      </c>
    </row>
    <row r="14" spans="1:32" x14ac:dyDescent="0.25">
      <c r="A14" s="29">
        <f t="shared" si="0"/>
        <v>13</v>
      </c>
      <c r="B14" s="30">
        <v>74</v>
      </c>
      <c r="C14" s="30">
        <v>0</v>
      </c>
      <c r="D14" s="78">
        <v>0</v>
      </c>
      <c r="E14" s="30">
        <v>628.11</v>
      </c>
      <c r="F14" s="30">
        <v>1348.56</v>
      </c>
      <c r="G14" s="30">
        <v>1600.9</v>
      </c>
      <c r="H14" s="30">
        <v>142.69999999999999</v>
      </c>
      <c r="I14" s="30">
        <v>109.9</v>
      </c>
      <c r="J14" s="30">
        <v>513.75</v>
      </c>
      <c r="K14" s="30">
        <v>880</v>
      </c>
      <c r="L14" s="30">
        <v>0</v>
      </c>
      <c r="M14" s="30">
        <v>259.60000000000002</v>
      </c>
      <c r="N14" s="30">
        <v>473.45</v>
      </c>
      <c r="O14" s="30">
        <v>0</v>
      </c>
      <c r="P14" s="30">
        <v>0</v>
      </c>
      <c r="Q14" s="30">
        <v>75</v>
      </c>
      <c r="R14" s="30">
        <v>92.5</v>
      </c>
      <c r="S14" s="78">
        <v>0</v>
      </c>
      <c r="T14" s="78">
        <v>0</v>
      </c>
      <c r="U14" s="78">
        <v>0</v>
      </c>
      <c r="V14" s="78">
        <v>0</v>
      </c>
      <c r="W14" s="30">
        <v>6</v>
      </c>
      <c r="X14" s="78">
        <v>0</v>
      </c>
      <c r="Y14" s="30">
        <v>0</v>
      </c>
      <c r="Z14" s="30">
        <v>0</v>
      </c>
      <c r="AA14" s="84">
        <v>0</v>
      </c>
      <c r="AB14" s="84">
        <v>0</v>
      </c>
      <c r="AC14" s="78">
        <v>3.5</v>
      </c>
      <c r="AD14" s="78" t="s">
        <v>80</v>
      </c>
      <c r="AE14" s="101">
        <v>70</v>
      </c>
      <c r="AF14" s="101" t="s">
        <v>111</v>
      </c>
    </row>
    <row r="15" spans="1:32" x14ac:dyDescent="0.25">
      <c r="A15" s="29">
        <f t="shared" si="0"/>
        <v>14</v>
      </c>
      <c r="B15" s="30">
        <v>22</v>
      </c>
      <c r="C15" s="30">
        <v>0</v>
      </c>
      <c r="D15" s="78">
        <v>0</v>
      </c>
      <c r="E15" s="30">
        <v>1124.52</v>
      </c>
      <c r="F15" s="30">
        <v>993.48</v>
      </c>
      <c r="G15" s="30">
        <v>630.70000000000005</v>
      </c>
      <c r="H15" s="30">
        <v>0</v>
      </c>
      <c r="I15" s="30">
        <v>88.38</v>
      </c>
      <c r="J15" s="30">
        <v>706.25</v>
      </c>
      <c r="K15" s="30">
        <v>780.86</v>
      </c>
      <c r="L15" s="30">
        <v>32.9</v>
      </c>
      <c r="M15" s="30">
        <v>309.27999999999997</v>
      </c>
      <c r="N15" s="30">
        <v>124.2</v>
      </c>
      <c r="O15" s="30">
        <v>91.87</v>
      </c>
      <c r="P15" s="30">
        <v>0</v>
      </c>
      <c r="Q15" s="30">
        <v>33.5</v>
      </c>
      <c r="R15" s="30">
        <v>0</v>
      </c>
      <c r="S15" s="71">
        <v>200</v>
      </c>
      <c r="T15" s="71" t="s">
        <v>78</v>
      </c>
      <c r="U15" s="78">
        <v>0</v>
      </c>
      <c r="V15" s="78">
        <v>0</v>
      </c>
      <c r="W15" s="30">
        <v>6</v>
      </c>
      <c r="X15" s="78">
        <v>0</v>
      </c>
      <c r="Y15" s="30">
        <v>0</v>
      </c>
      <c r="Z15" s="30">
        <v>0</v>
      </c>
      <c r="AA15" s="84">
        <v>0</v>
      </c>
      <c r="AB15" s="84">
        <v>0</v>
      </c>
      <c r="AC15" s="78">
        <v>11.94</v>
      </c>
      <c r="AD15" s="78" t="s">
        <v>77</v>
      </c>
      <c r="AE15" s="101" t="s">
        <v>46</v>
      </c>
      <c r="AF15" s="98">
        <v>-680</v>
      </c>
    </row>
    <row r="16" spans="1:32" x14ac:dyDescent="0.25">
      <c r="A16" s="29">
        <f t="shared" si="0"/>
        <v>15</v>
      </c>
      <c r="B16" s="30">
        <v>96</v>
      </c>
      <c r="C16" s="78">
        <v>0</v>
      </c>
      <c r="D16" s="78">
        <v>0</v>
      </c>
      <c r="E16" s="30">
        <v>884.83</v>
      </c>
      <c r="F16" s="30">
        <v>1064.17</v>
      </c>
      <c r="G16" s="30">
        <v>1583.32</v>
      </c>
      <c r="H16" s="30">
        <v>328.15</v>
      </c>
      <c r="I16" s="30">
        <v>259.07</v>
      </c>
      <c r="J16" s="30">
        <v>1202.96</v>
      </c>
      <c r="K16" s="30">
        <v>1373.5</v>
      </c>
      <c r="L16" s="30">
        <v>0</v>
      </c>
      <c r="M16" s="30">
        <v>232.71</v>
      </c>
      <c r="N16" s="30">
        <v>114.57</v>
      </c>
      <c r="O16" s="30">
        <v>39.6</v>
      </c>
      <c r="P16" s="30">
        <v>35</v>
      </c>
      <c r="Q16" s="30">
        <v>163.24</v>
      </c>
      <c r="R16" s="30">
        <v>0</v>
      </c>
      <c r="S16" s="83">
        <v>0</v>
      </c>
      <c r="T16" s="83">
        <v>0</v>
      </c>
      <c r="U16" s="78">
        <v>0</v>
      </c>
      <c r="V16" s="78">
        <v>0</v>
      </c>
      <c r="W16" s="30">
        <v>6</v>
      </c>
      <c r="X16" s="71">
        <v>495</v>
      </c>
      <c r="Y16" s="30">
        <v>0</v>
      </c>
      <c r="Z16" s="30">
        <v>0</v>
      </c>
      <c r="AA16" s="96">
        <v>699.2</v>
      </c>
      <c r="AB16" s="95">
        <v>0</v>
      </c>
      <c r="AC16" s="78">
        <v>0</v>
      </c>
      <c r="AD16" s="78">
        <v>0</v>
      </c>
      <c r="AE16" s="104">
        <v>3070.65</v>
      </c>
      <c r="AF16" s="101" t="s">
        <v>118</v>
      </c>
    </row>
    <row r="17" spans="1:32" x14ac:dyDescent="0.25">
      <c r="A17" s="29">
        <f t="shared" si="0"/>
        <v>16</v>
      </c>
      <c r="B17" s="30">
        <v>0</v>
      </c>
      <c r="C17" s="78">
        <v>0</v>
      </c>
      <c r="D17" s="78">
        <v>0</v>
      </c>
      <c r="E17" s="84">
        <v>1041.33</v>
      </c>
      <c r="F17" s="30">
        <v>659.39</v>
      </c>
      <c r="G17" s="30">
        <v>784.3</v>
      </c>
      <c r="H17" s="30">
        <v>202</v>
      </c>
      <c r="I17" s="30">
        <v>100.1</v>
      </c>
      <c r="J17" s="30">
        <v>540.70000000000005</v>
      </c>
      <c r="K17" s="30">
        <v>1135.54</v>
      </c>
      <c r="L17" s="30">
        <v>65.61</v>
      </c>
      <c r="M17" s="30">
        <v>292.3</v>
      </c>
      <c r="N17" s="30">
        <v>52.1</v>
      </c>
      <c r="O17" s="30">
        <v>79.900000000000006</v>
      </c>
      <c r="P17" s="30">
        <v>136</v>
      </c>
      <c r="Q17" s="30">
        <v>223.73</v>
      </c>
      <c r="R17" s="30">
        <v>20.5</v>
      </c>
      <c r="S17" s="84">
        <v>0</v>
      </c>
      <c r="T17" s="84">
        <v>0</v>
      </c>
      <c r="U17" s="84">
        <v>0</v>
      </c>
      <c r="V17" s="84">
        <v>0</v>
      </c>
      <c r="W17" s="30">
        <v>6</v>
      </c>
      <c r="X17" s="78">
        <v>0</v>
      </c>
      <c r="Y17" s="30">
        <v>0</v>
      </c>
      <c r="Z17" s="30">
        <v>0</v>
      </c>
      <c r="AA17" s="94">
        <v>239</v>
      </c>
      <c r="AB17" s="94" t="s">
        <v>92</v>
      </c>
      <c r="AC17" s="78">
        <v>143.9</v>
      </c>
      <c r="AD17" s="78" t="s">
        <v>67</v>
      </c>
      <c r="AE17" s="101"/>
      <c r="AF17" s="98">
        <v>2390.65</v>
      </c>
    </row>
    <row r="18" spans="1:32" x14ac:dyDescent="0.25">
      <c r="A18" s="29">
        <f t="shared" si="0"/>
        <v>17</v>
      </c>
      <c r="B18" s="30">
        <v>0</v>
      </c>
      <c r="C18" s="78">
        <v>0</v>
      </c>
      <c r="D18" s="78">
        <v>0</v>
      </c>
      <c r="E18" s="84">
        <v>487.91</v>
      </c>
      <c r="F18" s="30">
        <v>710.48</v>
      </c>
      <c r="G18" s="30">
        <v>1001.11</v>
      </c>
      <c r="H18" s="30">
        <v>0</v>
      </c>
      <c r="I18" s="30">
        <v>70.099999999999994</v>
      </c>
      <c r="J18" s="30">
        <v>844.5</v>
      </c>
      <c r="K18" s="30">
        <v>1423.79</v>
      </c>
      <c r="L18" s="30">
        <v>42.27</v>
      </c>
      <c r="M18" s="30">
        <v>108.4</v>
      </c>
      <c r="N18" s="30">
        <v>119.1</v>
      </c>
      <c r="O18" s="30">
        <v>104.2</v>
      </c>
      <c r="P18" s="30">
        <v>0</v>
      </c>
      <c r="Q18" s="30">
        <v>194.2</v>
      </c>
      <c r="R18" s="30">
        <v>0</v>
      </c>
      <c r="S18" s="84">
        <v>0</v>
      </c>
      <c r="T18" s="84">
        <v>0</v>
      </c>
      <c r="U18" s="84">
        <v>0</v>
      </c>
      <c r="V18" s="84">
        <v>0</v>
      </c>
      <c r="W18" s="30">
        <v>6</v>
      </c>
      <c r="X18" s="78">
        <v>0</v>
      </c>
      <c r="Y18" s="30">
        <v>0</v>
      </c>
      <c r="Z18" s="30">
        <v>0</v>
      </c>
      <c r="AA18" s="78">
        <v>20</v>
      </c>
      <c r="AB18" s="84">
        <v>0</v>
      </c>
      <c r="AC18" s="78">
        <v>0</v>
      </c>
      <c r="AD18" s="78">
        <v>0</v>
      </c>
      <c r="AE18" s="101"/>
      <c r="AF18" s="101" t="s">
        <v>119</v>
      </c>
    </row>
    <row r="19" spans="1:32" x14ac:dyDescent="0.25">
      <c r="A19" s="29">
        <f t="shared" si="0"/>
        <v>18</v>
      </c>
      <c r="B19" s="30">
        <v>80</v>
      </c>
      <c r="C19" s="78">
        <v>0</v>
      </c>
      <c r="D19" s="78">
        <v>0</v>
      </c>
      <c r="E19" s="84">
        <v>1164.72</v>
      </c>
      <c r="F19" s="30">
        <v>503.19</v>
      </c>
      <c r="G19" s="30">
        <v>17341.36</v>
      </c>
      <c r="H19" s="30">
        <v>252.2</v>
      </c>
      <c r="I19" s="30">
        <v>177.79</v>
      </c>
      <c r="J19" s="30">
        <v>1282.19</v>
      </c>
      <c r="K19" s="30">
        <v>1046.74</v>
      </c>
      <c r="L19" s="30">
        <v>72.13</v>
      </c>
      <c r="M19" s="30">
        <v>312.2</v>
      </c>
      <c r="N19" s="30">
        <v>483.89</v>
      </c>
      <c r="O19" s="30">
        <v>0</v>
      </c>
      <c r="P19" s="30">
        <v>25.9</v>
      </c>
      <c r="Q19" s="30">
        <v>155.58000000000001</v>
      </c>
      <c r="R19" s="30">
        <v>0</v>
      </c>
      <c r="S19" s="84">
        <v>0</v>
      </c>
      <c r="T19" s="84">
        <v>0</v>
      </c>
      <c r="U19" s="71">
        <v>100</v>
      </c>
      <c r="V19" s="71" t="s">
        <v>87</v>
      </c>
      <c r="W19" s="30">
        <v>6</v>
      </c>
      <c r="X19" s="78">
        <v>15</v>
      </c>
      <c r="Y19" s="30">
        <v>0</v>
      </c>
      <c r="Z19" s="30">
        <v>0</v>
      </c>
      <c r="AA19" s="78">
        <v>21.7</v>
      </c>
      <c r="AB19" s="84">
        <v>0</v>
      </c>
      <c r="AC19" s="78">
        <v>0</v>
      </c>
      <c r="AD19" s="78">
        <v>0</v>
      </c>
      <c r="AE19" s="101"/>
      <c r="AF19" s="101"/>
    </row>
    <row r="20" spans="1:32" x14ac:dyDescent="0.25">
      <c r="A20" s="29">
        <f>A19+1</f>
        <v>19</v>
      </c>
      <c r="B20" s="30">
        <v>96</v>
      </c>
      <c r="C20" s="78">
        <v>0</v>
      </c>
      <c r="D20" s="78">
        <v>0</v>
      </c>
      <c r="E20" s="30">
        <v>1316.01</v>
      </c>
      <c r="F20" s="30">
        <v>1087.67</v>
      </c>
      <c r="G20" s="30">
        <v>1238.08</v>
      </c>
      <c r="H20" s="30">
        <v>245.59</v>
      </c>
      <c r="I20" s="30">
        <v>83.91</v>
      </c>
      <c r="J20" s="30">
        <v>1070.67</v>
      </c>
      <c r="K20" s="30">
        <v>1480.65</v>
      </c>
      <c r="L20" s="30">
        <v>61.58</v>
      </c>
      <c r="M20" s="30">
        <v>188.2</v>
      </c>
      <c r="N20" s="30">
        <v>195.68</v>
      </c>
      <c r="O20" s="30">
        <v>55.9</v>
      </c>
      <c r="P20" s="30">
        <v>136.71</v>
      </c>
      <c r="Q20" s="30">
        <v>141.19999999999999</v>
      </c>
      <c r="R20" s="30">
        <v>0</v>
      </c>
      <c r="S20" s="84">
        <v>0</v>
      </c>
      <c r="T20" s="84">
        <v>0</v>
      </c>
      <c r="U20" s="84">
        <v>0</v>
      </c>
      <c r="V20" s="84">
        <v>0</v>
      </c>
      <c r="W20" s="30">
        <v>6</v>
      </c>
      <c r="X20" s="78">
        <v>0</v>
      </c>
      <c r="Y20" s="30">
        <v>0</v>
      </c>
      <c r="Z20" s="30">
        <v>0</v>
      </c>
      <c r="AA20" s="78">
        <v>26</v>
      </c>
      <c r="AB20" s="84">
        <v>0</v>
      </c>
      <c r="AC20" s="78">
        <v>16</v>
      </c>
      <c r="AD20" s="78" t="s">
        <v>88</v>
      </c>
      <c r="AE20" s="101"/>
      <c r="AF20" s="101"/>
    </row>
    <row r="21" spans="1:32" x14ac:dyDescent="0.25">
      <c r="A21" s="29">
        <f t="shared" si="0"/>
        <v>20</v>
      </c>
      <c r="B21" s="30">
        <v>32</v>
      </c>
      <c r="C21" s="78">
        <v>0</v>
      </c>
      <c r="D21" s="78">
        <v>0</v>
      </c>
      <c r="E21" s="30">
        <v>988.72</v>
      </c>
      <c r="F21" s="30">
        <v>774.37</v>
      </c>
      <c r="G21" s="30">
        <v>2007.82</v>
      </c>
      <c r="H21" s="30">
        <v>118.2</v>
      </c>
      <c r="I21" s="30">
        <v>59.4</v>
      </c>
      <c r="J21" s="30">
        <v>1148.93</v>
      </c>
      <c r="K21" s="30">
        <v>2355.6999999999998</v>
      </c>
      <c r="L21" s="30">
        <v>61.6</v>
      </c>
      <c r="M21" s="30">
        <v>393.86</v>
      </c>
      <c r="N21" s="30">
        <v>232.53</v>
      </c>
      <c r="O21" s="30">
        <v>71.599999999999994</v>
      </c>
      <c r="P21" s="30">
        <v>131.91999999999999</v>
      </c>
      <c r="Q21" s="30">
        <v>39.5</v>
      </c>
      <c r="R21" s="30">
        <v>0</v>
      </c>
      <c r="S21" s="84">
        <v>0</v>
      </c>
      <c r="T21" s="84">
        <v>0</v>
      </c>
      <c r="U21" s="71">
        <v>100</v>
      </c>
      <c r="V21" s="71" t="s">
        <v>87</v>
      </c>
      <c r="W21" s="30">
        <v>6</v>
      </c>
      <c r="X21" s="78">
        <v>15</v>
      </c>
      <c r="Y21" s="30">
        <v>0</v>
      </c>
      <c r="Z21" s="30">
        <v>0</v>
      </c>
      <c r="AA21" s="78">
        <v>21.7</v>
      </c>
      <c r="AB21" s="84">
        <v>0</v>
      </c>
      <c r="AC21" s="78">
        <v>0</v>
      </c>
      <c r="AD21" s="78">
        <v>0</v>
      </c>
      <c r="AE21" s="101"/>
      <c r="AF21" s="101"/>
    </row>
    <row r="22" spans="1:32" x14ac:dyDescent="0.25">
      <c r="A22" s="29">
        <f t="shared" si="0"/>
        <v>21</v>
      </c>
      <c r="B22" s="30">
        <v>62</v>
      </c>
      <c r="C22" s="78">
        <v>0</v>
      </c>
      <c r="D22" s="78">
        <v>0</v>
      </c>
      <c r="E22" s="30">
        <v>1390.92</v>
      </c>
      <c r="F22" s="30">
        <v>568</v>
      </c>
      <c r="G22" s="30">
        <v>956.55</v>
      </c>
      <c r="H22" s="30">
        <v>227.7</v>
      </c>
      <c r="I22" s="30">
        <v>212.88</v>
      </c>
      <c r="J22" s="30">
        <v>781.46</v>
      </c>
      <c r="K22" s="30">
        <v>483.13</v>
      </c>
      <c r="L22" s="30">
        <v>40.6</v>
      </c>
      <c r="M22" s="30">
        <v>145.44999999999999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84">
        <v>0</v>
      </c>
      <c r="T22" s="84">
        <v>0</v>
      </c>
      <c r="U22" s="84">
        <v>0</v>
      </c>
      <c r="V22" s="84">
        <v>0</v>
      </c>
      <c r="W22" s="30">
        <v>6</v>
      </c>
      <c r="X22" s="78">
        <v>0</v>
      </c>
      <c r="Y22" s="30">
        <v>0</v>
      </c>
      <c r="Z22" s="30">
        <v>0</v>
      </c>
      <c r="AA22" s="78">
        <v>20</v>
      </c>
      <c r="AB22" s="84">
        <v>0</v>
      </c>
      <c r="AC22" s="78">
        <v>0</v>
      </c>
      <c r="AD22" s="78">
        <v>0</v>
      </c>
      <c r="AE22" s="101"/>
      <c r="AF22" s="101" t="s">
        <v>60</v>
      </c>
    </row>
    <row r="23" spans="1:32" x14ac:dyDescent="0.25">
      <c r="A23" s="29">
        <f t="shared" si="0"/>
        <v>22</v>
      </c>
      <c r="B23" s="30">
        <v>0</v>
      </c>
      <c r="C23" s="30">
        <v>0</v>
      </c>
      <c r="D23" s="78">
        <v>0</v>
      </c>
      <c r="E23" s="30">
        <v>1037.23</v>
      </c>
      <c r="F23" s="30">
        <v>1285.44</v>
      </c>
      <c r="G23" s="30">
        <v>1027.25</v>
      </c>
      <c r="H23" s="30">
        <v>161.5</v>
      </c>
      <c r="I23" s="30">
        <v>74.52</v>
      </c>
      <c r="J23" s="30">
        <v>1352.07</v>
      </c>
      <c r="K23" s="30">
        <v>1136.26</v>
      </c>
      <c r="L23" s="30">
        <v>103.9</v>
      </c>
      <c r="M23" s="30">
        <v>66.38</v>
      </c>
      <c r="N23" s="30">
        <v>81.83</v>
      </c>
      <c r="O23" s="30">
        <v>0</v>
      </c>
      <c r="P23" s="30">
        <v>39.5</v>
      </c>
      <c r="Q23" s="30">
        <v>243.69</v>
      </c>
      <c r="R23" s="30">
        <v>0</v>
      </c>
      <c r="S23" s="84">
        <v>0</v>
      </c>
      <c r="T23" s="84">
        <v>0</v>
      </c>
      <c r="U23" s="71">
        <v>80</v>
      </c>
      <c r="V23" s="71" t="s">
        <v>91</v>
      </c>
      <c r="W23" s="30">
        <v>6</v>
      </c>
      <c r="X23" s="78">
        <v>0</v>
      </c>
      <c r="Y23" s="30">
        <v>0</v>
      </c>
      <c r="Z23" s="30">
        <v>0</v>
      </c>
      <c r="AA23" s="71">
        <v>584.70000000000005</v>
      </c>
      <c r="AB23" s="84">
        <v>0</v>
      </c>
      <c r="AC23" s="78"/>
      <c r="AD23" s="78"/>
      <c r="AE23" s="101"/>
      <c r="AF23" s="101"/>
    </row>
    <row r="24" spans="1:32" x14ac:dyDescent="0.25">
      <c r="A24" s="29">
        <f t="shared" si="0"/>
        <v>23</v>
      </c>
      <c r="B24" s="30">
        <v>54</v>
      </c>
      <c r="C24" s="30">
        <v>0</v>
      </c>
      <c r="D24" s="78">
        <v>0</v>
      </c>
      <c r="E24" s="30">
        <v>572</v>
      </c>
      <c r="F24" s="30">
        <v>1054</v>
      </c>
      <c r="G24" s="30">
        <v>1175.1199999999999</v>
      </c>
      <c r="H24" s="30">
        <v>0</v>
      </c>
      <c r="I24" s="30">
        <v>181.1</v>
      </c>
      <c r="J24" s="30">
        <v>1311.56</v>
      </c>
      <c r="K24" s="30">
        <v>1468.83</v>
      </c>
      <c r="L24" s="30">
        <v>29.83</v>
      </c>
      <c r="M24" s="30">
        <v>78.42</v>
      </c>
      <c r="N24" s="30">
        <v>191.4</v>
      </c>
      <c r="O24" s="30">
        <v>56.29</v>
      </c>
      <c r="P24" s="30">
        <v>0</v>
      </c>
      <c r="Q24" s="30">
        <v>63.74</v>
      </c>
      <c r="R24" s="30">
        <v>22.3</v>
      </c>
      <c r="S24" s="84">
        <v>0</v>
      </c>
      <c r="T24" s="84">
        <v>0</v>
      </c>
      <c r="U24" s="71">
        <v>0</v>
      </c>
      <c r="V24" s="71">
        <v>0</v>
      </c>
      <c r="W24" s="30">
        <v>6</v>
      </c>
      <c r="X24" s="71">
        <v>869.5</v>
      </c>
      <c r="Y24" s="99">
        <v>25.9</v>
      </c>
      <c r="Z24" s="99" t="s">
        <v>98</v>
      </c>
      <c r="AA24" s="98">
        <v>32.5</v>
      </c>
      <c r="AB24" s="98" t="s">
        <v>92</v>
      </c>
      <c r="AC24" s="30">
        <v>93</v>
      </c>
      <c r="AD24" s="30" t="s">
        <v>99</v>
      </c>
      <c r="AE24" s="101"/>
      <c r="AF24" s="101"/>
    </row>
    <row r="25" spans="1:32" x14ac:dyDescent="0.25">
      <c r="A25" s="29">
        <f t="shared" si="0"/>
        <v>24</v>
      </c>
      <c r="B25" s="30">
        <v>15</v>
      </c>
      <c r="C25" s="30">
        <v>91.7</v>
      </c>
      <c r="D25" s="71" t="s">
        <v>101</v>
      </c>
      <c r="E25" s="78">
        <v>393.21</v>
      </c>
      <c r="F25" s="30">
        <v>759.78</v>
      </c>
      <c r="G25" s="30">
        <v>1501.3</v>
      </c>
      <c r="H25" s="30">
        <v>105.5</v>
      </c>
      <c r="I25" s="30">
        <v>27.92</v>
      </c>
      <c r="J25" s="30">
        <v>1400.7</v>
      </c>
      <c r="K25" s="30">
        <v>1671.67</v>
      </c>
      <c r="L25" s="30">
        <v>0</v>
      </c>
      <c r="M25" s="30">
        <v>224.39</v>
      </c>
      <c r="N25" s="30">
        <v>146.43</v>
      </c>
      <c r="O25" s="30">
        <v>0</v>
      </c>
      <c r="P25" s="30">
        <v>0</v>
      </c>
      <c r="Q25" s="30">
        <v>141.13999999999999</v>
      </c>
      <c r="R25" s="30">
        <v>6.1</v>
      </c>
      <c r="S25" s="71">
        <v>59.4</v>
      </c>
      <c r="T25" s="71" t="s">
        <v>103</v>
      </c>
      <c r="U25" s="71">
        <v>70</v>
      </c>
      <c r="V25" s="71" t="s">
        <v>87</v>
      </c>
      <c r="W25" s="30">
        <v>6</v>
      </c>
      <c r="X25" s="78">
        <v>0</v>
      </c>
      <c r="Y25" s="30">
        <v>0</v>
      </c>
      <c r="Z25" s="30">
        <v>0</v>
      </c>
      <c r="AA25" s="98">
        <v>41.7</v>
      </c>
      <c r="AB25" s="98" t="s">
        <v>92</v>
      </c>
      <c r="AC25" s="30">
        <v>0</v>
      </c>
      <c r="AD25" s="30">
        <v>0</v>
      </c>
      <c r="AE25" s="101"/>
      <c r="AF25" s="101"/>
    </row>
    <row r="26" spans="1:32" x14ac:dyDescent="0.25">
      <c r="A26" s="29">
        <f t="shared" si="0"/>
        <v>25</v>
      </c>
      <c r="B26" s="30">
        <v>0</v>
      </c>
      <c r="C26" s="71">
        <v>0</v>
      </c>
      <c r="D26" s="71">
        <v>0</v>
      </c>
      <c r="E26" s="78">
        <v>991.07</v>
      </c>
      <c r="F26" s="30">
        <v>776.38</v>
      </c>
      <c r="G26" s="30">
        <v>1249.0999999999999</v>
      </c>
      <c r="H26" s="30">
        <v>108.6</v>
      </c>
      <c r="I26" s="30">
        <v>154.69999999999999</v>
      </c>
      <c r="J26" s="30">
        <v>1362.77</v>
      </c>
      <c r="K26" s="30">
        <v>1615.06</v>
      </c>
      <c r="L26" s="30">
        <v>47.9</v>
      </c>
      <c r="M26" s="30">
        <v>267.99</v>
      </c>
      <c r="N26" s="30">
        <v>98.12</v>
      </c>
      <c r="O26" s="30">
        <v>0</v>
      </c>
      <c r="P26" s="30">
        <v>34.4</v>
      </c>
      <c r="Q26" s="30">
        <v>0</v>
      </c>
      <c r="R26" s="30">
        <v>0</v>
      </c>
      <c r="S26" s="71">
        <v>0</v>
      </c>
      <c r="T26" s="71">
        <v>0</v>
      </c>
      <c r="U26" s="84">
        <v>0</v>
      </c>
      <c r="V26" s="84">
        <v>0</v>
      </c>
      <c r="W26" s="30">
        <v>6</v>
      </c>
      <c r="X26" s="71">
        <v>0</v>
      </c>
      <c r="Y26" s="30">
        <v>0</v>
      </c>
      <c r="Z26" s="30">
        <v>0</v>
      </c>
      <c r="AA26" s="78">
        <v>0</v>
      </c>
      <c r="AB26" s="78">
        <v>0</v>
      </c>
      <c r="AC26" s="30">
        <v>0</v>
      </c>
      <c r="AD26" s="30">
        <v>0</v>
      </c>
      <c r="AE26" s="101"/>
      <c r="AF26" s="101"/>
    </row>
    <row r="27" spans="1:32" x14ac:dyDescent="0.25">
      <c r="A27" s="29">
        <f t="shared" si="0"/>
        <v>26</v>
      </c>
      <c r="B27" s="30">
        <v>0</v>
      </c>
      <c r="C27" s="30">
        <v>0</v>
      </c>
      <c r="D27" s="71">
        <v>0</v>
      </c>
      <c r="E27" s="30">
        <v>914.55</v>
      </c>
      <c r="F27" s="30">
        <v>957.86</v>
      </c>
      <c r="G27" s="30">
        <v>1580.63</v>
      </c>
      <c r="H27" s="30">
        <v>145.69999999999999</v>
      </c>
      <c r="I27" s="30">
        <v>38</v>
      </c>
      <c r="J27" s="30">
        <v>925.91</v>
      </c>
      <c r="K27" s="30">
        <v>1462.34</v>
      </c>
      <c r="L27" s="30">
        <v>0</v>
      </c>
      <c r="M27" s="30">
        <v>169.5</v>
      </c>
      <c r="N27" s="30">
        <v>53.5</v>
      </c>
      <c r="O27" s="30">
        <v>29.36</v>
      </c>
      <c r="P27" s="30">
        <v>38.700000000000003</v>
      </c>
      <c r="Q27" s="30">
        <v>96.65</v>
      </c>
      <c r="R27" s="30">
        <v>0</v>
      </c>
      <c r="S27" s="71">
        <v>0</v>
      </c>
      <c r="T27" s="71">
        <v>0</v>
      </c>
      <c r="U27" s="84">
        <v>0</v>
      </c>
      <c r="V27" s="84">
        <v>0</v>
      </c>
      <c r="W27" s="30">
        <v>6</v>
      </c>
      <c r="X27" s="71"/>
      <c r="Y27" s="30"/>
      <c r="Z27" s="30"/>
      <c r="AA27" s="71">
        <v>621.25</v>
      </c>
      <c r="AB27" s="71"/>
      <c r="AC27" s="30"/>
      <c r="AD27" s="30"/>
      <c r="AE27" s="101"/>
      <c r="AF27" s="101"/>
    </row>
    <row r="28" spans="1:32" x14ac:dyDescent="0.25">
      <c r="A28" s="29">
        <f t="shared" si="0"/>
        <v>27</v>
      </c>
      <c r="B28" s="29">
        <v>54</v>
      </c>
      <c r="C28" s="71">
        <v>0</v>
      </c>
      <c r="D28" s="71">
        <v>0</v>
      </c>
      <c r="E28" s="78">
        <v>922.1</v>
      </c>
      <c r="F28" s="30">
        <v>1348.66</v>
      </c>
      <c r="G28" s="30">
        <v>712.47</v>
      </c>
      <c r="H28" s="30">
        <v>0</v>
      </c>
      <c r="I28" s="30">
        <v>205.58</v>
      </c>
      <c r="J28" s="30">
        <v>941.33</v>
      </c>
      <c r="K28" s="30">
        <v>989.3</v>
      </c>
      <c r="L28" s="30">
        <v>39.9</v>
      </c>
      <c r="M28" s="30">
        <v>194.8</v>
      </c>
      <c r="N28" s="30">
        <v>308.85000000000002</v>
      </c>
      <c r="O28" s="30">
        <v>0</v>
      </c>
      <c r="P28" s="30">
        <v>185.1</v>
      </c>
      <c r="Q28" s="30">
        <v>171.5</v>
      </c>
      <c r="R28" s="30">
        <v>0</v>
      </c>
      <c r="S28" s="30">
        <v>0</v>
      </c>
      <c r="T28" s="71">
        <v>0</v>
      </c>
      <c r="U28" s="71">
        <v>0</v>
      </c>
      <c r="V28" s="71">
        <v>0</v>
      </c>
      <c r="W28" s="30">
        <v>6</v>
      </c>
      <c r="X28" s="71">
        <v>0</v>
      </c>
      <c r="Y28" s="30">
        <v>0</v>
      </c>
      <c r="Z28" s="30">
        <v>0</v>
      </c>
      <c r="AA28" s="98">
        <v>40.35</v>
      </c>
      <c r="AB28" s="98" t="s">
        <v>92</v>
      </c>
      <c r="AC28" s="30"/>
      <c r="AD28" s="30"/>
      <c r="AE28" s="30"/>
      <c r="AF28" s="101"/>
    </row>
    <row r="29" spans="1:32" x14ac:dyDescent="0.25">
      <c r="A29" s="29">
        <f t="shared" si="0"/>
        <v>28</v>
      </c>
      <c r="B29" s="30">
        <v>18</v>
      </c>
      <c r="C29" s="71">
        <v>0</v>
      </c>
      <c r="D29" s="71">
        <v>0</v>
      </c>
      <c r="E29" s="78">
        <v>964.27</v>
      </c>
      <c r="F29" s="30">
        <v>919.47</v>
      </c>
      <c r="G29" s="30">
        <v>1466.85</v>
      </c>
      <c r="H29" s="30">
        <v>134.19999999999999</v>
      </c>
      <c r="I29" s="30">
        <v>0</v>
      </c>
      <c r="J29" s="30">
        <v>621.64</v>
      </c>
      <c r="K29" s="30">
        <v>717.85</v>
      </c>
      <c r="L29" s="30">
        <v>0</v>
      </c>
      <c r="M29" s="30">
        <v>149.80000000000001</v>
      </c>
      <c r="N29" s="30">
        <v>168.19</v>
      </c>
      <c r="O29" s="30">
        <v>30</v>
      </c>
      <c r="P29" s="30">
        <v>30.5</v>
      </c>
      <c r="Q29" s="30"/>
      <c r="R29" s="30"/>
      <c r="S29" s="30">
        <v>33.5</v>
      </c>
      <c r="T29" s="30" t="s">
        <v>104</v>
      </c>
      <c r="U29" s="71"/>
      <c r="V29" s="71"/>
      <c r="W29" s="30">
        <v>6</v>
      </c>
      <c r="X29" s="30">
        <v>0</v>
      </c>
      <c r="Y29" s="30">
        <v>0</v>
      </c>
      <c r="Z29" s="30">
        <v>0</v>
      </c>
      <c r="AA29" s="78">
        <v>621.25</v>
      </c>
      <c r="AB29" s="78">
        <v>0</v>
      </c>
      <c r="AC29" s="30">
        <v>0</v>
      </c>
      <c r="AD29" s="30">
        <v>0</v>
      </c>
      <c r="AE29" s="101"/>
      <c r="AF29" s="101"/>
    </row>
    <row r="30" spans="1:32" x14ac:dyDescent="0.25">
      <c r="A30" s="29">
        <v>29</v>
      </c>
      <c r="B30" s="30">
        <v>116</v>
      </c>
      <c r="C30" s="71">
        <v>0</v>
      </c>
      <c r="D30" s="71">
        <v>0</v>
      </c>
      <c r="E30" s="78">
        <v>1337.8</v>
      </c>
      <c r="F30" s="30">
        <v>723.67</v>
      </c>
      <c r="G30" s="30">
        <v>1065.98</v>
      </c>
      <c r="H30" s="30">
        <v>156.80000000000001</v>
      </c>
      <c r="I30" s="30">
        <v>154.1</v>
      </c>
      <c r="J30" s="30">
        <v>616.80999999999995</v>
      </c>
      <c r="K30" s="30">
        <v>1075.57</v>
      </c>
      <c r="L30" s="30">
        <v>38.9</v>
      </c>
      <c r="M30" s="30">
        <v>39.299999999999997</v>
      </c>
      <c r="N30" s="30">
        <v>179.5</v>
      </c>
      <c r="O30" s="30">
        <v>61.1</v>
      </c>
      <c r="P30" s="30">
        <v>0</v>
      </c>
      <c r="Q30" s="30">
        <v>138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6</v>
      </c>
      <c r="X30" s="71">
        <v>0</v>
      </c>
      <c r="Y30" s="97">
        <v>25.9</v>
      </c>
      <c r="Z30" s="97" t="s">
        <v>98</v>
      </c>
      <c r="AA30" s="71">
        <v>31.2</v>
      </c>
      <c r="AB30" s="71">
        <v>0</v>
      </c>
      <c r="AC30" s="30">
        <v>0</v>
      </c>
      <c r="AD30" s="30">
        <v>0</v>
      </c>
      <c r="AE30" s="101"/>
      <c r="AF30" s="101"/>
    </row>
    <row r="31" spans="1:32" x14ac:dyDescent="0.25">
      <c r="A31" s="29">
        <v>30</v>
      </c>
      <c r="B31" s="30">
        <v>30</v>
      </c>
      <c r="C31" s="71">
        <v>0</v>
      </c>
      <c r="D31" s="71">
        <v>0</v>
      </c>
      <c r="E31" s="78">
        <v>926.26</v>
      </c>
      <c r="F31" s="30">
        <v>639.76</v>
      </c>
      <c r="G31" s="30">
        <v>972.02</v>
      </c>
      <c r="H31" s="30">
        <v>34.64</v>
      </c>
      <c r="I31" s="30">
        <v>50.4</v>
      </c>
      <c r="J31" s="30">
        <v>549.66999999999996</v>
      </c>
      <c r="K31" s="30">
        <v>1233.8800000000001</v>
      </c>
      <c r="L31" s="30">
        <v>35.409999999999997</v>
      </c>
      <c r="M31" s="30">
        <v>163.19999999999999</v>
      </c>
      <c r="N31" s="30">
        <v>234.6</v>
      </c>
      <c r="O31" s="30">
        <v>49.7</v>
      </c>
      <c r="P31" s="30">
        <v>0</v>
      </c>
      <c r="Q31" s="30">
        <v>113.6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6</v>
      </c>
      <c r="X31" s="30">
        <v>0</v>
      </c>
      <c r="Y31" s="30">
        <v>0</v>
      </c>
      <c r="Z31" s="30">
        <v>0</v>
      </c>
      <c r="AA31" s="78">
        <v>80</v>
      </c>
      <c r="AB31" s="78">
        <v>0</v>
      </c>
      <c r="AC31" s="30">
        <v>25</v>
      </c>
      <c r="AD31" s="30" t="s">
        <v>105</v>
      </c>
      <c r="AE31" s="101"/>
      <c r="AF31" s="101"/>
    </row>
    <row r="32" spans="1:32" x14ac:dyDescent="0.25">
      <c r="A32" s="29"/>
      <c r="B32" s="30"/>
      <c r="C32" s="71"/>
      <c r="D32" s="71"/>
      <c r="E32" s="71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98">
        <v>750.35</v>
      </c>
      <c r="AB32" s="98" t="s">
        <v>106</v>
      </c>
      <c r="AC32" s="30"/>
      <c r="AD32" s="30"/>
      <c r="AE32" s="101"/>
      <c r="AF32" s="101"/>
    </row>
    <row r="33" spans="1:32" ht="25.5" customHeight="1" x14ac:dyDescent="0.25">
      <c r="A33" s="28" t="s">
        <v>46</v>
      </c>
      <c r="B33" s="31">
        <f t="shared" ref="B33:AD33" si="1">SUM(B2:B32)</f>
        <v>1707</v>
      </c>
      <c r="C33" s="31">
        <f t="shared" si="1"/>
        <v>91.7</v>
      </c>
      <c r="D33" s="31">
        <f t="shared" si="1"/>
        <v>0</v>
      </c>
      <c r="E33" s="31">
        <f t="shared" si="1"/>
        <v>28129.567999999996</v>
      </c>
      <c r="F33" s="31">
        <f t="shared" si="1"/>
        <v>27959.729999999992</v>
      </c>
      <c r="G33" s="31">
        <f t="shared" si="1"/>
        <v>53648.630000000012</v>
      </c>
      <c r="H33" s="31">
        <f t="shared" si="1"/>
        <v>4387.8399999999992</v>
      </c>
      <c r="I33" s="31">
        <f t="shared" si="1"/>
        <v>4315.43</v>
      </c>
      <c r="J33" s="31">
        <f t="shared" si="1"/>
        <v>28376.080000000005</v>
      </c>
      <c r="K33" s="31">
        <f t="shared" si="1"/>
        <v>36948.150000000009</v>
      </c>
      <c r="L33" s="31">
        <f t="shared" si="1"/>
        <v>2444.14</v>
      </c>
      <c r="M33" s="31">
        <f t="shared" si="1"/>
        <v>7851.2699999999995</v>
      </c>
      <c r="N33" s="31">
        <f t="shared" si="1"/>
        <v>4862.24</v>
      </c>
      <c r="O33" s="31">
        <f t="shared" si="1"/>
        <v>840.60000000000014</v>
      </c>
      <c r="P33" s="31">
        <f t="shared" si="1"/>
        <v>1207.23</v>
      </c>
      <c r="Q33" s="31">
        <f t="shared" si="1"/>
        <v>4175.95</v>
      </c>
      <c r="R33" s="31">
        <f t="shared" si="1"/>
        <v>201.49</v>
      </c>
      <c r="S33" s="31">
        <f t="shared" si="1"/>
        <v>624.9</v>
      </c>
      <c r="T33" s="31">
        <f t="shared" si="1"/>
        <v>0</v>
      </c>
      <c r="U33" s="31">
        <f t="shared" si="1"/>
        <v>430</v>
      </c>
      <c r="V33" s="31">
        <f t="shared" si="1"/>
        <v>0</v>
      </c>
      <c r="W33" s="31">
        <f t="shared" si="1"/>
        <v>180</v>
      </c>
      <c r="X33" s="31">
        <f t="shared" si="1"/>
        <v>2309.5</v>
      </c>
      <c r="Y33" s="31">
        <f t="shared" si="1"/>
        <v>210.4</v>
      </c>
      <c r="Z33" s="31"/>
      <c r="AA33" s="31">
        <f t="shared" si="1"/>
        <v>5627.65</v>
      </c>
      <c r="AB33" s="31"/>
      <c r="AC33" s="31">
        <f t="shared" si="1"/>
        <v>401.34000000000003</v>
      </c>
      <c r="AD33" s="31">
        <f t="shared" si="1"/>
        <v>0</v>
      </c>
      <c r="AE33" s="101"/>
      <c r="AF33" s="10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"/>
  <sheetViews>
    <sheetView zoomScale="110" zoomScaleNormal="110" workbookViewId="0">
      <pane ySplit="1" topLeftCell="A21" activePane="bottomLeft" state="frozen"/>
      <selection pane="bottomLeft" activeCell="G36" sqref="G35:G36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0.5703125" customWidth="1"/>
    <col min="4" max="4" width="18.42578125" bestFit="1" customWidth="1"/>
    <col min="5" max="5" width="14.28515625" bestFit="1" customWidth="1"/>
    <col min="6" max="6" width="10.5703125" bestFit="1" customWidth="1"/>
    <col min="7" max="7" width="13.28515625" bestFit="1" customWidth="1"/>
    <col min="8" max="9" width="14.28515625" bestFit="1" customWidth="1"/>
    <col min="10" max="10" width="12.140625" bestFit="1" customWidth="1"/>
    <col min="11" max="12" width="14.28515625" bestFit="1" customWidth="1"/>
    <col min="13" max="14" width="13.28515625" bestFit="1" customWidth="1"/>
    <col min="15" max="15" width="12.140625" bestFit="1" customWidth="1"/>
    <col min="16" max="16" width="12.28515625" bestFit="1" customWidth="1"/>
    <col min="17" max="17" width="12.140625" bestFit="1" customWidth="1"/>
    <col min="18" max="18" width="13.28515625" bestFit="1" customWidth="1"/>
    <col min="19" max="19" width="12.28515625" bestFit="1" customWidth="1"/>
    <col min="20" max="20" width="12.140625" bestFit="1" customWidth="1"/>
    <col min="21" max="21" width="10.5703125" customWidth="1"/>
    <col min="22" max="22" width="10.5703125" bestFit="1" customWidth="1"/>
    <col min="23" max="23" width="12.5703125" bestFit="1" customWidth="1"/>
    <col min="24" max="24" width="10.5703125" bestFit="1" customWidth="1"/>
    <col min="25" max="25" width="12.140625" bestFit="1" customWidth="1"/>
    <col min="26" max="26" width="20.140625" bestFit="1" customWidth="1"/>
    <col min="27" max="27" width="12.140625" bestFit="1" customWidth="1"/>
    <col min="28" max="28" width="10.5703125" bestFit="1" customWidth="1"/>
    <col min="29" max="29" width="16.85546875" bestFit="1" customWidth="1"/>
  </cols>
  <sheetData>
    <row r="1" spans="1:30" ht="26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48</v>
      </c>
      <c r="G1" s="28" t="s">
        <v>59</v>
      </c>
      <c r="H1" s="28" t="s">
        <v>35</v>
      </c>
      <c r="I1" s="28" t="s">
        <v>34</v>
      </c>
      <c r="J1" s="28" t="s">
        <v>39</v>
      </c>
      <c r="K1" s="28" t="s">
        <v>38</v>
      </c>
      <c r="L1" s="28" t="s">
        <v>28</v>
      </c>
      <c r="M1" s="28" t="s">
        <v>40</v>
      </c>
      <c r="N1" s="28" t="s">
        <v>41</v>
      </c>
      <c r="O1" s="28" t="s">
        <v>42</v>
      </c>
      <c r="P1" s="28" t="s">
        <v>43</v>
      </c>
      <c r="Q1" s="28" t="s">
        <v>45</v>
      </c>
      <c r="R1" s="28" t="s">
        <v>44</v>
      </c>
      <c r="S1" s="28" t="s">
        <v>29</v>
      </c>
      <c r="T1" s="28" t="s">
        <v>30</v>
      </c>
      <c r="U1" s="28" t="s">
        <v>56</v>
      </c>
      <c r="V1" s="28" t="s">
        <v>31</v>
      </c>
      <c r="W1" s="28" t="s">
        <v>56</v>
      </c>
      <c r="X1" s="28" t="s">
        <v>32</v>
      </c>
      <c r="Y1" s="28" t="s">
        <v>36</v>
      </c>
      <c r="Z1" s="28" t="s">
        <v>53</v>
      </c>
      <c r="AA1" s="28" t="s">
        <v>37</v>
      </c>
      <c r="AB1" s="28" t="s">
        <v>33</v>
      </c>
      <c r="AC1" s="28" t="s">
        <v>56</v>
      </c>
    </row>
    <row r="2" spans="1:30" x14ac:dyDescent="0.25">
      <c r="A2" s="29">
        <v>1</v>
      </c>
      <c r="B2" s="30">
        <v>182.5</v>
      </c>
      <c r="C2" s="30">
        <v>0</v>
      </c>
      <c r="D2" s="30">
        <v>0</v>
      </c>
      <c r="E2" s="30">
        <v>1179.32</v>
      </c>
      <c r="F2" s="30">
        <v>0</v>
      </c>
      <c r="G2" s="30">
        <v>351.6</v>
      </c>
      <c r="H2" s="30">
        <v>1000.36</v>
      </c>
      <c r="I2" s="30">
        <v>1273.48</v>
      </c>
      <c r="J2" s="30">
        <v>482.46</v>
      </c>
      <c r="K2" s="30">
        <v>1186.25</v>
      </c>
      <c r="L2" s="30">
        <v>1523.02</v>
      </c>
      <c r="M2" s="30">
        <v>166.96</v>
      </c>
      <c r="N2" s="30">
        <v>272.89999999999998</v>
      </c>
      <c r="O2" s="30">
        <v>296.39999999999998</v>
      </c>
      <c r="P2" s="30">
        <v>0</v>
      </c>
      <c r="Q2" s="30">
        <v>165.31</v>
      </c>
      <c r="R2" s="30">
        <v>137.18</v>
      </c>
      <c r="S2" s="30">
        <v>0</v>
      </c>
      <c r="T2" s="78">
        <v>0</v>
      </c>
      <c r="U2" s="78">
        <v>0</v>
      </c>
      <c r="V2" s="78">
        <v>0</v>
      </c>
      <c r="W2" s="78">
        <v>0</v>
      </c>
      <c r="X2" s="30">
        <v>6</v>
      </c>
      <c r="Y2" s="78">
        <v>0</v>
      </c>
      <c r="Z2" s="30">
        <v>0</v>
      </c>
      <c r="AA2" s="71">
        <v>502.6</v>
      </c>
      <c r="AB2" s="30">
        <v>11.9</v>
      </c>
      <c r="AC2" s="30" t="s">
        <v>65</v>
      </c>
    </row>
    <row r="3" spans="1:30" x14ac:dyDescent="0.25">
      <c r="A3" s="29">
        <f>A2+1</f>
        <v>2</v>
      </c>
      <c r="B3" s="30">
        <v>50</v>
      </c>
      <c r="C3" s="30">
        <v>0</v>
      </c>
      <c r="D3" s="30">
        <v>0</v>
      </c>
      <c r="E3" s="30">
        <v>1531.51</v>
      </c>
      <c r="F3" s="30">
        <v>0</v>
      </c>
      <c r="G3" s="30">
        <v>61.9</v>
      </c>
      <c r="H3" s="30">
        <v>1087.1500000000001</v>
      </c>
      <c r="I3" s="30">
        <v>1661.56</v>
      </c>
      <c r="J3" s="30">
        <v>227.91</v>
      </c>
      <c r="K3" s="30">
        <v>1329.28</v>
      </c>
      <c r="L3" s="30">
        <v>1495.53</v>
      </c>
      <c r="M3" s="30">
        <v>206.45</v>
      </c>
      <c r="N3" s="30">
        <v>193.69</v>
      </c>
      <c r="O3" s="30">
        <v>137.69999999999999</v>
      </c>
      <c r="P3" s="30">
        <v>38.5</v>
      </c>
      <c r="Q3" s="30">
        <v>65</v>
      </c>
      <c r="R3" s="30">
        <v>79.81</v>
      </c>
      <c r="S3" s="30">
        <v>0</v>
      </c>
      <c r="T3" s="78">
        <v>0</v>
      </c>
      <c r="U3" s="78">
        <v>0</v>
      </c>
      <c r="V3" s="78">
        <v>0</v>
      </c>
      <c r="W3" s="78">
        <v>0</v>
      </c>
      <c r="X3" s="30">
        <v>6</v>
      </c>
      <c r="Y3" s="78">
        <v>0</v>
      </c>
      <c r="Z3" s="30">
        <v>0</v>
      </c>
      <c r="AA3" s="78">
        <v>22</v>
      </c>
      <c r="AB3" s="30">
        <v>0</v>
      </c>
      <c r="AC3" s="30"/>
    </row>
    <row r="4" spans="1:30" x14ac:dyDescent="0.25">
      <c r="A4" s="29">
        <f t="shared" ref="A4:A25" si="0">A3+1</f>
        <v>3</v>
      </c>
      <c r="B4" s="30">
        <v>58</v>
      </c>
      <c r="C4" s="78">
        <v>0</v>
      </c>
      <c r="D4" s="78">
        <v>0</v>
      </c>
      <c r="E4" s="30">
        <v>1149.33</v>
      </c>
      <c r="F4" s="30">
        <v>0</v>
      </c>
      <c r="G4" s="30">
        <v>146.69999999999999</v>
      </c>
      <c r="H4" s="30">
        <v>921.98</v>
      </c>
      <c r="I4" s="30">
        <v>842.12</v>
      </c>
      <c r="J4" s="30">
        <v>261.63</v>
      </c>
      <c r="K4" s="30">
        <v>1063.4100000000001</v>
      </c>
      <c r="L4" s="30">
        <v>1130.9000000000001</v>
      </c>
      <c r="M4" s="30">
        <v>109.98</v>
      </c>
      <c r="N4" s="30">
        <v>489.7</v>
      </c>
      <c r="O4" s="30">
        <v>740.49</v>
      </c>
      <c r="P4" s="30">
        <v>81.400000000000006</v>
      </c>
      <c r="Q4" s="30">
        <v>121.1</v>
      </c>
      <c r="R4" s="30">
        <v>353.46</v>
      </c>
      <c r="S4" s="30">
        <v>0</v>
      </c>
      <c r="T4" s="78">
        <v>0</v>
      </c>
      <c r="U4" s="78">
        <v>0</v>
      </c>
      <c r="V4" s="78">
        <v>0</v>
      </c>
      <c r="W4" s="78">
        <v>0</v>
      </c>
      <c r="X4" s="30">
        <v>6</v>
      </c>
      <c r="Y4" s="78">
        <v>0</v>
      </c>
      <c r="Z4" s="30">
        <v>0</v>
      </c>
      <c r="AA4" s="78">
        <v>22</v>
      </c>
      <c r="AB4" s="30">
        <v>0</v>
      </c>
      <c r="AC4" s="30"/>
    </row>
    <row r="5" spans="1:30" x14ac:dyDescent="0.25">
      <c r="A5" s="29">
        <f t="shared" si="0"/>
        <v>4</v>
      </c>
      <c r="B5" s="30">
        <v>197</v>
      </c>
      <c r="C5" s="30">
        <v>0</v>
      </c>
      <c r="D5" s="30">
        <v>0</v>
      </c>
      <c r="E5" s="30">
        <v>1494.46</v>
      </c>
      <c r="F5" s="30">
        <v>0</v>
      </c>
      <c r="G5" s="30">
        <v>283.60000000000002</v>
      </c>
      <c r="H5" s="30">
        <v>1088.6300000000001</v>
      </c>
      <c r="I5" s="30">
        <v>1593.87</v>
      </c>
      <c r="J5" s="30">
        <v>425.97</v>
      </c>
      <c r="K5" s="30">
        <v>2104.2600000000002</v>
      </c>
      <c r="L5" s="30">
        <v>1430.64</v>
      </c>
      <c r="M5" s="30">
        <v>178.2</v>
      </c>
      <c r="N5" s="30">
        <v>570.19000000000005</v>
      </c>
      <c r="O5" s="30">
        <v>72.5</v>
      </c>
      <c r="P5" s="30">
        <v>0</v>
      </c>
      <c r="Q5" s="30">
        <v>157.55000000000001</v>
      </c>
      <c r="R5" s="30">
        <v>231.66</v>
      </c>
      <c r="S5" s="30">
        <v>0</v>
      </c>
      <c r="T5" s="78">
        <v>0</v>
      </c>
      <c r="U5" s="78">
        <v>0</v>
      </c>
      <c r="V5" s="78">
        <v>0</v>
      </c>
      <c r="W5" s="78">
        <v>0</v>
      </c>
      <c r="X5" s="30">
        <v>6</v>
      </c>
      <c r="Y5" s="78">
        <v>0</v>
      </c>
      <c r="Z5" s="30">
        <v>0</v>
      </c>
      <c r="AA5" s="78">
        <v>22</v>
      </c>
      <c r="AB5" s="30">
        <v>0</v>
      </c>
      <c r="AC5" s="30">
        <v>0</v>
      </c>
    </row>
    <row r="6" spans="1:30" x14ac:dyDescent="0.25">
      <c r="A6" s="29">
        <f t="shared" si="0"/>
        <v>5</v>
      </c>
      <c r="B6" s="30">
        <v>119</v>
      </c>
      <c r="C6" s="84">
        <v>0</v>
      </c>
      <c r="D6" s="84">
        <v>0</v>
      </c>
      <c r="E6" s="30">
        <v>1284.21</v>
      </c>
      <c r="F6" s="30">
        <v>0</v>
      </c>
      <c r="G6" s="30">
        <v>404.79</v>
      </c>
      <c r="H6" s="30">
        <v>1435.73</v>
      </c>
      <c r="I6" s="30">
        <v>1362.3</v>
      </c>
      <c r="J6" s="30">
        <v>169.92</v>
      </c>
      <c r="K6" s="30">
        <v>1961.13</v>
      </c>
      <c r="L6" s="30">
        <v>1953.13</v>
      </c>
      <c r="M6" s="30">
        <v>84.9</v>
      </c>
      <c r="N6" s="30">
        <v>483.56</v>
      </c>
      <c r="O6" s="30">
        <v>118.9</v>
      </c>
      <c r="P6" s="30">
        <v>104.4</v>
      </c>
      <c r="Q6" s="30">
        <v>47</v>
      </c>
      <c r="R6" s="30">
        <v>325.63</v>
      </c>
      <c r="S6" s="30">
        <v>0</v>
      </c>
      <c r="T6" s="78">
        <v>0</v>
      </c>
      <c r="U6" s="78">
        <v>0</v>
      </c>
      <c r="V6" s="78">
        <v>0</v>
      </c>
      <c r="W6" s="78">
        <v>0</v>
      </c>
      <c r="X6" s="30">
        <v>6</v>
      </c>
      <c r="Y6" s="78">
        <v>0</v>
      </c>
      <c r="Z6" s="30">
        <v>0</v>
      </c>
      <c r="AA6" s="78">
        <v>31</v>
      </c>
      <c r="AB6" s="30">
        <v>16.899999999999999</v>
      </c>
      <c r="AC6" s="30" t="s">
        <v>71</v>
      </c>
    </row>
    <row r="7" spans="1:30" x14ac:dyDescent="0.25">
      <c r="A7" s="29">
        <f t="shared" si="0"/>
        <v>6</v>
      </c>
      <c r="B7" s="30">
        <v>177</v>
      </c>
      <c r="C7" s="84">
        <v>0</v>
      </c>
      <c r="D7" s="84">
        <v>0</v>
      </c>
      <c r="E7" s="30">
        <v>692.84</v>
      </c>
      <c r="F7" s="30">
        <v>0</v>
      </c>
      <c r="G7" s="30">
        <v>265.17</v>
      </c>
      <c r="H7" s="30">
        <v>1776.65</v>
      </c>
      <c r="I7" s="30">
        <v>1950.25</v>
      </c>
      <c r="J7" s="30">
        <v>255.62</v>
      </c>
      <c r="K7" s="30">
        <v>1227.7</v>
      </c>
      <c r="L7" s="30">
        <v>2097.02</v>
      </c>
      <c r="M7" s="30">
        <v>33.5</v>
      </c>
      <c r="N7" s="30">
        <v>319.7</v>
      </c>
      <c r="O7" s="30">
        <v>236.41</v>
      </c>
      <c r="P7" s="30">
        <v>0</v>
      </c>
      <c r="Q7" s="30">
        <v>33.5</v>
      </c>
      <c r="R7" s="30">
        <v>193.38</v>
      </c>
      <c r="S7" s="30">
        <v>0</v>
      </c>
      <c r="T7" s="78">
        <v>0</v>
      </c>
      <c r="U7" s="78">
        <v>0</v>
      </c>
      <c r="V7" s="71">
        <v>80</v>
      </c>
      <c r="W7" s="71" t="s">
        <v>72</v>
      </c>
      <c r="X7" s="30">
        <v>6</v>
      </c>
      <c r="Y7" s="78">
        <v>0</v>
      </c>
      <c r="Z7" s="30">
        <v>0</v>
      </c>
      <c r="AA7" s="78">
        <v>0</v>
      </c>
      <c r="AB7" s="30">
        <v>0</v>
      </c>
      <c r="AC7" s="30"/>
    </row>
    <row r="8" spans="1:30" x14ac:dyDescent="0.25">
      <c r="A8" s="29">
        <f t="shared" si="0"/>
        <v>7</v>
      </c>
      <c r="B8" s="30">
        <v>204</v>
      </c>
      <c r="C8" s="78">
        <v>0</v>
      </c>
      <c r="D8" s="78">
        <v>0</v>
      </c>
      <c r="E8" s="30">
        <v>632.05999999999995</v>
      </c>
      <c r="F8" s="30">
        <v>0</v>
      </c>
      <c r="G8" s="30">
        <v>207.3</v>
      </c>
      <c r="H8" s="30">
        <v>439.2</v>
      </c>
      <c r="I8" s="30">
        <v>987.53</v>
      </c>
      <c r="J8" s="30">
        <v>72.3</v>
      </c>
      <c r="K8" s="30">
        <v>368.1</v>
      </c>
      <c r="L8" s="30">
        <v>427.9</v>
      </c>
      <c r="M8" s="30">
        <v>77.400000000000006</v>
      </c>
      <c r="N8" s="30">
        <v>54.5</v>
      </c>
      <c r="O8" s="30">
        <v>45</v>
      </c>
      <c r="P8" s="30">
        <v>0</v>
      </c>
      <c r="Q8" s="30">
        <v>0</v>
      </c>
      <c r="R8" s="30">
        <v>42</v>
      </c>
      <c r="S8" s="30">
        <v>0</v>
      </c>
      <c r="T8" s="78">
        <v>0</v>
      </c>
      <c r="U8" s="78">
        <v>0</v>
      </c>
      <c r="V8" s="78">
        <v>0</v>
      </c>
      <c r="W8" s="78">
        <v>0</v>
      </c>
      <c r="X8" s="30">
        <v>6</v>
      </c>
      <c r="Y8" s="78">
        <v>0</v>
      </c>
      <c r="Z8" s="30">
        <v>0</v>
      </c>
      <c r="AA8" s="71">
        <v>540.5</v>
      </c>
      <c r="AB8" s="30">
        <v>0</v>
      </c>
      <c r="AC8" s="30">
        <v>0</v>
      </c>
    </row>
    <row r="9" spans="1:30" x14ac:dyDescent="0.25">
      <c r="A9" s="29">
        <f t="shared" si="0"/>
        <v>8</v>
      </c>
      <c r="B9" s="30">
        <v>152</v>
      </c>
      <c r="C9" s="78">
        <v>0</v>
      </c>
      <c r="D9" s="78">
        <v>0</v>
      </c>
      <c r="E9" s="30">
        <v>1199.08</v>
      </c>
      <c r="F9" s="30">
        <v>0</v>
      </c>
      <c r="G9" s="30">
        <v>282.89999999999998</v>
      </c>
      <c r="H9" s="30">
        <v>683.6</v>
      </c>
      <c r="I9" s="30">
        <v>686.56</v>
      </c>
      <c r="J9" s="30">
        <v>180.87</v>
      </c>
      <c r="K9" s="30">
        <v>870.46</v>
      </c>
      <c r="L9" s="30">
        <v>1403.24</v>
      </c>
      <c r="M9" s="30">
        <v>33.5</v>
      </c>
      <c r="N9" s="30">
        <v>638.04999999999995</v>
      </c>
      <c r="O9" s="30">
        <v>282.3</v>
      </c>
      <c r="P9" s="30">
        <v>85.4</v>
      </c>
      <c r="Q9" s="30">
        <v>0</v>
      </c>
      <c r="R9" s="30">
        <v>95.25</v>
      </c>
      <c r="S9" s="30">
        <v>65.900000000000006</v>
      </c>
      <c r="T9" s="78">
        <v>0</v>
      </c>
      <c r="U9" s="78">
        <v>0</v>
      </c>
      <c r="V9" s="78">
        <v>0</v>
      </c>
      <c r="W9" s="78">
        <v>0</v>
      </c>
      <c r="X9" s="30">
        <v>6</v>
      </c>
      <c r="Y9" s="78">
        <v>0</v>
      </c>
      <c r="Z9" s="30">
        <v>0</v>
      </c>
      <c r="AA9" s="78">
        <v>44</v>
      </c>
      <c r="AB9" s="30">
        <v>0</v>
      </c>
      <c r="AC9" s="30">
        <v>0</v>
      </c>
    </row>
    <row r="10" spans="1:30" x14ac:dyDescent="0.25">
      <c r="A10" s="29">
        <f t="shared" si="0"/>
        <v>9</v>
      </c>
      <c r="B10" s="30">
        <v>303</v>
      </c>
      <c r="C10" s="78">
        <v>0</v>
      </c>
      <c r="D10" s="78">
        <v>0</v>
      </c>
      <c r="E10" s="30">
        <v>735.37400000000002</v>
      </c>
      <c r="F10" s="30">
        <v>74.400000000000006</v>
      </c>
      <c r="G10" s="30">
        <v>138.9</v>
      </c>
      <c r="H10" s="30">
        <v>955.28</v>
      </c>
      <c r="I10" s="30">
        <v>1012.44</v>
      </c>
      <c r="J10" s="30">
        <v>178.52</v>
      </c>
      <c r="K10" s="30">
        <v>1233.73</v>
      </c>
      <c r="L10" s="30">
        <v>1577.14</v>
      </c>
      <c r="M10" s="30">
        <v>320.2</v>
      </c>
      <c r="N10" s="30">
        <v>310.10000000000002</v>
      </c>
      <c r="O10" s="30">
        <v>40</v>
      </c>
      <c r="P10" s="30">
        <v>0</v>
      </c>
      <c r="Q10" s="30">
        <v>95.23</v>
      </c>
      <c r="R10" s="30">
        <v>273.51</v>
      </c>
      <c r="S10" s="30">
        <v>0</v>
      </c>
      <c r="T10" s="78">
        <v>0</v>
      </c>
      <c r="U10" s="78">
        <v>0</v>
      </c>
      <c r="V10" s="78">
        <v>0</v>
      </c>
      <c r="W10" s="78">
        <v>0</v>
      </c>
      <c r="X10" s="30">
        <v>6</v>
      </c>
      <c r="Y10" s="78">
        <v>0</v>
      </c>
      <c r="Z10" s="30">
        <v>0</v>
      </c>
      <c r="AA10" s="78">
        <v>22</v>
      </c>
      <c r="AB10" s="30">
        <v>0</v>
      </c>
      <c r="AC10" s="30">
        <v>0</v>
      </c>
    </row>
    <row r="11" spans="1:30" x14ac:dyDescent="0.25">
      <c r="A11" s="29">
        <f t="shared" si="0"/>
        <v>10</v>
      </c>
      <c r="B11" s="30">
        <v>180</v>
      </c>
      <c r="C11" s="78">
        <v>0</v>
      </c>
      <c r="D11" s="78">
        <v>0</v>
      </c>
      <c r="E11" s="30">
        <v>900.97</v>
      </c>
      <c r="F11" s="30">
        <v>0</v>
      </c>
      <c r="G11" s="30">
        <v>154.85</v>
      </c>
      <c r="H11" s="30">
        <v>724.62</v>
      </c>
      <c r="I11" s="30">
        <v>950.39</v>
      </c>
      <c r="J11" s="30">
        <v>262.8</v>
      </c>
      <c r="K11" s="30">
        <v>1443.32</v>
      </c>
      <c r="L11" s="30">
        <v>1493.16</v>
      </c>
      <c r="M11" s="30">
        <v>170.55</v>
      </c>
      <c r="N11" s="30">
        <v>132.54</v>
      </c>
      <c r="O11" s="30">
        <v>352.79</v>
      </c>
      <c r="P11" s="30">
        <v>0</v>
      </c>
      <c r="Q11" s="30">
        <v>68.400000000000006</v>
      </c>
      <c r="R11" s="30">
        <v>244.8</v>
      </c>
      <c r="S11" s="30">
        <v>0</v>
      </c>
      <c r="T11" s="78">
        <v>0</v>
      </c>
      <c r="U11" s="78">
        <v>0</v>
      </c>
      <c r="V11" s="78">
        <v>0</v>
      </c>
      <c r="W11" s="78">
        <v>0</v>
      </c>
      <c r="X11" s="30">
        <v>6</v>
      </c>
      <c r="Y11" s="78">
        <v>0</v>
      </c>
      <c r="Z11" s="30">
        <v>0</v>
      </c>
      <c r="AA11" s="78">
        <v>44</v>
      </c>
      <c r="AB11" s="30">
        <v>0</v>
      </c>
      <c r="AC11" s="30">
        <v>0</v>
      </c>
    </row>
    <row r="12" spans="1:30" x14ac:dyDescent="0.25">
      <c r="A12" s="29">
        <f t="shared" si="0"/>
        <v>11</v>
      </c>
      <c r="B12" s="30">
        <v>146</v>
      </c>
      <c r="C12" s="78">
        <v>0</v>
      </c>
      <c r="D12" s="78">
        <v>0</v>
      </c>
      <c r="E12" s="30">
        <v>2154.96</v>
      </c>
      <c r="F12" s="30">
        <v>0</v>
      </c>
      <c r="G12" s="30">
        <v>147.33000000000001</v>
      </c>
      <c r="H12" s="30">
        <v>578.25</v>
      </c>
      <c r="I12" s="30">
        <v>1576.63</v>
      </c>
      <c r="J12" s="30">
        <v>348.22</v>
      </c>
      <c r="K12" s="30">
        <v>1456.82</v>
      </c>
      <c r="L12" s="30">
        <v>1506.04</v>
      </c>
      <c r="M12" s="30">
        <v>67.180000000000007</v>
      </c>
      <c r="N12" s="30">
        <v>366.9</v>
      </c>
      <c r="O12" s="30">
        <v>91.4</v>
      </c>
      <c r="P12" s="30">
        <v>138.4</v>
      </c>
      <c r="Q12" s="30">
        <v>191.53</v>
      </c>
      <c r="R12" s="30">
        <v>324.39</v>
      </c>
      <c r="S12" s="30">
        <v>0</v>
      </c>
      <c r="T12" s="78">
        <v>0</v>
      </c>
      <c r="U12" s="78">
        <v>0</v>
      </c>
      <c r="V12" s="78">
        <v>0</v>
      </c>
      <c r="W12" s="78">
        <v>0</v>
      </c>
      <c r="X12" s="30">
        <v>6</v>
      </c>
      <c r="Y12" s="78">
        <v>0</v>
      </c>
      <c r="Z12" s="30">
        <v>0</v>
      </c>
      <c r="AA12" s="78">
        <v>22</v>
      </c>
      <c r="AB12" s="30">
        <v>47.9</v>
      </c>
      <c r="AC12" s="30" t="s">
        <v>71</v>
      </c>
    </row>
    <row r="13" spans="1:30" x14ac:dyDescent="0.25">
      <c r="A13" s="29">
        <f t="shared" si="0"/>
        <v>12</v>
      </c>
      <c r="B13" s="30">
        <v>202</v>
      </c>
      <c r="C13" s="78">
        <v>0</v>
      </c>
      <c r="D13" s="78">
        <v>0</v>
      </c>
      <c r="E13" s="30">
        <v>1077.8900000000001</v>
      </c>
      <c r="F13" s="30">
        <v>0</v>
      </c>
      <c r="G13" s="30">
        <v>198.8</v>
      </c>
      <c r="H13" s="30">
        <v>1176.31</v>
      </c>
      <c r="I13" s="30">
        <v>1505.54</v>
      </c>
      <c r="J13" s="30">
        <v>152.29</v>
      </c>
      <c r="K13" s="30">
        <v>7192.29</v>
      </c>
      <c r="L13" s="30">
        <v>1412.11</v>
      </c>
      <c r="M13" s="30">
        <v>85.44</v>
      </c>
      <c r="N13" s="30">
        <v>331.28</v>
      </c>
      <c r="O13" s="30">
        <v>303.58999999999997</v>
      </c>
      <c r="P13" s="30">
        <v>147.9</v>
      </c>
      <c r="Q13" s="30">
        <v>61.47</v>
      </c>
      <c r="R13" s="30">
        <v>496.45</v>
      </c>
      <c r="S13" s="30">
        <v>0</v>
      </c>
      <c r="T13" s="78">
        <v>0</v>
      </c>
      <c r="U13" s="78">
        <v>0</v>
      </c>
      <c r="V13" s="78">
        <v>0</v>
      </c>
      <c r="W13" s="78">
        <v>0</v>
      </c>
      <c r="X13" s="30">
        <v>6</v>
      </c>
      <c r="Y13" s="78">
        <v>0</v>
      </c>
      <c r="Z13" s="30">
        <v>0</v>
      </c>
      <c r="AA13" s="78">
        <v>0</v>
      </c>
      <c r="AB13" s="30">
        <v>0</v>
      </c>
      <c r="AC13" s="30">
        <v>0</v>
      </c>
    </row>
    <row r="14" spans="1:30" x14ac:dyDescent="0.25">
      <c r="A14" s="29">
        <f t="shared" si="0"/>
        <v>13</v>
      </c>
      <c r="B14" s="30">
        <v>50</v>
      </c>
      <c r="C14" s="78">
        <v>0</v>
      </c>
      <c r="D14" s="78">
        <v>0</v>
      </c>
      <c r="E14" s="30">
        <v>907.57</v>
      </c>
      <c r="F14" s="30">
        <v>0</v>
      </c>
      <c r="G14" s="30">
        <v>227.4</v>
      </c>
      <c r="H14" s="30">
        <v>1399.83</v>
      </c>
      <c r="I14" s="30">
        <v>1611.99</v>
      </c>
      <c r="J14" s="30">
        <v>304.69</v>
      </c>
      <c r="K14" s="30">
        <v>1417.88</v>
      </c>
      <c r="L14" s="30">
        <v>1204.28</v>
      </c>
      <c r="M14" s="30">
        <v>56.8</v>
      </c>
      <c r="N14" s="30">
        <v>192.5</v>
      </c>
      <c r="O14" s="30">
        <v>438</v>
      </c>
      <c r="P14" s="30">
        <v>93.4</v>
      </c>
      <c r="Q14" s="30">
        <v>187.9</v>
      </c>
      <c r="R14" s="30">
        <v>0</v>
      </c>
      <c r="S14" s="30">
        <v>0</v>
      </c>
      <c r="T14" s="78">
        <v>0</v>
      </c>
      <c r="U14" s="78">
        <v>0</v>
      </c>
      <c r="V14" s="78">
        <v>0</v>
      </c>
      <c r="W14" s="78">
        <v>0</v>
      </c>
      <c r="X14" s="30">
        <v>6</v>
      </c>
      <c r="Y14" s="78">
        <v>0</v>
      </c>
      <c r="Z14" s="30">
        <v>0</v>
      </c>
      <c r="AA14" s="78">
        <v>22</v>
      </c>
      <c r="AB14" s="30">
        <v>0</v>
      </c>
      <c r="AC14" s="30">
        <v>0</v>
      </c>
    </row>
    <row r="15" spans="1:30" x14ac:dyDescent="0.25">
      <c r="A15" s="29">
        <f t="shared" si="0"/>
        <v>14</v>
      </c>
      <c r="B15" s="30">
        <v>73</v>
      </c>
      <c r="C15" s="78">
        <v>0</v>
      </c>
      <c r="D15" s="78">
        <v>0</v>
      </c>
      <c r="E15" s="30">
        <v>429.09</v>
      </c>
      <c r="F15" s="30">
        <v>0</v>
      </c>
      <c r="G15" s="30">
        <v>143.44999999999999</v>
      </c>
      <c r="H15" s="30">
        <v>1339</v>
      </c>
      <c r="I15" s="30">
        <v>940.98</v>
      </c>
      <c r="J15" s="30">
        <v>0</v>
      </c>
      <c r="K15" s="30">
        <v>758.83</v>
      </c>
      <c r="L15" s="30">
        <v>1351.88</v>
      </c>
      <c r="M15" s="30">
        <v>0</v>
      </c>
      <c r="N15" s="30">
        <v>259.3</v>
      </c>
      <c r="O15" s="30">
        <v>189.22</v>
      </c>
      <c r="P15" s="30">
        <v>0</v>
      </c>
      <c r="Q15" s="30">
        <v>0</v>
      </c>
      <c r="R15" s="30">
        <v>280.5</v>
      </c>
      <c r="S15" s="30">
        <v>0</v>
      </c>
      <c r="T15" s="78">
        <v>0</v>
      </c>
      <c r="U15" s="78">
        <v>0</v>
      </c>
      <c r="V15" s="78">
        <v>0</v>
      </c>
      <c r="W15" s="78">
        <v>0</v>
      </c>
      <c r="X15" s="30">
        <v>6</v>
      </c>
      <c r="Y15" s="78">
        <v>0</v>
      </c>
      <c r="Z15" s="30">
        <v>0</v>
      </c>
      <c r="AA15" s="78">
        <v>0</v>
      </c>
      <c r="AB15" s="30">
        <v>0</v>
      </c>
      <c r="AC15" s="30">
        <v>0</v>
      </c>
    </row>
    <row r="16" spans="1:30" x14ac:dyDescent="0.25">
      <c r="A16" s="29">
        <f t="shared" si="0"/>
        <v>15</v>
      </c>
      <c r="B16" s="30">
        <v>0</v>
      </c>
      <c r="C16" s="78">
        <v>0</v>
      </c>
      <c r="D16" s="78">
        <v>0</v>
      </c>
      <c r="E16" s="30">
        <v>1533.01</v>
      </c>
      <c r="F16" s="30">
        <v>0</v>
      </c>
      <c r="G16" s="30">
        <v>226.4</v>
      </c>
      <c r="H16" s="30">
        <v>771.68</v>
      </c>
      <c r="I16" s="30">
        <v>1080.77</v>
      </c>
      <c r="J16" s="30">
        <v>233.47</v>
      </c>
      <c r="K16" s="30">
        <v>1270.08</v>
      </c>
      <c r="L16" s="30">
        <v>1412.87</v>
      </c>
      <c r="M16" s="30">
        <v>140.47</v>
      </c>
      <c r="N16" s="30">
        <v>3639.28</v>
      </c>
      <c r="O16" s="30">
        <v>157.5</v>
      </c>
      <c r="P16" s="30">
        <v>0</v>
      </c>
      <c r="Q16" s="30">
        <v>60.43</v>
      </c>
      <c r="R16" s="30">
        <v>262.41000000000003</v>
      </c>
      <c r="S16" s="30">
        <v>0</v>
      </c>
      <c r="T16" s="78">
        <v>0</v>
      </c>
      <c r="U16" s="78">
        <v>0</v>
      </c>
      <c r="V16" s="78">
        <v>0</v>
      </c>
      <c r="W16" s="78">
        <v>0</v>
      </c>
      <c r="X16" s="30">
        <v>6</v>
      </c>
      <c r="Y16" s="78">
        <v>0</v>
      </c>
      <c r="Z16" s="30">
        <v>0</v>
      </c>
      <c r="AA16" s="71">
        <v>645.6</v>
      </c>
      <c r="AB16" s="30">
        <v>0</v>
      </c>
      <c r="AC16" s="30">
        <v>0</v>
      </c>
      <c r="AD16" s="90"/>
    </row>
    <row r="17" spans="1:29" x14ac:dyDescent="0.25">
      <c r="A17" s="29">
        <f t="shared" si="0"/>
        <v>16</v>
      </c>
      <c r="B17" s="30">
        <v>80</v>
      </c>
      <c r="C17" s="30">
        <v>0</v>
      </c>
      <c r="D17" s="30">
        <v>0</v>
      </c>
      <c r="E17" s="30">
        <v>1154.18</v>
      </c>
      <c r="F17" s="30">
        <v>0</v>
      </c>
      <c r="G17" s="30">
        <v>392.6</v>
      </c>
      <c r="H17" s="30">
        <v>985.4</v>
      </c>
      <c r="I17" s="30">
        <v>1241.3</v>
      </c>
      <c r="J17" s="30">
        <v>327.56</v>
      </c>
      <c r="K17" s="30">
        <v>1110.79</v>
      </c>
      <c r="L17" s="30">
        <v>1765.38</v>
      </c>
      <c r="M17" s="30">
        <v>211.8</v>
      </c>
      <c r="N17" s="30">
        <v>228.1</v>
      </c>
      <c r="O17" s="30">
        <v>191.29</v>
      </c>
      <c r="P17" s="30">
        <v>30.5</v>
      </c>
      <c r="Q17" s="30">
        <v>0</v>
      </c>
      <c r="R17" s="30">
        <v>116.56</v>
      </c>
      <c r="S17" s="30">
        <v>0</v>
      </c>
      <c r="T17" s="78">
        <v>0</v>
      </c>
      <c r="U17" s="78">
        <v>0</v>
      </c>
      <c r="V17" s="78">
        <v>0</v>
      </c>
      <c r="W17" s="78">
        <v>0</v>
      </c>
      <c r="X17" s="30">
        <v>6</v>
      </c>
      <c r="Y17" s="78">
        <v>0</v>
      </c>
      <c r="Z17" s="78">
        <v>0</v>
      </c>
      <c r="AA17" s="78">
        <v>22</v>
      </c>
      <c r="AB17" s="30">
        <v>97.2</v>
      </c>
      <c r="AC17" s="30" t="s">
        <v>33</v>
      </c>
    </row>
    <row r="18" spans="1:29" x14ac:dyDescent="0.25">
      <c r="A18" s="29">
        <f t="shared" si="0"/>
        <v>17</v>
      </c>
      <c r="B18" s="30">
        <v>66</v>
      </c>
      <c r="C18" s="78">
        <v>0</v>
      </c>
      <c r="D18" s="78">
        <v>0</v>
      </c>
      <c r="E18" s="30">
        <v>1200.5</v>
      </c>
      <c r="F18" s="30">
        <v>0</v>
      </c>
      <c r="G18" s="30">
        <v>124.8</v>
      </c>
      <c r="H18" s="30">
        <v>735.9</v>
      </c>
      <c r="I18" s="30">
        <v>1443.76</v>
      </c>
      <c r="J18" s="30">
        <v>228.9</v>
      </c>
      <c r="K18" s="30">
        <v>1219.0999999999999</v>
      </c>
      <c r="L18" s="30">
        <v>1582.3</v>
      </c>
      <c r="M18" s="30">
        <v>0</v>
      </c>
      <c r="N18" s="30">
        <v>403.06</v>
      </c>
      <c r="O18" s="30">
        <v>316.39999999999998</v>
      </c>
      <c r="P18" s="30">
        <v>131.18</v>
      </c>
      <c r="Q18" s="30">
        <v>70.53</v>
      </c>
      <c r="R18" s="30">
        <v>359.07</v>
      </c>
      <c r="S18" s="30">
        <v>0</v>
      </c>
      <c r="T18" s="78">
        <v>0</v>
      </c>
      <c r="U18" s="78">
        <v>0</v>
      </c>
      <c r="V18" s="78">
        <v>0</v>
      </c>
      <c r="W18" s="78">
        <v>0</v>
      </c>
      <c r="X18" s="30">
        <v>6</v>
      </c>
      <c r="Y18" s="78">
        <v>0</v>
      </c>
      <c r="Z18" s="78">
        <v>0</v>
      </c>
      <c r="AA18" s="78">
        <v>44</v>
      </c>
      <c r="AB18" s="30">
        <v>0</v>
      </c>
      <c r="AC18" s="30">
        <v>0</v>
      </c>
    </row>
    <row r="19" spans="1:29" x14ac:dyDescent="0.25">
      <c r="A19" s="29">
        <f t="shared" si="0"/>
        <v>18</v>
      </c>
      <c r="B19" s="30">
        <v>154</v>
      </c>
      <c r="C19" s="78">
        <v>0</v>
      </c>
      <c r="D19" s="78">
        <v>0</v>
      </c>
      <c r="E19" s="30">
        <v>1393.3</v>
      </c>
      <c r="F19" s="30">
        <v>0</v>
      </c>
      <c r="G19" s="30">
        <v>214.9</v>
      </c>
      <c r="H19" s="30">
        <v>1028.83</v>
      </c>
      <c r="I19" s="30">
        <v>1600.39</v>
      </c>
      <c r="J19" s="30">
        <v>75.95</v>
      </c>
      <c r="K19" s="30">
        <v>1324.29</v>
      </c>
      <c r="L19" s="30">
        <v>1143.46</v>
      </c>
      <c r="M19" s="30">
        <v>140.28</v>
      </c>
      <c r="N19" s="30">
        <v>416.6</v>
      </c>
      <c r="O19" s="30">
        <v>306.5</v>
      </c>
      <c r="P19" s="30">
        <v>33.5</v>
      </c>
      <c r="Q19" s="30">
        <v>24.28</v>
      </c>
      <c r="R19" s="30">
        <v>109.5</v>
      </c>
      <c r="S19" s="30">
        <v>0</v>
      </c>
      <c r="T19" s="91">
        <v>0</v>
      </c>
      <c r="U19" s="91">
        <v>0</v>
      </c>
      <c r="V19" s="91">
        <v>0</v>
      </c>
      <c r="W19" s="91">
        <v>0</v>
      </c>
      <c r="X19" s="30">
        <v>6</v>
      </c>
      <c r="Y19" s="78">
        <v>0</v>
      </c>
      <c r="Z19" s="78">
        <v>0</v>
      </c>
      <c r="AA19" s="78">
        <v>22</v>
      </c>
      <c r="AB19" s="30">
        <v>68.400000000000006</v>
      </c>
      <c r="AC19" s="30" t="s">
        <v>67</v>
      </c>
    </row>
    <row r="20" spans="1:29" x14ac:dyDescent="0.25">
      <c r="A20" s="29">
        <f>A19+1</f>
        <v>19</v>
      </c>
      <c r="B20" s="30">
        <v>0</v>
      </c>
      <c r="C20" s="78">
        <v>0</v>
      </c>
      <c r="D20" s="78">
        <v>0</v>
      </c>
      <c r="E20" s="30">
        <v>787.77</v>
      </c>
      <c r="F20" s="30">
        <v>0</v>
      </c>
      <c r="G20" s="30">
        <v>180</v>
      </c>
      <c r="H20" s="30">
        <v>1002.13</v>
      </c>
      <c r="I20" s="30">
        <v>1525.07</v>
      </c>
      <c r="J20" s="30">
        <v>223.92</v>
      </c>
      <c r="K20" s="30">
        <v>1794.22</v>
      </c>
      <c r="L20" s="30">
        <v>2066.83</v>
      </c>
      <c r="M20" s="30">
        <v>186.27</v>
      </c>
      <c r="N20" s="30">
        <v>229.9</v>
      </c>
      <c r="O20" s="30">
        <v>274.68</v>
      </c>
      <c r="P20" s="30">
        <v>0</v>
      </c>
      <c r="Q20" s="30">
        <v>190.33</v>
      </c>
      <c r="R20" s="30">
        <v>238.73</v>
      </c>
      <c r="S20" s="30">
        <v>0</v>
      </c>
      <c r="T20" s="78">
        <v>0</v>
      </c>
      <c r="U20" s="78">
        <v>0</v>
      </c>
      <c r="V20" s="78">
        <v>0</v>
      </c>
      <c r="W20" s="78">
        <v>0</v>
      </c>
      <c r="X20" s="30">
        <v>6</v>
      </c>
      <c r="Y20" s="78">
        <v>0</v>
      </c>
      <c r="Z20" s="78">
        <v>0</v>
      </c>
      <c r="AA20" s="78">
        <v>22</v>
      </c>
      <c r="AB20" s="30">
        <v>0</v>
      </c>
      <c r="AC20" s="30">
        <v>0</v>
      </c>
    </row>
    <row r="21" spans="1:29" x14ac:dyDescent="0.25">
      <c r="A21" s="29">
        <f t="shared" si="0"/>
        <v>20</v>
      </c>
      <c r="B21" s="30">
        <v>42</v>
      </c>
      <c r="C21" s="78">
        <v>0</v>
      </c>
      <c r="D21" s="78">
        <v>0</v>
      </c>
      <c r="E21" s="30">
        <v>561.34</v>
      </c>
      <c r="F21" s="30">
        <v>0</v>
      </c>
      <c r="G21" s="30">
        <v>168.87</v>
      </c>
      <c r="H21" s="30">
        <v>2338.41</v>
      </c>
      <c r="I21" s="30">
        <v>1782.9</v>
      </c>
      <c r="J21" s="30">
        <v>358.2</v>
      </c>
      <c r="K21" s="30">
        <v>1657.19</v>
      </c>
      <c r="L21" s="30">
        <v>2860.14</v>
      </c>
      <c r="M21" s="30">
        <v>129.1</v>
      </c>
      <c r="N21" s="30">
        <v>267.60000000000002</v>
      </c>
      <c r="O21" s="30">
        <v>261.89999999999998</v>
      </c>
      <c r="P21" s="30">
        <v>0</v>
      </c>
      <c r="Q21" s="30">
        <v>103</v>
      </c>
      <c r="R21" s="30">
        <v>79.5</v>
      </c>
      <c r="S21" s="30">
        <v>0</v>
      </c>
      <c r="T21" s="78">
        <v>0</v>
      </c>
      <c r="U21" s="78">
        <v>0</v>
      </c>
      <c r="V21" s="71">
        <v>70</v>
      </c>
      <c r="W21" s="71" t="s">
        <v>72</v>
      </c>
      <c r="X21" s="30">
        <v>6</v>
      </c>
      <c r="Y21" s="78">
        <v>0</v>
      </c>
      <c r="Z21" s="78">
        <v>0</v>
      </c>
      <c r="AA21" s="78">
        <v>0</v>
      </c>
      <c r="AB21" s="30">
        <v>101.9</v>
      </c>
      <c r="AC21" s="30" t="s">
        <v>67</v>
      </c>
    </row>
    <row r="22" spans="1:29" x14ac:dyDescent="0.25">
      <c r="A22" s="29">
        <f t="shared" si="0"/>
        <v>21</v>
      </c>
      <c r="B22" s="30">
        <v>167</v>
      </c>
      <c r="C22" s="78">
        <v>0</v>
      </c>
      <c r="D22" s="78">
        <v>0</v>
      </c>
      <c r="E22" s="30">
        <v>474.92</v>
      </c>
      <c r="F22" s="30">
        <v>0</v>
      </c>
      <c r="G22" s="30">
        <v>70.3</v>
      </c>
      <c r="H22" s="30">
        <v>1232.03</v>
      </c>
      <c r="I22" s="30">
        <v>1185.6500000000001</v>
      </c>
      <c r="J22" s="30">
        <v>152</v>
      </c>
      <c r="K22" s="30">
        <v>856.8</v>
      </c>
      <c r="L22" s="30">
        <v>1592.3</v>
      </c>
      <c r="M22" s="30">
        <v>0</v>
      </c>
      <c r="N22" s="30">
        <v>403.06</v>
      </c>
      <c r="O22" s="30">
        <v>316.39999999999998</v>
      </c>
      <c r="P22" s="30">
        <v>131.18</v>
      </c>
      <c r="Q22" s="30">
        <v>70.53</v>
      </c>
      <c r="R22" s="30">
        <v>359.07</v>
      </c>
      <c r="S22" s="30">
        <v>0</v>
      </c>
      <c r="T22" s="78">
        <v>0</v>
      </c>
      <c r="U22" s="78">
        <v>0</v>
      </c>
      <c r="V22" s="78">
        <v>0</v>
      </c>
      <c r="W22" s="78">
        <v>0</v>
      </c>
      <c r="X22" s="78">
        <v>6</v>
      </c>
      <c r="Y22" s="78">
        <v>0</v>
      </c>
      <c r="Z22" s="78">
        <v>0</v>
      </c>
      <c r="AA22" s="78">
        <v>44</v>
      </c>
      <c r="AB22" s="30">
        <v>0</v>
      </c>
      <c r="AC22" s="30">
        <v>0</v>
      </c>
    </row>
    <row r="23" spans="1:29" x14ac:dyDescent="0.25">
      <c r="A23" s="29">
        <f t="shared" si="0"/>
        <v>22</v>
      </c>
      <c r="B23" s="30">
        <v>174</v>
      </c>
      <c r="C23" s="78">
        <v>0</v>
      </c>
      <c r="D23" s="78">
        <v>0</v>
      </c>
      <c r="E23" s="30">
        <v>975.99</v>
      </c>
      <c r="F23" s="30">
        <v>0</v>
      </c>
      <c r="G23" s="30">
        <v>264.89999999999998</v>
      </c>
      <c r="H23" s="30">
        <v>1157.24</v>
      </c>
      <c r="I23" s="30">
        <v>582.79999999999995</v>
      </c>
      <c r="J23" s="30">
        <v>133.55000000000001</v>
      </c>
      <c r="K23" s="30">
        <v>867.92</v>
      </c>
      <c r="L23" s="30">
        <v>1516.52</v>
      </c>
      <c r="M23" s="30">
        <v>162.54</v>
      </c>
      <c r="N23" s="30">
        <v>613.37</v>
      </c>
      <c r="O23" s="30">
        <v>627.6</v>
      </c>
      <c r="P23" s="30">
        <v>0</v>
      </c>
      <c r="Q23" s="30">
        <v>0</v>
      </c>
      <c r="R23" s="30">
        <v>173.03</v>
      </c>
      <c r="S23" s="30">
        <v>0</v>
      </c>
      <c r="T23" s="78">
        <v>0</v>
      </c>
      <c r="U23" s="78">
        <v>0</v>
      </c>
      <c r="V23" s="78">
        <v>0</v>
      </c>
      <c r="W23" s="78">
        <v>0</v>
      </c>
      <c r="X23" s="78">
        <v>6</v>
      </c>
      <c r="Y23" s="78">
        <v>0</v>
      </c>
      <c r="Z23" s="78">
        <v>0</v>
      </c>
      <c r="AA23" s="71">
        <v>609.75</v>
      </c>
      <c r="AB23" s="30">
        <v>59.8</v>
      </c>
      <c r="AC23" s="30" t="s">
        <v>94</v>
      </c>
    </row>
    <row r="24" spans="1:29" x14ac:dyDescent="0.25">
      <c r="A24" s="29">
        <f t="shared" si="0"/>
        <v>23</v>
      </c>
      <c r="B24" s="30">
        <v>90</v>
      </c>
      <c r="C24" s="78">
        <v>0</v>
      </c>
      <c r="D24" s="78">
        <v>0</v>
      </c>
      <c r="E24" s="30">
        <v>1130.8399999999999</v>
      </c>
      <c r="F24" s="30">
        <v>0</v>
      </c>
      <c r="G24" s="30">
        <v>67.069999999999993</v>
      </c>
      <c r="H24" s="30">
        <v>1344.83</v>
      </c>
      <c r="I24" s="30">
        <v>963.2</v>
      </c>
      <c r="J24" s="30">
        <v>171.13</v>
      </c>
      <c r="K24" s="30">
        <v>1437.45</v>
      </c>
      <c r="L24" s="30">
        <v>1179.44</v>
      </c>
      <c r="M24" s="30">
        <v>104.9</v>
      </c>
      <c r="N24" s="30">
        <v>162.9</v>
      </c>
      <c r="O24" s="30">
        <v>275.25</v>
      </c>
      <c r="P24" s="30">
        <v>37.9</v>
      </c>
      <c r="Q24" s="30">
        <v>78.73</v>
      </c>
      <c r="R24" s="30">
        <v>198.3</v>
      </c>
      <c r="S24" s="30">
        <v>0</v>
      </c>
      <c r="T24" s="71">
        <v>100</v>
      </c>
      <c r="U24" s="71" t="s">
        <v>100</v>
      </c>
      <c r="V24" s="78">
        <v>0</v>
      </c>
      <c r="W24" s="78">
        <v>0</v>
      </c>
      <c r="X24" s="30">
        <v>6</v>
      </c>
      <c r="Y24" s="78">
        <v>0</v>
      </c>
      <c r="Z24" s="30">
        <v>0</v>
      </c>
      <c r="AA24" s="78">
        <v>22</v>
      </c>
      <c r="AB24" s="30">
        <v>0</v>
      </c>
      <c r="AC24" s="30">
        <v>0</v>
      </c>
    </row>
    <row r="25" spans="1:29" x14ac:dyDescent="0.25">
      <c r="A25" s="29">
        <f t="shared" si="0"/>
        <v>24</v>
      </c>
      <c r="B25" s="30">
        <v>109</v>
      </c>
      <c r="C25" s="30">
        <v>0</v>
      </c>
      <c r="D25" s="30">
        <v>0</v>
      </c>
      <c r="E25" s="30">
        <v>1298.44</v>
      </c>
      <c r="F25" s="30">
        <v>0</v>
      </c>
      <c r="G25" s="30">
        <v>131.69999999999999</v>
      </c>
      <c r="H25" s="30">
        <v>1568.34</v>
      </c>
      <c r="I25" s="30">
        <v>962.92</v>
      </c>
      <c r="J25" s="30">
        <v>88.81</v>
      </c>
      <c r="K25" s="30">
        <v>691.95</v>
      </c>
      <c r="L25" s="30">
        <v>1663.38</v>
      </c>
      <c r="M25" s="30">
        <v>155.37</v>
      </c>
      <c r="N25" s="30">
        <v>319.64999999999998</v>
      </c>
      <c r="O25" s="30">
        <v>7.5</v>
      </c>
      <c r="P25" s="30">
        <v>0</v>
      </c>
      <c r="Q25" s="30">
        <v>92.07</v>
      </c>
      <c r="R25" s="30">
        <v>87</v>
      </c>
      <c r="S25" s="30">
        <v>0</v>
      </c>
      <c r="T25" s="78">
        <v>0</v>
      </c>
      <c r="U25" s="78">
        <v>0</v>
      </c>
      <c r="V25" s="78">
        <v>0</v>
      </c>
      <c r="W25" s="78">
        <v>0</v>
      </c>
      <c r="X25" s="30">
        <v>6</v>
      </c>
      <c r="Y25" s="78">
        <v>0</v>
      </c>
      <c r="Z25" s="30">
        <v>0</v>
      </c>
      <c r="AA25" s="78">
        <v>22</v>
      </c>
      <c r="AB25" s="30">
        <v>0</v>
      </c>
      <c r="AC25" s="30">
        <v>0</v>
      </c>
    </row>
    <row r="26" spans="1:29" x14ac:dyDescent="0.25">
      <c r="A26" s="29">
        <v>25</v>
      </c>
      <c r="B26" s="30">
        <v>47</v>
      </c>
      <c r="C26" s="30">
        <v>0</v>
      </c>
      <c r="D26" s="30">
        <v>0</v>
      </c>
      <c r="E26" s="30">
        <v>466.7</v>
      </c>
      <c r="F26" s="30">
        <v>0</v>
      </c>
      <c r="G26" s="30">
        <v>221.7</v>
      </c>
      <c r="H26" s="30">
        <v>1090.73</v>
      </c>
      <c r="I26" s="30">
        <v>1165.01</v>
      </c>
      <c r="J26" s="30">
        <v>131.5</v>
      </c>
      <c r="K26" s="30">
        <v>1508.39</v>
      </c>
      <c r="L26" s="30">
        <v>1656.15</v>
      </c>
      <c r="M26" s="30">
        <v>88.86</v>
      </c>
      <c r="N26" s="30">
        <v>327.93</v>
      </c>
      <c r="O26" s="30">
        <v>100.21</v>
      </c>
      <c r="P26" s="30">
        <v>0</v>
      </c>
      <c r="Q26" s="30">
        <v>68.930000000000007</v>
      </c>
      <c r="R26" s="30">
        <v>33.5</v>
      </c>
      <c r="S26" s="30">
        <v>0</v>
      </c>
      <c r="T26" s="78">
        <v>0</v>
      </c>
      <c r="U26" s="78">
        <v>0</v>
      </c>
      <c r="V26" s="78">
        <v>0</v>
      </c>
      <c r="W26" s="78">
        <v>0</v>
      </c>
      <c r="X26" s="30">
        <v>6</v>
      </c>
      <c r="Y26" s="78">
        <v>0</v>
      </c>
      <c r="Z26" s="30">
        <v>0</v>
      </c>
      <c r="AA26" s="78">
        <v>22</v>
      </c>
      <c r="AB26" s="30">
        <v>22</v>
      </c>
      <c r="AC26" s="30" t="s">
        <v>86</v>
      </c>
    </row>
    <row r="27" spans="1:29" x14ac:dyDescent="0.25">
      <c r="A27" s="29">
        <v>26</v>
      </c>
      <c r="B27" s="30">
        <v>55</v>
      </c>
      <c r="C27" s="71">
        <v>0</v>
      </c>
      <c r="D27" s="71">
        <v>0</v>
      </c>
      <c r="E27" s="30">
        <v>1186.98</v>
      </c>
      <c r="F27" s="30">
        <v>0</v>
      </c>
      <c r="G27" s="30">
        <v>298.60000000000002</v>
      </c>
      <c r="H27" s="30">
        <v>861.81</v>
      </c>
      <c r="I27" s="30">
        <v>1108.32</v>
      </c>
      <c r="J27" s="30">
        <v>67</v>
      </c>
      <c r="K27" s="30">
        <v>1533.51</v>
      </c>
      <c r="L27" s="30">
        <v>1792.25</v>
      </c>
      <c r="M27" s="30">
        <v>235.08</v>
      </c>
      <c r="N27" s="30">
        <v>170.78</v>
      </c>
      <c r="O27" s="30">
        <v>382.96</v>
      </c>
      <c r="P27" s="30">
        <v>184.55</v>
      </c>
      <c r="Q27" s="30">
        <v>71.66</v>
      </c>
      <c r="R27" s="30">
        <v>407.35</v>
      </c>
      <c r="S27" s="30">
        <v>0</v>
      </c>
      <c r="T27" s="78">
        <v>0</v>
      </c>
      <c r="U27" s="78">
        <v>0</v>
      </c>
      <c r="V27" s="78">
        <v>0</v>
      </c>
      <c r="W27" s="78">
        <v>0</v>
      </c>
      <c r="X27" s="30">
        <v>6</v>
      </c>
      <c r="Y27" s="78">
        <v>0</v>
      </c>
      <c r="Z27" s="30">
        <v>0</v>
      </c>
      <c r="AA27" s="78">
        <v>22</v>
      </c>
      <c r="AB27" s="30">
        <v>0</v>
      </c>
      <c r="AC27" s="30">
        <v>0</v>
      </c>
    </row>
    <row r="28" spans="1:29" x14ac:dyDescent="0.25">
      <c r="A28" s="29">
        <v>27</v>
      </c>
      <c r="B28" s="30">
        <v>120</v>
      </c>
      <c r="C28" s="71">
        <v>0</v>
      </c>
      <c r="D28" s="71">
        <v>0</v>
      </c>
      <c r="E28" s="30">
        <v>531.51</v>
      </c>
      <c r="F28" s="30">
        <v>0</v>
      </c>
      <c r="G28" s="30">
        <v>218.7</v>
      </c>
      <c r="H28" s="30">
        <v>855.49</v>
      </c>
      <c r="I28" s="30">
        <v>1729.93</v>
      </c>
      <c r="J28" s="30">
        <v>105.27</v>
      </c>
      <c r="K28" s="30">
        <v>1092.46</v>
      </c>
      <c r="L28" s="30">
        <v>2038.22</v>
      </c>
      <c r="M28" s="30">
        <v>208.46</v>
      </c>
      <c r="N28" s="30">
        <v>294.2</v>
      </c>
      <c r="O28" s="30">
        <v>132.46</v>
      </c>
      <c r="P28" s="30">
        <v>0</v>
      </c>
      <c r="Q28" s="30">
        <v>38</v>
      </c>
      <c r="R28" s="30">
        <v>217.8</v>
      </c>
      <c r="S28" s="30">
        <v>0</v>
      </c>
      <c r="T28" s="78">
        <v>0</v>
      </c>
      <c r="U28" s="78">
        <v>0</v>
      </c>
      <c r="V28" s="78">
        <v>0</v>
      </c>
      <c r="W28" s="78">
        <v>0</v>
      </c>
      <c r="X28" s="30">
        <v>6</v>
      </c>
      <c r="Y28" s="78">
        <v>0</v>
      </c>
      <c r="Z28" s="30">
        <v>0</v>
      </c>
      <c r="AA28" s="78">
        <v>22</v>
      </c>
      <c r="AB28" s="30">
        <v>22</v>
      </c>
      <c r="AC28" s="30" t="s">
        <v>67</v>
      </c>
    </row>
    <row r="29" spans="1:29" x14ac:dyDescent="0.25">
      <c r="A29" s="29">
        <v>28</v>
      </c>
      <c r="B29" s="30">
        <v>0</v>
      </c>
      <c r="C29" s="30">
        <v>0</v>
      </c>
      <c r="D29" s="30">
        <v>0</v>
      </c>
      <c r="E29" s="30">
        <v>798.13</v>
      </c>
      <c r="F29" s="30">
        <v>0</v>
      </c>
      <c r="G29" s="30">
        <v>156.6</v>
      </c>
      <c r="H29" s="30">
        <v>722.6</v>
      </c>
      <c r="I29" s="30">
        <v>1089.1300000000001</v>
      </c>
      <c r="J29" s="30">
        <v>0</v>
      </c>
      <c r="K29" s="30">
        <v>992.16</v>
      </c>
      <c r="L29" s="30">
        <v>1273.5</v>
      </c>
      <c r="M29" s="30">
        <v>0</v>
      </c>
      <c r="N29" s="30">
        <v>118</v>
      </c>
      <c r="O29" s="30">
        <v>100.5</v>
      </c>
      <c r="P29" s="30">
        <v>0</v>
      </c>
      <c r="Q29" s="30">
        <v>25.9</v>
      </c>
      <c r="R29" s="30">
        <v>97</v>
      </c>
      <c r="S29" s="30">
        <v>0</v>
      </c>
      <c r="T29" s="78">
        <v>0</v>
      </c>
      <c r="U29" s="78">
        <v>0</v>
      </c>
      <c r="V29" s="78">
        <v>0</v>
      </c>
      <c r="W29" s="78">
        <v>0</v>
      </c>
      <c r="X29" s="30">
        <v>6</v>
      </c>
      <c r="Y29" s="78">
        <v>0</v>
      </c>
      <c r="Z29" s="30">
        <v>0</v>
      </c>
      <c r="AA29" s="71">
        <v>592.75</v>
      </c>
      <c r="AB29" s="30">
        <v>0</v>
      </c>
      <c r="AC29" s="30">
        <v>0</v>
      </c>
    </row>
    <row r="30" spans="1:29" x14ac:dyDescent="0.25">
      <c r="A30" s="29">
        <v>29</v>
      </c>
      <c r="B30" s="30">
        <v>50</v>
      </c>
      <c r="C30" s="71">
        <v>0</v>
      </c>
      <c r="D30" s="71">
        <v>0</v>
      </c>
      <c r="E30" s="30">
        <v>1111.0999999999999</v>
      </c>
      <c r="F30" s="30">
        <v>0</v>
      </c>
      <c r="G30" s="30">
        <v>179.9</v>
      </c>
      <c r="H30" s="30">
        <v>837.64</v>
      </c>
      <c r="I30" s="30">
        <v>1016.79</v>
      </c>
      <c r="J30" s="30">
        <v>170</v>
      </c>
      <c r="K30" s="30">
        <v>971.7</v>
      </c>
      <c r="L30" s="30">
        <v>1456.29</v>
      </c>
      <c r="M30" s="30">
        <v>160.85</v>
      </c>
      <c r="N30" s="30">
        <v>295.14999999999998</v>
      </c>
      <c r="O30" s="30">
        <v>225.5</v>
      </c>
      <c r="P30" s="30">
        <v>64</v>
      </c>
      <c r="Q30" s="30">
        <v>86.4</v>
      </c>
      <c r="R30" s="30">
        <v>377.37</v>
      </c>
      <c r="S30" s="30">
        <v>0</v>
      </c>
      <c r="T30" s="78">
        <v>0</v>
      </c>
      <c r="U30" s="78">
        <v>0</v>
      </c>
      <c r="V30" s="78">
        <v>0</v>
      </c>
      <c r="W30" s="78">
        <v>0</v>
      </c>
      <c r="X30" s="30">
        <v>6</v>
      </c>
      <c r="Y30" s="78">
        <v>0</v>
      </c>
      <c r="Z30" s="30">
        <v>0</v>
      </c>
      <c r="AA30" s="78">
        <v>22</v>
      </c>
      <c r="AB30" s="30">
        <v>0</v>
      </c>
      <c r="AC30" s="30">
        <v>0</v>
      </c>
    </row>
    <row r="31" spans="1:29" x14ac:dyDescent="0.25">
      <c r="A31" s="29">
        <v>30</v>
      </c>
      <c r="B31" s="30">
        <v>25</v>
      </c>
      <c r="C31" s="71">
        <v>0</v>
      </c>
      <c r="D31" s="71">
        <v>0</v>
      </c>
      <c r="E31" s="30">
        <v>807.83</v>
      </c>
      <c r="F31" s="30">
        <v>0</v>
      </c>
      <c r="G31" s="30">
        <v>143.9</v>
      </c>
      <c r="H31" s="30">
        <v>935.06</v>
      </c>
      <c r="I31" s="30">
        <v>1197.3900000000001</v>
      </c>
      <c r="J31" s="30">
        <v>148.85</v>
      </c>
      <c r="K31" s="30">
        <v>987.43</v>
      </c>
      <c r="L31" s="30">
        <v>1479.77</v>
      </c>
      <c r="M31" s="30">
        <v>118.11</v>
      </c>
      <c r="N31" s="30">
        <v>413.64</v>
      </c>
      <c r="O31" s="30">
        <v>126.33</v>
      </c>
      <c r="P31" s="30">
        <v>67.64</v>
      </c>
      <c r="Q31" s="30">
        <v>0</v>
      </c>
      <c r="R31" s="30">
        <v>47</v>
      </c>
      <c r="S31" s="30">
        <v>0</v>
      </c>
      <c r="T31" s="78">
        <v>0</v>
      </c>
      <c r="U31" s="78">
        <v>0</v>
      </c>
      <c r="V31" s="78">
        <v>0</v>
      </c>
      <c r="W31" s="78">
        <v>0</v>
      </c>
      <c r="X31" s="30">
        <v>6</v>
      </c>
      <c r="Y31" s="71">
        <v>3114.7</v>
      </c>
      <c r="Z31" s="30">
        <v>0</v>
      </c>
      <c r="AA31" s="78">
        <v>42</v>
      </c>
      <c r="AB31" s="30">
        <v>32</v>
      </c>
      <c r="AC31" s="30" t="s">
        <v>33</v>
      </c>
    </row>
    <row r="32" spans="1:29" x14ac:dyDescent="0.25">
      <c r="A32" s="29"/>
      <c r="B32" s="30"/>
      <c r="C32" s="71"/>
      <c r="D32" s="71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78"/>
      <c r="U32" s="78"/>
      <c r="V32" s="78"/>
      <c r="W32" s="78"/>
      <c r="X32" s="30"/>
      <c r="Y32" s="30"/>
      <c r="Z32" s="30"/>
      <c r="AA32" s="30"/>
      <c r="AB32" s="30"/>
      <c r="AC32" s="30"/>
    </row>
    <row r="33" spans="1:29" ht="26.25" customHeight="1" x14ac:dyDescent="0.25">
      <c r="A33" s="28" t="s">
        <v>46</v>
      </c>
      <c r="B33" s="31">
        <f>SUM(B2:B32)</f>
        <v>3272.5</v>
      </c>
      <c r="C33" s="31">
        <f t="shared" ref="C33:AC33" si="1">SUM(C2:C32)</f>
        <v>0</v>
      </c>
      <c r="D33" s="31">
        <f t="shared" si="1"/>
        <v>0</v>
      </c>
      <c r="E33" s="31">
        <f t="shared" si="1"/>
        <v>30781.203999999994</v>
      </c>
      <c r="F33" s="31">
        <f t="shared" si="1"/>
        <v>74.400000000000006</v>
      </c>
      <c r="G33" s="31">
        <f t="shared" si="1"/>
        <v>6075.6299999999992</v>
      </c>
      <c r="H33" s="31">
        <f t="shared" si="1"/>
        <v>32074.710000000003</v>
      </c>
      <c r="I33" s="31">
        <f t="shared" si="1"/>
        <v>37630.969999999994</v>
      </c>
      <c r="J33" s="31">
        <f t="shared" si="1"/>
        <v>5939.3100000000013</v>
      </c>
      <c r="K33" s="31">
        <f t="shared" si="1"/>
        <v>42928.899999999994</v>
      </c>
      <c r="L33" s="31">
        <f t="shared" si="1"/>
        <v>46484.79</v>
      </c>
      <c r="M33" s="31">
        <f t="shared" si="1"/>
        <v>3633.15</v>
      </c>
      <c r="N33" s="31">
        <f t="shared" si="1"/>
        <v>12918.130000000001</v>
      </c>
      <c r="O33" s="31">
        <f t="shared" si="1"/>
        <v>7147.68</v>
      </c>
      <c r="P33" s="31">
        <f t="shared" si="1"/>
        <v>1369.8500000000001</v>
      </c>
      <c r="Q33" s="31">
        <f t="shared" si="1"/>
        <v>2174.7800000000002</v>
      </c>
      <c r="R33" s="31">
        <f t="shared" si="1"/>
        <v>6241.2099999999991</v>
      </c>
      <c r="S33" s="31">
        <f t="shared" si="1"/>
        <v>65.900000000000006</v>
      </c>
      <c r="T33" s="31">
        <f t="shared" si="1"/>
        <v>100</v>
      </c>
      <c r="U33" s="31">
        <f t="shared" si="1"/>
        <v>0</v>
      </c>
      <c r="V33" s="31">
        <f t="shared" si="1"/>
        <v>150</v>
      </c>
      <c r="W33" s="31">
        <f t="shared" si="1"/>
        <v>0</v>
      </c>
      <c r="X33" s="31">
        <f t="shared" si="1"/>
        <v>180</v>
      </c>
      <c r="Y33" s="31">
        <f t="shared" si="1"/>
        <v>3114.7</v>
      </c>
      <c r="Z33" s="31">
        <f t="shared" si="1"/>
        <v>0</v>
      </c>
      <c r="AA33" s="31">
        <f t="shared" si="1"/>
        <v>3470.2</v>
      </c>
      <c r="AB33" s="31">
        <f t="shared" si="1"/>
        <v>480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topLeftCell="J1" workbookViewId="0">
      <pane ySplit="1" topLeftCell="A14" activePane="bottomLeft" state="frozen"/>
      <selection pane="bottomLeft" activeCell="W29" sqref="W29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24.7109375" bestFit="1" customWidth="1"/>
    <col min="5" max="5" width="13.28515625" bestFit="1" customWidth="1"/>
    <col min="6" max="6" width="13.28515625" customWidth="1"/>
    <col min="7" max="8" width="13.28515625" bestFit="1" customWidth="1"/>
    <col min="9" max="9" width="12.140625" bestFit="1" customWidth="1"/>
    <col min="10" max="10" width="13.28515625" bestFit="1" customWidth="1"/>
    <col min="11" max="11" width="13.42578125" bestFit="1" customWidth="1"/>
    <col min="12" max="17" width="12.140625" bestFit="1" customWidth="1"/>
    <col min="18" max="18" width="10.5703125" bestFit="1" customWidth="1"/>
    <col min="19" max="19" width="13.28515625" bestFit="1" customWidth="1"/>
    <col min="20" max="20" width="21.42578125" bestFit="1" customWidth="1"/>
    <col min="21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32</v>
      </c>
      <c r="C2" s="30">
        <v>0</v>
      </c>
      <c r="D2" s="30">
        <v>0</v>
      </c>
      <c r="E2" s="30">
        <v>623.75</v>
      </c>
      <c r="F2" s="30">
        <v>112.5</v>
      </c>
      <c r="G2" s="30">
        <v>0</v>
      </c>
      <c r="H2" s="30">
        <v>0</v>
      </c>
      <c r="I2" s="30">
        <v>143.5</v>
      </c>
      <c r="J2" s="30">
        <v>551.79999999999995</v>
      </c>
      <c r="K2" s="30">
        <v>1055.5999999999999</v>
      </c>
      <c r="L2" s="30">
        <v>38.4</v>
      </c>
      <c r="M2" s="30">
        <v>180.4</v>
      </c>
      <c r="N2" s="30">
        <v>41.9</v>
      </c>
      <c r="O2" s="30">
        <v>0</v>
      </c>
      <c r="P2" s="30">
        <v>0</v>
      </c>
      <c r="Q2" s="30">
        <v>184.4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71">
        <v>699.15</v>
      </c>
      <c r="X2" s="30">
        <v>9</v>
      </c>
      <c r="Y2" s="30" t="s">
        <v>67</v>
      </c>
    </row>
    <row r="3" spans="1:25" x14ac:dyDescent="0.25">
      <c r="A3" s="29">
        <f>A2+1</f>
        <v>2</v>
      </c>
      <c r="B3" s="30">
        <v>35</v>
      </c>
      <c r="C3" s="30">
        <v>0</v>
      </c>
      <c r="D3" s="30">
        <v>0</v>
      </c>
      <c r="E3" s="30">
        <v>220.82</v>
      </c>
      <c r="F3" s="30">
        <v>257.7</v>
      </c>
      <c r="G3" s="30">
        <v>0</v>
      </c>
      <c r="H3" s="30">
        <v>0</v>
      </c>
      <c r="I3" s="30">
        <v>66.7</v>
      </c>
      <c r="J3" s="30">
        <v>848.3</v>
      </c>
      <c r="K3" s="30">
        <v>773.3</v>
      </c>
      <c r="L3" s="30">
        <v>34.4</v>
      </c>
      <c r="M3" s="30">
        <v>56.9</v>
      </c>
      <c r="N3" s="30">
        <v>132.19999999999999</v>
      </c>
      <c r="O3" s="30">
        <v>50.8</v>
      </c>
      <c r="P3" s="30">
        <v>40.4</v>
      </c>
      <c r="Q3" s="30">
        <v>360.8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78">
        <v>0</v>
      </c>
      <c r="X3" s="30">
        <v>45</v>
      </c>
      <c r="Y3" s="30" t="s">
        <v>68</v>
      </c>
    </row>
    <row r="4" spans="1:25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30">
        <v>253.25</v>
      </c>
      <c r="F4" s="30">
        <v>315.39999999999998</v>
      </c>
      <c r="G4" s="30">
        <v>0</v>
      </c>
      <c r="H4" s="30">
        <v>0</v>
      </c>
      <c r="I4" s="30">
        <v>195.8</v>
      </c>
      <c r="J4" s="30">
        <v>1462.1</v>
      </c>
      <c r="K4" s="30">
        <v>1672.8</v>
      </c>
      <c r="L4" s="30">
        <v>69.3</v>
      </c>
      <c r="M4" s="30">
        <v>110.2</v>
      </c>
      <c r="N4" s="30">
        <v>178.4</v>
      </c>
      <c r="O4" s="30">
        <v>0</v>
      </c>
      <c r="P4" s="30">
        <v>95.9</v>
      </c>
      <c r="Q4" s="30">
        <v>296.5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78">
        <v>10</v>
      </c>
      <c r="X4" s="30">
        <v>18</v>
      </c>
      <c r="Y4" s="30" t="s">
        <v>66</v>
      </c>
    </row>
    <row r="5" spans="1:25" x14ac:dyDescent="0.25">
      <c r="A5" s="29">
        <f t="shared" si="0"/>
        <v>4</v>
      </c>
      <c r="B5" s="30">
        <v>120</v>
      </c>
      <c r="C5" s="78">
        <v>0</v>
      </c>
      <c r="D5" s="78">
        <v>0</v>
      </c>
      <c r="E5" s="30">
        <v>249.26</v>
      </c>
      <c r="F5" s="30">
        <v>142.09</v>
      </c>
      <c r="G5" s="30">
        <v>0</v>
      </c>
      <c r="H5" s="30">
        <v>0</v>
      </c>
      <c r="I5" s="30">
        <v>180.3</v>
      </c>
      <c r="J5" s="30">
        <v>1553.58</v>
      </c>
      <c r="K5" s="30">
        <v>944.5</v>
      </c>
      <c r="L5" s="30">
        <v>103</v>
      </c>
      <c r="M5" s="30">
        <v>162.30000000000001</v>
      </c>
      <c r="N5" s="30">
        <v>0</v>
      </c>
      <c r="O5" s="30">
        <v>0</v>
      </c>
      <c r="P5" s="30">
        <v>49.9</v>
      </c>
      <c r="Q5" s="30">
        <v>330.19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78">
        <v>0</v>
      </c>
      <c r="X5" s="30">
        <v>14.3</v>
      </c>
      <c r="Y5" s="30" t="s">
        <v>67</v>
      </c>
    </row>
    <row r="6" spans="1:25" x14ac:dyDescent="0.25">
      <c r="A6" s="29">
        <f t="shared" si="0"/>
        <v>5</v>
      </c>
      <c r="B6" s="30">
        <v>50</v>
      </c>
      <c r="C6" s="78">
        <v>0</v>
      </c>
      <c r="D6" s="78">
        <v>0</v>
      </c>
      <c r="E6" s="30">
        <v>465.15</v>
      </c>
      <c r="F6" s="30">
        <v>205.398</v>
      </c>
      <c r="G6" s="30">
        <v>0</v>
      </c>
      <c r="H6" s="30">
        <v>0</v>
      </c>
      <c r="I6" s="30">
        <v>205.8</v>
      </c>
      <c r="J6" s="30">
        <v>1279.49</v>
      </c>
      <c r="K6" s="30">
        <v>1643.2</v>
      </c>
      <c r="L6" s="30">
        <v>67.3</v>
      </c>
      <c r="M6" s="30">
        <v>242.3</v>
      </c>
      <c r="N6" s="30">
        <v>74.8</v>
      </c>
      <c r="O6" s="30">
        <v>0</v>
      </c>
      <c r="P6" s="30">
        <v>0</v>
      </c>
      <c r="Q6" s="30">
        <v>176.8</v>
      </c>
      <c r="R6" s="30">
        <v>29.9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44</v>
      </c>
      <c r="Y6" s="30" t="s">
        <v>66</v>
      </c>
    </row>
    <row r="7" spans="1:25" x14ac:dyDescent="0.25">
      <c r="A7" s="29">
        <f t="shared" si="0"/>
        <v>6</v>
      </c>
      <c r="B7" s="30">
        <v>117</v>
      </c>
      <c r="C7" s="78">
        <v>0</v>
      </c>
      <c r="D7" s="78">
        <v>0</v>
      </c>
      <c r="E7" s="30">
        <v>254.56</v>
      </c>
      <c r="F7" s="30">
        <v>142.6</v>
      </c>
      <c r="G7" s="30">
        <v>0</v>
      </c>
      <c r="H7" s="30">
        <v>0</v>
      </c>
      <c r="I7" s="30">
        <v>111.6</v>
      </c>
      <c r="J7" s="30">
        <v>1521.1</v>
      </c>
      <c r="K7" s="30">
        <v>2044.25</v>
      </c>
      <c r="L7" s="30">
        <v>139.19999999999999</v>
      </c>
      <c r="M7" s="30">
        <v>91.6</v>
      </c>
      <c r="N7" s="30">
        <v>7.5</v>
      </c>
      <c r="O7" s="30">
        <v>0</v>
      </c>
      <c r="P7" s="30">
        <v>50.8</v>
      </c>
      <c r="Q7" s="30">
        <v>97.9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84">
        <v>0</v>
      </c>
      <c r="X7" s="30">
        <v>0</v>
      </c>
      <c r="Y7" s="30">
        <v>0</v>
      </c>
    </row>
    <row r="8" spans="1:25" x14ac:dyDescent="0.25">
      <c r="A8" s="29">
        <f t="shared" si="0"/>
        <v>7</v>
      </c>
      <c r="B8" s="30">
        <v>52</v>
      </c>
      <c r="C8" s="78">
        <v>0</v>
      </c>
      <c r="D8" s="78">
        <v>0</v>
      </c>
      <c r="E8" s="30">
        <v>508.95</v>
      </c>
      <c r="F8" s="30">
        <v>23.4</v>
      </c>
      <c r="G8" s="30">
        <v>0</v>
      </c>
      <c r="H8" s="30">
        <v>0</v>
      </c>
      <c r="I8" s="30">
        <v>37.4</v>
      </c>
      <c r="J8" s="30">
        <v>1523.2</v>
      </c>
      <c r="K8" s="30">
        <v>2088.8000000000002</v>
      </c>
      <c r="L8" s="30">
        <v>0</v>
      </c>
      <c r="M8" s="30">
        <v>244.8</v>
      </c>
      <c r="N8" s="30">
        <v>223.8</v>
      </c>
      <c r="O8" s="30">
        <v>58.9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167</v>
      </c>
      <c r="C9" s="78">
        <v>0</v>
      </c>
      <c r="D9" s="78">
        <v>0</v>
      </c>
      <c r="E9" s="30">
        <v>146.78</v>
      </c>
      <c r="F9" s="30">
        <v>141.19999999999999</v>
      </c>
      <c r="G9" s="30">
        <v>0</v>
      </c>
      <c r="H9" s="30">
        <v>0</v>
      </c>
      <c r="I9" s="30">
        <v>164.6</v>
      </c>
      <c r="J9" s="30">
        <v>1301.0999999999999</v>
      </c>
      <c r="K9" s="30">
        <v>1089.5</v>
      </c>
      <c r="L9" s="30">
        <v>51.8</v>
      </c>
      <c r="M9" s="30">
        <v>66.3</v>
      </c>
      <c r="N9" s="30">
        <v>147.80000000000001</v>
      </c>
      <c r="O9" s="30">
        <v>0</v>
      </c>
      <c r="P9" s="30">
        <v>100.5</v>
      </c>
      <c r="Q9" s="30">
        <v>38.4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71">
        <v>696.3</v>
      </c>
      <c r="X9" s="30">
        <v>0</v>
      </c>
      <c r="Y9" s="30">
        <v>0</v>
      </c>
    </row>
    <row r="10" spans="1:25" x14ac:dyDescent="0.25">
      <c r="A10" s="29">
        <f t="shared" si="0"/>
        <v>9</v>
      </c>
      <c r="B10" s="30">
        <v>80</v>
      </c>
      <c r="C10" s="78">
        <v>0</v>
      </c>
      <c r="D10" s="78">
        <v>0</v>
      </c>
      <c r="E10" s="30">
        <v>117</v>
      </c>
      <c r="F10" s="30">
        <v>259</v>
      </c>
      <c r="G10" s="30">
        <v>0</v>
      </c>
      <c r="H10" s="30">
        <v>0</v>
      </c>
      <c r="I10" s="30">
        <v>128.1</v>
      </c>
      <c r="J10" s="30">
        <v>1166.3</v>
      </c>
      <c r="K10" s="30">
        <v>1358.07</v>
      </c>
      <c r="L10" s="30">
        <v>30.9</v>
      </c>
      <c r="M10" s="30">
        <v>88.55</v>
      </c>
      <c r="N10" s="30">
        <v>160.30000000000001</v>
      </c>
      <c r="O10" s="30">
        <v>0</v>
      </c>
      <c r="P10" s="30">
        <v>0</v>
      </c>
      <c r="Q10" s="30">
        <v>168.5</v>
      </c>
      <c r="R10" s="30">
        <v>67.7</v>
      </c>
      <c r="S10" s="30">
        <v>0</v>
      </c>
      <c r="T10" s="30">
        <v>0</v>
      </c>
      <c r="U10" s="30">
        <v>0</v>
      </c>
      <c r="V10" s="30">
        <v>0</v>
      </c>
      <c r="W10" s="78">
        <v>11</v>
      </c>
      <c r="X10" s="30">
        <v>0</v>
      </c>
      <c r="Y10" s="30">
        <v>0</v>
      </c>
    </row>
    <row r="11" spans="1:25" x14ac:dyDescent="0.25">
      <c r="A11" s="29">
        <f t="shared" si="0"/>
        <v>10</v>
      </c>
      <c r="B11" s="30">
        <v>92</v>
      </c>
      <c r="C11" s="78">
        <v>0</v>
      </c>
      <c r="D11" s="78">
        <v>0</v>
      </c>
      <c r="E11" s="30">
        <v>279.87</v>
      </c>
      <c r="F11" s="30">
        <v>108</v>
      </c>
      <c r="G11" s="30">
        <v>0</v>
      </c>
      <c r="H11" s="30">
        <v>0</v>
      </c>
      <c r="I11" s="30">
        <v>71.3</v>
      </c>
      <c r="J11" s="30">
        <v>1363.59</v>
      </c>
      <c r="K11" s="30">
        <v>2096.5</v>
      </c>
      <c r="L11" s="30">
        <v>0</v>
      </c>
      <c r="M11" s="30">
        <v>39.799999999999997</v>
      </c>
      <c r="N11" s="30">
        <v>339.1</v>
      </c>
      <c r="O11" s="30">
        <v>0</v>
      </c>
      <c r="P11" s="30">
        <v>0</v>
      </c>
      <c r="Q11" s="30">
        <v>294.7</v>
      </c>
      <c r="R11" s="30">
        <v>107.2</v>
      </c>
      <c r="S11" s="78">
        <v>0</v>
      </c>
      <c r="T11" s="78">
        <v>0</v>
      </c>
      <c r="U11" s="78">
        <v>0</v>
      </c>
      <c r="V11" s="30">
        <v>0</v>
      </c>
      <c r="W11" s="78">
        <v>0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38</v>
      </c>
      <c r="C12" s="78">
        <v>0</v>
      </c>
      <c r="D12" s="78">
        <v>0</v>
      </c>
      <c r="E12" s="30">
        <v>170.6</v>
      </c>
      <c r="F12" s="30">
        <v>76</v>
      </c>
      <c r="G12" s="30">
        <v>0</v>
      </c>
      <c r="H12" s="30">
        <v>0</v>
      </c>
      <c r="I12" s="30">
        <v>71.3</v>
      </c>
      <c r="J12" s="30">
        <v>1115.1500000000001</v>
      </c>
      <c r="K12" s="30">
        <v>1276.95</v>
      </c>
      <c r="L12" s="30">
        <v>0</v>
      </c>
      <c r="M12" s="30">
        <v>185.1</v>
      </c>
      <c r="N12" s="30">
        <v>142.9</v>
      </c>
      <c r="O12" s="30">
        <v>0</v>
      </c>
      <c r="P12" s="30">
        <v>119.8</v>
      </c>
      <c r="Q12" s="30">
        <v>152.47999999999999</v>
      </c>
      <c r="R12" s="30">
        <v>0</v>
      </c>
      <c r="S12" s="78">
        <v>0</v>
      </c>
      <c r="T12" s="78">
        <v>0</v>
      </c>
      <c r="U12" s="78">
        <v>0</v>
      </c>
      <c r="V12" s="30">
        <v>0</v>
      </c>
      <c r="W12" s="30">
        <v>21</v>
      </c>
      <c r="X12" s="30">
        <v>0</v>
      </c>
      <c r="Y12" s="30">
        <v>0</v>
      </c>
    </row>
    <row r="13" spans="1:25" x14ac:dyDescent="0.25">
      <c r="A13" s="29">
        <f t="shared" si="0"/>
        <v>12</v>
      </c>
      <c r="B13" s="30">
        <v>65</v>
      </c>
      <c r="C13" s="78">
        <v>0</v>
      </c>
      <c r="D13" s="78">
        <v>0</v>
      </c>
      <c r="E13" s="30">
        <v>58.09</v>
      </c>
      <c r="F13" s="30">
        <v>129.4</v>
      </c>
      <c r="G13" s="30">
        <v>0</v>
      </c>
      <c r="H13" s="30">
        <v>0</v>
      </c>
      <c r="I13" s="30">
        <v>140.69999999999999</v>
      </c>
      <c r="J13" s="30">
        <v>1231.08</v>
      </c>
      <c r="K13" s="30">
        <v>1292.3</v>
      </c>
      <c r="L13" s="30">
        <v>0</v>
      </c>
      <c r="M13" s="30">
        <v>80.2</v>
      </c>
      <c r="N13" s="30">
        <v>99.2</v>
      </c>
      <c r="O13" s="30">
        <v>0</v>
      </c>
      <c r="P13" s="30">
        <v>0</v>
      </c>
      <c r="Q13" s="30">
        <v>314.8</v>
      </c>
      <c r="R13" s="30">
        <v>65.8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</row>
    <row r="14" spans="1:25" x14ac:dyDescent="0.25">
      <c r="A14" s="29">
        <f t="shared" si="0"/>
        <v>13</v>
      </c>
      <c r="B14" s="30">
        <v>70</v>
      </c>
      <c r="C14" s="78">
        <v>0</v>
      </c>
      <c r="D14" s="78">
        <v>0</v>
      </c>
      <c r="E14" s="30">
        <v>577.65</v>
      </c>
      <c r="F14" s="30">
        <v>308.89999999999998</v>
      </c>
      <c r="G14" s="30">
        <v>0</v>
      </c>
      <c r="H14" s="30">
        <v>0</v>
      </c>
      <c r="I14" s="30">
        <v>0</v>
      </c>
      <c r="J14" s="30">
        <v>1229.79</v>
      </c>
      <c r="K14" s="30">
        <v>1402.49</v>
      </c>
      <c r="L14" s="30">
        <v>139.9</v>
      </c>
      <c r="M14" s="30">
        <v>350.1</v>
      </c>
      <c r="N14" s="30">
        <v>69.3</v>
      </c>
      <c r="O14" s="30">
        <v>0</v>
      </c>
      <c r="P14" s="30">
        <v>0</v>
      </c>
      <c r="Q14" s="30">
        <v>0</v>
      </c>
      <c r="R14" s="30">
        <v>112.7</v>
      </c>
      <c r="S14" s="78">
        <v>0</v>
      </c>
      <c r="T14" s="78">
        <v>0</v>
      </c>
      <c r="U14" s="30">
        <v>0</v>
      </c>
      <c r="V14" s="30">
        <v>0</v>
      </c>
      <c r="W14" s="78">
        <v>0</v>
      </c>
      <c r="X14" s="30">
        <v>0</v>
      </c>
      <c r="Y14" s="30">
        <v>0</v>
      </c>
    </row>
    <row r="15" spans="1:25" x14ac:dyDescent="0.25">
      <c r="A15" s="29">
        <f t="shared" si="0"/>
        <v>14</v>
      </c>
      <c r="B15" s="30">
        <v>0</v>
      </c>
      <c r="C15" s="78">
        <v>0</v>
      </c>
      <c r="D15" s="78">
        <v>0</v>
      </c>
      <c r="E15" s="30">
        <v>92.8</v>
      </c>
      <c r="F15" s="30">
        <v>0</v>
      </c>
      <c r="G15" s="30">
        <v>0</v>
      </c>
      <c r="H15" s="30">
        <v>0</v>
      </c>
      <c r="I15" s="30">
        <v>91.3</v>
      </c>
      <c r="J15" s="30">
        <v>842.7</v>
      </c>
      <c r="K15" s="30">
        <v>1542.1</v>
      </c>
      <c r="L15" s="30">
        <v>0</v>
      </c>
      <c r="M15" s="30">
        <v>0</v>
      </c>
      <c r="N15" s="30">
        <v>29.9</v>
      </c>
      <c r="O15" s="30">
        <v>0</v>
      </c>
      <c r="P15" s="30">
        <v>0</v>
      </c>
      <c r="Q15" s="30">
        <v>103.6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78">
        <v>0</v>
      </c>
      <c r="X15" s="30">
        <v>0</v>
      </c>
      <c r="Y15" s="30">
        <v>0</v>
      </c>
    </row>
    <row r="16" spans="1:25" x14ac:dyDescent="0.25">
      <c r="A16" s="29">
        <f t="shared" si="0"/>
        <v>15</v>
      </c>
      <c r="B16" s="30">
        <v>100</v>
      </c>
      <c r="C16" s="78">
        <v>0</v>
      </c>
      <c r="D16" s="78">
        <v>0</v>
      </c>
      <c r="E16" s="30">
        <v>151.15</v>
      </c>
      <c r="F16" s="30">
        <v>206.9</v>
      </c>
      <c r="G16" s="30">
        <v>0</v>
      </c>
      <c r="H16" s="30">
        <v>0</v>
      </c>
      <c r="I16" s="30">
        <v>0</v>
      </c>
      <c r="J16" s="30">
        <v>1049.0899999999999</v>
      </c>
      <c r="K16" s="30">
        <v>1298</v>
      </c>
      <c r="L16" s="30">
        <v>0</v>
      </c>
      <c r="M16" s="30">
        <v>91.6</v>
      </c>
      <c r="N16" s="30">
        <v>71.8</v>
      </c>
      <c r="O16" s="30">
        <v>0</v>
      </c>
      <c r="P16" s="30">
        <v>0</v>
      </c>
      <c r="Q16" s="30">
        <v>197.7</v>
      </c>
      <c r="R16" s="30">
        <v>25.9</v>
      </c>
      <c r="S16" s="71">
        <v>30.9</v>
      </c>
      <c r="T16" s="71" t="s">
        <v>85</v>
      </c>
      <c r="U16" s="30">
        <v>0</v>
      </c>
      <c r="V16" s="30">
        <v>0</v>
      </c>
      <c r="W16" s="71">
        <v>9.3000000000000007</v>
      </c>
      <c r="X16" s="30">
        <v>7.6</v>
      </c>
      <c r="Y16" s="30" t="s">
        <v>86</v>
      </c>
    </row>
    <row r="17" spans="1:25" x14ac:dyDescent="0.25">
      <c r="A17" s="29">
        <f t="shared" si="0"/>
        <v>16</v>
      </c>
      <c r="B17" s="78">
        <v>61</v>
      </c>
      <c r="C17" s="78">
        <v>0</v>
      </c>
      <c r="D17" s="78">
        <v>0</v>
      </c>
      <c r="E17" s="30">
        <v>330.46</v>
      </c>
      <c r="F17" s="30">
        <v>180.5</v>
      </c>
      <c r="G17" s="30">
        <v>0</v>
      </c>
      <c r="H17" s="30">
        <v>0</v>
      </c>
      <c r="I17" s="30">
        <v>117.4</v>
      </c>
      <c r="J17" s="30">
        <v>776.7</v>
      </c>
      <c r="K17" s="30">
        <v>1413.59</v>
      </c>
      <c r="L17" s="30">
        <v>106.1</v>
      </c>
      <c r="M17" s="30">
        <v>222.9</v>
      </c>
      <c r="N17" s="30">
        <v>57.4</v>
      </c>
      <c r="O17" s="30">
        <v>0</v>
      </c>
      <c r="P17" s="30">
        <v>49.9</v>
      </c>
      <c r="Q17" s="30">
        <v>281.39999999999998</v>
      </c>
      <c r="R17" s="30">
        <v>0</v>
      </c>
      <c r="S17" s="78">
        <v>0</v>
      </c>
      <c r="T17" s="78">
        <v>0</v>
      </c>
      <c r="U17" s="78">
        <v>0</v>
      </c>
      <c r="V17" s="78">
        <v>0</v>
      </c>
      <c r="W17" s="30">
        <v>0</v>
      </c>
      <c r="X17" s="30">
        <v>0</v>
      </c>
      <c r="Y17" s="30">
        <v>0</v>
      </c>
    </row>
    <row r="18" spans="1:25" x14ac:dyDescent="0.25">
      <c r="A18" s="29">
        <f t="shared" si="0"/>
        <v>17</v>
      </c>
      <c r="B18" s="78">
        <v>170</v>
      </c>
      <c r="C18" s="78">
        <v>0</v>
      </c>
      <c r="D18" s="78">
        <v>0</v>
      </c>
      <c r="E18" s="30">
        <v>69.5</v>
      </c>
      <c r="F18" s="30">
        <v>148.4</v>
      </c>
      <c r="G18" s="30">
        <v>0</v>
      </c>
      <c r="H18" s="30">
        <v>0</v>
      </c>
      <c r="I18" s="30">
        <v>226.2</v>
      </c>
      <c r="J18" s="30">
        <v>879.89</v>
      </c>
      <c r="K18" s="30">
        <v>1135.5</v>
      </c>
      <c r="L18" s="30">
        <v>178.8</v>
      </c>
      <c r="M18" s="30">
        <v>143.9</v>
      </c>
      <c r="N18" s="30">
        <v>131.19999999999999</v>
      </c>
      <c r="O18" s="30">
        <v>29.9</v>
      </c>
      <c r="P18" s="30">
        <v>0</v>
      </c>
      <c r="Q18" s="30">
        <v>0</v>
      </c>
      <c r="R18" s="30">
        <v>47.7</v>
      </c>
      <c r="S18" s="78">
        <v>0</v>
      </c>
      <c r="T18" s="78">
        <v>0</v>
      </c>
      <c r="U18" s="78">
        <v>0</v>
      </c>
      <c r="V18" s="78">
        <v>0</v>
      </c>
      <c r="W18" s="84">
        <v>0</v>
      </c>
      <c r="X18" s="30">
        <v>0</v>
      </c>
      <c r="Y18" s="30">
        <v>0</v>
      </c>
    </row>
    <row r="19" spans="1:25" x14ac:dyDescent="0.25">
      <c r="A19" s="29">
        <f t="shared" si="0"/>
        <v>18</v>
      </c>
      <c r="B19" s="78">
        <v>12</v>
      </c>
      <c r="C19" s="78">
        <v>0</v>
      </c>
      <c r="D19" s="78">
        <v>0</v>
      </c>
      <c r="E19" s="30">
        <v>250.5</v>
      </c>
      <c r="F19" s="30">
        <v>82.7</v>
      </c>
      <c r="G19" s="30">
        <v>0</v>
      </c>
      <c r="H19" s="30">
        <v>0</v>
      </c>
      <c r="I19" s="30">
        <v>87.7</v>
      </c>
      <c r="J19" s="30">
        <v>511.39</v>
      </c>
      <c r="K19" s="30">
        <v>1838.49</v>
      </c>
      <c r="L19" s="30">
        <v>82.7</v>
      </c>
      <c r="M19" s="30">
        <v>27.7</v>
      </c>
      <c r="N19" s="30">
        <v>109.3</v>
      </c>
      <c r="O19" s="30">
        <v>0</v>
      </c>
      <c r="P19" s="30">
        <v>0</v>
      </c>
      <c r="Q19" s="30">
        <v>194.7</v>
      </c>
      <c r="R19" s="30">
        <v>71.7</v>
      </c>
      <c r="S19" s="71">
        <v>100</v>
      </c>
      <c r="T19" s="71" t="s">
        <v>89</v>
      </c>
      <c r="U19" s="78">
        <v>0</v>
      </c>
      <c r="V19" s="78">
        <v>0</v>
      </c>
      <c r="W19" s="30">
        <v>0</v>
      </c>
      <c r="X19" s="30">
        <v>0</v>
      </c>
      <c r="Y19" s="30">
        <v>0</v>
      </c>
    </row>
    <row r="20" spans="1:25" x14ac:dyDescent="0.25">
      <c r="A20" s="29">
        <f>A19+1</f>
        <v>19</v>
      </c>
      <c r="B20" s="78">
        <v>0</v>
      </c>
      <c r="C20" s="78">
        <v>0</v>
      </c>
      <c r="D20" s="78">
        <v>0</v>
      </c>
      <c r="E20" s="30">
        <v>333.4</v>
      </c>
      <c r="F20" s="30">
        <v>361.5</v>
      </c>
      <c r="G20" s="30">
        <v>0</v>
      </c>
      <c r="H20" s="30">
        <v>0</v>
      </c>
      <c r="I20" s="30">
        <v>178.3</v>
      </c>
      <c r="J20" s="30">
        <v>1222.0899999999999</v>
      </c>
      <c r="K20" s="30">
        <v>1782.1</v>
      </c>
      <c r="L20" s="30">
        <v>0</v>
      </c>
      <c r="M20" s="30">
        <v>324.39999999999998</v>
      </c>
      <c r="N20" s="30">
        <v>106.9</v>
      </c>
      <c r="O20" s="30">
        <v>0</v>
      </c>
      <c r="P20" s="30">
        <v>148.5</v>
      </c>
      <c r="Q20" s="30">
        <v>30.9</v>
      </c>
      <c r="R20" s="30">
        <v>83.3</v>
      </c>
      <c r="S20" s="71">
        <v>300</v>
      </c>
      <c r="T20" s="71" t="s">
        <v>90</v>
      </c>
      <c r="U20" s="78">
        <v>0</v>
      </c>
      <c r="V20" s="78">
        <v>0</v>
      </c>
      <c r="W20" s="30">
        <v>0</v>
      </c>
      <c r="X20" s="30">
        <v>0</v>
      </c>
      <c r="Y20" s="30">
        <v>0</v>
      </c>
    </row>
    <row r="21" spans="1:25" x14ac:dyDescent="0.25">
      <c r="A21" s="29">
        <f t="shared" si="0"/>
        <v>20</v>
      </c>
      <c r="B21" s="78">
        <v>80</v>
      </c>
      <c r="C21" s="78">
        <v>0</v>
      </c>
      <c r="D21" s="78">
        <v>0</v>
      </c>
      <c r="E21" s="30">
        <v>326.16000000000003</v>
      </c>
      <c r="F21" s="30">
        <v>352.09</v>
      </c>
      <c r="G21" s="30">
        <v>0</v>
      </c>
      <c r="H21" s="30">
        <v>0</v>
      </c>
      <c r="I21" s="30">
        <v>94.3</v>
      </c>
      <c r="J21" s="30">
        <v>1044.5</v>
      </c>
      <c r="K21" s="30">
        <v>882.2</v>
      </c>
      <c r="L21" s="30">
        <v>0</v>
      </c>
      <c r="M21" s="30">
        <v>163.80000000000001</v>
      </c>
      <c r="N21" s="30">
        <v>0</v>
      </c>
      <c r="O21" s="30">
        <v>0</v>
      </c>
      <c r="P21" s="30">
        <v>142.5</v>
      </c>
      <c r="Q21" s="30">
        <v>0</v>
      </c>
      <c r="R21" s="30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8">
        <v>95</v>
      </c>
      <c r="C22" s="78">
        <v>0</v>
      </c>
      <c r="D22" s="78">
        <v>0</v>
      </c>
      <c r="E22" s="30">
        <v>251.75</v>
      </c>
      <c r="F22" s="30">
        <v>81.2</v>
      </c>
      <c r="G22" s="30">
        <v>0</v>
      </c>
      <c r="H22" s="30">
        <v>0</v>
      </c>
      <c r="I22" s="30">
        <v>30.9</v>
      </c>
      <c r="J22" s="30">
        <v>1071.9000000000001</v>
      </c>
      <c r="K22" s="30">
        <v>1592.7</v>
      </c>
      <c r="L22" s="30">
        <v>30.9</v>
      </c>
      <c r="M22" s="30">
        <v>95.5</v>
      </c>
      <c r="N22" s="30">
        <v>61.8</v>
      </c>
      <c r="O22" s="30">
        <v>0</v>
      </c>
      <c r="P22" s="30">
        <v>0</v>
      </c>
      <c r="Q22" s="30">
        <v>0</v>
      </c>
      <c r="R22" s="30">
        <v>0</v>
      </c>
      <c r="S22" s="78">
        <v>0</v>
      </c>
      <c r="T22" s="78">
        <v>0</v>
      </c>
      <c r="U22" s="78">
        <v>0</v>
      </c>
      <c r="V22" s="78">
        <v>0</v>
      </c>
      <c r="W22" s="30">
        <v>0</v>
      </c>
      <c r="X22" s="30">
        <v>0</v>
      </c>
      <c r="Y22" s="30">
        <v>0</v>
      </c>
    </row>
    <row r="23" spans="1:25" x14ac:dyDescent="0.25">
      <c r="A23" s="29">
        <f t="shared" si="0"/>
        <v>22</v>
      </c>
      <c r="B23" s="78">
        <v>12</v>
      </c>
      <c r="C23" s="78">
        <v>0</v>
      </c>
      <c r="D23" s="78">
        <v>0</v>
      </c>
      <c r="E23" s="30">
        <v>581.16999999999996</v>
      </c>
      <c r="F23" s="30">
        <v>197.9</v>
      </c>
      <c r="G23" s="30">
        <v>0</v>
      </c>
      <c r="H23" s="30">
        <v>0</v>
      </c>
      <c r="I23" s="30">
        <v>56.5</v>
      </c>
      <c r="J23" s="30">
        <v>1186.8699999999999</v>
      </c>
      <c r="K23" s="30">
        <v>1582.9</v>
      </c>
      <c r="L23" s="30">
        <v>42.39</v>
      </c>
      <c r="M23" s="30">
        <v>38.799999999999997</v>
      </c>
      <c r="N23" s="30">
        <v>219</v>
      </c>
      <c r="O23" s="30">
        <v>0</v>
      </c>
      <c r="P23" s="30">
        <v>0</v>
      </c>
      <c r="Q23" s="30">
        <v>117.5</v>
      </c>
      <c r="R23" s="30">
        <v>0</v>
      </c>
      <c r="S23" s="71">
        <v>0</v>
      </c>
      <c r="T23" s="71">
        <v>0</v>
      </c>
      <c r="U23" s="78">
        <v>0</v>
      </c>
      <c r="V23" s="78">
        <v>0</v>
      </c>
      <c r="W23" s="71">
        <v>696.3</v>
      </c>
      <c r="X23" s="30">
        <v>25.1</v>
      </c>
      <c r="Y23" s="30" t="s">
        <v>67</v>
      </c>
    </row>
    <row r="24" spans="1:25" x14ac:dyDescent="0.25">
      <c r="A24" s="29">
        <f t="shared" si="0"/>
        <v>23</v>
      </c>
      <c r="B24" s="78">
        <v>90</v>
      </c>
      <c r="C24" s="78">
        <v>0</v>
      </c>
      <c r="D24" s="78">
        <v>0</v>
      </c>
      <c r="E24" s="30">
        <v>127.35</v>
      </c>
      <c r="F24" s="30">
        <v>267.8</v>
      </c>
      <c r="G24" s="30">
        <v>0</v>
      </c>
      <c r="H24" s="30">
        <v>0</v>
      </c>
      <c r="I24" s="30">
        <v>110.1</v>
      </c>
      <c r="J24" s="30">
        <v>994.2</v>
      </c>
      <c r="K24" s="30">
        <v>1426.6</v>
      </c>
      <c r="L24" s="30">
        <v>160.96</v>
      </c>
      <c r="M24" s="30">
        <v>81.2</v>
      </c>
      <c r="N24" s="30">
        <v>234.4</v>
      </c>
      <c r="O24" s="30">
        <v>0</v>
      </c>
      <c r="P24" s="30">
        <v>132.6</v>
      </c>
      <c r="Q24" s="30">
        <v>372.7</v>
      </c>
      <c r="R24" s="30">
        <v>0</v>
      </c>
      <c r="S24" s="78">
        <v>0</v>
      </c>
      <c r="T24" s="78">
        <v>0</v>
      </c>
      <c r="U24" s="30">
        <v>0</v>
      </c>
      <c r="V24" s="30">
        <v>0</v>
      </c>
      <c r="W24" s="30">
        <v>0</v>
      </c>
      <c r="X24" s="30">
        <v>15.7</v>
      </c>
      <c r="Y24" s="30" t="s">
        <v>67</v>
      </c>
    </row>
    <row r="25" spans="1:25" x14ac:dyDescent="0.25">
      <c r="A25" s="29">
        <f t="shared" si="0"/>
        <v>24</v>
      </c>
      <c r="B25" s="30">
        <v>70</v>
      </c>
      <c r="C25" s="30">
        <v>0</v>
      </c>
      <c r="D25" s="30">
        <v>0</v>
      </c>
      <c r="E25" s="30">
        <v>367.82</v>
      </c>
      <c r="F25" s="30">
        <v>232.3</v>
      </c>
      <c r="G25" s="30">
        <v>0</v>
      </c>
      <c r="H25" s="30">
        <v>0</v>
      </c>
      <c r="I25" s="30">
        <v>101.4</v>
      </c>
      <c r="J25" s="30">
        <v>774.09</v>
      </c>
      <c r="K25" s="30">
        <v>1473.6</v>
      </c>
      <c r="L25" s="30">
        <v>37.1</v>
      </c>
      <c r="M25" s="30">
        <v>93.2</v>
      </c>
      <c r="N25" s="30">
        <v>56.8</v>
      </c>
      <c r="O25" s="30">
        <v>0</v>
      </c>
      <c r="P25" s="30">
        <v>52.8</v>
      </c>
      <c r="Q25" s="30">
        <v>180</v>
      </c>
      <c r="R25" s="30">
        <v>0</v>
      </c>
      <c r="S25" s="71">
        <v>100</v>
      </c>
      <c r="T25" s="71" t="s">
        <v>102</v>
      </c>
      <c r="U25" s="71">
        <v>0</v>
      </c>
      <c r="V25" s="71">
        <v>0</v>
      </c>
      <c r="W25" s="71">
        <v>0</v>
      </c>
      <c r="X25" s="30">
        <v>0</v>
      </c>
      <c r="Y25" s="30">
        <v>0</v>
      </c>
    </row>
    <row r="26" spans="1:25" x14ac:dyDescent="0.25">
      <c r="A26" s="29">
        <f t="shared" si="0"/>
        <v>25</v>
      </c>
      <c r="B26" s="30">
        <v>18</v>
      </c>
      <c r="C26" s="30">
        <v>0</v>
      </c>
      <c r="D26" s="30">
        <v>0</v>
      </c>
      <c r="E26" s="30">
        <v>193.75</v>
      </c>
      <c r="F26" s="30">
        <v>361.2</v>
      </c>
      <c r="G26" s="30">
        <v>0</v>
      </c>
      <c r="H26" s="30">
        <v>0</v>
      </c>
      <c r="I26" s="30">
        <v>293.10000000000002</v>
      </c>
      <c r="J26" s="30">
        <v>1292.69</v>
      </c>
      <c r="K26" s="30">
        <v>1696.2</v>
      </c>
      <c r="L26" s="30">
        <v>0</v>
      </c>
      <c r="M26" s="30">
        <v>287.7</v>
      </c>
      <c r="N26" s="30">
        <v>144.58000000000001</v>
      </c>
      <c r="O26" s="30">
        <v>0</v>
      </c>
      <c r="P26" s="30">
        <v>80</v>
      </c>
      <c r="Q26" s="30">
        <v>30.9</v>
      </c>
      <c r="R26" s="30">
        <v>70.7</v>
      </c>
      <c r="S26" s="30">
        <v>0</v>
      </c>
      <c r="T26" s="30">
        <v>0</v>
      </c>
      <c r="U26" s="30">
        <v>0</v>
      </c>
      <c r="V26" s="30">
        <v>0</v>
      </c>
      <c r="W26" s="71">
        <v>0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20</v>
      </c>
      <c r="C27" s="30">
        <v>0</v>
      </c>
      <c r="D27" s="30">
        <v>0</v>
      </c>
      <c r="E27" s="30">
        <v>95.29</v>
      </c>
      <c r="F27" s="30">
        <v>30.9</v>
      </c>
      <c r="G27" s="30">
        <v>0</v>
      </c>
      <c r="H27" s="30">
        <v>0</v>
      </c>
      <c r="I27" s="30">
        <v>160.9</v>
      </c>
      <c r="J27" s="30">
        <v>1723.6</v>
      </c>
      <c r="K27" s="30">
        <v>1575.3</v>
      </c>
      <c r="L27" s="30">
        <v>75.2</v>
      </c>
      <c r="M27" s="30">
        <v>133.1</v>
      </c>
      <c r="N27" s="30">
        <v>150.94999999999999</v>
      </c>
      <c r="O27" s="30">
        <v>0</v>
      </c>
      <c r="P27" s="30">
        <v>90.7</v>
      </c>
      <c r="Q27" s="30">
        <v>107.7</v>
      </c>
      <c r="R27" s="30">
        <v>0</v>
      </c>
      <c r="S27" s="71">
        <v>0</v>
      </c>
      <c r="T27" s="71">
        <v>0</v>
      </c>
      <c r="U27" s="30">
        <v>0</v>
      </c>
      <c r="V27" s="30">
        <v>0</v>
      </c>
      <c r="W27" s="30">
        <v>11</v>
      </c>
      <c r="X27" s="30">
        <v>10</v>
      </c>
      <c r="Y27" s="30" t="s">
        <v>66</v>
      </c>
    </row>
    <row r="28" spans="1:25" x14ac:dyDescent="0.25">
      <c r="A28" s="29">
        <f t="shared" si="0"/>
        <v>27</v>
      </c>
      <c r="B28" s="30">
        <v>0</v>
      </c>
      <c r="C28" s="30">
        <v>0</v>
      </c>
      <c r="D28" s="30">
        <v>0</v>
      </c>
      <c r="E28" s="30">
        <v>0</v>
      </c>
      <c r="F28" s="30">
        <v>35.799999999999997</v>
      </c>
      <c r="G28" s="30">
        <v>0</v>
      </c>
      <c r="H28" s="30">
        <v>0</v>
      </c>
      <c r="I28" s="30">
        <v>61.8</v>
      </c>
      <c r="J28" s="30">
        <v>1468.3</v>
      </c>
      <c r="K28" s="30">
        <v>970.81</v>
      </c>
      <c r="L28" s="30">
        <v>111.9</v>
      </c>
      <c r="M28" s="30">
        <v>229.6</v>
      </c>
      <c r="N28" s="30">
        <v>82.7</v>
      </c>
      <c r="O28" s="30">
        <v>0</v>
      </c>
      <c r="P28" s="30">
        <v>0</v>
      </c>
      <c r="Q28" s="30">
        <v>414.01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71">
        <v>0</v>
      </c>
      <c r="X28" s="30">
        <v>56.76</v>
      </c>
      <c r="Y28" s="30" t="s">
        <v>67</v>
      </c>
    </row>
    <row r="29" spans="1:25" x14ac:dyDescent="0.25">
      <c r="A29" s="29">
        <f t="shared" si="0"/>
        <v>28</v>
      </c>
      <c r="B29" s="30">
        <v>10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1095.29</v>
      </c>
      <c r="K29" s="30">
        <v>1730.89</v>
      </c>
      <c r="L29" s="30">
        <v>0</v>
      </c>
      <c r="M29" s="30">
        <v>40.4</v>
      </c>
      <c r="N29" s="30">
        <v>38.4</v>
      </c>
      <c r="O29" s="30">
        <v>0</v>
      </c>
      <c r="P29" s="30">
        <v>172.2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71">
        <v>757</v>
      </c>
      <c r="X29" s="30">
        <v>0</v>
      </c>
      <c r="Y29" s="30">
        <v>0</v>
      </c>
    </row>
    <row r="30" spans="1:25" x14ac:dyDescent="0.25">
      <c r="A30" s="29">
        <v>29</v>
      </c>
      <c r="B30" s="30">
        <v>140</v>
      </c>
      <c r="C30" s="30">
        <v>0</v>
      </c>
      <c r="D30" s="30">
        <v>0</v>
      </c>
      <c r="E30" s="30">
        <v>319.3</v>
      </c>
      <c r="F30" s="30">
        <v>76.59</v>
      </c>
      <c r="G30" s="30">
        <v>0</v>
      </c>
      <c r="H30" s="30">
        <v>0</v>
      </c>
      <c r="I30" s="30">
        <v>109.1</v>
      </c>
      <c r="J30" s="30">
        <v>939.69</v>
      </c>
      <c r="K30" s="30">
        <v>1607.3</v>
      </c>
      <c r="L30" s="30">
        <v>0</v>
      </c>
      <c r="M30" s="30">
        <v>0</v>
      </c>
      <c r="N30" s="30">
        <v>154.5</v>
      </c>
      <c r="O30" s="30">
        <v>0</v>
      </c>
      <c r="P30" s="30">
        <v>119.2</v>
      </c>
      <c r="Q30" s="30">
        <v>333.2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1">
        <v>0</v>
      </c>
      <c r="X30" s="30">
        <v>0</v>
      </c>
      <c r="Y30" s="30">
        <v>0</v>
      </c>
    </row>
    <row r="31" spans="1:25" x14ac:dyDescent="0.25">
      <c r="A31" s="29">
        <v>30</v>
      </c>
      <c r="B31" s="30">
        <v>0</v>
      </c>
      <c r="C31" s="30">
        <v>0</v>
      </c>
      <c r="D31" s="30">
        <v>0</v>
      </c>
      <c r="E31" s="30">
        <v>211.51</v>
      </c>
      <c r="F31" s="30">
        <v>218.78</v>
      </c>
      <c r="G31" s="30">
        <v>0</v>
      </c>
      <c r="H31" s="30">
        <v>0</v>
      </c>
      <c r="I31" s="30">
        <v>395.3</v>
      </c>
      <c r="J31" s="30">
        <v>1301.5999999999999</v>
      </c>
      <c r="K31" s="30">
        <v>2013.79</v>
      </c>
      <c r="L31" s="30">
        <v>48.4</v>
      </c>
      <c r="M31" s="30">
        <v>147.97999999999999</v>
      </c>
      <c r="N31" s="30">
        <v>66.3</v>
      </c>
      <c r="O31" s="30">
        <v>0</v>
      </c>
      <c r="P31" s="30">
        <v>0</v>
      </c>
      <c r="Q31" s="30">
        <v>254.6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11</v>
      </c>
      <c r="X31" s="30">
        <v>27</v>
      </c>
      <c r="Y31" s="30" t="s">
        <v>66</v>
      </c>
    </row>
    <row r="32" spans="1:25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24.75" customHeight="1" x14ac:dyDescent="0.25">
      <c r="A33" s="28" t="s">
        <v>46</v>
      </c>
      <c r="B33" s="31">
        <f>SUM(B2:B32)</f>
        <v>1796</v>
      </c>
      <c r="C33" s="31">
        <f t="shared" ref="C33:Y33" si="1">SUM(C2:C32)</f>
        <v>0</v>
      </c>
      <c r="D33" s="31">
        <f t="shared" si="1"/>
        <v>0</v>
      </c>
      <c r="E33" s="31">
        <f t="shared" si="1"/>
        <v>7627.64</v>
      </c>
      <c r="F33" s="31">
        <f t="shared" si="1"/>
        <v>5056.1480000000001</v>
      </c>
      <c r="G33" s="31">
        <f t="shared" si="1"/>
        <v>0</v>
      </c>
      <c r="H33" s="31">
        <f t="shared" si="1"/>
        <v>0</v>
      </c>
      <c r="I33" s="31">
        <f t="shared" si="1"/>
        <v>3631.4000000000005</v>
      </c>
      <c r="J33" s="31">
        <f t="shared" si="1"/>
        <v>34321.17</v>
      </c>
      <c r="K33" s="31">
        <f t="shared" si="1"/>
        <v>44300.33</v>
      </c>
      <c r="L33" s="31">
        <f t="shared" si="1"/>
        <v>1548.6500000000003</v>
      </c>
      <c r="M33" s="31">
        <f t="shared" si="1"/>
        <v>4020.3299999999995</v>
      </c>
      <c r="N33" s="31">
        <f t="shared" si="1"/>
        <v>3333.1300000000006</v>
      </c>
      <c r="O33" s="31">
        <f t="shared" si="1"/>
        <v>139.6</v>
      </c>
      <c r="P33" s="31">
        <f t="shared" si="1"/>
        <v>1445.7</v>
      </c>
      <c r="Q33" s="31">
        <f t="shared" si="1"/>
        <v>5034.38</v>
      </c>
      <c r="R33" s="31">
        <f t="shared" si="1"/>
        <v>682.6</v>
      </c>
      <c r="S33" s="31">
        <f t="shared" si="1"/>
        <v>530.9</v>
      </c>
      <c r="T33" s="31">
        <f t="shared" si="1"/>
        <v>0</v>
      </c>
      <c r="U33" s="31">
        <f t="shared" si="1"/>
        <v>0</v>
      </c>
      <c r="V33" s="31">
        <f t="shared" si="1"/>
        <v>0</v>
      </c>
      <c r="W33" s="31">
        <f t="shared" si="1"/>
        <v>2922.0499999999997</v>
      </c>
      <c r="X33" s="31">
        <f t="shared" si="1"/>
        <v>272.45999999999998</v>
      </c>
      <c r="Y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3"/>
  <sheetViews>
    <sheetView zoomScale="124" zoomScaleNormal="124" workbookViewId="0">
      <pane ySplit="1" topLeftCell="A17" activePane="bottomLeft" state="frozen"/>
      <selection pane="bottomLeft" activeCell="H30" sqref="H30"/>
    </sheetView>
  </sheetViews>
  <sheetFormatPr defaultRowHeight="11.25" x14ac:dyDescent="0.2"/>
  <cols>
    <col min="1" max="1" width="6.5703125" style="73" bestFit="1" customWidth="1"/>
    <col min="2" max="4" width="10.5703125" style="73" bestFit="1" customWidth="1"/>
    <col min="5" max="5" width="11.5703125" style="73" bestFit="1" customWidth="1"/>
    <col min="6" max="8" width="10.5703125" style="73" customWidth="1"/>
    <col min="9" max="9" width="11.5703125" style="73" bestFit="1" customWidth="1"/>
    <col min="10" max="11" width="10.5703125" style="73" bestFit="1" customWidth="1"/>
    <col min="12" max="12" width="12.140625" style="73" bestFit="1" customWidth="1"/>
    <col min="13" max="13" width="13.42578125" style="73" bestFit="1" customWidth="1"/>
    <col min="14" max="16" width="10.5703125" style="73" bestFit="1" customWidth="1"/>
    <col min="17" max="17" width="10.7109375" style="73" bestFit="1" customWidth="1"/>
    <col min="18" max="21" width="10.5703125" style="73" bestFit="1" customWidth="1"/>
    <col min="22" max="22" width="15" style="73" bestFit="1" customWidth="1"/>
    <col min="23" max="23" width="9.42578125" style="73" customWidth="1"/>
    <col min="24" max="26" width="8.28515625" style="73" customWidth="1"/>
    <col min="27" max="27" width="8.5703125" style="73" customWidth="1"/>
    <col min="28" max="28" width="10.5703125" style="73" bestFit="1" customWidth="1"/>
    <col min="29" max="29" width="11" style="73" bestFit="1" customWidth="1"/>
    <col min="30" max="30" width="11" style="73" customWidth="1"/>
    <col min="31" max="31" width="15.7109375" style="73" bestFit="1" customWidth="1"/>
    <col min="32" max="16384" width="9.140625" style="73"/>
  </cols>
  <sheetData>
    <row r="1" spans="1:31" ht="27" customHeight="1" x14ac:dyDescent="0.2">
      <c r="A1" s="72" t="s">
        <v>26</v>
      </c>
      <c r="B1" s="72" t="s">
        <v>27</v>
      </c>
      <c r="C1" s="72" t="s">
        <v>52</v>
      </c>
      <c r="D1" s="72" t="s">
        <v>51</v>
      </c>
      <c r="E1" s="72" t="s">
        <v>47</v>
      </c>
      <c r="F1" s="72" t="s">
        <v>48</v>
      </c>
      <c r="G1" s="72" t="s">
        <v>120</v>
      </c>
      <c r="H1" s="72" t="s">
        <v>121</v>
      </c>
      <c r="I1" s="72" t="s">
        <v>35</v>
      </c>
      <c r="J1" s="72" t="s">
        <v>34</v>
      </c>
      <c r="K1" s="72" t="s">
        <v>39</v>
      </c>
      <c r="L1" s="72" t="s">
        <v>38</v>
      </c>
      <c r="M1" s="72" t="s">
        <v>28</v>
      </c>
      <c r="N1" s="72" t="s">
        <v>40</v>
      </c>
      <c r="O1" s="72" t="s">
        <v>41</v>
      </c>
      <c r="P1" s="72" t="s">
        <v>42</v>
      </c>
      <c r="Q1" s="72" t="s">
        <v>43</v>
      </c>
      <c r="R1" s="72" t="s">
        <v>45</v>
      </c>
      <c r="S1" s="72" t="s">
        <v>44</v>
      </c>
      <c r="T1" s="72" t="s">
        <v>29</v>
      </c>
      <c r="U1" s="72" t="s">
        <v>30</v>
      </c>
      <c r="V1" s="72" t="s">
        <v>56</v>
      </c>
      <c r="W1" s="72" t="s">
        <v>31</v>
      </c>
      <c r="X1" s="72" t="s">
        <v>56</v>
      </c>
      <c r="Y1" s="72" t="s">
        <v>53</v>
      </c>
      <c r="Z1" s="72" t="s">
        <v>56</v>
      </c>
      <c r="AA1" s="72" t="s">
        <v>32</v>
      </c>
      <c r="AB1" s="72" t="s">
        <v>36</v>
      </c>
      <c r="AC1" s="72" t="s">
        <v>37</v>
      </c>
      <c r="AD1" s="72" t="s">
        <v>33</v>
      </c>
      <c r="AE1" s="72" t="s">
        <v>51</v>
      </c>
    </row>
    <row r="2" spans="1:31" x14ac:dyDescent="0.2">
      <c r="A2" s="74">
        <v>1</v>
      </c>
      <c r="B2" s="75">
        <v>62</v>
      </c>
      <c r="C2" s="82">
        <v>0</v>
      </c>
      <c r="D2" s="82">
        <v>0</v>
      </c>
      <c r="E2" s="75">
        <v>1367.9</v>
      </c>
      <c r="F2" s="75">
        <v>45.8</v>
      </c>
      <c r="G2" s="75">
        <v>0</v>
      </c>
      <c r="H2" s="75">
        <v>0</v>
      </c>
      <c r="I2" s="75">
        <v>383.8</v>
      </c>
      <c r="J2" s="75">
        <v>898.11</v>
      </c>
      <c r="K2" s="75">
        <v>373.6</v>
      </c>
      <c r="L2" s="75">
        <v>1097.1199999999999</v>
      </c>
      <c r="M2" s="75">
        <v>1130.92</v>
      </c>
      <c r="N2" s="75">
        <v>70.7</v>
      </c>
      <c r="O2" s="75">
        <v>98.66</v>
      </c>
      <c r="P2" s="75">
        <v>68.8</v>
      </c>
      <c r="Q2" s="75">
        <v>62.6</v>
      </c>
      <c r="R2" s="75">
        <v>0</v>
      </c>
      <c r="S2" s="75">
        <v>52</v>
      </c>
      <c r="T2" s="75">
        <v>0</v>
      </c>
      <c r="U2" s="75">
        <v>0</v>
      </c>
      <c r="V2" s="75">
        <v>0</v>
      </c>
      <c r="W2" s="82">
        <v>0</v>
      </c>
      <c r="X2" s="82">
        <v>0</v>
      </c>
      <c r="Y2" s="82">
        <v>0</v>
      </c>
      <c r="Z2" s="82">
        <v>0</v>
      </c>
      <c r="AA2" s="75">
        <v>6</v>
      </c>
      <c r="AB2" s="77">
        <v>495</v>
      </c>
      <c r="AC2" s="77">
        <v>418.6</v>
      </c>
      <c r="AD2" s="75">
        <v>10</v>
      </c>
      <c r="AE2" s="75" t="s">
        <v>69</v>
      </c>
    </row>
    <row r="3" spans="1:31" x14ac:dyDescent="0.2">
      <c r="A3" s="74">
        <f>A2+1</f>
        <v>2</v>
      </c>
      <c r="B3" s="75">
        <v>56.85</v>
      </c>
      <c r="C3" s="82">
        <v>0</v>
      </c>
      <c r="D3" s="82">
        <v>0</v>
      </c>
      <c r="E3" s="75">
        <v>1064</v>
      </c>
      <c r="F3" s="75">
        <v>0</v>
      </c>
      <c r="G3" s="75">
        <v>0</v>
      </c>
      <c r="H3" s="75">
        <v>0</v>
      </c>
      <c r="I3" s="75">
        <v>408.3</v>
      </c>
      <c r="J3" s="75">
        <v>695.4</v>
      </c>
      <c r="K3" s="75">
        <v>77.7</v>
      </c>
      <c r="L3" s="75">
        <v>815.1</v>
      </c>
      <c r="M3" s="75">
        <v>1121.9100000000001</v>
      </c>
      <c r="N3" s="75">
        <v>39.799999999999997</v>
      </c>
      <c r="O3" s="75">
        <v>120.3</v>
      </c>
      <c r="P3" s="75">
        <v>61.6</v>
      </c>
      <c r="Q3" s="75">
        <v>0</v>
      </c>
      <c r="R3" s="75">
        <v>0</v>
      </c>
      <c r="S3" s="75">
        <v>57.04</v>
      </c>
      <c r="T3" s="75">
        <v>0</v>
      </c>
      <c r="U3" s="75">
        <v>0</v>
      </c>
      <c r="V3" s="75">
        <v>0</v>
      </c>
      <c r="W3" s="77">
        <v>50</v>
      </c>
      <c r="X3" s="77" t="s">
        <v>84</v>
      </c>
      <c r="Y3" s="82">
        <v>0</v>
      </c>
      <c r="Z3" s="82">
        <v>0</v>
      </c>
      <c r="AA3" s="75">
        <v>6</v>
      </c>
      <c r="AB3" s="82">
        <v>15</v>
      </c>
      <c r="AC3" s="82">
        <v>16.2</v>
      </c>
      <c r="AD3" s="75">
        <v>13.14</v>
      </c>
      <c r="AE3" s="75" t="s">
        <v>70</v>
      </c>
    </row>
    <row r="4" spans="1:31" x14ac:dyDescent="0.2">
      <c r="A4" s="74">
        <f t="shared" ref="A4:A30" si="0">A3+1</f>
        <v>3</v>
      </c>
      <c r="B4" s="75">
        <v>222</v>
      </c>
      <c r="C4" s="82">
        <v>0</v>
      </c>
      <c r="D4" s="82">
        <v>0</v>
      </c>
      <c r="E4" s="75">
        <v>945.5</v>
      </c>
      <c r="F4" s="75">
        <v>0</v>
      </c>
      <c r="G4" s="75">
        <v>0</v>
      </c>
      <c r="H4" s="75">
        <v>0</v>
      </c>
      <c r="I4" s="75">
        <v>722.4</v>
      </c>
      <c r="J4" s="75">
        <v>503.63</v>
      </c>
      <c r="K4" s="75">
        <v>159.4</v>
      </c>
      <c r="L4" s="75">
        <v>1216.05</v>
      </c>
      <c r="M4" s="75">
        <v>923.07</v>
      </c>
      <c r="N4" s="75">
        <v>30.8</v>
      </c>
      <c r="O4" s="75">
        <v>212.1</v>
      </c>
      <c r="P4" s="75">
        <v>53.6</v>
      </c>
      <c r="Q4" s="75">
        <v>0</v>
      </c>
      <c r="R4" s="75">
        <v>0</v>
      </c>
      <c r="S4" s="75">
        <v>129.6</v>
      </c>
      <c r="T4" s="75">
        <v>0</v>
      </c>
      <c r="U4" s="75">
        <v>0</v>
      </c>
      <c r="V4" s="75">
        <v>0</v>
      </c>
      <c r="W4" s="82">
        <v>0</v>
      </c>
      <c r="X4" s="82">
        <v>0</v>
      </c>
      <c r="Y4" s="82">
        <v>0</v>
      </c>
      <c r="Z4" s="82">
        <v>0</v>
      </c>
      <c r="AA4" s="75">
        <v>6</v>
      </c>
      <c r="AB4" s="82">
        <v>0</v>
      </c>
      <c r="AC4" s="82">
        <v>0</v>
      </c>
      <c r="AD4" s="75">
        <v>0</v>
      </c>
      <c r="AE4" s="75">
        <v>0</v>
      </c>
    </row>
    <row r="5" spans="1:31" x14ac:dyDescent="0.2">
      <c r="A5" s="74">
        <f t="shared" si="0"/>
        <v>4</v>
      </c>
      <c r="B5" s="75">
        <v>37</v>
      </c>
      <c r="C5" s="82">
        <v>0</v>
      </c>
      <c r="D5" s="82">
        <v>0</v>
      </c>
      <c r="E5" s="75">
        <v>1187.9000000000001</v>
      </c>
      <c r="F5" s="75">
        <v>0</v>
      </c>
      <c r="G5" s="75">
        <v>0</v>
      </c>
      <c r="H5" s="75">
        <v>0</v>
      </c>
      <c r="I5" s="75">
        <v>402.52</v>
      </c>
      <c r="J5" s="75">
        <v>371.3</v>
      </c>
      <c r="K5" s="75">
        <v>322.69</v>
      </c>
      <c r="L5" s="75">
        <v>1493.54</v>
      </c>
      <c r="M5" s="75">
        <v>1111.07</v>
      </c>
      <c r="N5" s="75">
        <v>142.19999999999999</v>
      </c>
      <c r="O5" s="75">
        <v>215.11</v>
      </c>
      <c r="P5" s="75">
        <v>84.4</v>
      </c>
      <c r="Q5" s="75">
        <v>0</v>
      </c>
      <c r="R5" s="75">
        <v>63.7</v>
      </c>
      <c r="S5" s="75">
        <v>59.33</v>
      </c>
      <c r="T5" s="75">
        <v>0</v>
      </c>
      <c r="U5" s="75">
        <v>0</v>
      </c>
      <c r="V5" s="75">
        <v>0</v>
      </c>
      <c r="W5" s="82">
        <v>0</v>
      </c>
      <c r="X5" s="82">
        <v>0</v>
      </c>
      <c r="Y5" s="82">
        <v>0</v>
      </c>
      <c r="Z5" s="82">
        <v>0</v>
      </c>
      <c r="AA5" s="75">
        <v>6</v>
      </c>
      <c r="AB5" s="82">
        <v>15</v>
      </c>
      <c r="AC5" s="82">
        <v>7.6</v>
      </c>
      <c r="AD5" s="75">
        <v>46.54</v>
      </c>
      <c r="AE5" s="75" t="s">
        <v>67</v>
      </c>
    </row>
    <row r="6" spans="1:31" x14ac:dyDescent="0.2">
      <c r="A6" s="74">
        <f t="shared" si="0"/>
        <v>5</v>
      </c>
      <c r="B6" s="75">
        <v>231</v>
      </c>
      <c r="C6" s="82">
        <v>0</v>
      </c>
      <c r="D6" s="82">
        <v>0</v>
      </c>
      <c r="E6" s="75">
        <v>1983.57</v>
      </c>
      <c r="F6" s="75">
        <v>177.4</v>
      </c>
      <c r="G6" s="75">
        <v>0</v>
      </c>
      <c r="H6" s="75">
        <v>0</v>
      </c>
      <c r="I6" s="75">
        <v>624.1</v>
      </c>
      <c r="J6" s="75">
        <v>889.04</v>
      </c>
      <c r="K6" s="75">
        <v>252.9</v>
      </c>
      <c r="L6" s="75">
        <v>2326.4499999999998</v>
      </c>
      <c r="M6" s="75">
        <v>2026.12</v>
      </c>
      <c r="N6" s="75">
        <v>128.5</v>
      </c>
      <c r="O6" s="75">
        <v>138.33000000000001</v>
      </c>
      <c r="P6" s="75">
        <v>333.5</v>
      </c>
      <c r="Q6" s="75">
        <v>0</v>
      </c>
      <c r="R6" s="75">
        <v>41.8</v>
      </c>
      <c r="S6" s="75">
        <v>118.34</v>
      </c>
      <c r="T6" s="75">
        <v>0</v>
      </c>
      <c r="U6" s="75">
        <v>0</v>
      </c>
      <c r="V6" s="75">
        <v>0</v>
      </c>
      <c r="W6" s="82">
        <v>0</v>
      </c>
      <c r="X6" s="82">
        <v>0</v>
      </c>
      <c r="Y6" s="82">
        <v>0</v>
      </c>
      <c r="Z6" s="82">
        <v>0</v>
      </c>
      <c r="AA6" s="75">
        <v>6</v>
      </c>
      <c r="AB6" s="82">
        <v>0</v>
      </c>
      <c r="AC6" s="82">
        <v>0</v>
      </c>
      <c r="AD6" s="75">
        <v>0</v>
      </c>
      <c r="AE6" s="75">
        <v>0</v>
      </c>
    </row>
    <row r="7" spans="1:31" x14ac:dyDescent="0.2">
      <c r="A7" s="74">
        <f t="shared" si="0"/>
        <v>6</v>
      </c>
      <c r="B7" s="75">
        <v>332</v>
      </c>
      <c r="C7" s="82">
        <v>0</v>
      </c>
      <c r="D7" s="82">
        <v>0</v>
      </c>
      <c r="E7" s="75">
        <v>1780</v>
      </c>
      <c r="F7" s="75">
        <v>42.9</v>
      </c>
      <c r="G7" s="75">
        <v>0</v>
      </c>
      <c r="H7" s="75">
        <v>0</v>
      </c>
      <c r="I7" s="75">
        <v>1022.3</v>
      </c>
      <c r="J7" s="75">
        <v>1389.5</v>
      </c>
      <c r="K7" s="75">
        <v>228.3</v>
      </c>
      <c r="L7" s="75">
        <v>1967.36</v>
      </c>
      <c r="M7" s="75">
        <v>2291</v>
      </c>
      <c r="N7" s="75">
        <v>6.9</v>
      </c>
      <c r="O7" s="75">
        <v>339.65</v>
      </c>
      <c r="P7" s="75">
        <v>42.8</v>
      </c>
      <c r="Q7" s="75">
        <v>0</v>
      </c>
      <c r="R7" s="75">
        <v>47.7</v>
      </c>
      <c r="S7" s="75">
        <v>127.5</v>
      </c>
      <c r="T7" s="75">
        <v>0</v>
      </c>
      <c r="U7" s="75">
        <v>0</v>
      </c>
      <c r="V7" s="75">
        <v>0</v>
      </c>
      <c r="W7" s="82">
        <v>0</v>
      </c>
      <c r="X7" s="82">
        <v>0</v>
      </c>
      <c r="Y7" s="82">
        <v>0</v>
      </c>
      <c r="Z7" s="82">
        <v>0</v>
      </c>
      <c r="AA7" s="75">
        <v>6</v>
      </c>
      <c r="AB7" s="82">
        <v>65</v>
      </c>
      <c r="AC7" s="82">
        <v>7.6</v>
      </c>
      <c r="AD7" s="75">
        <v>0</v>
      </c>
      <c r="AE7" s="75">
        <v>0</v>
      </c>
    </row>
    <row r="8" spans="1:31" x14ac:dyDescent="0.2">
      <c r="A8" s="74">
        <f t="shared" si="0"/>
        <v>7</v>
      </c>
      <c r="B8" s="75">
        <v>138.9</v>
      </c>
      <c r="C8" s="82">
        <v>0</v>
      </c>
      <c r="D8" s="82">
        <v>0</v>
      </c>
      <c r="E8" s="75">
        <v>990.5</v>
      </c>
      <c r="F8" s="75">
        <v>93.6</v>
      </c>
      <c r="G8" s="75">
        <v>0</v>
      </c>
      <c r="H8" s="75">
        <v>0</v>
      </c>
      <c r="I8" s="75">
        <v>958.69</v>
      </c>
      <c r="J8" s="75">
        <v>915.8</v>
      </c>
      <c r="K8" s="75">
        <v>138.5</v>
      </c>
      <c r="L8" s="75">
        <v>1716.35</v>
      </c>
      <c r="M8" s="75">
        <v>1192.98</v>
      </c>
      <c r="N8" s="75">
        <v>0</v>
      </c>
      <c r="O8" s="75">
        <v>197.9</v>
      </c>
      <c r="P8" s="75">
        <v>79.599999999999994</v>
      </c>
      <c r="Q8" s="75">
        <v>19.899999999999999</v>
      </c>
      <c r="R8" s="75">
        <v>0</v>
      </c>
      <c r="S8" s="75">
        <v>146.30000000000001</v>
      </c>
      <c r="T8" s="75">
        <v>0</v>
      </c>
      <c r="U8" s="75">
        <v>0</v>
      </c>
      <c r="V8" s="75">
        <v>0</v>
      </c>
      <c r="W8" s="82">
        <v>0</v>
      </c>
      <c r="X8" s="82">
        <v>0</v>
      </c>
      <c r="Y8" s="82">
        <v>0</v>
      </c>
      <c r="Z8" s="82">
        <v>0</v>
      </c>
      <c r="AA8" s="75">
        <v>6</v>
      </c>
      <c r="AB8" s="82">
        <v>15</v>
      </c>
      <c r="AC8" s="82">
        <v>7.6</v>
      </c>
      <c r="AD8" s="75">
        <v>0</v>
      </c>
      <c r="AE8" s="75">
        <v>0</v>
      </c>
    </row>
    <row r="9" spans="1:31" x14ac:dyDescent="0.2">
      <c r="A9" s="74">
        <f t="shared" si="0"/>
        <v>8</v>
      </c>
      <c r="B9" s="75">
        <v>120</v>
      </c>
      <c r="C9" s="82">
        <v>0</v>
      </c>
      <c r="D9" s="82">
        <v>0</v>
      </c>
      <c r="E9" s="75">
        <v>638.1</v>
      </c>
      <c r="F9" s="75">
        <v>0</v>
      </c>
      <c r="G9" s="75">
        <v>0</v>
      </c>
      <c r="H9" s="75">
        <v>0</v>
      </c>
      <c r="I9" s="75">
        <v>672.8</v>
      </c>
      <c r="J9" s="75">
        <v>711.7</v>
      </c>
      <c r="K9" s="75">
        <v>150.4</v>
      </c>
      <c r="L9" s="75">
        <v>2183.8200000000002</v>
      </c>
      <c r="M9" s="75">
        <v>1157.6099999999999</v>
      </c>
      <c r="N9" s="75">
        <v>0</v>
      </c>
      <c r="O9" s="75">
        <v>313.43</v>
      </c>
      <c r="P9" s="75">
        <v>781.3</v>
      </c>
      <c r="Q9" s="75">
        <v>0</v>
      </c>
      <c r="R9" s="75">
        <v>0</v>
      </c>
      <c r="S9" s="75">
        <v>229.1</v>
      </c>
      <c r="T9" s="75">
        <v>0</v>
      </c>
      <c r="U9" s="75">
        <v>0</v>
      </c>
      <c r="V9" s="75">
        <v>0</v>
      </c>
      <c r="W9" s="82">
        <v>0</v>
      </c>
      <c r="X9" s="82">
        <v>0</v>
      </c>
      <c r="Y9" s="82">
        <v>0</v>
      </c>
      <c r="Z9" s="82">
        <v>0</v>
      </c>
      <c r="AA9" s="75">
        <v>6</v>
      </c>
      <c r="AB9" s="77">
        <v>510</v>
      </c>
      <c r="AC9" s="77">
        <v>426.2</v>
      </c>
      <c r="AD9" s="75">
        <v>13.6</v>
      </c>
      <c r="AE9" s="75" t="s">
        <v>67</v>
      </c>
    </row>
    <row r="10" spans="1:31" x14ac:dyDescent="0.2">
      <c r="A10" s="74">
        <f t="shared" si="0"/>
        <v>9</v>
      </c>
      <c r="B10" s="75">
        <v>50</v>
      </c>
      <c r="C10" s="82">
        <v>0</v>
      </c>
      <c r="D10" s="82">
        <v>0</v>
      </c>
      <c r="E10" s="75">
        <v>853.9</v>
      </c>
      <c r="F10" s="75">
        <v>0</v>
      </c>
      <c r="G10" s="75">
        <v>0</v>
      </c>
      <c r="H10" s="75">
        <v>0</v>
      </c>
      <c r="I10" s="75">
        <v>582.17999999999995</v>
      </c>
      <c r="J10" s="75">
        <v>868.26</v>
      </c>
      <c r="K10" s="75">
        <v>243.05</v>
      </c>
      <c r="L10" s="75">
        <v>1954.4</v>
      </c>
      <c r="M10" s="81">
        <v>1114.8</v>
      </c>
      <c r="N10" s="75">
        <v>133.69999999999999</v>
      </c>
      <c r="O10" s="75">
        <v>60.7</v>
      </c>
      <c r="P10" s="75">
        <v>13.8</v>
      </c>
      <c r="Q10" s="75">
        <v>0</v>
      </c>
      <c r="R10" s="75">
        <v>33.799999999999997</v>
      </c>
      <c r="S10" s="75">
        <v>201.62</v>
      </c>
      <c r="T10" s="75">
        <v>0</v>
      </c>
      <c r="U10" s="75">
        <v>140</v>
      </c>
      <c r="V10" s="75" t="s">
        <v>96</v>
      </c>
      <c r="W10" s="82">
        <v>0</v>
      </c>
      <c r="X10" s="82">
        <v>0</v>
      </c>
      <c r="Y10" s="82">
        <v>0</v>
      </c>
      <c r="Z10" s="82">
        <v>0</v>
      </c>
      <c r="AA10" s="75">
        <v>6</v>
      </c>
      <c r="AB10" s="82">
        <v>7.6</v>
      </c>
      <c r="AC10" s="82">
        <v>15</v>
      </c>
      <c r="AD10" s="75">
        <v>141.66</v>
      </c>
      <c r="AE10" s="75" t="s">
        <v>67</v>
      </c>
    </row>
    <row r="11" spans="1:31" x14ac:dyDescent="0.2">
      <c r="A11" s="74">
        <f t="shared" si="0"/>
        <v>10</v>
      </c>
      <c r="B11" s="75">
        <v>131</v>
      </c>
      <c r="C11" s="82">
        <v>0</v>
      </c>
      <c r="D11" s="82">
        <v>0</v>
      </c>
      <c r="E11" s="75">
        <v>549.07000000000005</v>
      </c>
      <c r="F11" s="75">
        <v>0</v>
      </c>
      <c r="G11" s="75">
        <v>0</v>
      </c>
      <c r="H11" s="75">
        <v>0</v>
      </c>
      <c r="I11" s="75">
        <v>605.24</v>
      </c>
      <c r="J11" s="75">
        <v>680.1</v>
      </c>
      <c r="K11" s="75">
        <v>66.23</v>
      </c>
      <c r="L11" s="75">
        <v>1356.98</v>
      </c>
      <c r="M11" s="75">
        <v>1169.97</v>
      </c>
      <c r="N11" s="75">
        <v>77.599999999999994</v>
      </c>
      <c r="O11" s="75">
        <v>155.5</v>
      </c>
      <c r="P11" s="75">
        <v>295.89999999999998</v>
      </c>
      <c r="Q11" s="75">
        <v>117.7</v>
      </c>
      <c r="R11" s="75">
        <v>41.8</v>
      </c>
      <c r="S11" s="75">
        <v>173.8</v>
      </c>
      <c r="T11" s="75">
        <v>0</v>
      </c>
      <c r="U11" s="75">
        <v>0</v>
      </c>
      <c r="V11" s="75">
        <v>0</v>
      </c>
      <c r="W11" s="82">
        <v>0</v>
      </c>
      <c r="X11" s="82">
        <v>0</v>
      </c>
      <c r="Y11" s="82">
        <v>0</v>
      </c>
      <c r="Z11" s="82">
        <v>0</v>
      </c>
      <c r="AA11" s="75">
        <v>6</v>
      </c>
      <c r="AB11" s="82">
        <v>30</v>
      </c>
      <c r="AC11" s="82">
        <v>15.2</v>
      </c>
      <c r="AD11" s="75">
        <v>54.66</v>
      </c>
      <c r="AE11" s="75" t="s">
        <v>67</v>
      </c>
    </row>
    <row r="12" spans="1:31" x14ac:dyDescent="0.2">
      <c r="A12" s="74">
        <f t="shared" si="0"/>
        <v>11</v>
      </c>
      <c r="B12" s="75">
        <v>0</v>
      </c>
      <c r="C12" s="82">
        <v>0</v>
      </c>
      <c r="D12" s="82">
        <v>0</v>
      </c>
      <c r="E12" s="75">
        <v>1344.2</v>
      </c>
      <c r="F12" s="75">
        <v>0</v>
      </c>
      <c r="G12" s="75">
        <v>0</v>
      </c>
      <c r="H12" s="75">
        <v>0</v>
      </c>
      <c r="I12" s="75">
        <v>736.61</v>
      </c>
      <c r="J12" s="75">
        <v>523.79999999999995</v>
      </c>
      <c r="K12" s="75">
        <v>58.7</v>
      </c>
      <c r="L12" s="75">
        <v>1571.39</v>
      </c>
      <c r="M12" s="75">
        <v>1033.44</v>
      </c>
      <c r="N12" s="75">
        <v>0</v>
      </c>
      <c r="O12" s="75">
        <v>36.979999999999997</v>
      </c>
      <c r="P12" s="75">
        <v>38.799999999999997</v>
      </c>
      <c r="Q12" s="75">
        <v>0</v>
      </c>
      <c r="R12" s="75">
        <v>0</v>
      </c>
      <c r="S12" s="75">
        <v>101.6</v>
      </c>
      <c r="T12" s="75">
        <v>0</v>
      </c>
      <c r="U12" s="77">
        <v>350</v>
      </c>
      <c r="V12" s="77" t="s">
        <v>95</v>
      </c>
      <c r="W12" s="82"/>
      <c r="X12" s="82">
        <v>0</v>
      </c>
      <c r="Y12" s="77">
        <v>198.9</v>
      </c>
      <c r="Z12" s="77" t="s">
        <v>73</v>
      </c>
      <c r="AA12" s="75">
        <v>6</v>
      </c>
      <c r="AB12" s="82">
        <v>15</v>
      </c>
      <c r="AC12" s="82">
        <v>7.6</v>
      </c>
      <c r="AD12" s="75"/>
      <c r="AE12" s="75"/>
    </row>
    <row r="13" spans="1:31" x14ac:dyDescent="0.2">
      <c r="A13" s="74">
        <f t="shared" si="0"/>
        <v>12</v>
      </c>
      <c r="B13" s="75">
        <v>88</v>
      </c>
      <c r="C13" s="82">
        <v>0</v>
      </c>
      <c r="D13" s="82">
        <v>0</v>
      </c>
      <c r="E13" s="75">
        <v>1373.7</v>
      </c>
      <c r="F13" s="75">
        <v>0</v>
      </c>
      <c r="G13" s="75">
        <v>0</v>
      </c>
      <c r="H13" s="75">
        <v>0</v>
      </c>
      <c r="I13" s="75">
        <v>725.73</v>
      </c>
      <c r="J13" s="75">
        <v>1030.04</v>
      </c>
      <c r="K13" s="75">
        <v>182.02</v>
      </c>
      <c r="L13" s="75">
        <v>1714.49</v>
      </c>
      <c r="M13" s="75">
        <v>2466.64</v>
      </c>
      <c r="N13" s="75">
        <v>88.1</v>
      </c>
      <c r="O13" s="75">
        <v>177.73</v>
      </c>
      <c r="P13" s="75">
        <v>26.15</v>
      </c>
      <c r="Q13" s="75">
        <v>0</v>
      </c>
      <c r="R13" s="75">
        <v>0</v>
      </c>
      <c r="S13" s="75">
        <v>59.7</v>
      </c>
      <c r="T13" s="75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75">
        <v>6</v>
      </c>
      <c r="AB13" s="82">
        <v>30</v>
      </c>
      <c r="AC13" s="82">
        <v>15.2</v>
      </c>
      <c r="AD13" s="75">
        <v>21.69</v>
      </c>
      <c r="AE13" s="75" t="s">
        <v>67</v>
      </c>
    </row>
    <row r="14" spans="1:31" x14ac:dyDescent="0.2">
      <c r="A14" s="74">
        <f t="shared" si="0"/>
        <v>13</v>
      </c>
      <c r="B14" s="75">
        <v>111.25</v>
      </c>
      <c r="C14" s="82">
        <v>0</v>
      </c>
      <c r="D14" s="82">
        <v>0</v>
      </c>
      <c r="E14" s="75">
        <v>795.2</v>
      </c>
      <c r="F14" s="75">
        <v>139.5</v>
      </c>
      <c r="G14" s="75">
        <v>0</v>
      </c>
      <c r="H14" s="75">
        <v>0</v>
      </c>
      <c r="I14" s="75">
        <v>1264.49</v>
      </c>
      <c r="J14" s="75">
        <v>1714.5</v>
      </c>
      <c r="K14" s="75">
        <v>0</v>
      </c>
      <c r="L14" s="75">
        <v>2249.79</v>
      </c>
      <c r="M14" s="75">
        <v>2736.9</v>
      </c>
      <c r="N14" s="75">
        <v>0</v>
      </c>
      <c r="O14" s="75">
        <v>316.3</v>
      </c>
      <c r="P14" s="75">
        <v>342.8</v>
      </c>
      <c r="Q14" s="75">
        <v>0</v>
      </c>
      <c r="R14" s="75">
        <v>312.8</v>
      </c>
      <c r="S14" s="75">
        <v>194.41</v>
      </c>
      <c r="T14" s="75">
        <v>0</v>
      </c>
      <c r="U14" s="77">
        <v>510</v>
      </c>
      <c r="V14" s="77" t="s">
        <v>97</v>
      </c>
      <c r="W14" s="82">
        <v>0</v>
      </c>
      <c r="X14" s="82">
        <v>0</v>
      </c>
      <c r="Y14" s="82">
        <v>0</v>
      </c>
      <c r="Z14" s="82">
        <v>0</v>
      </c>
      <c r="AA14" s="75">
        <v>6</v>
      </c>
      <c r="AB14" s="82">
        <v>65</v>
      </c>
      <c r="AC14" s="82">
        <v>7.6</v>
      </c>
      <c r="AD14" s="75">
        <v>65.760000000000005</v>
      </c>
      <c r="AE14" s="75" t="s">
        <v>82</v>
      </c>
    </row>
    <row r="15" spans="1:31" x14ac:dyDescent="0.2">
      <c r="A15" s="74">
        <f t="shared" si="0"/>
        <v>14</v>
      </c>
      <c r="B15" s="75">
        <v>114</v>
      </c>
      <c r="C15" s="82">
        <v>0</v>
      </c>
      <c r="D15" s="82">
        <v>0</v>
      </c>
      <c r="E15" s="75">
        <v>1204.2</v>
      </c>
      <c r="F15" s="75">
        <v>0</v>
      </c>
      <c r="G15" s="75">
        <v>0</v>
      </c>
      <c r="H15" s="75">
        <v>0</v>
      </c>
      <c r="I15" s="75">
        <v>776.5</v>
      </c>
      <c r="J15" s="75">
        <v>1051.0999999999999</v>
      </c>
      <c r="K15" s="75">
        <v>209.13</v>
      </c>
      <c r="L15" s="75">
        <v>1604.33</v>
      </c>
      <c r="M15" s="75">
        <v>2237.8000000000002</v>
      </c>
      <c r="N15" s="75">
        <v>155.4</v>
      </c>
      <c r="O15" s="75">
        <v>227.1</v>
      </c>
      <c r="P15" s="75">
        <v>67.8</v>
      </c>
      <c r="Q15" s="75">
        <v>70.14</v>
      </c>
      <c r="R15" s="75">
        <v>0</v>
      </c>
      <c r="S15" s="75">
        <v>290.42</v>
      </c>
      <c r="T15" s="75">
        <v>0</v>
      </c>
      <c r="U15" s="75">
        <v>0</v>
      </c>
      <c r="V15" s="75">
        <v>0</v>
      </c>
      <c r="W15" s="77">
        <v>70</v>
      </c>
      <c r="X15" s="77" t="s">
        <v>83</v>
      </c>
      <c r="Y15" s="82">
        <v>0</v>
      </c>
      <c r="Z15" s="82">
        <v>0</v>
      </c>
      <c r="AA15" s="75">
        <v>6</v>
      </c>
      <c r="AB15" s="82">
        <v>45</v>
      </c>
      <c r="AC15" s="82">
        <v>30.4</v>
      </c>
      <c r="AD15" s="75">
        <v>53.74</v>
      </c>
      <c r="AE15" s="75" t="s">
        <v>67</v>
      </c>
    </row>
    <row r="16" spans="1:31" x14ac:dyDescent="0.2">
      <c r="A16" s="74">
        <f t="shared" si="0"/>
        <v>15</v>
      </c>
      <c r="B16" s="75">
        <v>64.2</v>
      </c>
      <c r="C16" s="82">
        <v>0</v>
      </c>
      <c r="D16" s="82">
        <v>0</v>
      </c>
      <c r="E16" s="75">
        <v>643.79999999999995</v>
      </c>
      <c r="F16" s="75">
        <v>0</v>
      </c>
      <c r="G16" s="75">
        <v>0</v>
      </c>
      <c r="H16" s="75">
        <v>0</v>
      </c>
      <c r="I16" s="75">
        <v>580.4</v>
      </c>
      <c r="J16" s="75">
        <v>458.8</v>
      </c>
      <c r="K16" s="75">
        <v>98.6</v>
      </c>
      <c r="L16" s="75">
        <v>1450</v>
      </c>
      <c r="M16" s="75">
        <v>1394</v>
      </c>
      <c r="N16" s="75">
        <v>0</v>
      </c>
      <c r="O16" s="75">
        <v>75.7</v>
      </c>
      <c r="P16" s="75">
        <v>19.899999999999999</v>
      </c>
      <c r="Q16" s="75">
        <v>0</v>
      </c>
      <c r="R16" s="75">
        <v>0</v>
      </c>
      <c r="S16" s="75">
        <v>39.799999999999997</v>
      </c>
      <c r="T16" s="75">
        <v>0</v>
      </c>
      <c r="U16" s="82">
        <v>0</v>
      </c>
      <c r="V16" s="82">
        <v>0</v>
      </c>
      <c r="W16" s="82">
        <v>0</v>
      </c>
      <c r="X16" s="82">
        <v>0</v>
      </c>
      <c r="Y16" s="82">
        <v>0</v>
      </c>
      <c r="Z16" s="82">
        <v>0</v>
      </c>
      <c r="AA16" s="75">
        <v>6</v>
      </c>
      <c r="AB16" s="82">
        <v>0</v>
      </c>
      <c r="AC16" s="82">
        <v>39.19</v>
      </c>
      <c r="AD16" s="75">
        <v>39.19</v>
      </c>
      <c r="AE16" s="75" t="s">
        <v>67</v>
      </c>
    </row>
    <row r="17" spans="1:31" x14ac:dyDescent="0.2">
      <c r="A17" s="74">
        <f t="shared" si="0"/>
        <v>16</v>
      </c>
      <c r="B17" s="75">
        <v>161.6</v>
      </c>
      <c r="C17" s="82">
        <v>0</v>
      </c>
      <c r="D17" s="82">
        <v>0</v>
      </c>
      <c r="E17" s="75">
        <v>819.1</v>
      </c>
      <c r="F17" s="75">
        <v>0</v>
      </c>
      <c r="G17" s="75">
        <v>0</v>
      </c>
      <c r="H17" s="75">
        <v>0</v>
      </c>
      <c r="I17" s="75">
        <v>345.77</v>
      </c>
      <c r="J17" s="75">
        <v>563.13</v>
      </c>
      <c r="K17" s="75">
        <v>36.9</v>
      </c>
      <c r="L17" s="75">
        <v>1621.82</v>
      </c>
      <c r="M17" s="75">
        <v>1119.5999999999999</v>
      </c>
      <c r="N17" s="75">
        <v>47.8</v>
      </c>
      <c r="O17" s="75">
        <v>7.9</v>
      </c>
      <c r="P17" s="75">
        <v>187.2</v>
      </c>
      <c r="Q17" s="75">
        <v>0</v>
      </c>
      <c r="R17" s="75">
        <v>0</v>
      </c>
      <c r="S17" s="75">
        <v>89.6</v>
      </c>
      <c r="T17" s="75">
        <v>0</v>
      </c>
      <c r="U17" s="82">
        <v>0</v>
      </c>
      <c r="V17" s="82">
        <v>0</v>
      </c>
      <c r="W17" s="82">
        <v>0</v>
      </c>
      <c r="X17" s="82">
        <v>0</v>
      </c>
      <c r="Y17" s="82">
        <v>0</v>
      </c>
      <c r="Z17" s="82">
        <v>0</v>
      </c>
      <c r="AA17" s="75">
        <v>6</v>
      </c>
      <c r="AB17" s="82">
        <v>0</v>
      </c>
      <c r="AC17" s="82">
        <v>0</v>
      </c>
      <c r="AD17" s="75">
        <v>40.380000000000003</v>
      </c>
      <c r="AE17" s="75" t="s">
        <v>67</v>
      </c>
    </row>
    <row r="18" spans="1:31" x14ac:dyDescent="0.2">
      <c r="A18" s="74">
        <f t="shared" si="0"/>
        <v>17</v>
      </c>
      <c r="B18" s="75">
        <v>390.5</v>
      </c>
      <c r="C18" s="82">
        <v>0</v>
      </c>
      <c r="D18" s="82">
        <v>0</v>
      </c>
      <c r="E18" s="75">
        <v>1181.9000000000001</v>
      </c>
      <c r="F18" s="75">
        <v>61.6</v>
      </c>
      <c r="G18" s="75">
        <v>0</v>
      </c>
      <c r="H18" s="75">
        <v>0</v>
      </c>
      <c r="I18" s="75">
        <v>522.9</v>
      </c>
      <c r="J18" s="75">
        <v>702.06</v>
      </c>
      <c r="K18" s="75">
        <v>0</v>
      </c>
      <c r="L18" s="75">
        <v>1154.3800000000001</v>
      </c>
      <c r="M18" s="75">
        <v>1334.86</v>
      </c>
      <c r="N18" s="75">
        <v>59.8</v>
      </c>
      <c r="O18" s="75">
        <v>269.7</v>
      </c>
      <c r="P18" s="75">
        <v>36.9</v>
      </c>
      <c r="Q18" s="75">
        <v>0</v>
      </c>
      <c r="R18" s="75">
        <v>27.8</v>
      </c>
      <c r="S18" s="75">
        <v>0</v>
      </c>
      <c r="T18" s="75">
        <v>0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82">
        <v>0</v>
      </c>
      <c r="AA18" s="75">
        <v>6</v>
      </c>
      <c r="AB18" s="77">
        <v>570</v>
      </c>
      <c r="AC18" s="77">
        <v>435.1</v>
      </c>
      <c r="AD18" s="75">
        <v>6.04</v>
      </c>
      <c r="AE18" s="75" t="s">
        <v>67</v>
      </c>
    </row>
    <row r="19" spans="1:31" x14ac:dyDescent="0.2">
      <c r="A19" s="74">
        <f t="shared" si="0"/>
        <v>18</v>
      </c>
      <c r="B19" s="75">
        <v>24</v>
      </c>
      <c r="C19" s="82">
        <v>0</v>
      </c>
      <c r="D19" s="82">
        <v>0</v>
      </c>
      <c r="E19" s="75">
        <v>838.8</v>
      </c>
      <c r="F19" s="75">
        <v>0</v>
      </c>
      <c r="G19" s="75">
        <v>0</v>
      </c>
      <c r="H19" s="75">
        <v>0</v>
      </c>
      <c r="I19" s="75">
        <v>382.64</v>
      </c>
      <c r="J19" s="75">
        <v>691.2</v>
      </c>
      <c r="K19" s="75">
        <v>0</v>
      </c>
      <c r="L19" s="75">
        <v>1653.61</v>
      </c>
      <c r="M19" s="75">
        <v>1251.9000000000001</v>
      </c>
      <c r="N19" s="75">
        <v>64.8</v>
      </c>
      <c r="O19" s="75">
        <v>73.73</v>
      </c>
      <c r="P19" s="75">
        <v>45.9</v>
      </c>
      <c r="Q19" s="75">
        <v>0</v>
      </c>
      <c r="R19" s="75">
        <v>0</v>
      </c>
      <c r="S19" s="75">
        <v>77.8</v>
      </c>
      <c r="T19" s="75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75">
        <v>6</v>
      </c>
      <c r="AB19" s="86">
        <v>0</v>
      </c>
      <c r="AC19" s="75">
        <v>0</v>
      </c>
      <c r="AD19" s="75">
        <v>0</v>
      </c>
      <c r="AE19" s="75">
        <v>0</v>
      </c>
    </row>
    <row r="20" spans="1:31" x14ac:dyDescent="0.2">
      <c r="A20" s="74">
        <f>A19+1</f>
        <v>19</v>
      </c>
      <c r="B20" s="75">
        <v>0</v>
      </c>
      <c r="C20" s="82">
        <v>0</v>
      </c>
      <c r="D20" s="82">
        <v>0</v>
      </c>
      <c r="E20" s="75">
        <v>960.57</v>
      </c>
      <c r="F20" s="75">
        <v>0</v>
      </c>
      <c r="G20" s="75">
        <v>0</v>
      </c>
      <c r="H20" s="75">
        <v>0</v>
      </c>
      <c r="I20" s="75">
        <v>553.6</v>
      </c>
      <c r="J20" s="75">
        <v>943</v>
      </c>
      <c r="K20" s="75">
        <v>56.8</v>
      </c>
      <c r="L20" s="75">
        <v>1230.1300000000001</v>
      </c>
      <c r="M20" s="75">
        <v>1558.72</v>
      </c>
      <c r="N20" s="75">
        <v>0</v>
      </c>
      <c r="O20" s="75">
        <v>208.21</v>
      </c>
      <c r="P20" s="75">
        <v>112.7</v>
      </c>
      <c r="Q20" s="75">
        <v>0</v>
      </c>
      <c r="R20" s="75">
        <v>65.8</v>
      </c>
      <c r="S20" s="75">
        <v>0</v>
      </c>
      <c r="T20" s="75">
        <v>0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82">
        <v>0</v>
      </c>
      <c r="AA20" s="75">
        <v>6</v>
      </c>
      <c r="AB20" s="86">
        <v>0</v>
      </c>
      <c r="AC20" s="75">
        <v>0</v>
      </c>
      <c r="AD20" s="75">
        <v>0</v>
      </c>
      <c r="AE20" s="75">
        <v>0</v>
      </c>
    </row>
    <row r="21" spans="1:31" x14ac:dyDescent="0.2">
      <c r="A21" s="74">
        <f t="shared" si="0"/>
        <v>20</v>
      </c>
      <c r="B21" s="75">
        <v>5.65</v>
      </c>
      <c r="C21" s="82">
        <v>0</v>
      </c>
      <c r="D21" s="82">
        <v>0</v>
      </c>
      <c r="E21" s="75">
        <v>1513.8</v>
      </c>
      <c r="F21" s="75">
        <v>0</v>
      </c>
      <c r="G21" s="75">
        <v>0</v>
      </c>
      <c r="H21" s="75">
        <v>0</v>
      </c>
      <c r="I21" s="75">
        <v>840</v>
      </c>
      <c r="J21" s="75">
        <v>1509.76</v>
      </c>
      <c r="K21" s="75">
        <v>47.8</v>
      </c>
      <c r="L21" s="75">
        <v>1833.45</v>
      </c>
      <c r="M21" s="75">
        <v>3060.37</v>
      </c>
      <c r="N21" s="75">
        <v>112.5</v>
      </c>
      <c r="O21" s="75">
        <v>473.5</v>
      </c>
      <c r="P21" s="75">
        <v>219.51</v>
      </c>
      <c r="Q21" s="75">
        <v>95.8</v>
      </c>
      <c r="R21" s="75">
        <v>0</v>
      </c>
      <c r="S21" s="75">
        <v>129.6</v>
      </c>
      <c r="T21" s="75">
        <v>0</v>
      </c>
      <c r="U21" s="82">
        <v>0</v>
      </c>
      <c r="V21" s="82">
        <v>0</v>
      </c>
      <c r="W21" s="77">
        <v>70</v>
      </c>
      <c r="X21" s="77" t="s">
        <v>81</v>
      </c>
      <c r="Y21" s="82">
        <v>0</v>
      </c>
      <c r="Z21" s="82">
        <v>0</v>
      </c>
      <c r="AA21" s="75">
        <v>6</v>
      </c>
      <c r="AB21" s="86">
        <v>65</v>
      </c>
      <c r="AC21" s="86">
        <v>11</v>
      </c>
      <c r="AD21" s="75">
        <v>3.9</v>
      </c>
      <c r="AE21" s="75" t="s">
        <v>71</v>
      </c>
    </row>
    <row r="22" spans="1:31" x14ac:dyDescent="0.2">
      <c r="A22" s="74">
        <f t="shared" si="0"/>
        <v>21</v>
      </c>
      <c r="B22" s="75">
        <v>0</v>
      </c>
      <c r="C22" s="82">
        <v>0</v>
      </c>
      <c r="D22" s="82">
        <v>0</v>
      </c>
      <c r="E22" s="75">
        <v>945.6</v>
      </c>
      <c r="F22" s="75">
        <v>80.7</v>
      </c>
      <c r="G22" s="75">
        <v>0</v>
      </c>
      <c r="H22" s="75">
        <v>0</v>
      </c>
      <c r="I22" s="75">
        <v>560</v>
      </c>
      <c r="J22" s="75">
        <v>866.11</v>
      </c>
      <c r="K22" s="75">
        <v>428.8</v>
      </c>
      <c r="L22" s="75">
        <v>1008.8</v>
      </c>
      <c r="M22" s="75">
        <v>1350.82</v>
      </c>
      <c r="N22" s="75">
        <v>0</v>
      </c>
      <c r="O22" s="75">
        <v>60.6</v>
      </c>
      <c r="P22" s="75">
        <v>83.6</v>
      </c>
      <c r="Q22" s="75">
        <v>0</v>
      </c>
      <c r="R22" s="75">
        <v>34.9</v>
      </c>
      <c r="S22" s="75">
        <v>0</v>
      </c>
      <c r="T22" s="75">
        <v>0</v>
      </c>
      <c r="U22" s="75">
        <v>0</v>
      </c>
      <c r="V22" s="75">
        <v>0</v>
      </c>
      <c r="W22" s="77">
        <v>70</v>
      </c>
      <c r="X22" s="77" t="s">
        <v>93</v>
      </c>
      <c r="Y22" s="82">
        <v>0</v>
      </c>
      <c r="Z22" s="82">
        <v>0</v>
      </c>
      <c r="AA22" s="75">
        <v>6</v>
      </c>
      <c r="AB22" s="86">
        <v>15</v>
      </c>
      <c r="AC22" s="75">
        <v>7.6</v>
      </c>
      <c r="AD22" s="75"/>
      <c r="AE22" s="75"/>
    </row>
    <row r="23" spans="1:31" x14ac:dyDescent="0.2">
      <c r="A23" s="74">
        <f t="shared" si="0"/>
        <v>22</v>
      </c>
      <c r="B23" s="75">
        <v>77.8</v>
      </c>
      <c r="C23" s="82">
        <v>0</v>
      </c>
      <c r="D23" s="82">
        <v>0</v>
      </c>
      <c r="E23" s="75">
        <v>785.3</v>
      </c>
      <c r="F23" s="75">
        <v>0</v>
      </c>
      <c r="G23" s="75">
        <v>0</v>
      </c>
      <c r="H23" s="75">
        <v>0</v>
      </c>
      <c r="I23" s="75">
        <v>371.15</v>
      </c>
      <c r="J23" s="75">
        <v>810.08</v>
      </c>
      <c r="K23" s="75">
        <v>33.799999999999997</v>
      </c>
      <c r="L23" s="75">
        <v>779.76</v>
      </c>
      <c r="M23" s="75">
        <v>1046.8599999999999</v>
      </c>
      <c r="N23" s="75">
        <v>35.9</v>
      </c>
      <c r="O23" s="75">
        <v>0</v>
      </c>
      <c r="P23" s="75">
        <v>108.4</v>
      </c>
      <c r="Q23" s="75">
        <v>0</v>
      </c>
      <c r="R23" s="75">
        <v>0</v>
      </c>
      <c r="S23" s="75">
        <v>46.6</v>
      </c>
      <c r="T23" s="75">
        <v>0</v>
      </c>
      <c r="U23" s="75">
        <v>0</v>
      </c>
      <c r="V23" s="75">
        <v>0</v>
      </c>
      <c r="W23" s="82">
        <v>0</v>
      </c>
      <c r="X23" s="82">
        <v>0</v>
      </c>
      <c r="Y23" s="82">
        <v>0</v>
      </c>
      <c r="Z23" s="82">
        <v>0</v>
      </c>
      <c r="AA23" s="75">
        <v>6</v>
      </c>
      <c r="AB23" s="77">
        <v>570</v>
      </c>
      <c r="AC23" s="77">
        <v>435.1</v>
      </c>
      <c r="AD23" s="75">
        <v>0</v>
      </c>
      <c r="AE23" s="75">
        <v>0</v>
      </c>
    </row>
    <row r="24" spans="1:31" x14ac:dyDescent="0.2">
      <c r="A24" s="74">
        <f t="shared" si="0"/>
        <v>23</v>
      </c>
      <c r="B24" s="75">
        <v>75.5</v>
      </c>
      <c r="C24" s="82">
        <v>0</v>
      </c>
      <c r="D24" s="82">
        <v>0</v>
      </c>
      <c r="E24" s="75">
        <v>710.1</v>
      </c>
      <c r="F24" s="75">
        <v>40.4</v>
      </c>
      <c r="G24" s="75">
        <v>0</v>
      </c>
      <c r="H24" s="75">
        <v>0</v>
      </c>
      <c r="I24" s="75">
        <v>435.43</v>
      </c>
      <c r="J24" s="75">
        <v>516</v>
      </c>
      <c r="K24" s="75">
        <v>0</v>
      </c>
      <c r="L24" s="75">
        <v>1235.71</v>
      </c>
      <c r="M24" s="75">
        <v>1244.32</v>
      </c>
      <c r="N24" s="75">
        <v>20.8</v>
      </c>
      <c r="O24" s="75">
        <v>90.7</v>
      </c>
      <c r="P24" s="75">
        <v>21.9</v>
      </c>
      <c r="Q24" s="75">
        <v>19.899999999999999</v>
      </c>
      <c r="R24" s="75">
        <v>0</v>
      </c>
      <c r="S24" s="75">
        <v>29.54</v>
      </c>
      <c r="T24" s="75">
        <v>0</v>
      </c>
      <c r="U24" s="75">
        <v>0</v>
      </c>
      <c r="V24" s="75">
        <v>0</v>
      </c>
      <c r="W24" s="82">
        <v>0</v>
      </c>
      <c r="X24" s="82">
        <v>0</v>
      </c>
      <c r="Y24" s="77">
        <v>0</v>
      </c>
      <c r="Z24" s="77">
        <v>0</v>
      </c>
      <c r="AA24" s="75">
        <v>6</v>
      </c>
      <c r="AB24" s="86">
        <v>0</v>
      </c>
      <c r="AC24" s="75">
        <v>0</v>
      </c>
      <c r="AD24" s="75">
        <v>0</v>
      </c>
      <c r="AE24" s="75">
        <v>0</v>
      </c>
    </row>
    <row r="25" spans="1:31" x14ac:dyDescent="0.2">
      <c r="A25" s="74">
        <f t="shared" si="0"/>
        <v>24</v>
      </c>
      <c r="B25" s="75">
        <v>68.5</v>
      </c>
      <c r="C25" s="82">
        <v>0</v>
      </c>
      <c r="D25" s="82">
        <v>0</v>
      </c>
      <c r="E25" s="75">
        <v>823.2</v>
      </c>
      <c r="F25" s="75">
        <v>0</v>
      </c>
      <c r="G25" s="75">
        <v>0</v>
      </c>
      <c r="H25" s="75">
        <v>0</v>
      </c>
      <c r="I25" s="75">
        <v>842.04</v>
      </c>
      <c r="J25" s="75">
        <v>578.66999999999996</v>
      </c>
      <c r="K25" s="75">
        <v>0</v>
      </c>
      <c r="L25" s="75">
        <v>1346.13</v>
      </c>
      <c r="M25" s="75">
        <v>1785.8</v>
      </c>
      <c r="N25" s="75">
        <v>181.3</v>
      </c>
      <c r="O25" s="75">
        <v>123.68</v>
      </c>
      <c r="P25" s="75">
        <v>231.8</v>
      </c>
      <c r="Q25" s="75">
        <v>0</v>
      </c>
      <c r="R25" s="75">
        <v>47.8</v>
      </c>
      <c r="S25" s="75">
        <v>29.9</v>
      </c>
      <c r="T25" s="75">
        <v>0</v>
      </c>
      <c r="U25" s="75">
        <v>0</v>
      </c>
      <c r="V25" s="75">
        <v>0</v>
      </c>
      <c r="W25" s="77">
        <v>0</v>
      </c>
      <c r="X25" s="77">
        <v>0</v>
      </c>
      <c r="Y25" s="77">
        <v>0</v>
      </c>
      <c r="Z25" s="77">
        <v>0</v>
      </c>
      <c r="AA25" s="75">
        <v>6</v>
      </c>
      <c r="AB25" s="86">
        <v>0</v>
      </c>
      <c r="AC25" s="75">
        <v>0</v>
      </c>
      <c r="AD25" s="75">
        <v>0</v>
      </c>
      <c r="AE25" s="75">
        <v>0</v>
      </c>
    </row>
    <row r="26" spans="1:31" x14ac:dyDescent="0.2">
      <c r="A26" s="74">
        <f t="shared" si="0"/>
        <v>25</v>
      </c>
      <c r="B26" s="75">
        <v>157.6</v>
      </c>
      <c r="C26" s="82">
        <v>0</v>
      </c>
      <c r="D26" s="82">
        <v>0</v>
      </c>
      <c r="E26" s="75">
        <v>600</v>
      </c>
      <c r="F26" s="75">
        <v>133.1</v>
      </c>
      <c r="G26" s="75">
        <v>0</v>
      </c>
      <c r="H26" s="75">
        <v>0</v>
      </c>
      <c r="I26" s="75">
        <v>276.89999999999998</v>
      </c>
      <c r="J26" s="75">
        <v>470.96</v>
      </c>
      <c r="K26" s="75">
        <v>79.7</v>
      </c>
      <c r="L26" s="75">
        <v>2057.79</v>
      </c>
      <c r="M26" s="75">
        <v>1230.08</v>
      </c>
      <c r="N26" s="75">
        <v>0</v>
      </c>
      <c r="O26" s="75">
        <v>200.2</v>
      </c>
      <c r="P26" s="75">
        <v>27.8</v>
      </c>
      <c r="Q26" s="75">
        <v>0</v>
      </c>
      <c r="R26" s="75">
        <v>101.8</v>
      </c>
      <c r="S26" s="75">
        <v>218.84</v>
      </c>
      <c r="T26" s="75">
        <v>0</v>
      </c>
      <c r="U26" s="77">
        <v>0</v>
      </c>
      <c r="V26" s="77">
        <v>0</v>
      </c>
      <c r="W26" s="77">
        <v>70</v>
      </c>
      <c r="X26" s="103"/>
      <c r="Y26" s="77">
        <v>0</v>
      </c>
      <c r="Z26" s="77">
        <v>0</v>
      </c>
      <c r="AA26" s="75">
        <v>6</v>
      </c>
      <c r="AB26" s="86">
        <v>15</v>
      </c>
      <c r="AC26" s="75">
        <v>7.6</v>
      </c>
      <c r="AD26" s="75">
        <v>9.89</v>
      </c>
      <c r="AE26" s="75" t="s">
        <v>67</v>
      </c>
    </row>
    <row r="27" spans="1:31" x14ac:dyDescent="0.2">
      <c r="A27" s="74">
        <f t="shared" si="0"/>
        <v>26</v>
      </c>
      <c r="B27" s="75">
        <v>176.8</v>
      </c>
      <c r="C27" s="82">
        <v>0</v>
      </c>
      <c r="D27" s="82">
        <v>0</v>
      </c>
      <c r="E27" s="75">
        <v>1061.3</v>
      </c>
      <c r="F27" s="75">
        <v>0</v>
      </c>
      <c r="G27" s="75">
        <v>0</v>
      </c>
      <c r="H27" s="75">
        <v>0</v>
      </c>
      <c r="I27" s="75">
        <v>366.4</v>
      </c>
      <c r="J27" s="75">
        <v>802.2</v>
      </c>
      <c r="K27" s="75">
        <v>130.4</v>
      </c>
      <c r="L27" s="75">
        <v>890.32</v>
      </c>
      <c r="M27" s="75">
        <v>1488.68</v>
      </c>
      <c r="N27" s="75">
        <v>189.6</v>
      </c>
      <c r="O27" s="75">
        <v>258</v>
      </c>
      <c r="P27" s="75">
        <v>0</v>
      </c>
      <c r="Q27" s="75">
        <v>36.9</v>
      </c>
      <c r="R27" s="75">
        <v>124.5</v>
      </c>
      <c r="S27" s="75">
        <v>62.65</v>
      </c>
      <c r="T27" s="75">
        <v>0</v>
      </c>
      <c r="U27" s="75">
        <v>0</v>
      </c>
      <c r="V27" s="75">
        <v>0</v>
      </c>
      <c r="W27" s="77">
        <v>70</v>
      </c>
      <c r="X27" s="77" t="s">
        <v>83</v>
      </c>
      <c r="Y27" s="77">
        <v>0</v>
      </c>
      <c r="Z27" s="77">
        <v>0</v>
      </c>
      <c r="AA27" s="75">
        <v>6</v>
      </c>
      <c r="AB27" s="82">
        <v>15</v>
      </c>
      <c r="AC27" s="82">
        <v>11</v>
      </c>
      <c r="AD27" s="75">
        <v>18.45</v>
      </c>
      <c r="AE27" s="75" t="s">
        <v>67</v>
      </c>
    </row>
    <row r="28" spans="1:31" x14ac:dyDescent="0.2">
      <c r="A28" s="74">
        <f t="shared" si="0"/>
        <v>27</v>
      </c>
      <c r="B28" s="75">
        <v>149</v>
      </c>
      <c r="C28" s="82">
        <v>0</v>
      </c>
      <c r="D28" s="82">
        <v>0</v>
      </c>
      <c r="E28" s="75">
        <v>1406.1</v>
      </c>
      <c r="F28" s="75">
        <v>0</v>
      </c>
      <c r="G28" s="75">
        <v>0</v>
      </c>
      <c r="H28" s="75">
        <v>0</v>
      </c>
      <c r="I28" s="75">
        <v>999.26</v>
      </c>
      <c r="J28" s="75">
        <v>1230.24</v>
      </c>
      <c r="K28" s="75">
        <v>65.8</v>
      </c>
      <c r="L28" s="75">
        <v>2094.92</v>
      </c>
      <c r="M28" s="75">
        <v>2694.74</v>
      </c>
      <c r="N28" s="75">
        <v>0</v>
      </c>
      <c r="O28" s="75">
        <v>242.36</v>
      </c>
      <c r="P28" s="75">
        <v>169.08</v>
      </c>
      <c r="Q28" s="75">
        <v>0</v>
      </c>
      <c r="R28" s="75">
        <v>43.9</v>
      </c>
      <c r="S28" s="75">
        <v>408.7</v>
      </c>
      <c r="T28" s="75">
        <v>0</v>
      </c>
      <c r="U28" s="75">
        <v>0</v>
      </c>
      <c r="V28" s="75">
        <v>0</v>
      </c>
      <c r="W28" s="77">
        <v>70</v>
      </c>
      <c r="X28" s="77" t="s">
        <v>102</v>
      </c>
      <c r="Y28" s="77">
        <v>0</v>
      </c>
      <c r="Z28" s="77">
        <v>0</v>
      </c>
      <c r="AA28" s="75">
        <v>6</v>
      </c>
      <c r="AB28" s="82">
        <v>65</v>
      </c>
      <c r="AC28" s="82">
        <v>19.600000000000001</v>
      </c>
      <c r="AD28" s="75">
        <v>0</v>
      </c>
      <c r="AE28" s="75">
        <v>0</v>
      </c>
    </row>
    <row r="29" spans="1:31" x14ac:dyDescent="0.2">
      <c r="A29" s="74">
        <f t="shared" si="0"/>
        <v>28</v>
      </c>
      <c r="B29" s="75">
        <v>0</v>
      </c>
      <c r="C29" s="82">
        <v>0</v>
      </c>
      <c r="D29" s="82">
        <v>0</v>
      </c>
      <c r="E29" s="75">
        <v>1363.6</v>
      </c>
      <c r="F29" s="75">
        <v>0</v>
      </c>
      <c r="G29" s="75">
        <v>0</v>
      </c>
      <c r="H29" s="75">
        <v>0</v>
      </c>
      <c r="I29" s="75">
        <v>253.1</v>
      </c>
      <c r="J29" s="75">
        <v>691.33</v>
      </c>
      <c r="K29" s="75">
        <v>346.76</v>
      </c>
      <c r="L29" s="75">
        <v>1317.81</v>
      </c>
      <c r="M29" s="75">
        <v>831.43</v>
      </c>
      <c r="N29" s="75">
        <v>37.9</v>
      </c>
      <c r="O29" s="75">
        <v>34.9</v>
      </c>
      <c r="P29" s="75">
        <v>114.6</v>
      </c>
      <c r="Q29" s="75">
        <v>0</v>
      </c>
      <c r="R29" s="75">
        <v>102.7</v>
      </c>
      <c r="S29" s="75">
        <v>24.8</v>
      </c>
      <c r="T29" s="75">
        <v>0</v>
      </c>
      <c r="U29" s="75">
        <v>0</v>
      </c>
      <c r="V29" s="75">
        <v>0</v>
      </c>
      <c r="W29" s="77">
        <v>70</v>
      </c>
      <c r="X29" s="77" t="s">
        <v>81</v>
      </c>
      <c r="Y29" s="77">
        <v>0</v>
      </c>
      <c r="Z29" s="77">
        <v>0</v>
      </c>
      <c r="AA29" s="75">
        <v>6</v>
      </c>
      <c r="AB29" s="75">
        <v>15</v>
      </c>
      <c r="AC29" s="75">
        <v>11</v>
      </c>
      <c r="AD29" s="75">
        <v>15.95</v>
      </c>
      <c r="AE29" s="75" t="s">
        <v>67</v>
      </c>
    </row>
    <row r="30" spans="1:31" x14ac:dyDescent="0.2">
      <c r="A30" s="74">
        <f t="shared" si="0"/>
        <v>29</v>
      </c>
      <c r="B30" s="75">
        <v>384</v>
      </c>
      <c r="C30" s="82">
        <v>0</v>
      </c>
      <c r="D30" s="82">
        <v>0</v>
      </c>
      <c r="E30" s="75">
        <v>1068.2</v>
      </c>
      <c r="F30" s="75">
        <v>0</v>
      </c>
      <c r="G30" s="75">
        <v>0</v>
      </c>
      <c r="H30" s="75">
        <v>0</v>
      </c>
      <c r="I30" s="75">
        <v>199.3</v>
      </c>
      <c r="J30" s="75">
        <v>584.88</v>
      </c>
      <c r="K30" s="75">
        <v>117.6</v>
      </c>
      <c r="L30" s="75">
        <v>1306.76</v>
      </c>
      <c r="M30" s="75">
        <v>1120.1600000000001</v>
      </c>
      <c r="N30" s="75">
        <v>161.4</v>
      </c>
      <c r="O30" s="75">
        <v>122.5</v>
      </c>
      <c r="P30" s="75">
        <v>37.9</v>
      </c>
      <c r="Q30" s="75">
        <v>0</v>
      </c>
      <c r="R30" s="75">
        <v>36.9</v>
      </c>
      <c r="S30" s="75">
        <v>0</v>
      </c>
      <c r="T30" s="75">
        <v>0</v>
      </c>
      <c r="U30" s="75">
        <v>0</v>
      </c>
      <c r="V30" s="75">
        <v>0</v>
      </c>
      <c r="W30" s="77">
        <v>0</v>
      </c>
      <c r="X30" s="77">
        <v>0</v>
      </c>
      <c r="Y30" s="77">
        <v>0</v>
      </c>
      <c r="Z30" s="77">
        <v>0</v>
      </c>
      <c r="AA30" s="75">
        <v>6</v>
      </c>
      <c r="AB30" s="77">
        <v>495</v>
      </c>
      <c r="AC30" s="77">
        <v>363.7</v>
      </c>
      <c r="AD30" s="75">
        <v>14.9</v>
      </c>
      <c r="AE30" s="75" t="s">
        <v>71</v>
      </c>
    </row>
    <row r="31" spans="1:31" x14ac:dyDescent="0.2">
      <c r="A31" s="74">
        <v>30</v>
      </c>
      <c r="B31" s="75">
        <v>53.4</v>
      </c>
      <c r="C31" s="82">
        <v>0</v>
      </c>
      <c r="D31" s="82">
        <v>0</v>
      </c>
      <c r="E31" s="75">
        <v>827.77</v>
      </c>
      <c r="F31" s="75">
        <v>0</v>
      </c>
      <c r="G31" s="75">
        <v>0</v>
      </c>
      <c r="H31" s="75">
        <v>0</v>
      </c>
      <c r="I31" s="75">
        <v>555.20000000000005</v>
      </c>
      <c r="J31" s="75">
        <v>1030.4000000000001</v>
      </c>
      <c r="K31" s="75">
        <v>164.63</v>
      </c>
      <c r="L31" s="75">
        <v>1032.72</v>
      </c>
      <c r="M31" s="75">
        <v>1298.4000000000001</v>
      </c>
      <c r="N31" s="75">
        <v>157.4</v>
      </c>
      <c r="O31" s="75">
        <v>64.8</v>
      </c>
      <c r="P31" s="75">
        <v>93.6</v>
      </c>
      <c r="Q31" s="75">
        <v>78.7</v>
      </c>
      <c r="R31" s="75">
        <v>40.9</v>
      </c>
      <c r="S31" s="75">
        <v>230.2</v>
      </c>
      <c r="T31" s="75">
        <v>0</v>
      </c>
      <c r="U31" s="75">
        <v>0</v>
      </c>
      <c r="V31" s="75">
        <v>0</v>
      </c>
      <c r="W31" s="77">
        <v>0</v>
      </c>
      <c r="X31" s="77">
        <v>0</v>
      </c>
      <c r="Y31" s="77">
        <v>0</v>
      </c>
      <c r="Z31" s="77">
        <v>0</v>
      </c>
      <c r="AA31" s="75">
        <v>6</v>
      </c>
      <c r="AB31" s="75">
        <v>0</v>
      </c>
      <c r="AC31" s="75">
        <v>0</v>
      </c>
      <c r="AD31" s="75">
        <v>0</v>
      </c>
      <c r="AE31" s="75">
        <v>0</v>
      </c>
    </row>
    <row r="32" spans="1:31" x14ac:dyDescent="0.2">
      <c r="A32" s="74"/>
      <c r="B32" s="75"/>
      <c r="C32" s="82"/>
      <c r="D32" s="82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7"/>
      <c r="X32" s="77"/>
      <c r="Y32" s="77"/>
      <c r="Z32" s="77"/>
      <c r="AA32" s="75"/>
      <c r="AB32" s="75"/>
      <c r="AC32" s="75"/>
      <c r="AD32" s="75"/>
      <c r="AE32" s="75"/>
    </row>
    <row r="33" spans="1:31" ht="25.5" customHeight="1" x14ac:dyDescent="0.2">
      <c r="A33" s="72" t="s">
        <v>46</v>
      </c>
      <c r="B33" s="76">
        <f>SUM(B2:B32)</f>
        <v>3482.5500000000006</v>
      </c>
      <c r="C33" s="76">
        <f t="shared" ref="C33:AE33" si="1">SUM(C2:C32)</f>
        <v>0</v>
      </c>
      <c r="D33" s="76">
        <f t="shared" si="1"/>
        <v>0</v>
      </c>
      <c r="E33" s="76">
        <f t="shared" si="1"/>
        <v>31626.879999999994</v>
      </c>
      <c r="F33" s="76">
        <f t="shared" si="1"/>
        <v>815</v>
      </c>
      <c r="G33" s="76">
        <v>7697.9</v>
      </c>
      <c r="H33" s="76"/>
      <c r="I33" s="76">
        <f t="shared" si="1"/>
        <v>17969.749999999996</v>
      </c>
      <c r="J33" s="76">
        <f t="shared" si="1"/>
        <v>24691.100000000006</v>
      </c>
      <c r="K33" s="76">
        <f t="shared" si="1"/>
        <v>4070.2100000000014</v>
      </c>
      <c r="L33" s="76">
        <f t="shared" si="1"/>
        <v>45281.279999999999</v>
      </c>
      <c r="M33" s="76">
        <f t="shared" si="1"/>
        <v>45524.970000000008</v>
      </c>
      <c r="N33" s="76">
        <f t="shared" si="1"/>
        <v>1942.9</v>
      </c>
      <c r="O33" s="76">
        <f t="shared" si="1"/>
        <v>4916.2699999999995</v>
      </c>
      <c r="P33" s="76">
        <f t="shared" si="1"/>
        <v>3801.6400000000003</v>
      </c>
      <c r="Q33" s="76">
        <f t="shared" si="1"/>
        <v>501.63999999999993</v>
      </c>
      <c r="R33" s="76">
        <f t="shared" si="1"/>
        <v>1168.5999999999999</v>
      </c>
      <c r="S33" s="76">
        <f t="shared" si="1"/>
        <v>3328.79</v>
      </c>
      <c r="T33" s="76">
        <f t="shared" si="1"/>
        <v>0</v>
      </c>
      <c r="U33" s="76">
        <f t="shared" si="1"/>
        <v>1000</v>
      </c>
      <c r="V33" s="76">
        <f t="shared" si="1"/>
        <v>0</v>
      </c>
      <c r="W33" s="76">
        <f t="shared" si="1"/>
        <v>540</v>
      </c>
      <c r="X33" s="76">
        <f t="shared" si="1"/>
        <v>0</v>
      </c>
      <c r="Y33" s="76"/>
      <c r="Z33" s="76"/>
      <c r="AA33" s="76">
        <f t="shared" si="1"/>
        <v>180</v>
      </c>
      <c r="AB33" s="76">
        <f t="shared" si="1"/>
        <v>3132.6</v>
      </c>
      <c r="AC33" s="76">
        <f t="shared" si="1"/>
        <v>2315.6899999999996</v>
      </c>
      <c r="AD33" s="76">
        <f t="shared" si="1"/>
        <v>569.49000000000012</v>
      </c>
      <c r="AE33" s="76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workbookViewId="0">
      <selection activeCell="H13" sqref="H13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5" width="14.28515625" bestFit="1" customWidth="1"/>
    <col min="6" max="7" width="13.28515625" bestFit="1" customWidth="1"/>
    <col min="8" max="8" width="12.140625" bestFit="1" customWidth="1"/>
    <col min="9" max="10" width="14.28515625" bestFit="1" customWidth="1"/>
    <col min="11" max="11" width="12.140625" bestFit="1" customWidth="1"/>
    <col min="12" max="12" width="13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8"/>
      <c r="D5" s="7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8"/>
      <c r="D6" s="78"/>
      <c r="E6" s="30"/>
      <c r="F6" s="30"/>
      <c r="G6" s="30"/>
      <c r="H6" s="30"/>
      <c r="I6" s="30">
        <v>182803.11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>
        <v>7697.9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>
        <v>7697.9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8"/>
      <c r="D13" s="7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8"/>
      <c r="D14" s="7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8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198198.90999999997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ABRIL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Evandro Costa</cp:lastModifiedBy>
  <cp:lastPrinted>2022-06-07T16:11:51Z</cp:lastPrinted>
  <dcterms:created xsi:type="dcterms:W3CDTF">2020-05-12T14:28:13Z</dcterms:created>
  <dcterms:modified xsi:type="dcterms:W3CDTF">2025-02-28T15:01:27Z</dcterms:modified>
</cp:coreProperties>
</file>