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4.xml" ContentType="application/vnd.ms-excel.person+xml"/>
  <Override PartName="/xl/persons/person9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35.xml" ContentType="application/vnd.ms-excel.person+xml"/>
  <Override PartName="/xl/persons/person38.xml" ContentType="application/vnd.ms-excel.person+xml"/>
  <Override PartName="/xl/persons/person43.xml" ContentType="application/vnd.ms-excel.person+xml"/>
  <Override PartName="/xl/persons/person51.xml" ContentType="application/vnd.ms-excel.person+xml"/>
  <Override PartName="/xl/persons/person55.xml" ContentType="application/vnd.ms-excel.person+xml"/>
  <Override PartName="/xl/persons/person63.xml" ContentType="application/vnd.ms-excel.person+xml"/>
  <Override PartName="/xl/persons/person71.xml" ContentType="application/vnd.ms-excel.person+xml"/>
  <Override PartName="/xl/persons/person77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8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12.xml" ContentType="application/vnd.ms-excel.person+xml"/>
  <Override PartName="/xl/persons/person19.xml" ContentType="application/vnd.ms-excel.person+xml"/>
  <Override PartName="/xl/persons/person25.xml" ContentType="application/vnd.ms-excel.person+xml"/>
  <Override PartName="/xl/persons/person28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46.xml" ContentType="application/vnd.ms-excel.person+xml"/>
  <Override PartName="/xl/persons/person53.xml" ContentType="application/vnd.ms-excel.person+xml"/>
  <Override PartName="/xl/persons/person61.xml" ContentType="application/vnd.ms-excel.person+xml"/>
  <Override PartName="/xl/persons/person66.xml" ContentType="application/vnd.ms-excel.person+xml"/>
  <Override PartName="/xl/persons/person74.xml" ContentType="application/vnd.ms-excel.person+xml"/>
  <Override PartName="/xl/persons/person89.xml" ContentType="application/vnd.ms-excel.person+xml"/>
  <Override PartName="/xl/persons/person48.xml" ContentType="application/vnd.ms-excel.person+xml"/>
  <Override PartName="/xl/persons/person69.xml" ContentType="application/vnd.ms-excel.person+xml"/>
  <Override PartName="/xl/persons/person78.xml" ContentType="application/vnd.ms-excel.person+xml"/>
  <Override PartName="/xl/persons/person82.xml" ContentType="application/vnd.ms-excel.person+xml"/>
  <Override PartName="/xl/persons/person8.xml" ContentType="application/vnd.ms-excel.person+xml"/>
  <Override PartName="/xl/persons/person67.xml" ContentType="application/vnd.ms-excel.person+xml"/>
  <Override PartName="/xl/persons/person59.xml" ContentType="application/vnd.ms-excel.person+xml"/>
  <Override PartName="/xl/persons/person54.xml" ContentType="application/vnd.ms-excel.person+xml"/>
  <Override PartName="/xl/persons/person45.xml" ContentType="application/vnd.ms-excel.person+xml"/>
  <Override PartName="/xl/persons/person37.xml" ContentType="application/vnd.ms-excel.person+xml"/>
  <Override PartName="/xl/persons/person33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1.xml" ContentType="application/vnd.ms-excel.person+xml"/>
  <Override PartName="/xl/persons/person3.xml" ContentType="application/vnd.ms-excel.person+xml"/>
  <Override PartName="/xl/persons/person87.xml" ContentType="application/vnd.ms-excel.person+xml"/>
  <Override PartName="/xl/persons/person73.xml" ContentType="application/vnd.ms-excel.person+xml"/>
  <Override PartName="/xl/persons/person70.xml" ContentType="application/vnd.ms-excel.person+xml"/>
  <Override PartName="/xl/persons/person62.xml" ContentType="application/vnd.ms-excel.person+xml"/>
  <Override PartName="/xl/persons/person41.xml" ContentType="application/vnd.ms-excel.person+xml"/>
  <Override PartName="/xl/persons/person81.xml" ContentType="application/vnd.ms-excel.person+xml"/>
  <Override PartName="/xl/persons/person86.xml" ContentType="application/vnd.ms-excel.person+xml"/>
  <Override PartName="/xl/persons/person5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26.xml" ContentType="application/vnd.ms-excel.person+xml"/>
  <Override PartName="/xl/persons/person34.xml" ContentType="application/vnd.ms-excel.person+xml"/>
  <Override PartName="/xl/persons/person47.xml" ContentType="application/vnd.ms-excel.person+xml"/>
  <Override PartName="/xl/persons/person72.xml" ContentType="application/vnd.ms-excel.person+xml"/>
  <Override PartName="/xl/persons/person64.xml" ContentType="application/vnd.ms-excel.person+xml"/>
  <Override PartName="/xl/persons/person58.xml" ContentType="application/vnd.ms-excel.person+xml"/>
  <Override PartName="/xl/persons/person7.xml" ContentType="application/vnd.ms-excel.person+xml"/>
  <Override PartName="/xl/persons/person29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76.xml" ContentType="application/vnd.ms-excel.person+xml"/>
  <Override PartName="/xl/persons/person79.xml" ContentType="application/vnd.ms-excel.person+xml"/>
  <Override PartName="/xl/persons/person84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36.xml" ContentType="application/vnd.ms-excel.person+xml"/>
  <Override PartName="/xl/persons/person44.xml" ContentType="application/vnd.ms-excel.person+xml"/>
  <Override PartName="/xl/persons/person.xml" ContentType="application/vnd.ms-excel.person+xml"/>
  <Override PartName="/xl/persons/person88.xml" ContentType="application/vnd.ms-excel.person+xml"/>
  <Override PartName="/xl/persons/person83.xml" ContentType="application/vnd.ms-excel.person+xml"/>
  <Override PartName="/xl/persons/person75.xml" ContentType="application/vnd.ms-excel.person+xml"/>
  <Override PartName="/xl/persons/person49.xml" ContentType="application/vnd.ms-excel.person+xml"/>
  <Override PartName="/xl/persons/person18.xml" ContentType="application/vnd.ms-excel.person+xml"/>
  <Override PartName="/xl/persons/person31.xml" ContentType="application/vnd.ms-excel.person+xml"/>
  <Override PartName="/xl/persons/person39.xml" ContentType="application/vnd.ms-excel.person+xml"/>
  <Override PartName="/xl/persons/person52.xml" ContentType="application/vnd.ms-excel.person+xml"/>
  <Override PartName="/xl/persons/person60.xml" ContentType="application/vnd.ms-excel.person+xml"/>
  <Override PartName="/xl/persons/person65.xml" ContentType="application/vnd.ms-excel.person+xml"/>
  <Override PartName="/xl/persons/person6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2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f88a172aeb6821ba/Área de Trabalho/NOVA BORDRO/BORDERO 2024/"/>
    </mc:Choice>
  </mc:AlternateContent>
  <xr:revisionPtr revIDLastSave="1" documentId="13_ncr:1_{4822EE8C-8BD2-46F4-B229-4B31E08C80A3}" xr6:coauthVersionLast="47" xr6:coauthVersionMax="47" xr10:uidLastSave="{775279E5-433F-4031-B74C-9D8CB024FAB1}"/>
  <bookViews>
    <workbookView xWindow="-120" yWindow="-120" windowWidth="20730" windowHeight="11160" xr2:uid="{00000000-000D-0000-FFFF-FFFF00000000}"/>
  </bookViews>
  <sheets>
    <sheet name="DEZEMBRO 2024" sheetId="4" r:id="rId1"/>
    <sheet name="SPLT" sheetId="6" r:id="rId2"/>
    <sheet name="TLPS" sheetId="7" r:id="rId3"/>
    <sheet name="PATIO" sheetId="9" r:id="rId4"/>
    <sheet name="KONI" sheetId="5" r:id="rId5"/>
    <sheet name="BOULEVARD" sheetId="10" r:id="rId6"/>
  </sheets>
  <calcPr calcId="191029"/>
</workbook>
</file>

<file path=xl/calcChain.xml><?xml version="1.0" encoding="utf-8"?>
<calcChain xmlns="http://schemas.openxmlformats.org/spreadsheetml/2006/main">
  <c r="H33" i="5" l="1"/>
  <c r="G33" i="5"/>
  <c r="G33" i="7"/>
  <c r="C33" i="5"/>
  <c r="D33" i="5"/>
  <c r="E33" i="5"/>
  <c r="F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B33" i="5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B33" i="9"/>
  <c r="A25" i="6"/>
  <c r="A26" i="6"/>
  <c r="A27" i="6"/>
  <c r="G33" i="6"/>
  <c r="F33" i="7"/>
  <c r="B33" i="10"/>
  <c r="C33" i="7"/>
  <c r="D33" i="7"/>
  <c r="E33" i="7"/>
  <c r="H33" i="7"/>
  <c r="I33" i="7"/>
  <c r="J33" i="7"/>
  <c r="K33" i="7"/>
  <c r="L33" i="7"/>
  <c r="M33" i="7"/>
  <c r="N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B33" i="7"/>
  <c r="B33" i="6"/>
  <c r="C33" i="6"/>
  <c r="Z33" i="6"/>
  <c r="AA33" i="6"/>
  <c r="AB33" i="6"/>
  <c r="AC33" i="6"/>
  <c r="AD33" i="6"/>
  <c r="AE33" i="6"/>
  <c r="AF33" i="6"/>
  <c r="P33" i="6"/>
  <c r="Q33" i="6"/>
  <c r="R33" i="6"/>
  <c r="S33" i="6"/>
  <c r="T33" i="6"/>
  <c r="U33" i="6"/>
  <c r="V33" i="6"/>
  <c r="W33" i="6"/>
  <c r="X33" i="6"/>
  <c r="Y33" i="6"/>
  <c r="D33" i="6"/>
  <c r="E33" i="6"/>
  <c r="F33" i="6"/>
  <c r="H33" i="6"/>
  <c r="I33" i="6"/>
  <c r="J33" i="6"/>
  <c r="K33" i="6"/>
  <c r="L33" i="6"/>
  <c r="M33" i="6"/>
  <c r="N33" i="6"/>
  <c r="O33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" i="9"/>
  <c r="A4" i="9" s="1"/>
  <c r="A5" i="9" s="1"/>
  <c r="D6" i="4"/>
  <c r="D5" i="4"/>
  <c r="H5" i="4"/>
  <c r="X5" i="4"/>
  <c r="T5" i="4"/>
  <c r="P5" i="4"/>
  <c r="L5" i="4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D7" i="4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T6" i="4"/>
  <c r="H6" i="4"/>
  <c r="P6" i="4"/>
  <c r="L6" i="4"/>
  <c r="D33" i="10"/>
  <c r="C33" i="10"/>
  <c r="P4" i="4" l="1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 s="1"/>
  <c r="A16" i="5" s="1"/>
  <c r="A17" i="5" s="1"/>
  <c r="A18" i="5" s="1"/>
  <c r="A19" i="5" s="1"/>
  <c r="A20" i="5" s="1"/>
  <c r="A21" i="5" s="1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8" i="6" s="1"/>
  <c r="A29" i="6" s="1"/>
  <c r="A22" i="5" l="1"/>
  <c r="A23" i="5" s="1"/>
  <c r="A24" i="5" s="1"/>
  <c r="A25" i="5" s="1"/>
  <c r="A26" i="5" s="1"/>
  <c r="A27" i="5" s="1"/>
  <c r="A28" i="5" s="1"/>
  <c r="A29" i="5" s="1"/>
  <c r="A30" i="5" s="1"/>
  <c r="U17" i="4"/>
  <c r="X6" i="4"/>
  <c r="Y17" i="4" l="1"/>
  <c r="X7" i="4"/>
  <c r="X4" i="4"/>
  <c r="D10" i="4"/>
  <c r="D13" i="4"/>
  <c r="E13" i="4" s="1"/>
  <c r="I17" i="4"/>
  <c r="H10" i="4"/>
  <c r="H13" i="4"/>
  <c r="I13" i="4" s="1"/>
  <c r="T10" i="4"/>
  <c r="I14" i="4"/>
  <c r="H16" i="4"/>
  <c r="I16" i="4" s="1"/>
  <c r="E16" i="4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L10" i="4"/>
  <c r="U15" i="4"/>
  <c r="P16" i="4"/>
  <c r="Q16" i="4" s="1"/>
  <c r="P10" i="4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</calcChain>
</file>

<file path=xl/sharedStrings.xml><?xml version="1.0" encoding="utf-8"?>
<sst xmlns="http://schemas.openxmlformats.org/spreadsheetml/2006/main" count="663" uniqueCount="109">
  <si>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</si>
  <si>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</si>
  <si>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</si>
  <si>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</si>
  <si>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</si>
  <si>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</si>
  <si>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</si>
  <si>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</si>
  <si>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</si>
  <si>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</si>
  <si>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</si>
  <si>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</si>
  <si>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</si>
  <si>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</si>
  <si>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</si>
  <si>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</si>
  <si>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</si>
  <si>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</si>
  <si>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</si>
  <si>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</si>
  <si>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</si>
  <si>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</si>
  <si>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</si>
  <si>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</si>
  <si>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</si>
  <si>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</si>
  <si>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</si>
  <si>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</si>
  <si>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</si>
  <si>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</si>
  <si>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</si>
  <si>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</si>
  <si>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</si>
  <si>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</si>
  <si>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</si>
  <si>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</si>
  <si>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</si>
  <si>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</si>
  <si>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</si>
  <si>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</si>
  <si>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</si>
  <si>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</si>
  <si>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</si>
  <si>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</si>
  <si>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</si>
  <si>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</si>
  <si>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TOTAL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</si>
  <si>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</si>
  <si>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</si>
  <si>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</si>
  <si>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</si>
  <si>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</si>
  <si>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</si>
  <si>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</si>
  <si>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</si>
  <si>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</si>
  <si>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</si>
  <si>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</si>
  <si>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</si>
  <si>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</si>
  <si>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</si>
  <si>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>PIX:</t>
  </si>
  <si>
    <t xml:space="preserve">  </t>
  </si>
  <si>
    <t/>
  </si>
  <si>
    <t>MARC</t>
  </si>
  <si>
    <t>POKE´S</t>
  </si>
  <si>
    <t>CONSUME</t>
  </si>
  <si>
    <t>PASSAGENS</t>
  </si>
  <si>
    <t>210.00,00</t>
  </si>
  <si>
    <t>SPLT</t>
  </si>
  <si>
    <t>CNB</t>
  </si>
  <si>
    <t>RISOTO</t>
  </si>
  <si>
    <t>SALADA</t>
  </si>
  <si>
    <t>CARNE</t>
  </si>
  <si>
    <t xml:space="preserve">RISOTO </t>
  </si>
  <si>
    <t>YAKISOBA</t>
  </si>
  <si>
    <t>META RESTA</t>
  </si>
  <si>
    <t>BALINHAS IFFOD</t>
  </si>
  <si>
    <t>MERCADO</t>
  </si>
  <si>
    <t>CAFÉ/VENDA</t>
  </si>
  <si>
    <t>LUANA</t>
  </si>
  <si>
    <t>CAFÉ</t>
  </si>
  <si>
    <t>FLAVIO</t>
  </si>
  <si>
    <t>MIMI IFFOD</t>
  </si>
  <si>
    <t>7,3,9</t>
  </si>
  <si>
    <t>FARMACIA</t>
  </si>
  <si>
    <t>CANETA</t>
  </si>
  <si>
    <t>XEROX</t>
  </si>
  <si>
    <t>?</t>
  </si>
  <si>
    <t>RAFAEL</t>
  </si>
  <si>
    <t>BEATRIZ</t>
  </si>
  <si>
    <t>GABRIELA</t>
  </si>
  <si>
    <t>PILHAS</t>
  </si>
  <si>
    <t>ANA PAULA</t>
  </si>
  <si>
    <t>YASMIM</t>
  </si>
  <si>
    <t>STEFANY</t>
  </si>
  <si>
    <t>CARLOS</t>
  </si>
  <si>
    <t>TAHYNARA</t>
  </si>
  <si>
    <t>CONFRATERNIZAÇÃO</t>
  </si>
  <si>
    <t>caderno</t>
  </si>
  <si>
    <t>mercado</t>
  </si>
  <si>
    <t>CARTOES IFFOD</t>
  </si>
  <si>
    <t>FECHADO</t>
  </si>
  <si>
    <t>FERNANDA</t>
  </si>
  <si>
    <t>RODO</t>
  </si>
  <si>
    <t>LUCIANA/RAFAEL</t>
  </si>
  <si>
    <t>NATALIA</t>
  </si>
  <si>
    <t>TALHER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</si>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</sst>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0" fillId="0" borderId="0"/>
  </cellStyleXfs>
  <cellXfs count="136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0" borderId="0" xfId="0" applyFont="1"/>
    <xf numFmtId="44" fontId="38" fillId="37" borderId="26" xfId="42" applyFont="1" applyFill="1" applyBorder="1" applyAlignment="1">
      <alignment horizontal="center"/>
    </xf>
    <xf numFmtId="8" fontId="30" fillId="37" borderId="26" xfId="42" applyNumberFormat="1" applyFont="1" applyFill="1" applyBorder="1" applyAlignment="1">
      <alignment horizontal="center"/>
    </xf>
    <xf numFmtId="0" fontId="0" fillId="37" borderId="0" xfId="0" applyFill="1"/>
    <xf numFmtId="44" fontId="39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164" fontId="30" fillId="37" borderId="26" xfId="0" applyNumberFormat="1" applyFont="1" applyFill="1" applyBorder="1" applyAlignment="1">
      <alignment horizontal="center"/>
    </xf>
    <xf numFmtId="164" fontId="41" fillId="34" borderId="10" xfId="0" applyNumberFormat="1" applyFont="1" applyFill="1" applyBorder="1" applyAlignment="1">
      <alignment horizontal="right" vertical="center" wrapText="1"/>
    </xf>
    <xf numFmtId="44" fontId="17" fillId="0" borderId="0" xfId="42" applyFont="1" applyAlignment="1">
      <alignment horizontal="center"/>
    </xf>
    <xf numFmtId="44" fontId="17" fillId="33" borderId="0" xfId="42" applyFont="1" applyFill="1" applyBorder="1" applyAlignment="1">
      <alignment horizontal="center"/>
    </xf>
    <xf numFmtId="44" fontId="14" fillId="39" borderId="26" xfId="42" applyFont="1" applyFill="1" applyBorder="1" applyAlignment="1">
      <alignment horizontal="center"/>
    </xf>
    <xf numFmtId="44" fontId="30" fillId="34" borderId="26" xfId="42" applyFont="1" applyFill="1" applyBorder="1" applyAlignment="1">
      <alignment horizontal="center"/>
    </xf>
    <xf numFmtId="44" fontId="14" fillId="40" borderId="26" xfId="42" applyFont="1" applyFill="1" applyBorder="1" applyAlignment="1">
      <alignment horizontal="center"/>
    </xf>
    <xf numFmtId="0" fontId="42" fillId="36" borderId="26" xfId="0" applyFont="1" applyFill="1" applyBorder="1" applyAlignment="1">
      <alignment horizontal="center" vertical="center"/>
    </xf>
    <xf numFmtId="0" fontId="43" fillId="0" borderId="0" xfId="0" applyFont="1"/>
    <xf numFmtId="44" fontId="44" fillId="37" borderId="26" xfId="42" applyFont="1" applyFill="1" applyBorder="1" applyAlignment="1">
      <alignment horizontal="center"/>
    </xf>
    <xf numFmtId="44" fontId="38" fillId="39" borderId="26" xfId="42" applyFont="1" applyFill="1" applyBorder="1" applyAlignment="1">
      <alignment horizontal="center"/>
    </xf>
    <xf numFmtId="164" fontId="45" fillId="34" borderId="10" xfId="0" applyNumberFormat="1" applyFont="1" applyFill="1" applyBorder="1" applyAlignment="1">
      <alignment horizontal="right" vertical="center" wrapText="1"/>
    </xf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8" fillId="36" borderId="26" xfId="0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4.xml"/><Relationship Id="rId21" Type="http://schemas.microsoft.com/office/2017/10/relationships/person" Target="persons/person9.xml"/><Relationship Id="rId34" Type="http://schemas.microsoft.com/office/2017/10/relationships/person" Target="persons/person22.xml"/><Relationship Id="rId42" Type="http://schemas.microsoft.com/office/2017/10/relationships/person" Target="persons/person30.xml"/><Relationship Id="rId47" Type="http://schemas.microsoft.com/office/2017/10/relationships/person" Target="persons/person35.xml"/><Relationship Id="rId50" Type="http://schemas.microsoft.com/office/2017/10/relationships/person" Target="persons/person38.xml"/><Relationship Id="rId55" Type="http://schemas.microsoft.com/office/2017/10/relationships/person" Target="persons/person43.xml"/><Relationship Id="rId63" Type="http://schemas.microsoft.com/office/2017/10/relationships/person" Target="persons/person51.xml"/><Relationship Id="rId68" Type="http://schemas.microsoft.com/office/2017/10/relationships/person" Target="persons/person55.xml"/><Relationship Id="rId76" Type="http://schemas.microsoft.com/office/2017/10/relationships/person" Target="persons/person63.xml"/><Relationship Id="rId84" Type="http://schemas.microsoft.com/office/2017/10/relationships/person" Target="persons/person71.xml"/><Relationship Id="rId89" Type="http://schemas.microsoft.com/office/2017/10/relationships/person" Target="persons/person77.xml"/><Relationship Id="rId97" Type="http://schemas.microsoft.com/office/2017/10/relationships/person" Target="persons/person85.xml"/><Relationship Id="rId7" Type="http://schemas.openxmlformats.org/officeDocument/2006/relationships/theme" Target="theme/theme1.xml"/><Relationship Id="rId71" Type="http://schemas.microsoft.com/office/2017/10/relationships/person" Target="persons/person57.xml"/><Relationship Id="rId92" Type="http://schemas.microsoft.com/office/2017/10/relationships/person" Target="persons/person80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29" Type="http://schemas.microsoft.com/office/2017/10/relationships/person" Target="persons/person17.xml"/><Relationship Id="rId24" Type="http://schemas.microsoft.com/office/2017/10/relationships/person" Target="persons/person12.xml"/><Relationship Id="rId32" Type="http://schemas.microsoft.com/office/2017/10/relationships/person" Target="persons/person19.xml"/><Relationship Id="rId37" Type="http://schemas.microsoft.com/office/2017/10/relationships/person" Target="persons/person25.xml"/><Relationship Id="rId40" Type="http://schemas.microsoft.com/office/2017/10/relationships/person" Target="persons/person28.xml"/><Relationship Id="rId45" Type="http://schemas.microsoft.com/office/2017/10/relationships/person" Target="persons/person32.xml"/><Relationship Id="rId53" Type="http://schemas.microsoft.com/office/2017/10/relationships/person" Target="persons/person40.xml"/><Relationship Id="rId58" Type="http://schemas.microsoft.com/office/2017/10/relationships/person" Target="persons/person46.xml"/><Relationship Id="rId66" Type="http://schemas.microsoft.com/office/2017/10/relationships/person" Target="persons/person53.xml"/><Relationship Id="rId74" Type="http://schemas.microsoft.com/office/2017/10/relationships/person" Target="persons/person61.xml"/><Relationship Id="rId79" Type="http://schemas.microsoft.com/office/2017/10/relationships/person" Target="persons/person66.xml"/><Relationship Id="rId87" Type="http://schemas.microsoft.com/office/2017/10/relationships/person" Target="persons/person74.xml"/><Relationship Id="rId102" Type="http://schemas.microsoft.com/office/2017/10/relationships/person" Target="persons/person89.xml"/><Relationship Id="rId5" Type="http://schemas.openxmlformats.org/officeDocument/2006/relationships/worksheet" Target="worksheets/sheet5.xml"/><Relationship Id="rId61" Type="http://schemas.microsoft.com/office/2017/10/relationships/person" Target="persons/person48.xml"/><Relationship Id="rId82" Type="http://schemas.microsoft.com/office/2017/10/relationships/person" Target="persons/person69.xml"/><Relationship Id="rId90" Type="http://schemas.microsoft.com/office/2017/10/relationships/person" Target="persons/person78.xml"/><Relationship Id="rId95" Type="http://schemas.microsoft.com/office/2017/10/relationships/person" Target="persons/person82.xml"/><Relationship Id="rId19" Type="http://schemas.microsoft.com/office/2017/10/relationships/person" Target="persons/person8.xml"/><Relationship Id="rId77" Type="http://schemas.microsoft.com/office/2017/10/relationships/person" Target="persons/person67.xml"/><Relationship Id="rId69" Type="http://schemas.microsoft.com/office/2017/10/relationships/person" Target="persons/person59.xml"/><Relationship Id="rId64" Type="http://schemas.microsoft.com/office/2017/10/relationships/person" Target="persons/person54.xml"/><Relationship Id="rId56" Type="http://schemas.microsoft.com/office/2017/10/relationships/person" Target="persons/person45.xml"/><Relationship Id="rId48" Type="http://schemas.microsoft.com/office/2017/10/relationships/person" Target="persons/person37.xml"/><Relationship Id="rId43" Type="http://schemas.microsoft.com/office/2017/10/relationships/person" Target="persons/person33.xml"/><Relationship Id="rId35" Type="http://schemas.microsoft.com/office/2017/10/relationships/person" Target="persons/person24.xml"/><Relationship Id="rId30" Type="http://schemas.microsoft.com/office/2017/10/relationships/person" Target="persons/person20.xml"/><Relationship Id="rId27" Type="http://schemas.microsoft.com/office/2017/10/relationships/person" Target="persons/person16.xml"/><Relationship Id="rId22" Type="http://schemas.microsoft.com/office/2017/10/relationships/person" Target="persons/person11.xml"/><Relationship Id="rId14" Type="http://schemas.microsoft.com/office/2017/10/relationships/person" Target="persons/person3.xml"/><Relationship Id="rId100" Type="http://schemas.microsoft.com/office/2017/10/relationships/person" Target="persons/person87.xml"/><Relationship Id="rId8" Type="http://schemas.openxmlformats.org/officeDocument/2006/relationships/styles" Target="styles.xml"/><Relationship Id="rId85" Type="http://schemas.microsoft.com/office/2017/10/relationships/person" Target="persons/person73.xml"/><Relationship Id="rId80" Type="http://schemas.microsoft.com/office/2017/10/relationships/person" Target="persons/person70.xml"/><Relationship Id="rId72" Type="http://schemas.microsoft.com/office/2017/10/relationships/person" Target="persons/person62.xml"/><Relationship Id="rId51" Type="http://schemas.microsoft.com/office/2017/10/relationships/person" Target="persons/person41.xml"/><Relationship Id="rId93" Type="http://schemas.microsoft.com/office/2017/10/relationships/person" Target="persons/person81.xml"/><Relationship Id="rId98" Type="http://schemas.microsoft.com/office/2017/10/relationships/person" Target="persons/person86.xml"/><Relationship Id="rId3" Type="http://schemas.openxmlformats.org/officeDocument/2006/relationships/worksheet" Target="worksheets/sheet3.xml"/><Relationship Id="rId67" Type="http://schemas.microsoft.com/office/2017/10/relationships/person" Target="persons/person56.xml"/><Relationship Id="rId12" Type="http://schemas.microsoft.com/office/2017/10/relationships/person" Target="persons/person0.xml"/><Relationship Id="rId17" Type="http://schemas.microsoft.com/office/2017/10/relationships/person" Target="persons/person5.xml"/><Relationship Id="rId25" Type="http://schemas.microsoft.com/office/2017/10/relationships/person" Target="persons/person13.xml"/><Relationship Id="rId33" Type="http://schemas.microsoft.com/office/2017/10/relationships/person" Target="persons/person21.xml"/><Relationship Id="rId38" Type="http://schemas.microsoft.com/office/2017/10/relationships/person" Target="persons/person26.xml"/><Relationship Id="rId46" Type="http://schemas.microsoft.com/office/2017/10/relationships/person" Target="persons/person34.xml"/><Relationship Id="rId59" Type="http://schemas.microsoft.com/office/2017/10/relationships/person" Target="persons/person47.xml"/><Relationship Id="rId83" Type="http://schemas.microsoft.com/office/2017/10/relationships/person" Target="persons/person72.xml"/><Relationship Id="rId75" Type="http://schemas.microsoft.com/office/2017/10/relationships/person" Target="persons/person64.xml"/><Relationship Id="rId70" Type="http://schemas.microsoft.com/office/2017/10/relationships/person" Target="persons/person58.xml"/><Relationship Id="rId20" Type="http://schemas.microsoft.com/office/2017/10/relationships/person" Target="persons/person7.xml"/><Relationship Id="rId41" Type="http://schemas.microsoft.com/office/2017/10/relationships/person" Target="persons/person29.xml"/><Relationship Id="rId54" Type="http://schemas.microsoft.com/office/2017/10/relationships/person" Target="persons/person42.xml"/><Relationship Id="rId62" Type="http://schemas.microsoft.com/office/2017/10/relationships/person" Target="persons/person50.xml"/><Relationship Id="rId88" Type="http://schemas.microsoft.com/office/2017/10/relationships/person" Target="persons/person76.xml"/><Relationship Id="rId91" Type="http://schemas.microsoft.com/office/2017/10/relationships/person" Target="persons/person79.xml"/><Relationship Id="rId96" Type="http://schemas.microsoft.com/office/2017/10/relationships/person" Target="persons/person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17/10/relationships/person" Target="persons/person2.xml"/><Relationship Id="rId23" Type="http://schemas.microsoft.com/office/2017/10/relationships/person" Target="persons/person10.xml"/><Relationship Id="rId28" Type="http://schemas.microsoft.com/office/2017/10/relationships/person" Target="persons/person15.xml"/><Relationship Id="rId36" Type="http://schemas.microsoft.com/office/2017/10/relationships/person" Target="persons/person23.xml"/><Relationship Id="rId49" Type="http://schemas.microsoft.com/office/2017/10/relationships/person" Target="persons/person36.xml"/><Relationship Id="rId57" Type="http://schemas.microsoft.com/office/2017/10/relationships/person" Target="persons/person44.xml"/><Relationship Id="rId10" Type="http://schemas.openxmlformats.org/officeDocument/2006/relationships/calcChain" Target="calcChain.xml"/><Relationship Id="rId101" Type="http://schemas.microsoft.com/office/2017/10/relationships/person" Target="persons/person.xml"/><Relationship Id="rId99" Type="http://schemas.microsoft.com/office/2017/10/relationships/person" Target="persons/person88.xml"/><Relationship Id="rId94" Type="http://schemas.microsoft.com/office/2017/10/relationships/person" Target="persons/person83.xml"/><Relationship Id="rId86" Type="http://schemas.microsoft.com/office/2017/10/relationships/person" Target="persons/person75.xml"/><Relationship Id="rId60" Type="http://schemas.microsoft.com/office/2017/10/relationships/person" Target="persons/person49.xml"/><Relationship Id="rId31" Type="http://schemas.microsoft.com/office/2017/10/relationships/person" Target="persons/person18.xml"/><Relationship Id="rId44" Type="http://schemas.microsoft.com/office/2017/10/relationships/person" Target="persons/person31.xml"/><Relationship Id="rId52" Type="http://schemas.microsoft.com/office/2017/10/relationships/person" Target="persons/person39.xml"/><Relationship Id="rId65" Type="http://schemas.microsoft.com/office/2017/10/relationships/person" Target="persons/person52.xml"/><Relationship Id="rId73" Type="http://schemas.microsoft.com/office/2017/10/relationships/person" Target="persons/person60.xml"/><Relationship Id="rId78" Type="http://schemas.microsoft.com/office/2017/10/relationships/person" Target="persons/person65.xml"/><Relationship Id="rId81" Type="http://schemas.microsoft.com/office/2017/10/relationships/person" Target="persons/person6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3" Type="http://schemas.microsoft.com/office/2017/10/relationships/person" Target="persons/person1.xml"/><Relationship Id="rId18" Type="http://schemas.microsoft.com/office/2017/10/relationships/person" Target="persons/person6.xml"/><Relationship Id="rId39" Type="http://schemas.microsoft.com/office/2017/10/relationships/person" Target="persons/person2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2117</xdr:colOff>
          <xdr:row>1</xdr:row>
          <xdr:rowOff>224367</xdr:rowOff>
        </xdr:from>
        <xdr:to>
          <xdr:col>1</xdr:col>
          <xdr:colOff>821267</xdr:colOff>
          <xdr:row>2</xdr:row>
          <xdr:rowOff>201083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tabSelected="1" zoomScale="90" zoomScaleNormal="90" workbookViewId="0">
      <pane xSplit="1" ySplit="6" topLeftCell="B58" activePane="bottomRight" state="frozen"/>
      <selection pane="topRight" activeCell="B1" sqref="B1"/>
      <selection pane="bottomLeft" activeCell="A6" sqref="A6"/>
      <selection pane="bottomRight" activeCell="J68" sqref="J68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8.140625" style="1" bestFit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15" t="s">
        <v>15</v>
      </c>
      <c r="C2" s="115"/>
      <c r="D2" s="51">
        <v>45627</v>
      </c>
      <c r="F2" s="112" t="s">
        <v>15</v>
      </c>
      <c r="G2" s="112"/>
      <c r="H2" s="51">
        <v>45627</v>
      </c>
      <c r="J2" s="112" t="s">
        <v>15</v>
      </c>
      <c r="K2" s="112"/>
      <c r="L2" s="51">
        <v>45627</v>
      </c>
      <c r="N2" s="116" t="s">
        <v>15</v>
      </c>
      <c r="O2" s="117"/>
      <c r="P2" s="51">
        <v>45627</v>
      </c>
      <c r="R2" s="112" t="s">
        <v>15</v>
      </c>
      <c r="S2" s="112"/>
      <c r="T2" s="51">
        <v>45474</v>
      </c>
      <c r="V2" s="112" t="s">
        <v>15</v>
      </c>
      <c r="W2" s="112"/>
      <c r="X2" s="51">
        <v>45474</v>
      </c>
      <c r="Y2" s="5"/>
    </row>
    <row r="3" spans="1:25" s="10" customFormat="1" ht="18" customHeight="1" x14ac:dyDescent="0.25">
      <c r="A3" s="5"/>
      <c r="B3" s="134" t="s">
        <v>21</v>
      </c>
      <c r="C3" s="134"/>
      <c r="D3" s="134"/>
      <c r="E3" s="34"/>
      <c r="F3" s="134" t="s">
        <v>22</v>
      </c>
      <c r="G3" s="134"/>
      <c r="H3" s="134"/>
      <c r="I3" s="35"/>
      <c r="J3" s="134" t="s">
        <v>23</v>
      </c>
      <c r="K3" s="134"/>
      <c r="L3" s="134"/>
      <c r="M3" s="34"/>
      <c r="N3" s="134" t="s">
        <v>24</v>
      </c>
      <c r="O3" s="134"/>
      <c r="P3" s="134"/>
      <c r="Q3" s="1"/>
      <c r="R3" s="134"/>
      <c r="S3" s="134"/>
      <c r="T3" s="134"/>
      <c r="V3" s="133"/>
      <c r="W3" s="133"/>
      <c r="X3" s="133"/>
      <c r="Y3" s="19"/>
    </row>
    <row r="4" spans="1:25" s="68" customFormat="1" ht="18" customHeight="1" x14ac:dyDescent="0.25">
      <c r="A4" s="65"/>
      <c r="B4" s="113" t="s">
        <v>5</v>
      </c>
      <c r="C4" s="113"/>
      <c r="D4" s="66">
        <f>IFERROR(D6/D5*31,0)</f>
        <v>229927.59862068968</v>
      </c>
      <c r="E4" s="48"/>
      <c r="F4" s="113" t="s">
        <v>5</v>
      </c>
      <c r="G4" s="113"/>
      <c r="H4" s="66">
        <f>IFERROR(H6/H5*31,0)</f>
        <v>269066.91800000006</v>
      </c>
      <c r="I4" s="49"/>
      <c r="J4" s="113" t="s">
        <v>5</v>
      </c>
      <c r="K4" s="113"/>
      <c r="L4" s="66">
        <f>IFERROR(L6/L5*31,0)</f>
        <v>169257.49933333334</v>
      </c>
      <c r="M4" s="48"/>
      <c r="N4" s="113" t="s">
        <v>5</v>
      </c>
      <c r="O4" s="113"/>
      <c r="P4" s="66">
        <f>IFERROR(P6/P5*31,0)</f>
        <v>280672.55333333329</v>
      </c>
      <c r="Q4" s="47"/>
      <c r="R4" s="113" t="s">
        <v>5</v>
      </c>
      <c r="S4" s="113"/>
      <c r="T4" s="66">
        <f>IFERROR(T6/T5*31,0)</f>
        <v>0</v>
      </c>
      <c r="U4" s="50"/>
      <c r="V4" s="113" t="s">
        <v>5</v>
      </c>
      <c r="W4" s="113"/>
      <c r="X4" s="66">
        <f>IFERROR(X6/X5*31,0)</f>
        <v>0</v>
      </c>
      <c r="Y4" s="67"/>
    </row>
    <row r="5" spans="1:25" s="70" customFormat="1" ht="18" customHeight="1" x14ac:dyDescent="0.25">
      <c r="A5" s="65" t="s">
        <v>58</v>
      </c>
      <c r="B5" s="113"/>
      <c r="C5" s="113"/>
      <c r="D5" s="69">
        <f>COUNT(D32:D62)</f>
        <v>29</v>
      </c>
      <c r="E5" s="48"/>
      <c r="F5" s="113"/>
      <c r="G5" s="113"/>
      <c r="H5" s="69">
        <f>COUNT(H33:H63)</f>
        <v>30</v>
      </c>
      <c r="I5" s="49"/>
      <c r="J5" s="113"/>
      <c r="K5" s="113"/>
      <c r="L5" s="69">
        <f>COUNT(L33:L63)</f>
        <v>30</v>
      </c>
      <c r="M5" s="48"/>
      <c r="N5" s="113"/>
      <c r="O5" s="113"/>
      <c r="P5" s="69">
        <f>COUNT(P33:P63)</f>
        <v>30</v>
      </c>
      <c r="Q5" s="47"/>
      <c r="R5" s="113"/>
      <c r="S5" s="113"/>
      <c r="T5" s="69">
        <f>COUNT(T33:T63)</f>
        <v>0</v>
      </c>
      <c r="U5" s="50"/>
      <c r="V5" s="113"/>
      <c r="W5" s="113"/>
      <c r="X5" s="69">
        <f>COUNT(X33:X63)</f>
        <v>0</v>
      </c>
      <c r="Y5" s="67"/>
    </row>
    <row r="6" spans="1:25" s="25" customFormat="1" ht="18" customHeight="1" x14ac:dyDescent="0.25">
      <c r="A6" s="24"/>
      <c r="B6" s="135" t="s">
        <v>17</v>
      </c>
      <c r="C6" s="135"/>
      <c r="D6" s="52">
        <f>SUM(D33:D63)</f>
        <v>215093.56000000003</v>
      </c>
      <c r="E6" s="39"/>
      <c r="F6" s="114" t="s">
        <v>17</v>
      </c>
      <c r="G6" s="114"/>
      <c r="H6" s="52">
        <f>SUM(H33:H63)</f>
        <v>260387.34000000003</v>
      </c>
      <c r="I6" s="39"/>
      <c r="J6" s="114" t="s">
        <v>17</v>
      </c>
      <c r="K6" s="114"/>
      <c r="L6" s="52">
        <f>SUM(L33:L63)</f>
        <v>163797.57999999999</v>
      </c>
      <c r="M6" s="39"/>
      <c r="N6" s="114" t="s">
        <v>17</v>
      </c>
      <c r="O6" s="114"/>
      <c r="P6" s="52">
        <f>SUM(P33:P63)</f>
        <v>271618.59999999992</v>
      </c>
      <c r="R6" s="114" t="s">
        <v>17</v>
      </c>
      <c r="S6" s="114"/>
      <c r="T6" s="52">
        <f>SUM(T33:T63)</f>
        <v>0</v>
      </c>
      <c r="V6" s="114" t="s">
        <v>17</v>
      </c>
      <c r="W6" s="114"/>
      <c r="X6" s="52">
        <f>SUM(X33:X62)</f>
        <v>0</v>
      </c>
      <c r="Y6" s="24"/>
    </row>
    <row r="7" spans="1:25" s="25" customFormat="1" ht="18" customHeight="1" x14ac:dyDescent="0.25">
      <c r="A7" s="24"/>
      <c r="B7" s="99" t="s">
        <v>19</v>
      </c>
      <c r="C7" s="99"/>
      <c r="D7" s="98">
        <f>IFERROR(D6/D5,0)</f>
        <v>7417.0193103448282</v>
      </c>
      <c r="E7" s="39"/>
      <c r="F7" s="99" t="s">
        <v>19</v>
      </c>
      <c r="G7" s="99"/>
      <c r="H7" s="98">
        <f>IFERROR(H6/H5,0)</f>
        <v>8679.5780000000013</v>
      </c>
      <c r="I7" s="39"/>
      <c r="J7" s="99" t="s">
        <v>19</v>
      </c>
      <c r="K7" s="99"/>
      <c r="L7" s="98">
        <f>IFERROR(L6/L5,0)</f>
        <v>5459.9193333333333</v>
      </c>
      <c r="M7" s="39"/>
      <c r="N7" s="99" t="s">
        <v>19</v>
      </c>
      <c r="O7" s="99"/>
      <c r="P7" s="98">
        <f>IFERROR(P6/P5,0)</f>
        <v>9053.9533333333311</v>
      </c>
      <c r="R7" s="99" t="s">
        <v>19</v>
      </c>
      <c r="S7" s="99"/>
      <c r="T7" s="98">
        <f>IFERROR(T6/T5,0)</f>
        <v>0</v>
      </c>
      <c r="V7" s="99" t="s">
        <v>19</v>
      </c>
      <c r="W7" s="99"/>
      <c r="X7" s="98">
        <f>IFERROR(X6/X5,0)</f>
        <v>0</v>
      </c>
      <c r="Y7" s="24"/>
    </row>
    <row r="8" spans="1:25" s="24" customFormat="1" ht="18" customHeight="1" x14ac:dyDescent="0.25">
      <c r="B8" s="99"/>
      <c r="C8" s="99"/>
      <c r="D8" s="98"/>
      <c r="E8" s="39"/>
      <c r="F8" s="99"/>
      <c r="G8" s="99"/>
      <c r="H8" s="98"/>
      <c r="I8" s="39"/>
      <c r="J8" s="99"/>
      <c r="K8" s="99"/>
      <c r="L8" s="98"/>
      <c r="M8" s="39"/>
      <c r="N8" s="99"/>
      <c r="O8" s="99"/>
      <c r="P8" s="98"/>
      <c r="Q8" s="39"/>
      <c r="R8" s="99"/>
      <c r="S8" s="99"/>
      <c r="T8" s="98"/>
      <c r="U8" s="25"/>
      <c r="V8" s="99"/>
      <c r="W8" s="99"/>
      <c r="X8" s="98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08" t="s">
        <v>20</v>
      </c>
      <c r="C10" s="109"/>
      <c r="D10" s="100">
        <f>SUM(D20-D6)/(30-D5)</f>
        <v>-30093.560000000027</v>
      </c>
      <c r="E10" s="41">
        <f>D10*25</f>
        <v>-752339.0000000007</v>
      </c>
      <c r="F10" s="108" t="s">
        <v>20</v>
      </c>
      <c r="G10" s="109"/>
      <c r="H10" s="100" t="e">
        <f>SUM(H20-H6)/(30-H5)</f>
        <v>#DIV/0!</v>
      </c>
      <c r="I10" s="41" t="e">
        <f>H10*25</f>
        <v>#DIV/0!</v>
      </c>
      <c r="J10" s="102" t="s">
        <v>20</v>
      </c>
      <c r="K10" s="103"/>
      <c r="L10" s="100" t="e">
        <f>SUM(L20-L6)/(30-L5)</f>
        <v>#DIV/0!</v>
      </c>
      <c r="M10" s="41" t="e">
        <f>L10*25</f>
        <v>#DIV/0!</v>
      </c>
      <c r="N10" s="102" t="s">
        <v>20</v>
      </c>
      <c r="O10" s="103"/>
      <c r="P10" s="100" t="e">
        <f>SUM(P20-P6)/(30-P5)</f>
        <v>#VALUE!</v>
      </c>
      <c r="Q10" s="41" t="e">
        <f>P10*25</f>
        <v>#VALUE!</v>
      </c>
      <c r="R10" s="102" t="s">
        <v>20</v>
      </c>
      <c r="S10" s="103"/>
      <c r="T10" s="100">
        <f>SUM(T20-T6)/(30-T5)</f>
        <v>6.666666666666667</v>
      </c>
      <c r="U10" s="53">
        <f>T10*25</f>
        <v>166.66666666666669</v>
      </c>
      <c r="V10" s="102" t="s">
        <v>20</v>
      </c>
      <c r="W10" s="103"/>
      <c r="X10" s="92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10"/>
      <c r="C11" s="111"/>
      <c r="D11" s="101"/>
      <c r="E11" s="41">
        <f>D6</f>
        <v>215093.56000000003</v>
      </c>
      <c r="F11" s="110"/>
      <c r="G11" s="111"/>
      <c r="H11" s="101"/>
      <c r="I11" s="41">
        <f>H6</f>
        <v>260387.34000000003</v>
      </c>
      <c r="J11" s="104"/>
      <c r="K11" s="105"/>
      <c r="L11" s="101"/>
      <c r="M11" s="41">
        <f>L6</f>
        <v>163797.57999999999</v>
      </c>
      <c r="N11" s="104"/>
      <c r="O11" s="105"/>
      <c r="P11" s="101"/>
      <c r="Q11" s="41">
        <f>P6</f>
        <v>271618.59999999992</v>
      </c>
      <c r="R11" s="104"/>
      <c r="S11" s="105"/>
      <c r="T11" s="101"/>
      <c r="U11" s="53">
        <f>T6</f>
        <v>0</v>
      </c>
      <c r="V11" s="104"/>
      <c r="W11" s="105"/>
      <c r="X11" s="93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>
        <f>SUM(E10:E11)</f>
        <v>-537245.44000000064</v>
      </c>
      <c r="F12" s="13"/>
      <c r="G12" s="13"/>
      <c r="H12" s="5"/>
      <c r="I12" s="32" t="e">
        <f>SUM(I10:I11)</f>
        <v>#DIV/0!</v>
      </c>
      <c r="J12" s="5"/>
      <c r="K12" s="5"/>
      <c r="L12" s="5"/>
      <c r="M12" s="32" t="e">
        <f>SUM(M10:M11)</f>
        <v>#DIV/0!</v>
      </c>
      <c r="N12" s="5"/>
      <c r="O12" s="5"/>
      <c r="P12" s="5"/>
      <c r="Q12" s="32" t="e">
        <f>SUM(Q10:Q11)</f>
        <v>#VALUE!</v>
      </c>
      <c r="R12" s="5"/>
      <c r="S12" s="5"/>
      <c r="T12" s="5"/>
      <c r="U12" s="32">
        <f>SUM(U10:U11)</f>
        <v>166.66666666666669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94" t="s">
        <v>18</v>
      </c>
      <c r="C13" s="95"/>
      <c r="D13" s="106">
        <f>SUM(D24-D6)/(30-D5)</f>
        <v>-20843.560000000027</v>
      </c>
      <c r="E13" s="41">
        <f>D13*25</f>
        <v>-521089.0000000007</v>
      </c>
      <c r="F13" s="94" t="s">
        <v>18</v>
      </c>
      <c r="G13" s="95"/>
      <c r="H13" s="106" t="e">
        <f>SUM(H24-H6)/(30-H5)</f>
        <v>#DIV/0!</v>
      </c>
      <c r="I13" s="41" t="e">
        <f>H13*25</f>
        <v>#DIV/0!</v>
      </c>
      <c r="J13" s="94" t="s">
        <v>18</v>
      </c>
      <c r="K13" s="95"/>
      <c r="L13" s="106" t="e">
        <f>SUM(L24-L6)/(30-L5)</f>
        <v>#DIV/0!</v>
      </c>
      <c r="M13" s="41" t="e">
        <f>L13*25</f>
        <v>#DIV/0!</v>
      </c>
      <c r="N13" s="94" t="s">
        <v>18</v>
      </c>
      <c r="O13" s="95"/>
      <c r="P13" s="106" t="e">
        <f>SUM(P24-P6)/(30-P5)</f>
        <v>#DIV/0!</v>
      </c>
      <c r="Q13" s="41" t="e">
        <f>P13*25</f>
        <v>#DIV/0!</v>
      </c>
      <c r="R13" s="94" t="s">
        <v>18</v>
      </c>
      <c r="S13" s="95"/>
      <c r="T13" s="106">
        <f>SUM(T24-T6)/(30-T5)</f>
        <v>0</v>
      </c>
      <c r="U13" s="54">
        <f>T13*25</f>
        <v>0</v>
      </c>
      <c r="V13" s="94" t="s">
        <v>18</v>
      </c>
      <c r="W13" s="95"/>
      <c r="X13" s="106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96"/>
      <c r="C14" s="97"/>
      <c r="D14" s="107"/>
      <c r="E14" s="41">
        <f>D6</f>
        <v>215093.56000000003</v>
      </c>
      <c r="F14" s="96"/>
      <c r="G14" s="97"/>
      <c r="H14" s="107"/>
      <c r="I14" s="41">
        <f>H6</f>
        <v>260387.34000000003</v>
      </c>
      <c r="J14" s="96"/>
      <c r="K14" s="97"/>
      <c r="L14" s="107"/>
      <c r="M14" s="41">
        <f>L6</f>
        <v>163797.57999999999</v>
      </c>
      <c r="N14" s="96"/>
      <c r="O14" s="97"/>
      <c r="P14" s="107"/>
      <c r="Q14" s="41">
        <f>P6</f>
        <v>271618.59999999992</v>
      </c>
      <c r="R14" s="96"/>
      <c r="S14" s="97"/>
      <c r="T14" s="107"/>
      <c r="U14" s="54">
        <f>T6</f>
        <v>0</v>
      </c>
      <c r="V14" s="96"/>
      <c r="W14" s="97"/>
      <c r="X14" s="107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60</v>
      </c>
      <c r="E15" s="32">
        <f>SUM(E13:E14)</f>
        <v>-305995.44000000064</v>
      </c>
      <c r="F15" s="13"/>
      <c r="G15" s="13"/>
      <c r="H15" s="5"/>
      <c r="I15" s="32" t="e">
        <f>SUM(I13:I14)</f>
        <v>#DIV/0!</v>
      </c>
      <c r="J15" s="5"/>
      <c r="K15" s="5"/>
      <c r="L15" s="5"/>
      <c r="M15" s="32" t="e">
        <f>SUM(M13:M14)</f>
        <v>#DIV/0!</v>
      </c>
      <c r="N15" s="5"/>
      <c r="O15" s="5"/>
      <c r="P15" s="5"/>
      <c r="Q15" s="32" t="e">
        <f>SUM(Q13:Q14)</f>
        <v>#DIV/0!</v>
      </c>
      <c r="R15" s="5"/>
      <c r="S15" s="5"/>
      <c r="T15" s="5"/>
      <c r="U15" s="32">
        <f>SUM(U13:U14)</f>
        <v>0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08" t="s">
        <v>18</v>
      </c>
      <c r="C16" s="109"/>
      <c r="D16" s="92"/>
      <c r="E16" s="41">
        <f>D16*25</f>
        <v>0</v>
      </c>
      <c r="F16" s="108" t="s">
        <v>18</v>
      </c>
      <c r="G16" s="109"/>
      <c r="H16" s="92" t="e">
        <f>SUM(H28-H6)/(30-H5)</f>
        <v>#DIV/0!</v>
      </c>
      <c r="I16" s="41" t="e">
        <f>H16*25</f>
        <v>#DIV/0!</v>
      </c>
      <c r="J16" s="108" t="s">
        <v>18</v>
      </c>
      <c r="K16" s="109"/>
      <c r="L16" s="92" t="e">
        <f>SUM(L28-L6)/(30-L5)</f>
        <v>#DIV/0!</v>
      </c>
      <c r="M16" s="41" t="e">
        <f>L16*25</f>
        <v>#DIV/0!</v>
      </c>
      <c r="N16" s="108" t="s">
        <v>18</v>
      </c>
      <c r="O16" s="109"/>
      <c r="P16" s="92" t="e">
        <f>SUM(P28-P6)/(30-P5)</f>
        <v>#DIV/0!</v>
      </c>
      <c r="Q16" s="41" t="e">
        <f>P16*25</f>
        <v>#DIV/0!</v>
      </c>
      <c r="R16" s="108" t="s">
        <v>18</v>
      </c>
      <c r="S16" s="109"/>
      <c r="T16" s="92" t="e">
        <f>SUM(T28-T6)/(30-T5)</f>
        <v>#VALUE!</v>
      </c>
      <c r="U16" s="53" t="e">
        <f>T16*25</f>
        <v>#VALUE!</v>
      </c>
      <c r="V16" s="108" t="s">
        <v>18</v>
      </c>
      <c r="W16" s="109"/>
      <c r="X16" s="92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10"/>
      <c r="C17" s="111"/>
      <c r="D17" s="93"/>
      <c r="E17" s="41">
        <f>D6</f>
        <v>215093.56000000003</v>
      </c>
      <c r="F17" s="110"/>
      <c r="G17" s="111"/>
      <c r="H17" s="93"/>
      <c r="I17" s="41">
        <f>H6</f>
        <v>260387.34000000003</v>
      </c>
      <c r="J17" s="110"/>
      <c r="K17" s="111"/>
      <c r="L17" s="93"/>
      <c r="M17" s="41">
        <f>L6</f>
        <v>163797.57999999999</v>
      </c>
      <c r="N17" s="110"/>
      <c r="O17" s="111"/>
      <c r="P17" s="93"/>
      <c r="Q17" s="41">
        <f>P6</f>
        <v>271618.59999999992</v>
      </c>
      <c r="R17" s="110"/>
      <c r="S17" s="111"/>
      <c r="T17" s="93"/>
      <c r="U17" s="53">
        <f>T6</f>
        <v>0</v>
      </c>
      <c r="V17" s="110"/>
      <c r="W17" s="111"/>
      <c r="X17" s="93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>
        <f>SUM(E16:E17)</f>
        <v>215093.56000000003</v>
      </c>
      <c r="F18" s="5"/>
      <c r="G18" s="5"/>
      <c r="H18" s="5"/>
      <c r="I18" s="32" t="e">
        <f>SUM(I16:I17)</f>
        <v>#DIV/0!</v>
      </c>
      <c r="J18" s="5"/>
      <c r="K18" s="5"/>
      <c r="L18" s="5"/>
      <c r="M18" s="32" t="e">
        <f>SUM(M16:M17)</f>
        <v>#DIV/0!</v>
      </c>
      <c r="N18" s="5"/>
      <c r="O18" s="5"/>
      <c r="P18" s="5"/>
      <c r="Q18" s="32" t="e">
        <f>SUM(Q16:Q17)</f>
        <v>#DIV/0!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130" t="s">
        <v>25</v>
      </c>
      <c r="C19" s="131"/>
      <c r="D19" s="132"/>
      <c r="E19" s="36"/>
      <c r="F19" s="130" t="s">
        <v>25</v>
      </c>
      <c r="G19" s="131"/>
      <c r="H19" s="132"/>
      <c r="I19" s="36"/>
      <c r="J19" s="130" t="s">
        <v>25</v>
      </c>
      <c r="K19" s="131"/>
      <c r="L19" s="132"/>
      <c r="M19" s="36"/>
      <c r="N19" s="130" t="s">
        <v>25</v>
      </c>
      <c r="O19" s="131"/>
      <c r="P19" s="132"/>
      <c r="Q19" s="36"/>
      <c r="R19" s="130" t="s">
        <v>25</v>
      </c>
      <c r="S19" s="131"/>
      <c r="T19" s="132"/>
      <c r="U19" s="42"/>
      <c r="V19" s="130" t="s">
        <v>16</v>
      </c>
      <c r="W19" s="131"/>
      <c r="X19" s="132"/>
      <c r="Y19" s="17"/>
    </row>
    <row r="20" spans="1:25" s="8" customFormat="1" ht="18" customHeight="1" x14ac:dyDescent="0.25">
      <c r="A20" s="9"/>
      <c r="B20" s="128" t="s">
        <v>3</v>
      </c>
      <c r="C20" s="129"/>
      <c r="D20" s="55">
        <v>185000</v>
      </c>
      <c r="E20" s="36"/>
      <c r="F20" s="128" t="s">
        <v>3</v>
      </c>
      <c r="G20" s="129"/>
      <c r="H20" s="55">
        <v>240000</v>
      </c>
      <c r="I20" s="36"/>
      <c r="J20" s="128" t="s">
        <v>3</v>
      </c>
      <c r="K20" s="129"/>
      <c r="L20" s="55">
        <v>130000</v>
      </c>
      <c r="M20" s="36"/>
      <c r="N20" s="128" t="s">
        <v>3</v>
      </c>
      <c r="O20" s="129"/>
      <c r="P20" s="55" t="s">
        <v>68</v>
      </c>
      <c r="Q20" s="36"/>
      <c r="R20" s="128" t="s">
        <v>3</v>
      </c>
      <c r="S20" s="129"/>
      <c r="T20" s="55">
        <v>200</v>
      </c>
      <c r="U20" s="38"/>
      <c r="V20" s="128" t="s">
        <v>3</v>
      </c>
      <c r="W20" s="129"/>
      <c r="X20" s="55"/>
      <c r="Y20" s="14"/>
    </row>
    <row r="21" spans="1:25" s="8" customFormat="1" ht="18" customHeight="1" x14ac:dyDescent="0.25">
      <c r="A21" s="5"/>
      <c r="B21" s="124" t="s">
        <v>2</v>
      </c>
      <c r="C21" s="125"/>
      <c r="D21" s="59"/>
      <c r="E21" s="36"/>
      <c r="F21" s="124" t="s">
        <v>2</v>
      </c>
      <c r="G21" s="125"/>
      <c r="H21" s="59"/>
      <c r="I21" s="36"/>
      <c r="J21" s="124" t="s">
        <v>2</v>
      </c>
      <c r="K21" s="125"/>
      <c r="L21" s="59"/>
      <c r="M21" s="36"/>
      <c r="N21" s="124" t="s">
        <v>2</v>
      </c>
      <c r="O21" s="125"/>
      <c r="P21" s="59"/>
      <c r="Q21" s="36"/>
      <c r="R21" s="124" t="s">
        <v>2</v>
      </c>
      <c r="S21" s="125"/>
      <c r="T21" s="59"/>
      <c r="U21" s="1"/>
      <c r="V21" s="124" t="s">
        <v>2</v>
      </c>
      <c r="W21" s="125"/>
      <c r="X21" s="59"/>
      <c r="Y21" s="5"/>
    </row>
    <row r="22" spans="1:25" s="8" customFormat="1" ht="18" customHeight="1" x14ac:dyDescent="0.25">
      <c r="A22" s="5"/>
      <c r="B22" s="118" t="s">
        <v>1</v>
      </c>
      <c r="C22" s="119"/>
      <c r="D22" s="58"/>
      <c r="E22" s="36"/>
      <c r="F22" s="118" t="s">
        <v>1</v>
      </c>
      <c r="G22" s="119"/>
      <c r="H22" s="58"/>
      <c r="I22" s="36"/>
      <c r="J22" s="118" t="s">
        <v>1</v>
      </c>
      <c r="K22" s="119"/>
      <c r="L22" s="58"/>
      <c r="M22" s="36"/>
      <c r="N22" s="118" t="s">
        <v>1</v>
      </c>
      <c r="O22" s="119"/>
      <c r="P22" s="58"/>
      <c r="Q22" s="36"/>
      <c r="R22" s="118" t="s">
        <v>1</v>
      </c>
      <c r="S22" s="119"/>
      <c r="T22" s="58"/>
      <c r="U22" s="1"/>
      <c r="V22" s="118" t="s">
        <v>1</v>
      </c>
      <c r="W22" s="119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26" t="s">
        <v>4</v>
      </c>
      <c r="C24" s="127"/>
      <c r="D24" s="56">
        <v>194250</v>
      </c>
      <c r="E24" s="36"/>
      <c r="F24" s="126" t="s">
        <v>4</v>
      </c>
      <c r="G24" s="127"/>
      <c r="H24" s="56">
        <v>252000</v>
      </c>
      <c r="I24" s="36"/>
      <c r="J24" s="126" t="s">
        <v>4</v>
      </c>
      <c r="K24" s="127"/>
      <c r="L24" s="56"/>
      <c r="M24" s="36"/>
      <c r="N24" s="126" t="s">
        <v>4</v>
      </c>
      <c r="O24" s="127"/>
      <c r="P24" s="56">
        <v>250500</v>
      </c>
      <c r="Q24" s="43"/>
      <c r="R24" s="126" t="s">
        <v>4</v>
      </c>
      <c r="S24" s="127"/>
      <c r="T24" s="56"/>
      <c r="U24" s="43"/>
      <c r="V24" s="126" t="s">
        <v>4</v>
      </c>
      <c r="W24" s="127"/>
      <c r="X24" s="56"/>
      <c r="Y24" s="12"/>
    </row>
    <row r="25" spans="1:25" s="8" customFormat="1" ht="18" customHeight="1" x14ac:dyDescent="0.25">
      <c r="A25" s="5"/>
      <c r="B25" s="124" t="s">
        <v>2</v>
      </c>
      <c r="C25" s="125"/>
      <c r="D25" s="59"/>
      <c r="E25" s="36"/>
      <c r="F25" s="124" t="s">
        <v>2</v>
      </c>
      <c r="G25" s="125"/>
      <c r="H25" s="59"/>
      <c r="I25" s="37"/>
      <c r="J25" s="124" t="s">
        <v>2</v>
      </c>
      <c r="K25" s="125"/>
      <c r="L25" s="59"/>
      <c r="M25" s="36"/>
      <c r="N25" s="124" t="s">
        <v>2</v>
      </c>
      <c r="O25" s="125"/>
      <c r="P25" s="59"/>
      <c r="Q25" s="40"/>
      <c r="R25" s="124" t="s">
        <v>2</v>
      </c>
      <c r="S25" s="125"/>
      <c r="T25" s="59"/>
      <c r="U25" s="1"/>
      <c r="V25" s="124" t="s">
        <v>2</v>
      </c>
      <c r="W25" s="125"/>
      <c r="X25" s="59"/>
      <c r="Y25" s="5"/>
    </row>
    <row r="26" spans="1:25" s="8" customFormat="1" ht="18" customHeight="1" x14ac:dyDescent="0.25">
      <c r="A26" s="5"/>
      <c r="B26" s="118" t="s">
        <v>1</v>
      </c>
      <c r="C26" s="119"/>
      <c r="D26" s="58"/>
      <c r="E26" s="36"/>
      <c r="F26" s="118" t="s">
        <v>1</v>
      </c>
      <c r="G26" s="119"/>
      <c r="H26" s="58"/>
      <c r="I26" s="37"/>
      <c r="J26" s="118" t="s">
        <v>1</v>
      </c>
      <c r="K26" s="119"/>
      <c r="L26" s="58"/>
      <c r="M26" s="36"/>
      <c r="N26" s="118" t="s">
        <v>1</v>
      </c>
      <c r="O26" s="119"/>
      <c r="P26" s="58"/>
      <c r="Q26" s="40"/>
      <c r="R26" s="118" t="s">
        <v>1</v>
      </c>
      <c r="S26" s="119"/>
      <c r="T26" s="58"/>
      <c r="U26" s="1"/>
      <c r="V26" s="118" t="s">
        <v>1</v>
      </c>
      <c r="W26" s="119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26" t="s">
        <v>14</v>
      </c>
      <c r="C28" s="127"/>
      <c r="D28" s="56">
        <v>203500</v>
      </c>
      <c r="E28" s="36"/>
      <c r="F28" s="126" t="s">
        <v>14</v>
      </c>
      <c r="G28" s="127"/>
      <c r="H28" s="56">
        <v>264000</v>
      </c>
      <c r="I28" s="36"/>
      <c r="J28" s="126" t="s">
        <v>14</v>
      </c>
      <c r="K28" s="127"/>
      <c r="L28" s="56"/>
      <c r="M28" s="36"/>
      <c r="N28" s="126" t="s">
        <v>14</v>
      </c>
      <c r="O28" s="127"/>
      <c r="P28" s="56">
        <v>231000</v>
      </c>
      <c r="Q28" s="43"/>
      <c r="R28" s="126" t="s">
        <v>14</v>
      </c>
      <c r="S28" s="127"/>
      <c r="T28" s="57" t="s">
        <v>64</v>
      </c>
      <c r="U28" s="43"/>
      <c r="V28" s="126" t="s">
        <v>14</v>
      </c>
      <c r="W28" s="127"/>
      <c r="X28" s="56"/>
      <c r="Y28" s="12"/>
    </row>
    <row r="29" spans="1:25" s="8" customFormat="1" ht="18" customHeight="1" x14ac:dyDescent="0.25">
      <c r="A29" s="5"/>
      <c r="B29" s="124" t="s">
        <v>2</v>
      </c>
      <c r="C29" s="125"/>
      <c r="D29" s="59"/>
      <c r="E29" s="36"/>
      <c r="F29" s="124" t="s">
        <v>2</v>
      </c>
      <c r="G29" s="125"/>
      <c r="H29" s="59"/>
      <c r="I29" s="37"/>
      <c r="J29" s="124" t="s">
        <v>2</v>
      </c>
      <c r="K29" s="125"/>
      <c r="L29" s="59"/>
      <c r="M29" s="36"/>
      <c r="N29" s="124" t="s">
        <v>2</v>
      </c>
      <c r="O29" s="125"/>
      <c r="P29" s="59"/>
      <c r="Q29" s="40"/>
      <c r="R29" s="124" t="s">
        <v>2</v>
      </c>
      <c r="S29" s="125"/>
      <c r="T29" s="59"/>
      <c r="U29" s="1"/>
      <c r="V29" s="124" t="s">
        <v>2</v>
      </c>
      <c r="W29" s="125"/>
      <c r="X29" s="59"/>
      <c r="Y29" s="5"/>
    </row>
    <row r="30" spans="1:25" s="4" customFormat="1" ht="18" customHeight="1" x14ac:dyDescent="0.25">
      <c r="A30" s="5"/>
      <c r="B30" s="118" t="s">
        <v>1</v>
      </c>
      <c r="C30" s="119"/>
      <c r="D30" s="58"/>
      <c r="E30" s="36"/>
      <c r="F30" s="118" t="s">
        <v>1</v>
      </c>
      <c r="G30" s="119"/>
      <c r="H30" s="58"/>
      <c r="I30" s="37"/>
      <c r="J30" s="118" t="s">
        <v>1</v>
      </c>
      <c r="K30" s="119"/>
      <c r="L30" s="58"/>
      <c r="M30" s="36"/>
      <c r="N30" s="118" t="s">
        <v>1</v>
      </c>
      <c r="O30" s="119"/>
      <c r="P30" s="58"/>
      <c r="Q30" s="40"/>
      <c r="R30" s="118" t="s">
        <v>1</v>
      </c>
      <c r="S30" s="119"/>
      <c r="T30" s="58"/>
      <c r="U30" s="1"/>
      <c r="V30" s="118" t="s">
        <v>1</v>
      </c>
      <c r="W30" s="119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20" t="s">
        <v>6</v>
      </c>
      <c r="C32" s="121"/>
      <c r="D32" s="60" t="s">
        <v>0</v>
      </c>
      <c r="E32" s="41"/>
      <c r="F32" s="120" t="s">
        <v>6</v>
      </c>
      <c r="G32" s="121"/>
      <c r="H32" s="60" t="s">
        <v>0</v>
      </c>
      <c r="I32" s="37"/>
      <c r="J32" s="122" t="s">
        <v>6</v>
      </c>
      <c r="K32" s="123"/>
      <c r="L32" s="60" t="s">
        <v>0</v>
      </c>
      <c r="M32" s="44"/>
      <c r="N32" s="120" t="s">
        <v>6</v>
      </c>
      <c r="O32" s="121"/>
      <c r="P32" s="60" t="s">
        <v>0</v>
      </c>
      <c r="Q32" s="45"/>
      <c r="R32" s="120" t="s">
        <v>6</v>
      </c>
      <c r="S32" s="121"/>
      <c r="T32" s="60" t="s">
        <v>0</v>
      </c>
      <c r="U32" s="16"/>
      <c r="V32" s="120" t="s">
        <v>6</v>
      </c>
      <c r="W32" s="121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7</v>
      </c>
      <c r="D33" s="63">
        <v>8025.15</v>
      </c>
      <c r="E33" s="41"/>
      <c r="F33" s="61">
        <v>1</v>
      </c>
      <c r="G33" s="61" t="s">
        <v>7</v>
      </c>
      <c r="H33" s="63">
        <v>6403.58</v>
      </c>
      <c r="I33" s="44"/>
      <c r="J33" s="61">
        <v>1</v>
      </c>
      <c r="K33" s="61" t="s">
        <v>7</v>
      </c>
      <c r="L33" s="63">
        <v>5988.56</v>
      </c>
      <c r="M33" s="44"/>
      <c r="N33" s="61">
        <v>1</v>
      </c>
      <c r="O33" s="61" t="s">
        <v>7</v>
      </c>
      <c r="P33" s="62">
        <v>9503.94</v>
      </c>
      <c r="R33" s="61">
        <v>1</v>
      </c>
      <c r="S33" s="61" t="s">
        <v>7</v>
      </c>
      <c r="T33" s="63"/>
      <c r="V33" s="61">
        <v>1</v>
      </c>
      <c r="W33" s="61" t="s">
        <v>7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8</v>
      </c>
      <c r="D34" s="63">
        <v>7686.5</v>
      </c>
      <c r="E34" s="41"/>
      <c r="F34" s="61">
        <v>2</v>
      </c>
      <c r="G34" s="61" t="s">
        <v>8</v>
      </c>
      <c r="H34" s="63">
        <v>10740.75</v>
      </c>
      <c r="I34" s="44"/>
      <c r="J34" s="61">
        <v>2</v>
      </c>
      <c r="K34" s="61" t="s">
        <v>8</v>
      </c>
      <c r="L34" s="64">
        <v>4460.5</v>
      </c>
      <c r="M34" s="44"/>
      <c r="N34" s="61">
        <v>2</v>
      </c>
      <c r="O34" s="61" t="s">
        <v>8</v>
      </c>
      <c r="P34" s="63">
        <v>8363.14</v>
      </c>
      <c r="R34" s="61">
        <v>2</v>
      </c>
      <c r="S34" s="61" t="s">
        <v>8</v>
      </c>
      <c r="T34" s="63"/>
      <c r="V34" s="61">
        <v>2</v>
      </c>
      <c r="W34" s="61" t="s">
        <v>8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9</v>
      </c>
      <c r="D35" s="63">
        <v>8519.4</v>
      </c>
      <c r="E35" s="41"/>
      <c r="F35" s="61">
        <v>3</v>
      </c>
      <c r="G35" s="61" t="s">
        <v>9</v>
      </c>
      <c r="H35" s="63">
        <v>9333.02</v>
      </c>
      <c r="I35" s="44"/>
      <c r="J35" s="61">
        <v>3</v>
      </c>
      <c r="K35" s="61" t="s">
        <v>9</v>
      </c>
      <c r="L35" s="64">
        <v>5720.4</v>
      </c>
      <c r="M35" s="44"/>
      <c r="N35" s="61">
        <v>3</v>
      </c>
      <c r="O35" s="61" t="s">
        <v>9</v>
      </c>
      <c r="P35" s="63">
        <v>7276.5</v>
      </c>
      <c r="Q35" s="46"/>
      <c r="R35" s="61">
        <v>3</v>
      </c>
      <c r="S35" s="61" t="s">
        <v>9</v>
      </c>
      <c r="T35" s="63"/>
      <c r="U35" s="77" t="s">
        <v>63</v>
      </c>
      <c r="V35" s="61">
        <v>3</v>
      </c>
      <c r="W35" s="61" t="s">
        <v>9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10</v>
      </c>
      <c r="D36" s="63">
        <v>8556.83</v>
      </c>
      <c r="E36" s="41"/>
      <c r="F36" s="61">
        <v>4</v>
      </c>
      <c r="G36" s="61" t="s">
        <v>10</v>
      </c>
      <c r="H36" s="63">
        <v>9261.99</v>
      </c>
      <c r="I36" s="44"/>
      <c r="J36" s="61">
        <v>4</v>
      </c>
      <c r="K36" s="61" t="s">
        <v>10</v>
      </c>
      <c r="L36" s="64">
        <v>6219</v>
      </c>
      <c r="M36" s="44"/>
      <c r="N36" s="61">
        <v>4</v>
      </c>
      <c r="O36" s="61" t="s">
        <v>10</v>
      </c>
      <c r="P36" s="63">
        <v>8432.4699999999993</v>
      </c>
      <c r="Q36" s="46"/>
      <c r="R36" s="61">
        <v>4</v>
      </c>
      <c r="S36" s="61" t="s">
        <v>10</v>
      </c>
      <c r="T36" s="63"/>
      <c r="V36" s="61">
        <v>4</v>
      </c>
      <c r="W36" s="61" t="s">
        <v>10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11</v>
      </c>
      <c r="D37" s="63">
        <v>8264.06</v>
      </c>
      <c r="E37" s="41"/>
      <c r="F37" s="61">
        <v>5</v>
      </c>
      <c r="G37" s="61" t="s">
        <v>11</v>
      </c>
      <c r="H37" s="63">
        <v>10120.290000000001</v>
      </c>
      <c r="I37" s="44"/>
      <c r="J37" s="61">
        <v>5</v>
      </c>
      <c r="K37" s="61" t="s">
        <v>11</v>
      </c>
      <c r="L37" s="64">
        <v>5911.76</v>
      </c>
      <c r="M37" s="44"/>
      <c r="N37" s="61">
        <v>5</v>
      </c>
      <c r="O37" s="61" t="s">
        <v>11</v>
      </c>
      <c r="P37" s="63">
        <v>8192.27</v>
      </c>
      <c r="Q37" s="46"/>
      <c r="R37" s="61">
        <v>5</v>
      </c>
      <c r="S37" s="61" t="s">
        <v>11</v>
      </c>
      <c r="T37" s="63"/>
      <c r="V37" s="61">
        <v>5</v>
      </c>
      <c r="W37" s="61" t="s">
        <v>11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12</v>
      </c>
      <c r="D38" s="63">
        <v>8061.2</v>
      </c>
      <c r="E38" s="41"/>
      <c r="F38" s="61">
        <v>6</v>
      </c>
      <c r="G38" s="61" t="s">
        <v>12</v>
      </c>
      <c r="H38" s="63">
        <v>10370.61</v>
      </c>
      <c r="I38" s="44"/>
      <c r="J38" s="61">
        <v>6</v>
      </c>
      <c r="K38" s="61" t="s">
        <v>12</v>
      </c>
      <c r="L38" s="64">
        <v>6344.1</v>
      </c>
      <c r="M38" s="44"/>
      <c r="N38" s="61">
        <v>6</v>
      </c>
      <c r="O38" s="61" t="s">
        <v>12</v>
      </c>
      <c r="P38" s="63">
        <v>10879.96</v>
      </c>
      <c r="R38" s="61">
        <v>6</v>
      </c>
      <c r="S38" s="61" t="s">
        <v>12</v>
      </c>
      <c r="T38" s="63"/>
      <c r="V38" s="61">
        <v>6</v>
      </c>
      <c r="W38" s="61" t="s">
        <v>12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13</v>
      </c>
      <c r="D39" s="63">
        <v>7509.57</v>
      </c>
      <c r="E39" s="41"/>
      <c r="F39" s="61">
        <v>7</v>
      </c>
      <c r="G39" s="61" t="s">
        <v>13</v>
      </c>
      <c r="H39" s="63">
        <v>8324.73</v>
      </c>
      <c r="I39" s="44"/>
      <c r="J39" s="61">
        <v>7</v>
      </c>
      <c r="K39" s="61" t="s">
        <v>13</v>
      </c>
      <c r="L39" s="64">
        <v>6327.66</v>
      </c>
      <c r="M39" s="44"/>
      <c r="N39" s="61">
        <v>7</v>
      </c>
      <c r="O39" s="61" t="s">
        <v>13</v>
      </c>
      <c r="P39" s="63">
        <v>12252.81</v>
      </c>
      <c r="R39" s="61">
        <v>7</v>
      </c>
      <c r="S39" s="61" t="s">
        <v>13</v>
      </c>
      <c r="T39" s="63"/>
      <c r="V39" s="61">
        <v>7</v>
      </c>
      <c r="W39" s="61" t="s">
        <v>13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7</v>
      </c>
      <c r="D40" s="63">
        <v>6108.42</v>
      </c>
      <c r="E40" s="41"/>
      <c r="F40" s="61">
        <v>8</v>
      </c>
      <c r="G40" s="61" t="s">
        <v>7</v>
      </c>
      <c r="H40" s="63">
        <v>6427.26</v>
      </c>
      <c r="I40" s="44"/>
      <c r="J40" s="61">
        <v>8</v>
      </c>
      <c r="K40" s="61" t="s">
        <v>7</v>
      </c>
      <c r="L40" s="64">
        <v>6563.85</v>
      </c>
      <c r="M40" s="44"/>
      <c r="N40" s="61">
        <v>8</v>
      </c>
      <c r="O40" s="61" t="s">
        <v>7</v>
      </c>
      <c r="P40" s="63">
        <v>12877.29</v>
      </c>
      <c r="R40" s="61">
        <v>8</v>
      </c>
      <c r="S40" s="61" t="s">
        <v>7</v>
      </c>
      <c r="T40" s="63"/>
      <c r="V40" s="61">
        <v>8</v>
      </c>
      <c r="W40" s="61" t="s">
        <v>7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8</v>
      </c>
      <c r="D41" s="63">
        <v>6985.21</v>
      </c>
      <c r="E41" s="41"/>
      <c r="F41" s="61">
        <v>9</v>
      </c>
      <c r="G41" s="61" t="s">
        <v>8</v>
      </c>
      <c r="H41" s="63">
        <v>10098.33</v>
      </c>
      <c r="I41" s="44"/>
      <c r="J41" s="61">
        <v>9</v>
      </c>
      <c r="K41" s="61" t="s">
        <v>8</v>
      </c>
      <c r="L41" s="64">
        <v>5071.66</v>
      </c>
      <c r="M41" s="44"/>
      <c r="N41" s="61">
        <v>9</v>
      </c>
      <c r="O41" s="61" t="s">
        <v>8</v>
      </c>
      <c r="P41" s="63">
        <v>7973.12</v>
      </c>
      <c r="R41" s="61">
        <v>9</v>
      </c>
      <c r="S41" s="61" t="s">
        <v>8</v>
      </c>
      <c r="T41" s="63"/>
      <c r="V41" s="61">
        <v>9</v>
      </c>
      <c r="W41" s="61" t="s">
        <v>8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9</v>
      </c>
      <c r="D42" s="63">
        <v>7581.8</v>
      </c>
      <c r="E42" s="41"/>
      <c r="F42" s="61">
        <v>10</v>
      </c>
      <c r="G42" s="61" t="s">
        <v>9</v>
      </c>
      <c r="H42" s="63">
        <v>8151.99</v>
      </c>
      <c r="I42" s="44"/>
      <c r="J42" s="61">
        <v>10</v>
      </c>
      <c r="K42" s="61" t="s">
        <v>9</v>
      </c>
      <c r="L42" s="64">
        <v>5293.25</v>
      </c>
      <c r="M42" s="44"/>
      <c r="N42" s="61">
        <v>10</v>
      </c>
      <c r="O42" s="61" t="s">
        <v>9</v>
      </c>
      <c r="P42" s="63">
        <v>7602.93</v>
      </c>
      <c r="R42" s="61">
        <v>10</v>
      </c>
      <c r="S42" s="61" t="s">
        <v>9</v>
      </c>
      <c r="T42" s="63"/>
      <c r="V42" s="61">
        <v>10</v>
      </c>
      <c r="W42" s="61" t="s">
        <v>9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10</v>
      </c>
      <c r="D43" s="63">
        <v>8526.92</v>
      </c>
      <c r="E43" s="41"/>
      <c r="F43" s="61">
        <v>11</v>
      </c>
      <c r="G43" s="61" t="s">
        <v>10</v>
      </c>
      <c r="H43" s="63">
        <v>4404.24</v>
      </c>
      <c r="I43" s="44"/>
      <c r="J43" s="61">
        <v>11</v>
      </c>
      <c r="K43" s="61" t="s">
        <v>10</v>
      </c>
      <c r="L43" s="64">
        <v>6669.55</v>
      </c>
      <c r="M43" s="44"/>
      <c r="N43" s="61">
        <v>11</v>
      </c>
      <c r="O43" s="61" t="s">
        <v>10</v>
      </c>
      <c r="P43" s="63">
        <v>6929.95</v>
      </c>
      <c r="R43" s="61">
        <v>11</v>
      </c>
      <c r="S43" s="61" t="s">
        <v>10</v>
      </c>
      <c r="T43" s="63"/>
      <c r="V43" s="61">
        <v>11</v>
      </c>
      <c r="W43" s="61" t="s">
        <v>10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11</v>
      </c>
      <c r="D44" s="63">
        <v>7417.56</v>
      </c>
      <c r="E44" s="41"/>
      <c r="F44" s="61">
        <v>12</v>
      </c>
      <c r="G44" s="61" t="s">
        <v>11</v>
      </c>
      <c r="H44" s="63">
        <v>9974.76</v>
      </c>
      <c r="I44" s="44"/>
      <c r="J44" s="61">
        <v>12</v>
      </c>
      <c r="K44" s="61" t="s">
        <v>11</v>
      </c>
      <c r="L44" s="64">
        <v>7390.66</v>
      </c>
      <c r="M44" s="44"/>
      <c r="N44" s="61">
        <v>12</v>
      </c>
      <c r="O44" s="61" t="s">
        <v>11</v>
      </c>
      <c r="P44" s="63">
        <v>7110.57</v>
      </c>
      <c r="R44" s="61">
        <v>12</v>
      </c>
      <c r="S44" s="61" t="s">
        <v>11</v>
      </c>
      <c r="T44" s="63"/>
      <c r="V44" s="61">
        <v>12</v>
      </c>
      <c r="W44" s="61" t="s">
        <v>11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12</v>
      </c>
      <c r="D45" s="63">
        <v>7715.75</v>
      </c>
      <c r="E45" s="41"/>
      <c r="F45" s="61">
        <v>13</v>
      </c>
      <c r="G45" s="61" t="s">
        <v>12</v>
      </c>
      <c r="H45" s="63">
        <v>8274.4500000000007</v>
      </c>
      <c r="I45" s="44"/>
      <c r="J45" s="61">
        <v>13</v>
      </c>
      <c r="K45" s="61" t="s">
        <v>12</v>
      </c>
      <c r="L45" s="64">
        <v>5847.4</v>
      </c>
      <c r="M45" s="44"/>
      <c r="N45" s="61">
        <v>13</v>
      </c>
      <c r="O45" s="61" t="s">
        <v>12</v>
      </c>
      <c r="P45" s="63">
        <v>9828.73</v>
      </c>
      <c r="R45" s="61">
        <v>13</v>
      </c>
      <c r="S45" s="61" t="s">
        <v>12</v>
      </c>
      <c r="T45" s="63"/>
      <c r="V45" s="61">
        <v>13</v>
      </c>
      <c r="W45" s="61" t="s">
        <v>12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13</v>
      </c>
      <c r="D46" s="63">
        <v>7764.54</v>
      </c>
      <c r="E46" s="41"/>
      <c r="F46" s="61">
        <v>14</v>
      </c>
      <c r="G46" s="61" t="s">
        <v>13</v>
      </c>
      <c r="H46" s="63">
        <v>7423.77</v>
      </c>
      <c r="I46" s="44"/>
      <c r="J46" s="61">
        <v>14</v>
      </c>
      <c r="K46" s="61" t="s">
        <v>13</v>
      </c>
      <c r="L46" s="64">
        <v>6465.95</v>
      </c>
      <c r="M46" s="44"/>
      <c r="N46" s="61">
        <v>14</v>
      </c>
      <c r="O46" s="61" t="s">
        <v>13</v>
      </c>
      <c r="P46" s="63">
        <v>10637.11</v>
      </c>
      <c r="R46" s="61">
        <v>14</v>
      </c>
      <c r="S46" s="61" t="s">
        <v>13</v>
      </c>
      <c r="T46" s="63"/>
      <c r="V46" s="61">
        <v>14</v>
      </c>
      <c r="W46" s="61" t="s">
        <v>13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7</v>
      </c>
      <c r="D47" s="63">
        <v>7743.14</v>
      </c>
      <c r="E47" s="41"/>
      <c r="F47" s="61">
        <v>15</v>
      </c>
      <c r="G47" s="61" t="s">
        <v>7</v>
      </c>
      <c r="H47" s="63">
        <v>7360.83</v>
      </c>
      <c r="I47" s="44"/>
      <c r="J47" s="61">
        <v>15</v>
      </c>
      <c r="K47" s="61" t="s">
        <v>7</v>
      </c>
      <c r="L47" s="64">
        <v>6490.8</v>
      </c>
      <c r="M47" s="44"/>
      <c r="N47" s="61">
        <v>15</v>
      </c>
      <c r="O47" s="61" t="s">
        <v>7</v>
      </c>
      <c r="P47" s="63">
        <v>9014.52</v>
      </c>
      <c r="R47" s="61">
        <v>15</v>
      </c>
      <c r="S47" s="61" t="s">
        <v>7</v>
      </c>
      <c r="T47" s="63"/>
      <c r="V47" s="61">
        <v>15</v>
      </c>
      <c r="W47" s="61" t="s">
        <v>7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8</v>
      </c>
      <c r="D48" s="63">
        <v>6873.08</v>
      </c>
      <c r="E48" s="41"/>
      <c r="F48" s="61">
        <v>16</v>
      </c>
      <c r="G48" s="61" t="s">
        <v>8</v>
      </c>
      <c r="H48" s="63">
        <v>10553.79</v>
      </c>
      <c r="I48" s="44"/>
      <c r="J48" s="61">
        <v>16</v>
      </c>
      <c r="K48" s="61" t="s">
        <v>8</v>
      </c>
      <c r="L48" s="64">
        <v>4372.6000000000004</v>
      </c>
      <c r="M48" s="44"/>
      <c r="N48" s="61">
        <v>16</v>
      </c>
      <c r="O48" s="61" t="s">
        <v>8</v>
      </c>
      <c r="P48" s="63">
        <v>9051.08</v>
      </c>
      <c r="R48" s="61">
        <v>16</v>
      </c>
      <c r="S48" s="61" t="s">
        <v>8</v>
      </c>
      <c r="T48" s="63"/>
      <c r="V48" s="61">
        <v>16</v>
      </c>
      <c r="W48" s="61" t="s">
        <v>8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9</v>
      </c>
      <c r="D49" s="63">
        <v>8890.7000000000007</v>
      </c>
      <c r="E49" s="41"/>
      <c r="F49" s="61">
        <v>17</v>
      </c>
      <c r="G49" s="61" t="s">
        <v>9</v>
      </c>
      <c r="H49" s="63">
        <v>11193.63</v>
      </c>
      <c r="I49" s="44"/>
      <c r="J49" s="61">
        <v>17</v>
      </c>
      <c r="K49" s="61" t="s">
        <v>9</v>
      </c>
      <c r="L49" s="64">
        <v>4994.51</v>
      </c>
      <c r="M49" s="44"/>
      <c r="N49" s="61">
        <v>17</v>
      </c>
      <c r="O49" s="61" t="s">
        <v>9</v>
      </c>
      <c r="P49" s="63">
        <v>8368.94</v>
      </c>
      <c r="R49" s="61">
        <v>17</v>
      </c>
      <c r="S49" s="61" t="s">
        <v>9</v>
      </c>
      <c r="T49" s="63"/>
      <c r="V49" s="61">
        <v>17</v>
      </c>
      <c r="W49" s="61" t="s">
        <v>9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10</v>
      </c>
      <c r="D50" s="63">
        <v>8179.02</v>
      </c>
      <c r="E50" s="41"/>
      <c r="F50" s="61">
        <v>18</v>
      </c>
      <c r="G50" s="61" t="s">
        <v>10</v>
      </c>
      <c r="H50" s="63">
        <v>10640.94</v>
      </c>
      <c r="I50" s="44"/>
      <c r="J50" s="61">
        <v>18</v>
      </c>
      <c r="K50" s="61" t="s">
        <v>10</v>
      </c>
      <c r="L50" s="64">
        <v>6015</v>
      </c>
      <c r="M50" s="44"/>
      <c r="N50" s="61">
        <v>18</v>
      </c>
      <c r="O50" s="61" t="s">
        <v>10</v>
      </c>
      <c r="P50" s="63">
        <v>8632.4599999999991</v>
      </c>
      <c r="R50" s="61">
        <v>18</v>
      </c>
      <c r="S50" s="61" t="s">
        <v>10</v>
      </c>
      <c r="T50" s="63"/>
      <c r="V50" s="61">
        <v>18</v>
      </c>
      <c r="W50" s="61" t="s">
        <v>10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11</v>
      </c>
      <c r="D51" s="63">
        <v>8006.64</v>
      </c>
      <c r="E51" s="41"/>
      <c r="F51" s="61">
        <v>19</v>
      </c>
      <c r="G51" s="61" t="s">
        <v>11</v>
      </c>
      <c r="H51" s="63">
        <v>9809.56</v>
      </c>
      <c r="I51" s="44"/>
      <c r="J51" s="61">
        <v>19</v>
      </c>
      <c r="K51" s="61" t="s">
        <v>11</v>
      </c>
      <c r="L51" s="64">
        <v>5530.15</v>
      </c>
      <c r="M51" s="44"/>
      <c r="N51" s="61">
        <v>19</v>
      </c>
      <c r="O51" s="61" t="s">
        <v>11</v>
      </c>
      <c r="P51" s="63">
        <v>8890.1299999999992</v>
      </c>
      <c r="R51" s="61">
        <v>19</v>
      </c>
      <c r="S51" s="61" t="s">
        <v>11</v>
      </c>
      <c r="T51" s="63"/>
      <c r="V51" s="61">
        <v>19</v>
      </c>
      <c r="W51" s="61" t="s">
        <v>11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12</v>
      </c>
      <c r="D52" s="63">
        <v>7779.67</v>
      </c>
      <c r="E52" s="41"/>
      <c r="F52" s="61">
        <v>20</v>
      </c>
      <c r="G52" s="61" t="s">
        <v>12</v>
      </c>
      <c r="H52" s="63">
        <v>10344.64</v>
      </c>
      <c r="I52" s="44"/>
      <c r="J52" s="61">
        <v>20</v>
      </c>
      <c r="K52" s="61" t="s">
        <v>12</v>
      </c>
      <c r="L52" s="64">
        <v>6966.55</v>
      </c>
      <c r="M52" s="44"/>
      <c r="N52" s="61">
        <v>20</v>
      </c>
      <c r="O52" s="61" t="s">
        <v>12</v>
      </c>
      <c r="P52" s="63">
        <v>11231.42</v>
      </c>
      <c r="R52" s="61">
        <v>20</v>
      </c>
      <c r="S52" s="61" t="s">
        <v>12</v>
      </c>
      <c r="T52" s="63"/>
      <c r="V52" s="61">
        <v>20</v>
      </c>
      <c r="W52" s="61" t="s">
        <v>12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13</v>
      </c>
      <c r="D53" s="63">
        <v>8397.66</v>
      </c>
      <c r="E53" s="41">
        <v>0</v>
      </c>
      <c r="F53" s="61">
        <v>21</v>
      </c>
      <c r="G53" s="61" t="s">
        <v>13</v>
      </c>
      <c r="H53" s="63">
        <v>9286.11</v>
      </c>
      <c r="I53" s="44"/>
      <c r="J53" s="61">
        <v>21</v>
      </c>
      <c r="K53" s="61" t="s">
        <v>13</v>
      </c>
      <c r="L53" s="64">
        <v>6183.55</v>
      </c>
      <c r="M53" s="44"/>
      <c r="N53" s="61">
        <v>21</v>
      </c>
      <c r="O53" s="61" t="s">
        <v>13</v>
      </c>
      <c r="P53" s="63">
        <v>12699.77</v>
      </c>
      <c r="R53" s="61">
        <v>21</v>
      </c>
      <c r="S53" s="61" t="s">
        <v>13</v>
      </c>
      <c r="T53" s="63"/>
      <c r="V53" s="61">
        <v>21</v>
      </c>
      <c r="W53" s="61" t="s">
        <v>13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7</v>
      </c>
      <c r="D54" s="63">
        <v>5401.18</v>
      </c>
      <c r="E54" s="41"/>
      <c r="F54" s="61">
        <v>22</v>
      </c>
      <c r="G54" s="61" t="s">
        <v>7</v>
      </c>
      <c r="H54" s="63">
        <v>9841.43</v>
      </c>
      <c r="I54" s="44"/>
      <c r="J54" s="61">
        <v>22</v>
      </c>
      <c r="K54" s="61" t="s">
        <v>7</v>
      </c>
      <c r="L54" s="64">
        <v>7391.11</v>
      </c>
      <c r="M54" s="44"/>
      <c r="N54" s="61">
        <v>22</v>
      </c>
      <c r="O54" s="61" t="s">
        <v>7</v>
      </c>
      <c r="P54" s="63">
        <v>11715.02</v>
      </c>
      <c r="R54" s="61">
        <v>22</v>
      </c>
      <c r="S54" s="61" t="s">
        <v>7</v>
      </c>
      <c r="T54" s="63"/>
      <c r="V54" s="61">
        <v>22</v>
      </c>
      <c r="W54" s="61" t="s">
        <v>7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8</v>
      </c>
      <c r="D55" s="63">
        <v>7578.93</v>
      </c>
      <c r="E55" s="41"/>
      <c r="F55" s="61">
        <v>23</v>
      </c>
      <c r="G55" s="61" t="s">
        <v>8</v>
      </c>
      <c r="H55" s="63">
        <v>11815.88</v>
      </c>
      <c r="I55" s="44"/>
      <c r="J55" s="61">
        <v>23</v>
      </c>
      <c r="K55" s="61" t="s">
        <v>8</v>
      </c>
      <c r="L55" s="64">
        <v>6129.05</v>
      </c>
      <c r="M55" s="44"/>
      <c r="N55" s="61">
        <v>23</v>
      </c>
      <c r="O55" s="61" t="s">
        <v>8</v>
      </c>
      <c r="P55" s="63">
        <v>12141.88</v>
      </c>
      <c r="R55" s="61">
        <v>23</v>
      </c>
      <c r="S55" s="61" t="s">
        <v>8</v>
      </c>
      <c r="T55" s="63" t="s">
        <v>60</v>
      </c>
      <c r="V55" s="61">
        <v>23</v>
      </c>
      <c r="W55" s="61" t="s">
        <v>8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9</v>
      </c>
      <c r="D56" s="63">
        <v>3576.63</v>
      </c>
      <c r="E56" s="41"/>
      <c r="F56" s="61">
        <v>24</v>
      </c>
      <c r="G56" s="61" t="s">
        <v>9</v>
      </c>
      <c r="H56" s="63">
        <v>4973.8900000000003</v>
      </c>
      <c r="I56" s="44"/>
      <c r="J56" s="61">
        <v>24</v>
      </c>
      <c r="K56" s="61" t="s">
        <v>9</v>
      </c>
      <c r="L56" s="64">
        <v>1878</v>
      </c>
      <c r="M56" s="44"/>
      <c r="N56" s="61">
        <v>24</v>
      </c>
      <c r="O56" s="61" t="s">
        <v>9</v>
      </c>
      <c r="P56" s="63">
        <v>4039.98</v>
      </c>
      <c r="R56" s="61">
        <v>24</v>
      </c>
      <c r="S56" s="61" t="s">
        <v>9</v>
      </c>
      <c r="T56" s="63"/>
      <c r="V56" s="61">
        <v>24</v>
      </c>
      <c r="W56" s="61" t="s">
        <v>9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10</v>
      </c>
      <c r="D57" s="91" t="s">
        <v>102</v>
      </c>
      <c r="E57" s="41"/>
      <c r="F57" s="61">
        <v>25</v>
      </c>
      <c r="G57" s="61" t="s">
        <v>10</v>
      </c>
      <c r="H57" s="91" t="s">
        <v>102</v>
      </c>
      <c r="I57" s="44"/>
      <c r="J57" s="61">
        <v>25</v>
      </c>
      <c r="K57" s="61" t="s">
        <v>10</v>
      </c>
      <c r="L57" s="91" t="s">
        <v>102</v>
      </c>
      <c r="M57" s="44"/>
      <c r="N57" s="61">
        <v>25</v>
      </c>
      <c r="O57" s="61" t="s">
        <v>10</v>
      </c>
      <c r="P57" s="91" t="s">
        <v>102</v>
      </c>
      <c r="R57" s="61">
        <v>25</v>
      </c>
      <c r="S57" s="61" t="s">
        <v>10</v>
      </c>
      <c r="T57" s="63"/>
      <c r="V57" s="61">
        <v>25</v>
      </c>
      <c r="W57" s="61" t="s">
        <v>10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11</v>
      </c>
      <c r="D58" s="63">
        <v>5001.2</v>
      </c>
      <c r="E58" s="41"/>
      <c r="F58" s="61">
        <v>26</v>
      </c>
      <c r="G58" s="61" t="s">
        <v>11</v>
      </c>
      <c r="H58" s="63">
        <v>9861.17</v>
      </c>
      <c r="I58" s="44"/>
      <c r="J58" s="61">
        <v>26</v>
      </c>
      <c r="K58" s="61" t="s">
        <v>11</v>
      </c>
      <c r="L58" s="64">
        <v>3544.35</v>
      </c>
      <c r="M58" s="44"/>
      <c r="N58" s="61">
        <v>26</v>
      </c>
      <c r="O58" s="61" t="s">
        <v>11</v>
      </c>
      <c r="P58" s="63">
        <v>8790.0300000000007</v>
      </c>
      <c r="R58" s="61">
        <v>26</v>
      </c>
      <c r="S58" s="61" t="s">
        <v>11</v>
      </c>
      <c r="T58" s="63"/>
      <c r="V58" s="61">
        <v>26</v>
      </c>
      <c r="W58" s="61" t="s">
        <v>11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12</v>
      </c>
      <c r="D59" s="63">
        <v>6646.19</v>
      </c>
      <c r="E59" s="41"/>
      <c r="F59" s="61">
        <v>27</v>
      </c>
      <c r="G59" s="61" t="s">
        <v>12</v>
      </c>
      <c r="H59" s="63">
        <v>7703.83</v>
      </c>
      <c r="I59" s="44"/>
      <c r="J59" s="61">
        <v>27</v>
      </c>
      <c r="K59" s="61" t="s">
        <v>12</v>
      </c>
      <c r="L59" s="64">
        <v>4584</v>
      </c>
      <c r="M59" s="44"/>
      <c r="N59" s="61">
        <v>27</v>
      </c>
      <c r="O59" s="61" t="s">
        <v>12</v>
      </c>
      <c r="P59" s="63">
        <v>9228.81</v>
      </c>
      <c r="R59" s="61">
        <v>27</v>
      </c>
      <c r="S59" s="61" t="s">
        <v>12</v>
      </c>
      <c r="T59" s="63"/>
      <c r="V59" s="61">
        <v>27</v>
      </c>
      <c r="W59" s="61" t="s">
        <v>12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13</v>
      </c>
      <c r="D60" s="63">
        <v>6754.36</v>
      </c>
      <c r="E60" s="41"/>
      <c r="F60" s="61">
        <v>28</v>
      </c>
      <c r="G60" s="61" t="s">
        <v>13</v>
      </c>
      <c r="H60" s="63">
        <v>7879.97</v>
      </c>
      <c r="I60" s="44"/>
      <c r="J60" s="61">
        <v>28</v>
      </c>
      <c r="K60" s="61" t="s">
        <v>13</v>
      </c>
      <c r="L60" s="64">
        <v>5049.95</v>
      </c>
      <c r="M60" s="44"/>
      <c r="N60" s="61">
        <v>28</v>
      </c>
      <c r="O60" s="61" t="s">
        <v>13</v>
      </c>
      <c r="P60" s="63">
        <v>11070.77</v>
      </c>
      <c r="R60" s="61">
        <v>28</v>
      </c>
      <c r="S60" s="61" t="s">
        <v>13</v>
      </c>
      <c r="T60" s="63"/>
      <c r="V60" s="61">
        <v>28</v>
      </c>
      <c r="W60" s="61" t="s">
        <v>13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7</v>
      </c>
      <c r="D61" s="63">
        <v>5823.41</v>
      </c>
      <c r="E61" s="41"/>
      <c r="F61" s="61">
        <v>29</v>
      </c>
      <c r="G61" s="61" t="s">
        <v>7</v>
      </c>
      <c r="H61" s="63">
        <v>5503.12</v>
      </c>
      <c r="I61" s="44"/>
      <c r="J61" s="61">
        <v>29</v>
      </c>
      <c r="K61" s="61" t="s">
        <v>7</v>
      </c>
      <c r="L61" s="63">
        <v>5241.01</v>
      </c>
      <c r="M61" s="44"/>
      <c r="N61" s="61">
        <v>29</v>
      </c>
      <c r="O61" s="61" t="s">
        <v>7</v>
      </c>
      <c r="P61" s="63">
        <v>7581.5</v>
      </c>
      <c r="R61" s="61">
        <v>29</v>
      </c>
      <c r="S61" s="61" t="s">
        <v>7</v>
      </c>
      <c r="T61" s="63"/>
      <c r="V61" s="61">
        <v>29</v>
      </c>
      <c r="W61" s="61" t="s">
        <v>7</v>
      </c>
      <c r="X61" s="63"/>
      <c r="Y61" s="15"/>
    </row>
    <row r="62" spans="1:25" s="16" customFormat="1" ht="18" customHeight="1" x14ac:dyDescent="0.25">
      <c r="A62" s="15"/>
      <c r="B62" s="61">
        <v>30</v>
      </c>
      <c r="C62" s="61" t="s">
        <v>8</v>
      </c>
      <c r="D62" s="81">
        <v>6044.89</v>
      </c>
      <c r="E62" s="41"/>
      <c r="F62" s="61">
        <v>30</v>
      </c>
      <c r="G62" s="61" t="s">
        <v>8</v>
      </c>
      <c r="H62" s="81">
        <v>9881.51</v>
      </c>
      <c r="I62" s="44"/>
      <c r="J62" s="61">
        <v>30</v>
      </c>
      <c r="K62" s="61" t="s">
        <v>8</v>
      </c>
      <c r="L62" s="63">
        <v>3548.05</v>
      </c>
      <c r="M62" s="44"/>
      <c r="N62" s="61">
        <v>30</v>
      </c>
      <c r="O62" s="61" t="s">
        <v>8</v>
      </c>
      <c r="P62" s="63">
        <v>8850.34</v>
      </c>
      <c r="R62" s="61">
        <v>30</v>
      </c>
      <c r="S62" s="61" t="s">
        <v>8</v>
      </c>
      <c r="T62" s="63"/>
      <c r="V62" s="61">
        <v>30</v>
      </c>
      <c r="W62" s="61" t="s">
        <v>8</v>
      </c>
      <c r="X62" s="63"/>
      <c r="Y62" s="15"/>
    </row>
    <row r="63" spans="1:25" ht="18" customHeight="1" x14ac:dyDescent="0.25">
      <c r="A63" s="5"/>
      <c r="B63" s="61">
        <v>31</v>
      </c>
      <c r="C63" s="61" t="s">
        <v>9</v>
      </c>
      <c r="D63" s="81">
        <v>3673.95</v>
      </c>
      <c r="E63" s="78" t="s">
        <v>62</v>
      </c>
      <c r="F63" s="61">
        <v>31</v>
      </c>
      <c r="G63" s="61" t="s">
        <v>9</v>
      </c>
      <c r="H63" s="81">
        <v>4427.2700000000004</v>
      </c>
      <c r="I63" s="79"/>
      <c r="J63" s="61">
        <v>31</v>
      </c>
      <c r="K63" s="61" t="s">
        <v>9</v>
      </c>
      <c r="L63" s="63">
        <v>1604.6</v>
      </c>
      <c r="M63" s="79"/>
      <c r="N63" s="61">
        <v>31</v>
      </c>
      <c r="O63" s="61" t="s">
        <v>9</v>
      </c>
      <c r="P63" s="63">
        <v>2451.16</v>
      </c>
      <c r="Q63" s="79"/>
      <c r="R63" s="61">
        <v>31</v>
      </c>
      <c r="S63" s="61" t="s">
        <v>9</v>
      </c>
      <c r="T63" s="63"/>
      <c r="U63" s="79"/>
      <c r="V63" s="61">
        <v>31</v>
      </c>
      <c r="W63" s="61" t="s">
        <v>9</v>
      </c>
      <c r="X63" s="63"/>
      <c r="Y63" s="5"/>
    </row>
    <row r="66" spans="7:18" x14ac:dyDescent="0.25">
      <c r="O66" s="1" t="s">
        <v>108</v>
      </c>
    </row>
    <row r="69" spans="7:18" x14ac:dyDescent="0.25">
      <c r="R69" s="1" t="s">
        <v>62</v>
      </c>
    </row>
    <row r="74" spans="7:18" x14ac:dyDescent="0.25">
      <c r="G74" s="7" t="s">
        <v>62</v>
      </c>
    </row>
    <row r="84" spans="5:7" x14ac:dyDescent="0.25">
      <c r="G84"/>
    </row>
    <row r="96" spans="5:7" x14ac:dyDescent="0.25">
      <c r="E96" s="32" t="s">
        <v>49</v>
      </c>
    </row>
    <row r="3345" spans="4:4" x14ac:dyDescent="0.25">
      <c r="D3345" s="3">
        <v>0</v>
      </c>
    </row>
  </sheetData>
  <mergeCells count="138"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819150</xdr:colOff>
                <xdr:row>2</xdr:row>
                <xdr:rowOff>200025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showGridLines="0" zoomScale="98" zoomScaleNormal="98" workbookViewId="0">
      <pane ySplit="1" topLeftCell="A26" activePane="bottomLeft" state="frozen"/>
      <selection pane="bottomLeft" activeCell="J37" sqref="J37"/>
    </sheetView>
  </sheetViews>
  <sheetFormatPr defaultRowHeight="15" x14ac:dyDescent="0.25"/>
  <cols>
    <col min="1" max="1" width="7.7109375" style="26" bestFit="1" customWidth="1"/>
    <col min="2" max="2" width="13.28515625" style="27" bestFit="1" customWidth="1"/>
    <col min="3" max="3" width="12.140625" style="27" bestFit="1" customWidth="1"/>
    <col min="4" max="4" width="21.5703125" style="27" bestFit="1" customWidth="1"/>
    <col min="5" max="5" width="13.140625" style="27" bestFit="1" customWidth="1"/>
    <col min="6" max="6" width="13.5703125" style="27" bestFit="1" customWidth="1"/>
    <col min="7" max="7" width="13.5703125" style="27" customWidth="1"/>
    <col min="8" max="8" width="16.85546875" style="27" customWidth="1"/>
    <col min="9" max="9" width="15.85546875" style="27" bestFit="1" customWidth="1"/>
    <col min="10" max="10" width="14.28515625" style="27" bestFit="1" customWidth="1"/>
    <col min="11" max="11" width="13.28515625" style="27" customWidth="1"/>
    <col min="12" max="12" width="13.28515625" style="27" bestFit="1" customWidth="1"/>
    <col min="13" max="14" width="14.28515625" style="27" bestFit="1" customWidth="1"/>
    <col min="15" max="16" width="12.140625" style="27" bestFit="1" customWidth="1"/>
    <col min="17" max="17" width="13.28515625" style="27" bestFit="1" customWidth="1"/>
    <col min="18" max="18" width="12.140625" style="27" bestFit="1" customWidth="1"/>
    <col min="19" max="19" width="13.28515625" style="27" bestFit="1" customWidth="1"/>
    <col min="20" max="20" width="14.28515625" style="27" bestFit="1" customWidth="1"/>
    <col min="21" max="22" width="10.5703125" style="27" bestFit="1" customWidth="1"/>
    <col min="23" max="23" width="20.7109375" style="27" customWidth="1"/>
    <col min="24" max="24" width="12.140625" style="27" bestFit="1" customWidth="1"/>
    <col min="25" max="25" width="18.28515625" style="27" bestFit="1" customWidth="1"/>
    <col min="26" max="27" width="12.140625" style="27" bestFit="1" customWidth="1"/>
    <col min="28" max="28" width="20.140625" style="27" customWidth="1"/>
    <col min="29" max="29" width="20.5703125" style="27" bestFit="1" customWidth="1"/>
    <col min="30" max="30" width="12.140625" style="27" bestFit="1" customWidth="1"/>
    <col min="31" max="31" width="10.7109375" style="27" customWidth="1"/>
    <col min="32" max="32" width="27.85546875" style="27" bestFit="1" customWidth="1"/>
    <col min="33" max="33" width="9.5703125" style="27" bestFit="1" customWidth="1"/>
    <col min="34" max="16384" width="9.140625" style="27"/>
  </cols>
  <sheetData>
    <row r="1" spans="1:32" s="7" customFormat="1" ht="28.5" customHeight="1" x14ac:dyDescent="0.25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74</v>
      </c>
      <c r="F1" s="28" t="s">
        <v>72</v>
      </c>
      <c r="G1" s="28" t="s">
        <v>73</v>
      </c>
      <c r="H1" s="28" t="s">
        <v>47</v>
      </c>
      <c r="I1" s="28" t="s">
        <v>35</v>
      </c>
      <c r="J1" s="28" t="s">
        <v>34</v>
      </c>
      <c r="K1" s="28" t="s">
        <v>59</v>
      </c>
      <c r="L1" s="28" t="s">
        <v>39</v>
      </c>
      <c r="M1" s="28" t="s">
        <v>38</v>
      </c>
      <c r="N1" s="28" t="s">
        <v>28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45</v>
      </c>
      <c r="T1" s="28" t="s">
        <v>44</v>
      </c>
      <c r="U1" s="28" t="s">
        <v>29</v>
      </c>
      <c r="V1" s="28" t="s">
        <v>30</v>
      </c>
      <c r="W1" s="28" t="s">
        <v>56</v>
      </c>
      <c r="X1" s="28" t="s">
        <v>31</v>
      </c>
      <c r="Y1" s="28" t="s">
        <v>56</v>
      </c>
      <c r="Z1" s="28" t="s">
        <v>32</v>
      </c>
      <c r="AA1" s="28" t="s">
        <v>36</v>
      </c>
      <c r="AB1" s="28" t="s">
        <v>53</v>
      </c>
      <c r="AC1" s="28" t="s">
        <v>56</v>
      </c>
      <c r="AD1" s="28" t="s">
        <v>37</v>
      </c>
      <c r="AE1" s="28" t="s">
        <v>33</v>
      </c>
      <c r="AF1" s="28" t="s">
        <v>54</v>
      </c>
    </row>
    <row r="2" spans="1:32" x14ac:dyDescent="0.25">
      <c r="A2" s="29">
        <v>1</v>
      </c>
      <c r="B2" s="30">
        <v>232</v>
      </c>
      <c r="C2" s="73">
        <v>0</v>
      </c>
      <c r="D2" s="73">
        <v>0</v>
      </c>
      <c r="E2" s="73">
        <v>11.43</v>
      </c>
      <c r="F2" s="73">
        <v>8.4700000000000006</v>
      </c>
      <c r="G2" s="73">
        <v>14.9</v>
      </c>
      <c r="H2" s="30">
        <v>1710.1</v>
      </c>
      <c r="I2" s="30">
        <v>1765.11</v>
      </c>
      <c r="J2" s="30">
        <v>860.61</v>
      </c>
      <c r="K2" s="30">
        <v>266.89999999999998</v>
      </c>
      <c r="L2" s="30">
        <v>167.3</v>
      </c>
      <c r="M2" s="30">
        <v>683.8</v>
      </c>
      <c r="N2" s="30">
        <v>1755.91</v>
      </c>
      <c r="O2" s="30">
        <v>51.18</v>
      </c>
      <c r="P2" s="30">
        <v>119.6</v>
      </c>
      <c r="Q2" s="30">
        <v>131.93</v>
      </c>
      <c r="R2" s="30">
        <v>0</v>
      </c>
      <c r="S2" s="30">
        <v>38.79</v>
      </c>
      <c r="T2" s="30">
        <v>124.53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6</v>
      </c>
      <c r="AA2" s="73">
        <v>0</v>
      </c>
      <c r="AB2" s="73">
        <v>0</v>
      </c>
      <c r="AC2" s="73">
        <v>0</v>
      </c>
      <c r="AD2" s="89">
        <v>0</v>
      </c>
      <c r="AE2" s="30">
        <v>44</v>
      </c>
      <c r="AF2" s="30" t="s">
        <v>33</v>
      </c>
    </row>
    <row r="3" spans="1:32" x14ac:dyDescent="0.25">
      <c r="A3" s="29">
        <f>A2+1</f>
        <v>2</v>
      </c>
      <c r="B3" s="30">
        <v>0</v>
      </c>
      <c r="C3" s="73">
        <v>0</v>
      </c>
      <c r="D3" s="73">
        <v>0</v>
      </c>
      <c r="E3" s="73">
        <v>17.86</v>
      </c>
      <c r="F3" s="73">
        <v>0</v>
      </c>
      <c r="G3" s="73">
        <v>9.9</v>
      </c>
      <c r="H3" s="73">
        <v>1204.5</v>
      </c>
      <c r="I3" s="30">
        <v>1106.5</v>
      </c>
      <c r="J3" s="30">
        <v>1543.03</v>
      </c>
      <c r="K3" s="30">
        <v>459.28</v>
      </c>
      <c r="L3" s="30">
        <v>273.7</v>
      </c>
      <c r="M3" s="30">
        <v>1080.18</v>
      </c>
      <c r="N3" s="30">
        <v>1354.89</v>
      </c>
      <c r="O3" s="30">
        <v>132</v>
      </c>
      <c r="P3" s="30">
        <v>83.6</v>
      </c>
      <c r="Q3" s="30">
        <v>78</v>
      </c>
      <c r="R3" s="30">
        <v>57.8</v>
      </c>
      <c r="S3" s="30">
        <v>113.26</v>
      </c>
      <c r="T3" s="30">
        <v>67</v>
      </c>
      <c r="U3" s="30">
        <v>38.1</v>
      </c>
      <c r="V3" s="73">
        <v>0</v>
      </c>
      <c r="W3" s="73">
        <v>0</v>
      </c>
      <c r="X3" s="73">
        <v>0</v>
      </c>
      <c r="Y3" s="73">
        <v>0</v>
      </c>
      <c r="Z3" s="30">
        <v>6</v>
      </c>
      <c r="AA3" s="71">
        <v>1120</v>
      </c>
      <c r="AB3" s="73">
        <v>0</v>
      </c>
      <c r="AC3" s="73">
        <v>0</v>
      </c>
      <c r="AD3" s="71">
        <v>913.05</v>
      </c>
      <c r="AE3" s="73">
        <v>0</v>
      </c>
      <c r="AF3" s="73">
        <v>0</v>
      </c>
    </row>
    <row r="4" spans="1:32" x14ac:dyDescent="0.25">
      <c r="A4" s="29">
        <f t="shared" ref="A4:A29" si="0">A3+1</f>
        <v>3</v>
      </c>
      <c r="B4" s="30">
        <v>89</v>
      </c>
      <c r="C4" s="73">
        <v>0</v>
      </c>
      <c r="D4" s="73">
        <v>0</v>
      </c>
      <c r="E4" s="73">
        <v>0</v>
      </c>
      <c r="F4" s="73">
        <v>8.4700000000000006</v>
      </c>
      <c r="G4" s="73">
        <v>35.450000000000003</v>
      </c>
      <c r="H4" s="73">
        <v>1472.2</v>
      </c>
      <c r="I4" s="30">
        <v>1419.28</v>
      </c>
      <c r="J4" s="30">
        <v>1792.73</v>
      </c>
      <c r="K4" s="30">
        <v>590.16</v>
      </c>
      <c r="L4" s="30">
        <v>198.19</v>
      </c>
      <c r="M4" s="30">
        <v>873.59</v>
      </c>
      <c r="N4" s="30">
        <v>1227.4000000000001</v>
      </c>
      <c r="O4" s="30">
        <v>95.42</v>
      </c>
      <c r="P4" s="30">
        <v>191.86</v>
      </c>
      <c r="Q4" s="30">
        <v>232.79</v>
      </c>
      <c r="R4" s="30">
        <v>83.28</v>
      </c>
      <c r="S4" s="30">
        <v>121.6</v>
      </c>
      <c r="T4" s="30">
        <v>117.5</v>
      </c>
      <c r="U4" s="30">
        <v>0</v>
      </c>
      <c r="V4" s="73">
        <v>0</v>
      </c>
      <c r="W4" s="73">
        <v>0</v>
      </c>
      <c r="X4" s="73">
        <v>0</v>
      </c>
      <c r="Y4" s="73">
        <v>0</v>
      </c>
      <c r="Z4" s="30">
        <v>6</v>
      </c>
      <c r="AA4" s="73">
        <v>0</v>
      </c>
      <c r="AB4" s="73">
        <v>0</v>
      </c>
      <c r="AC4" s="73">
        <v>0</v>
      </c>
      <c r="AD4" s="73">
        <v>0</v>
      </c>
      <c r="AE4" s="73">
        <v>0</v>
      </c>
      <c r="AF4" s="73">
        <v>0</v>
      </c>
    </row>
    <row r="5" spans="1:32" x14ac:dyDescent="0.25">
      <c r="A5" s="29">
        <f t="shared" si="0"/>
        <v>4</v>
      </c>
      <c r="B5" s="30">
        <v>112</v>
      </c>
      <c r="C5" s="73">
        <v>15</v>
      </c>
      <c r="D5" s="73" t="s">
        <v>76</v>
      </c>
      <c r="E5" s="73">
        <v>0</v>
      </c>
      <c r="F5" s="73">
        <v>0</v>
      </c>
      <c r="G5" s="73">
        <v>10.9</v>
      </c>
      <c r="H5" s="73">
        <v>914.2</v>
      </c>
      <c r="I5" s="30">
        <v>1231.5999999999999</v>
      </c>
      <c r="J5" s="30">
        <v>1948.99</v>
      </c>
      <c r="K5" s="30">
        <v>829.07</v>
      </c>
      <c r="L5" s="30">
        <v>190</v>
      </c>
      <c r="M5" s="30">
        <v>1074.02</v>
      </c>
      <c r="N5" s="30">
        <v>1482.35</v>
      </c>
      <c r="O5" s="30">
        <v>38.5</v>
      </c>
      <c r="P5" s="30">
        <v>202</v>
      </c>
      <c r="Q5" s="30">
        <v>218.9</v>
      </c>
      <c r="R5" s="30">
        <v>0</v>
      </c>
      <c r="S5" s="30">
        <v>75.5</v>
      </c>
      <c r="T5" s="30">
        <v>109.5</v>
      </c>
      <c r="U5" s="30">
        <v>0</v>
      </c>
      <c r="V5" s="73">
        <v>0</v>
      </c>
      <c r="W5" s="73">
        <v>0</v>
      </c>
      <c r="X5" s="73">
        <v>0</v>
      </c>
      <c r="Y5" s="73">
        <v>0</v>
      </c>
      <c r="Z5" s="30">
        <v>6</v>
      </c>
      <c r="AA5" s="73">
        <v>0</v>
      </c>
      <c r="AB5" s="73">
        <v>0</v>
      </c>
      <c r="AC5" s="73">
        <v>0</v>
      </c>
      <c r="AD5" s="73">
        <v>0</v>
      </c>
      <c r="AE5" s="73">
        <v>0</v>
      </c>
      <c r="AF5" s="73">
        <v>0</v>
      </c>
    </row>
    <row r="6" spans="1:32" x14ac:dyDescent="0.25">
      <c r="A6" s="29">
        <f t="shared" si="0"/>
        <v>5</v>
      </c>
      <c r="B6" s="30">
        <v>0</v>
      </c>
      <c r="C6" s="73">
        <v>0</v>
      </c>
      <c r="D6" s="73">
        <v>0</v>
      </c>
      <c r="E6" s="73">
        <v>0</v>
      </c>
      <c r="F6" s="73">
        <v>68.72</v>
      </c>
      <c r="G6" s="73">
        <v>10.9</v>
      </c>
      <c r="H6" s="73">
        <v>1016.4</v>
      </c>
      <c r="I6" s="30">
        <v>1177.2</v>
      </c>
      <c r="J6" s="30">
        <v>1521.42</v>
      </c>
      <c r="K6" s="30">
        <v>897.1</v>
      </c>
      <c r="L6" s="30">
        <v>242.4</v>
      </c>
      <c r="M6" s="30">
        <v>1234.1500000000001</v>
      </c>
      <c r="N6" s="30">
        <v>1226.71</v>
      </c>
      <c r="O6" s="30">
        <v>40.6</v>
      </c>
      <c r="P6" s="30">
        <v>247.3</v>
      </c>
      <c r="Q6" s="30">
        <v>229.58</v>
      </c>
      <c r="R6" s="30">
        <v>0</v>
      </c>
      <c r="S6" s="30">
        <v>33.9</v>
      </c>
      <c r="T6" s="30">
        <v>145.80000000000001</v>
      </c>
      <c r="U6" s="30">
        <v>0</v>
      </c>
      <c r="V6" s="73">
        <v>0</v>
      </c>
      <c r="W6" s="73">
        <v>0</v>
      </c>
      <c r="X6" s="73">
        <v>0</v>
      </c>
      <c r="Y6" s="73">
        <v>0</v>
      </c>
      <c r="Z6" s="30">
        <v>6</v>
      </c>
      <c r="AA6" s="73">
        <v>0</v>
      </c>
      <c r="AB6" s="73">
        <v>0</v>
      </c>
      <c r="AC6" s="73">
        <v>0</v>
      </c>
      <c r="AD6" s="73">
        <v>0</v>
      </c>
      <c r="AE6" s="73">
        <v>0</v>
      </c>
      <c r="AF6" s="73">
        <v>0</v>
      </c>
    </row>
    <row r="7" spans="1:32" x14ac:dyDescent="0.25">
      <c r="A7" s="29">
        <f t="shared" si="0"/>
        <v>6</v>
      </c>
      <c r="B7" s="30">
        <v>32</v>
      </c>
      <c r="C7" s="73">
        <v>0</v>
      </c>
      <c r="D7" s="73">
        <v>0</v>
      </c>
      <c r="E7" s="73">
        <v>0</v>
      </c>
      <c r="F7" s="73">
        <v>38.9</v>
      </c>
      <c r="G7" s="73">
        <v>14</v>
      </c>
      <c r="H7" s="73">
        <v>850.8</v>
      </c>
      <c r="I7" s="30">
        <v>1119.23</v>
      </c>
      <c r="J7" s="30">
        <v>1557.97</v>
      </c>
      <c r="K7" s="30">
        <v>744.3</v>
      </c>
      <c r="L7" s="30">
        <v>164.53</v>
      </c>
      <c r="M7" s="30">
        <v>1086.8399999999999</v>
      </c>
      <c r="N7" s="30">
        <v>1599.75</v>
      </c>
      <c r="O7" s="30">
        <v>50.06</v>
      </c>
      <c r="P7" s="30">
        <v>91.4</v>
      </c>
      <c r="Q7" s="30">
        <v>266.67</v>
      </c>
      <c r="R7" s="30">
        <v>0</v>
      </c>
      <c r="S7" s="30">
        <v>118</v>
      </c>
      <c r="T7" s="30">
        <v>306.95</v>
      </c>
      <c r="U7" s="30">
        <v>0</v>
      </c>
      <c r="V7" s="73">
        <v>0</v>
      </c>
      <c r="W7" s="73">
        <v>0</v>
      </c>
      <c r="X7" s="73">
        <v>0</v>
      </c>
      <c r="Y7" s="73">
        <v>0</v>
      </c>
      <c r="Z7" s="30">
        <v>6</v>
      </c>
      <c r="AA7" s="73">
        <v>28</v>
      </c>
      <c r="AB7" s="73">
        <v>0</v>
      </c>
      <c r="AC7" s="73">
        <v>0</v>
      </c>
      <c r="AD7" s="73">
        <v>21.7</v>
      </c>
      <c r="AE7" s="73">
        <v>17.97</v>
      </c>
      <c r="AF7" s="73" t="s">
        <v>77</v>
      </c>
    </row>
    <row r="8" spans="1:32" x14ac:dyDescent="0.25">
      <c r="A8" s="29">
        <f t="shared" si="0"/>
        <v>7</v>
      </c>
      <c r="B8" s="30">
        <v>40</v>
      </c>
      <c r="C8" s="73">
        <v>0</v>
      </c>
      <c r="D8" s="73">
        <v>0</v>
      </c>
      <c r="E8" s="73">
        <v>0</v>
      </c>
      <c r="F8" s="73">
        <v>44.9</v>
      </c>
      <c r="G8" s="73">
        <v>40.9</v>
      </c>
      <c r="H8" s="73">
        <v>1066.8</v>
      </c>
      <c r="I8" s="30">
        <v>1372.49</v>
      </c>
      <c r="J8" s="30">
        <v>1657.07</v>
      </c>
      <c r="K8" s="30">
        <v>325.76</v>
      </c>
      <c r="L8" s="30">
        <v>33.9</v>
      </c>
      <c r="M8" s="30">
        <v>892.57</v>
      </c>
      <c r="N8" s="30">
        <v>1187.3599999999999</v>
      </c>
      <c r="O8" s="30">
        <v>258.10000000000002</v>
      </c>
      <c r="P8" s="30">
        <v>112.8</v>
      </c>
      <c r="Q8" s="30">
        <v>416.21</v>
      </c>
      <c r="R8" s="30">
        <v>109.6</v>
      </c>
      <c r="S8" s="30">
        <v>131.4</v>
      </c>
      <c r="T8" s="30">
        <v>78.67</v>
      </c>
      <c r="U8" s="30">
        <v>0</v>
      </c>
      <c r="V8" s="73">
        <v>0</v>
      </c>
      <c r="W8" s="73">
        <v>0</v>
      </c>
      <c r="X8" s="73">
        <v>0</v>
      </c>
      <c r="Y8" s="73">
        <v>0</v>
      </c>
      <c r="Z8" s="73">
        <v>6</v>
      </c>
      <c r="AA8" s="73">
        <v>28</v>
      </c>
      <c r="AB8" s="73">
        <v>0</v>
      </c>
      <c r="AC8" s="73">
        <v>0</v>
      </c>
      <c r="AD8" s="73">
        <v>21.7</v>
      </c>
      <c r="AE8" s="73">
        <v>0</v>
      </c>
      <c r="AF8" s="73">
        <v>0</v>
      </c>
    </row>
    <row r="9" spans="1:32" x14ac:dyDescent="0.25">
      <c r="A9" s="29">
        <f t="shared" si="0"/>
        <v>8</v>
      </c>
      <c r="B9" s="30">
        <v>48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30">
        <v>795.2</v>
      </c>
      <c r="I9" s="30">
        <v>1047.03</v>
      </c>
      <c r="J9" s="30">
        <v>1475.68</v>
      </c>
      <c r="K9" s="30">
        <v>253.1</v>
      </c>
      <c r="L9" s="30">
        <v>0</v>
      </c>
      <c r="M9" s="30">
        <v>906.41</v>
      </c>
      <c r="N9" s="30">
        <v>986.77</v>
      </c>
      <c r="O9" s="30">
        <v>0</v>
      </c>
      <c r="P9" s="30">
        <v>8.5</v>
      </c>
      <c r="Q9" s="30">
        <v>221.72</v>
      </c>
      <c r="R9" s="30">
        <v>0</v>
      </c>
      <c r="S9" s="30">
        <v>64.400000000000006</v>
      </c>
      <c r="T9" s="30">
        <v>50.9</v>
      </c>
      <c r="U9" s="30">
        <v>0</v>
      </c>
      <c r="V9" s="73">
        <v>0</v>
      </c>
      <c r="W9" s="73">
        <v>0</v>
      </c>
      <c r="X9" s="73">
        <v>0</v>
      </c>
      <c r="Y9" s="73">
        <v>0</v>
      </c>
      <c r="Z9" s="73">
        <v>6</v>
      </c>
      <c r="AA9" s="73">
        <v>28</v>
      </c>
      <c r="AB9" s="71">
        <v>175.4</v>
      </c>
      <c r="AC9" s="71" t="s">
        <v>82</v>
      </c>
      <c r="AD9" s="73">
        <v>21.7</v>
      </c>
      <c r="AE9" s="73">
        <v>0</v>
      </c>
      <c r="AF9" s="73">
        <v>0</v>
      </c>
    </row>
    <row r="10" spans="1:32" x14ac:dyDescent="0.25">
      <c r="A10" s="29">
        <f t="shared" si="0"/>
        <v>9</v>
      </c>
      <c r="B10" s="73">
        <v>0</v>
      </c>
      <c r="C10" s="73">
        <v>0</v>
      </c>
      <c r="D10" s="73">
        <v>0</v>
      </c>
      <c r="E10" s="73">
        <v>19.86</v>
      </c>
      <c r="F10" s="73">
        <v>0</v>
      </c>
      <c r="G10" s="73">
        <v>0</v>
      </c>
      <c r="H10" s="73">
        <v>598.29999999999995</v>
      </c>
      <c r="I10" s="30">
        <v>757.85</v>
      </c>
      <c r="J10" s="30">
        <v>1935.52</v>
      </c>
      <c r="K10" s="30">
        <v>762.14</v>
      </c>
      <c r="L10" s="30">
        <v>33.9</v>
      </c>
      <c r="M10" s="30">
        <v>850.4</v>
      </c>
      <c r="N10" s="30">
        <v>1491.19</v>
      </c>
      <c r="O10" s="30">
        <v>0</v>
      </c>
      <c r="P10" s="30">
        <v>25.35</v>
      </c>
      <c r="Q10" s="30">
        <v>166.4</v>
      </c>
      <c r="R10" s="30">
        <v>0</v>
      </c>
      <c r="S10" s="30">
        <v>34.6</v>
      </c>
      <c r="T10" s="30">
        <v>31.06</v>
      </c>
      <c r="U10" s="30">
        <v>0</v>
      </c>
      <c r="V10" s="71">
        <v>25.5</v>
      </c>
      <c r="W10" s="71" t="s">
        <v>80</v>
      </c>
      <c r="X10" s="73">
        <v>200</v>
      </c>
      <c r="Y10" s="73" t="s">
        <v>31</v>
      </c>
      <c r="Z10" s="73">
        <v>6</v>
      </c>
      <c r="AA10" s="71">
        <v>1120</v>
      </c>
      <c r="AB10" s="73">
        <v>0</v>
      </c>
      <c r="AC10" s="30">
        <v>0</v>
      </c>
      <c r="AD10" s="71">
        <v>904.95</v>
      </c>
      <c r="AE10" s="73">
        <v>25</v>
      </c>
      <c r="AF10" s="73" t="s">
        <v>81</v>
      </c>
    </row>
    <row r="11" spans="1:32" x14ac:dyDescent="0.25">
      <c r="A11" s="29">
        <f t="shared" si="0"/>
        <v>10</v>
      </c>
      <c r="B11" s="30">
        <v>0</v>
      </c>
      <c r="C11" s="73">
        <v>0</v>
      </c>
      <c r="D11" s="73">
        <v>0</v>
      </c>
      <c r="E11" s="73">
        <v>0</v>
      </c>
      <c r="F11" s="73">
        <v>0</v>
      </c>
      <c r="G11" s="73">
        <v>35.92</v>
      </c>
      <c r="H11" s="73">
        <v>954.5</v>
      </c>
      <c r="I11" s="30">
        <v>1335.8</v>
      </c>
      <c r="J11" s="30">
        <v>1184.6099999999999</v>
      </c>
      <c r="K11" s="30">
        <v>735.26</v>
      </c>
      <c r="L11" s="30">
        <v>194.92</v>
      </c>
      <c r="M11" s="30">
        <v>965.68</v>
      </c>
      <c r="N11" s="30">
        <v>1347.64</v>
      </c>
      <c r="O11" s="30">
        <v>81.7</v>
      </c>
      <c r="P11" s="30">
        <v>125.9</v>
      </c>
      <c r="Q11" s="30">
        <v>143.93</v>
      </c>
      <c r="R11" s="30">
        <v>60.8</v>
      </c>
      <c r="S11" s="30">
        <v>59.4</v>
      </c>
      <c r="T11" s="30">
        <v>179.49</v>
      </c>
      <c r="U11" s="30">
        <v>59.8</v>
      </c>
      <c r="V11" s="71">
        <v>20</v>
      </c>
      <c r="W11" s="71" t="s">
        <v>80</v>
      </c>
      <c r="X11" s="73">
        <v>0</v>
      </c>
      <c r="Y11" s="73">
        <v>0</v>
      </c>
      <c r="Z11" s="73">
        <v>6</v>
      </c>
      <c r="AA11" s="73">
        <v>0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</row>
    <row r="12" spans="1:32" x14ac:dyDescent="0.25">
      <c r="A12" s="29">
        <f t="shared" si="0"/>
        <v>11</v>
      </c>
      <c r="B12" s="30">
        <v>0</v>
      </c>
      <c r="C12" s="73">
        <v>0</v>
      </c>
      <c r="D12" s="73">
        <v>0</v>
      </c>
      <c r="E12" s="73">
        <v>8.9</v>
      </c>
      <c r="F12" s="73">
        <v>0</v>
      </c>
      <c r="G12" s="73">
        <v>66.900000000000006</v>
      </c>
      <c r="H12" s="73">
        <v>1912.35</v>
      </c>
      <c r="I12" s="30">
        <v>710.57</v>
      </c>
      <c r="J12" s="30">
        <v>1407.18</v>
      </c>
      <c r="K12" s="30">
        <v>591.71</v>
      </c>
      <c r="L12" s="30">
        <v>198</v>
      </c>
      <c r="M12" s="30">
        <v>924.71</v>
      </c>
      <c r="N12" s="30">
        <v>1640.55</v>
      </c>
      <c r="O12" s="30">
        <v>61.65</v>
      </c>
      <c r="P12" s="30">
        <v>277</v>
      </c>
      <c r="Q12" s="30">
        <v>333.5</v>
      </c>
      <c r="R12" s="30">
        <v>33.9</v>
      </c>
      <c r="S12" s="30">
        <v>33.9</v>
      </c>
      <c r="T12" s="30">
        <v>203.5</v>
      </c>
      <c r="U12" s="30">
        <v>47</v>
      </c>
      <c r="V12" s="73">
        <v>0</v>
      </c>
      <c r="W12" s="73">
        <v>0</v>
      </c>
      <c r="X12" s="73">
        <v>0</v>
      </c>
      <c r="Y12" s="73">
        <v>0</v>
      </c>
      <c r="Z12" s="30">
        <v>6</v>
      </c>
      <c r="AA12" s="73">
        <v>0</v>
      </c>
      <c r="AB12" s="73">
        <v>0</v>
      </c>
      <c r="AC12" s="73">
        <v>0</v>
      </c>
      <c r="AD12" s="73">
        <v>0</v>
      </c>
      <c r="AE12" s="73">
        <v>0</v>
      </c>
      <c r="AF12" s="73">
        <v>0</v>
      </c>
    </row>
    <row r="13" spans="1:32" x14ac:dyDescent="0.25">
      <c r="A13" s="29">
        <f t="shared" si="0"/>
        <v>12</v>
      </c>
      <c r="B13" s="30">
        <v>0</v>
      </c>
      <c r="C13" s="73">
        <v>0</v>
      </c>
      <c r="D13" s="73">
        <v>0</v>
      </c>
      <c r="E13" s="73">
        <v>0</v>
      </c>
      <c r="F13" s="73">
        <v>18.760000000000002</v>
      </c>
      <c r="G13" s="73">
        <v>50.9</v>
      </c>
      <c r="H13" s="30">
        <v>990.9</v>
      </c>
      <c r="I13" s="30">
        <v>859.6</v>
      </c>
      <c r="J13" s="30">
        <v>1330.49</v>
      </c>
      <c r="K13" s="30">
        <v>396.1</v>
      </c>
      <c r="L13" s="30">
        <v>40.9</v>
      </c>
      <c r="M13" s="30">
        <v>1030.4000000000001</v>
      </c>
      <c r="N13" s="30">
        <v>1669.7</v>
      </c>
      <c r="O13" s="30">
        <v>81.599999999999994</v>
      </c>
      <c r="P13" s="30">
        <v>166.5</v>
      </c>
      <c r="Q13" s="30">
        <v>303.3</v>
      </c>
      <c r="R13" s="30">
        <v>0</v>
      </c>
      <c r="S13" s="30">
        <v>124.15</v>
      </c>
      <c r="T13" s="30">
        <v>189.15</v>
      </c>
      <c r="U13" s="30">
        <v>0</v>
      </c>
      <c r="V13" s="73">
        <v>0</v>
      </c>
      <c r="W13" s="73">
        <v>0</v>
      </c>
      <c r="X13" s="73">
        <v>0</v>
      </c>
      <c r="Y13" s="73">
        <v>0</v>
      </c>
      <c r="Z13" s="30">
        <v>6</v>
      </c>
      <c r="AA13" s="73">
        <v>0</v>
      </c>
      <c r="AB13" s="73">
        <v>0</v>
      </c>
      <c r="AC13" s="73">
        <v>0</v>
      </c>
      <c r="AD13" s="73">
        <v>0</v>
      </c>
      <c r="AE13" s="73">
        <v>0</v>
      </c>
      <c r="AF13" s="73">
        <v>0</v>
      </c>
    </row>
    <row r="14" spans="1:32" x14ac:dyDescent="0.25">
      <c r="A14" s="29">
        <f t="shared" si="0"/>
        <v>13</v>
      </c>
      <c r="B14" s="30">
        <v>0</v>
      </c>
      <c r="C14" s="73">
        <v>0</v>
      </c>
      <c r="D14" s="73">
        <v>0</v>
      </c>
      <c r="E14" s="73">
        <v>0</v>
      </c>
      <c r="F14" s="73">
        <v>7.45</v>
      </c>
      <c r="G14" s="73">
        <v>56.9</v>
      </c>
      <c r="H14" s="30">
        <v>920.1</v>
      </c>
      <c r="I14" s="30">
        <v>852.55</v>
      </c>
      <c r="J14" s="30">
        <v>1474.55</v>
      </c>
      <c r="K14" s="30">
        <v>351.5</v>
      </c>
      <c r="L14" s="30">
        <v>161.81</v>
      </c>
      <c r="M14" s="30">
        <v>1117.02</v>
      </c>
      <c r="N14" s="30">
        <v>2429.06</v>
      </c>
      <c r="O14" s="30">
        <v>45.9</v>
      </c>
      <c r="P14" s="30">
        <v>76.7</v>
      </c>
      <c r="Q14" s="30">
        <v>121.21</v>
      </c>
      <c r="R14" s="30">
        <v>0</v>
      </c>
      <c r="S14" s="30">
        <v>0</v>
      </c>
      <c r="T14" s="30">
        <v>123.7</v>
      </c>
      <c r="U14" s="30">
        <v>0</v>
      </c>
      <c r="V14" s="71">
        <v>33.9</v>
      </c>
      <c r="W14" s="71" t="s">
        <v>91</v>
      </c>
      <c r="X14" s="73">
        <v>0</v>
      </c>
      <c r="Y14" s="73">
        <v>0</v>
      </c>
      <c r="Z14" s="30">
        <v>6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</row>
    <row r="15" spans="1:32" x14ac:dyDescent="0.25">
      <c r="A15" s="29">
        <f t="shared" si="0"/>
        <v>14</v>
      </c>
      <c r="B15" s="30">
        <v>42</v>
      </c>
      <c r="C15" s="73">
        <v>0</v>
      </c>
      <c r="D15" s="73">
        <v>0</v>
      </c>
      <c r="E15" s="73">
        <v>21.08</v>
      </c>
      <c r="F15" s="73">
        <v>0</v>
      </c>
      <c r="G15" s="73">
        <v>51.9</v>
      </c>
      <c r="H15" s="30">
        <v>1159.3</v>
      </c>
      <c r="I15" s="30">
        <v>886.1</v>
      </c>
      <c r="J15" s="30">
        <v>1432.91</v>
      </c>
      <c r="K15" s="30">
        <v>678.35</v>
      </c>
      <c r="L15" s="30">
        <v>96.7</v>
      </c>
      <c r="M15" s="30">
        <v>925.33</v>
      </c>
      <c r="N15" s="30">
        <v>1580.78</v>
      </c>
      <c r="O15" s="30">
        <v>0</v>
      </c>
      <c r="P15" s="30">
        <v>394</v>
      </c>
      <c r="Q15" s="30">
        <v>279.2</v>
      </c>
      <c r="R15" s="30">
        <v>81.900000000000006</v>
      </c>
      <c r="S15" s="30">
        <v>0</v>
      </c>
      <c r="T15" s="30">
        <v>111.6</v>
      </c>
      <c r="U15" s="30">
        <v>59.37</v>
      </c>
      <c r="V15" s="71">
        <v>25.9</v>
      </c>
      <c r="W15" s="71" t="s">
        <v>90</v>
      </c>
      <c r="X15" s="73">
        <v>0</v>
      </c>
      <c r="Y15" s="73">
        <v>0</v>
      </c>
      <c r="Z15" s="30">
        <v>6</v>
      </c>
      <c r="AA15" s="73">
        <v>0</v>
      </c>
      <c r="AB15" s="73">
        <v>0</v>
      </c>
      <c r="AC15" s="73">
        <v>0</v>
      </c>
      <c r="AD15" s="73">
        <v>10</v>
      </c>
      <c r="AE15" s="73">
        <v>14</v>
      </c>
      <c r="AF15" s="73" t="s">
        <v>83</v>
      </c>
    </row>
    <row r="16" spans="1:32" x14ac:dyDescent="0.25">
      <c r="A16" s="29">
        <f t="shared" si="0"/>
        <v>15</v>
      </c>
      <c r="B16" s="30">
        <v>37</v>
      </c>
      <c r="C16" s="73">
        <v>0</v>
      </c>
      <c r="D16" s="73">
        <v>0</v>
      </c>
      <c r="E16" s="73">
        <v>0</v>
      </c>
      <c r="F16" s="73">
        <v>10.34</v>
      </c>
      <c r="G16" s="73">
        <v>0</v>
      </c>
      <c r="H16" s="30">
        <v>1532.6</v>
      </c>
      <c r="I16" s="30">
        <v>977.35</v>
      </c>
      <c r="J16" s="30">
        <v>1250.23</v>
      </c>
      <c r="K16" s="30">
        <v>350.87</v>
      </c>
      <c r="L16" s="30">
        <v>131.9</v>
      </c>
      <c r="M16" s="30">
        <v>1040.6600000000001</v>
      </c>
      <c r="N16" s="30">
        <v>1792.62</v>
      </c>
      <c r="O16" s="30">
        <v>0</v>
      </c>
      <c r="P16" s="30">
        <v>161.5</v>
      </c>
      <c r="Q16" s="30">
        <v>124.01</v>
      </c>
      <c r="R16" s="30">
        <v>149.30000000000001</v>
      </c>
      <c r="S16" s="30">
        <v>47</v>
      </c>
      <c r="T16" s="30">
        <v>134.6</v>
      </c>
      <c r="U16" s="30">
        <v>0</v>
      </c>
      <c r="V16" s="73">
        <v>0</v>
      </c>
      <c r="W16" s="73">
        <v>0</v>
      </c>
      <c r="X16" s="73">
        <v>0</v>
      </c>
      <c r="Y16" s="73">
        <v>0</v>
      </c>
      <c r="Z16" s="30">
        <v>6</v>
      </c>
      <c r="AA16" s="73">
        <v>0</v>
      </c>
      <c r="AB16" s="73">
        <v>0</v>
      </c>
      <c r="AC16" s="73">
        <v>0</v>
      </c>
      <c r="AD16" s="73">
        <v>0</v>
      </c>
      <c r="AE16" s="73">
        <v>0</v>
      </c>
      <c r="AF16" s="73">
        <v>0</v>
      </c>
    </row>
    <row r="17" spans="1:33" x14ac:dyDescent="0.25">
      <c r="A17" s="29">
        <f t="shared" si="0"/>
        <v>16</v>
      </c>
      <c r="B17" s="30">
        <v>0</v>
      </c>
      <c r="C17" s="73">
        <v>0</v>
      </c>
      <c r="D17" s="73">
        <v>0</v>
      </c>
      <c r="E17" s="73">
        <v>143.6</v>
      </c>
      <c r="F17" s="73">
        <v>37.729999999999997</v>
      </c>
      <c r="G17" s="73">
        <v>14</v>
      </c>
      <c r="H17" s="76">
        <v>973.2</v>
      </c>
      <c r="I17" s="30">
        <v>1043.76</v>
      </c>
      <c r="J17" s="30">
        <v>1014.46</v>
      </c>
      <c r="K17" s="30">
        <v>287.33</v>
      </c>
      <c r="L17" s="30">
        <v>65.47</v>
      </c>
      <c r="M17" s="30">
        <v>1324.12</v>
      </c>
      <c r="N17" s="30">
        <v>1210.3399999999999</v>
      </c>
      <c r="O17" s="30">
        <v>83</v>
      </c>
      <c r="P17" s="30">
        <v>184.5</v>
      </c>
      <c r="Q17" s="30">
        <v>391.1</v>
      </c>
      <c r="R17" s="30">
        <v>71.8</v>
      </c>
      <c r="S17" s="30">
        <v>0</v>
      </c>
      <c r="T17" s="30">
        <v>37.6</v>
      </c>
      <c r="U17" s="30">
        <v>0</v>
      </c>
      <c r="V17" s="73">
        <v>0</v>
      </c>
      <c r="W17" s="73">
        <v>0</v>
      </c>
      <c r="X17" s="73">
        <v>70</v>
      </c>
      <c r="Y17" s="73">
        <v>0</v>
      </c>
      <c r="Z17" s="30">
        <v>6</v>
      </c>
      <c r="AA17" s="71">
        <v>1092</v>
      </c>
      <c r="AB17" s="73">
        <v>0</v>
      </c>
      <c r="AC17" s="73">
        <v>0</v>
      </c>
      <c r="AD17" s="71">
        <v>851.3</v>
      </c>
      <c r="AE17" s="73">
        <v>13.99</v>
      </c>
      <c r="AF17" s="73" t="s">
        <v>77</v>
      </c>
    </row>
    <row r="18" spans="1:33" x14ac:dyDescent="0.25">
      <c r="A18" s="29">
        <f t="shared" si="0"/>
        <v>17</v>
      </c>
      <c r="B18" s="30">
        <v>50</v>
      </c>
      <c r="C18" s="73">
        <v>0</v>
      </c>
      <c r="D18" s="73">
        <v>0</v>
      </c>
      <c r="E18" s="73">
        <v>0</v>
      </c>
      <c r="F18" s="73">
        <v>19.190000000000001</v>
      </c>
      <c r="G18" s="73">
        <v>31.77</v>
      </c>
      <c r="H18" s="76">
        <v>1515</v>
      </c>
      <c r="I18" s="30">
        <v>897.66</v>
      </c>
      <c r="J18" s="30">
        <v>2413.5</v>
      </c>
      <c r="K18" s="30">
        <v>503.25</v>
      </c>
      <c r="L18" s="30">
        <v>94.2</v>
      </c>
      <c r="M18" s="30">
        <v>1039.43</v>
      </c>
      <c r="N18" s="30">
        <v>1454.76</v>
      </c>
      <c r="O18" s="30">
        <v>55.7</v>
      </c>
      <c r="P18" s="30">
        <v>192.7</v>
      </c>
      <c r="Q18" s="30">
        <v>111.3</v>
      </c>
      <c r="R18" s="30">
        <v>0</v>
      </c>
      <c r="S18" s="30">
        <v>47</v>
      </c>
      <c r="T18" s="30">
        <v>137.4</v>
      </c>
      <c r="U18" s="30">
        <v>0</v>
      </c>
      <c r="V18" s="89">
        <v>0</v>
      </c>
      <c r="W18" s="89">
        <v>0</v>
      </c>
      <c r="X18" s="73">
        <v>0</v>
      </c>
      <c r="Y18" s="73">
        <v>0</v>
      </c>
      <c r="Z18" s="30">
        <v>6</v>
      </c>
      <c r="AA18" s="73">
        <v>70</v>
      </c>
      <c r="AB18" s="73">
        <v>0</v>
      </c>
      <c r="AC18" s="73">
        <v>0</v>
      </c>
      <c r="AD18" s="73">
        <v>10</v>
      </c>
      <c r="AE18" s="73">
        <v>25</v>
      </c>
      <c r="AF18" s="73" t="s">
        <v>92</v>
      </c>
    </row>
    <row r="19" spans="1:33" x14ac:dyDescent="0.25">
      <c r="A19" s="29">
        <f t="shared" si="0"/>
        <v>18</v>
      </c>
      <c r="B19" s="30">
        <v>25</v>
      </c>
      <c r="C19" s="71">
        <v>150</v>
      </c>
      <c r="D19" s="71" t="s">
        <v>98</v>
      </c>
      <c r="E19" s="73">
        <v>0</v>
      </c>
      <c r="F19" s="73">
        <v>0</v>
      </c>
      <c r="G19" s="73">
        <v>32.5</v>
      </c>
      <c r="H19" s="76">
        <v>1694.4</v>
      </c>
      <c r="I19" s="30">
        <v>1043.25</v>
      </c>
      <c r="J19" s="30">
        <v>1251.05</v>
      </c>
      <c r="K19" s="30">
        <v>460.09</v>
      </c>
      <c r="L19" s="30">
        <v>36.409999999999997</v>
      </c>
      <c r="M19" s="30">
        <v>769.68</v>
      </c>
      <c r="N19" s="30">
        <v>1833.43</v>
      </c>
      <c r="O19" s="30">
        <v>73.73</v>
      </c>
      <c r="P19" s="30">
        <v>157.80000000000001</v>
      </c>
      <c r="Q19" s="30">
        <v>363.6</v>
      </c>
      <c r="R19" s="30">
        <v>0</v>
      </c>
      <c r="S19" s="30">
        <v>0</v>
      </c>
      <c r="T19" s="30">
        <v>289.13600000000002</v>
      </c>
      <c r="U19" s="30">
        <v>0</v>
      </c>
      <c r="V19" s="73">
        <v>0</v>
      </c>
      <c r="W19" s="73">
        <v>0</v>
      </c>
      <c r="X19" s="73">
        <v>0</v>
      </c>
      <c r="Y19" s="73">
        <v>0</v>
      </c>
      <c r="Z19" s="30">
        <v>6</v>
      </c>
      <c r="AA19" s="73">
        <v>0</v>
      </c>
      <c r="AB19" s="73">
        <v>0</v>
      </c>
      <c r="AC19" s="73">
        <v>0</v>
      </c>
      <c r="AD19" s="73">
        <v>0</v>
      </c>
      <c r="AE19" s="73">
        <v>0</v>
      </c>
      <c r="AF19" s="73">
        <v>0</v>
      </c>
    </row>
    <row r="20" spans="1:33" x14ac:dyDescent="0.25">
      <c r="A20" s="29">
        <f>A19+1</f>
        <v>19</v>
      </c>
      <c r="B20" s="30">
        <v>0</v>
      </c>
      <c r="C20" s="30">
        <v>0</v>
      </c>
      <c r="D20" s="73">
        <v>0</v>
      </c>
      <c r="E20" s="73">
        <v>0</v>
      </c>
      <c r="F20" s="73">
        <v>76.86</v>
      </c>
      <c r="G20" s="73">
        <v>44.9</v>
      </c>
      <c r="H20" s="30">
        <v>1378.9</v>
      </c>
      <c r="I20" s="30">
        <v>899.58</v>
      </c>
      <c r="J20" s="30">
        <v>1598.14</v>
      </c>
      <c r="K20" s="30">
        <v>461.05</v>
      </c>
      <c r="L20" s="30">
        <v>50.8</v>
      </c>
      <c r="M20" s="30">
        <v>1125.28</v>
      </c>
      <c r="N20" s="30">
        <v>1481.57</v>
      </c>
      <c r="O20" s="30">
        <v>0</v>
      </c>
      <c r="P20" s="30">
        <v>331.38</v>
      </c>
      <c r="Q20" s="30">
        <v>232.45</v>
      </c>
      <c r="R20" s="30">
        <v>34</v>
      </c>
      <c r="S20" s="30">
        <v>106.52</v>
      </c>
      <c r="T20" s="30">
        <v>153.5</v>
      </c>
      <c r="U20" s="30">
        <v>0</v>
      </c>
      <c r="V20" s="73">
        <v>0</v>
      </c>
      <c r="W20" s="73">
        <v>0</v>
      </c>
      <c r="X20" s="73">
        <v>0</v>
      </c>
      <c r="Y20" s="73">
        <v>0</v>
      </c>
      <c r="Z20" s="30">
        <v>6</v>
      </c>
      <c r="AA20" s="73">
        <v>0</v>
      </c>
      <c r="AB20" s="73">
        <v>0</v>
      </c>
      <c r="AC20" s="73">
        <v>0</v>
      </c>
      <c r="AD20" s="71">
        <v>15</v>
      </c>
      <c r="AE20" s="73">
        <v>130</v>
      </c>
      <c r="AF20" s="73" t="s">
        <v>101</v>
      </c>
    </row>
    <row r="21" spans="1:33" x14ac:dyDescent="0.25">
      <c r="A21" s="29">
        <f t="shared" si="0"/>
        <v>20</v>
      </c>
      <c r="B21" s="30">
        <v>0</v>
      </c>
      <c r="C21" s="30">
        <v>0</v>
      </c>
      <c r="D21" s="73">
        <v>0</v>
      </c>
      <c r="E21" s="73">
        <v>137.63999999999999</v>
      </c>
      <c r="F21" s="73">
        <v>37.729999999999997</v>
      </c>
      <c r="G21" s="73">
        <v>42.9</v>
      </c>
      <c r="H21" s="30">
        <v>989.1</v>
      </c>
      <c r="I21" s="30">
        <v>958.99</v>
      </c>
      <c r="J21" s="30">
        <v>2216.25</v>
      </c>
      <c r="K21" s="30">
        <v>561.14</v>
      </c>
      <c r="L21" s="30">
        <v>42</v>
      </c>
      <c r="M21" s="30">
        <v>970.06</v>
      </c>
      <c r="N21" s="30">
        <v>1349.67</v>
      </c>
      <c r="O21" s="30">
        <v>53.7</v>
      </c>
      <c r="P21" s="30">
        <v>207.51</v>
      </c>
      <c r="Q21" s="30">
        <v>157.75</v>
      </c>
      <c r="R21" s="30">
        <v>0</v>
      </c>
      <c r="S21" s="30">
        <v>32.9</v>
      </c>
      <c r="T21" s="30">
        <v>75.8</v>
      </c>
      <c r="U21" s="30">
        <v>0</v>
      </c>
      <c r="V21" s="73">
        <v>0</v>
      </c>
      <c r="W21" s="73">
        <v>0</v>
      </c>
      <c r="X21" s="73">
        <v>0</v>
      </c>
      <c r="Y21" s="73">
        <v>0</v>
      </c>
      <c r="Z21" s="30">
        <v>6</v>
      </c>
      <c r="AA21" s="73">
        <v>0</v>
      </c>
      <c r="AB21" s="71">
        <v>0</v>
      </c>
      <c r="AC21" s="71">
        <v>0</v>
      </c>
      <c r="AD21" s="73">
        <v>0</v>
      </c>
      <c r="AE21" s="73">
        <v>0</v>
      </c>
      <c r="AF21" s="73">
        <v>0</v>
      </c>
    </row>
    <row r="22" spans="1:33" x14ac:dyDescent="0.25">
      <c r="A22" s="29">
        <f t="shared" si="0"/>
        <v>21</v>
      </c>
      <c r="B22" s="30">
        <v>0</v>
      </c>
      <c r="C22" s="30">
        <v>0</v>
      </c>
      <c r="D22" s="73">
        <v>0</v>
      </c>
      <c r="E22" s="73">
        <v>56.9</v>
      </c>
      <c r="F22" s="73">
        <v>9.3800000000000008</v>
      </c>
      <c r="G22" s="73">
        <v>37.9</v>
      </c>
      <c r="H22" s="30">
        <v>756.9</v>
      </c>
      <c r="I22" s="30">
        <v>1141.26</v>
      </c>
      <c r="J22" s="30">
        <v>1633.42</v>
      </c>
      <c r="K22" s="30">
        <v>406.8</v>
      </c>
      <c r="L22" s="30">
        <v>130.69999999999999</v>
      </c>
      <c r="M22" s="30">
        <v>983.03</v>
      </c>
      <c r="N22" s="30">
        <v>2270.65</v>
      </c>
      <c r="O22" s="30">
        <v>0</v>
      </c>
      <c r="P22" s="30">
        <v>114.9</v>
      </c>
      <c r="Q22" s="30">
        <v>166.9</v>
      </c>
      <c r="R22" s="30">
        <v>0</v>
      </c>
      <c r="S22" s="30">
        <v>221.44</v>
      </c>
      <c r="T22" s="30">
        <v>328.39</v>
      </c>
      <c r="U22" s="30">
        <v>0</v>
      </c>
      <c r="V22" s="73">
        <v>0</v>
      </c>
      <c r="W22" s="73">
        <v>0</v>
      </c>
      <c r="X22" s="73">
        <v>0</v>
      </c>
      <c r="Y22" s="73">
        <v>0</v>
      </c>
      <c r="Z22" s="30">
        <v>6</v>
      </c>
      <c r="AA22" s="73">
        <v>0</v>
      </c>
      <c r="AB22" s="30">
        <v>0</v>
      </c>
      <c r="AC22" s="30">
        <v>0</v>
      </c>
      <c r="AD22" s="73">
        <v>0</v>
      </c>
      <c r="AE22" s="73">
        <v>0</v>
      </c>
      <c r="AF22" s="73">
        <v>0</v>
      </c>
    </row>
    <row r="23" spans="1:33" x14ac:dyDescent="0.25">
      <c r="A23" s="29">
        <f t="shared" si="0"/>
        <v>22</v>
      </c>
      <c r="B23" s="30">
        <v>50</v>
      </c>
      <c r="C23" s="30">
        <v>0</v>
      </c>
      <c r="D23" s="73">
        <v>0</v>
      </c>
      <c r="E23" s="73">
        <v>142.03</v>
      </c>
      <c r="F23" s="73">
        <v>0</v>
      </c>
      <c r="G23" s="73">
        <v>91.8</v>
      </c>
      <c r="H23" s="30">
        <v>468.5</v>
      </c>
      <c r="I23" s="30">
        <v>964.18</v>
      </c>
      <c r="J23" s="30">
        <v>776.85</v>
      </c>
      <c r="K23" s="30">
        <v>410.81</v>
      </c>
      <c r="L23" s="30">
        <v>41.8</v>
      </c>
      <c r="M23" s="30">
        <v>571.9</v>
      </c>
      <c r="N23" s="30">
        <v>1424.94</v>
      </c>
      <c r="O23" s="30">
        <v>128.30000000000001</v>
      </c>
      <c r="P23" s="30">
        <v>136.6</v>
      </c>
      <c r="Q23" s="30">
        <v>189.9</v>
      </c>
      <c r="R23" s="30">
        <v>0</v>
      </c>
      <c r="S23" s="30">
        <v>0</v>
      </c>
      <c r="T23" s="30">
        <v>134.80000000000001</v>
      </c>
      <c r="U23" s="30">
        <v>0</v>
      </c>
      <c r="V23" s="73">
        <v>0</v>
      </c>
      <c r="W23" s="73">
        <v>0</v>
      </c>
      <c r="X23" s="73">
        <v>0</v>
      </c>
      <c r="Y23" s="73">
        <v>0</v>
      </c>
      <c r="Z23" s="30">
        <v>6</v>
      </c>
      <c r="AA23" s="73">
        <v>28</v>
      </c>
      <c r="AB23" s="30">
        <v>0</v>
      </c>
      <c r="AC23" s="30">
        <v>0</v>
      </c>
      <c r="AD23" s="89">
        <v>25.9</v>
      </c>
      <c r="AE23" s="73">
        <v>0</v>
      </c>
      <c r="AF23" s="73">
        <v>0</v>
      </c>
    </row>
    <row r="24" spans="1:33" x14ac:dyDescent="0.25">
      <c r="A24" s="29">
        <f t="shared" si="0"/>
        <v>23</v>
      </c>
      <c r="B24" s="30">
        <v>0</v>
      </c>
      <c r="C24" s="30">
        <v>0</v>
      </c>
      <c r="D24" s="73">
        <v>0</v>
      </c>
      <c r="E24" s="73">
        <v>0</v>
      </c>
      <c r="F24" s="73">
        <v>0</v>
      </c>
      <c r="G24" s="73">
        <v>41.9</v>
      </c>
      <c r="H24" s="30">
        <v>873.8</v>
      </c>
      <c r="I24" s="30">
        <v>1029.31</v>
      </c>
      <c r="J24" s="30">
        <v>1781.44</v>
      </c>
      <c r="K24" s="30">
        <v>293.12</v>
      </c>
      <c r="L24" s="30">
        <v>75.8</v>
      </c>
      <c r="M24" s="30">
        <v>908.93</v>
      </c>
      <c r="N24" s="30">
        <v>1505.32</v>
      </c>
      <c r="O24" s="30">
        <v>0</v>
      </c>
      <c r="P24" s="30">
        <v>338.7</v>
      </c>
      <c r="Q24" s="30">
        <v>157.9</v>
      </c>
      <c r="R24" s="30">
        <v>84</v>
      </c>
      <c r="S24" s="30">
        <v>184.96</v>
      </c>
      <c r="T24" s="30">
        <v>204.55</v>
      </c>
      <c r="U24" s="30">
        <v>0</v>
      </c>
      <c r="V24" s="71">
        <v>0</v>
      </c>
      <c r="W24" s="71">
        <v>0</v>
      </c>
      <c r="X24" s="73">
        <v>0</v>
      </c>
      <c r="Y24" s="73">
        <v>0</v>
      </c>
      <c r="Z24" s="30">
        <v>6</v>
      </c>
      <c r="AA24" s="71">
        <v>952</v>
      </c>
      <c r="AB24" s="71">
        <v>0</v>
      </c>
      <c r="AC24" s="71">
        <v>0</v>
      </c>
      <c r="AD24" s="71">
        <v>732.1</v>
      </c>
      <c r="AE24" s="30">
        <v>0</v>
      </c>
      <c r="AF24" s="30">
        <v>0</v>
      </c>
    </row>
    <row r="25" spans="1:33" x14ac:dyDescent="0.25">
      <c r="A25" s="29">
        <f t="shared" si="0"/>
        <v>24</v>
      </c>
      <c r="B25" s="30">
        <v>0</v>
      </c>
      <c r="C25" s="30">
        <v>0</v>
      </c>
      <c r="D25" s="73">
        <v>0</v>
      </c>
      <c r="E25" s="73">
        <v>0</v>
      </c>
      <c r="F25" s="73">
        <v>0</v>
      </c>
      <c r="G25" s="73">
        <v>35.9</v>
      </c>
      <c r="H25" s="73">
        <v>701</v>
      </c>
      <c r="I25" s="30">
        <v>509.34</v>
      </c>
      <c r="J25" s="30">
        <v>828.35</v>
      </c>
      <c r="K25" s="30">
        <v>251.6</v>
      </c>
      <c r="L25" s="30">
        <v>142.80000000000001</v>
      </c>
      <c r="M25" s="30">
        <v>331.03</v>
      </c>
      <c r="N25" s="30">
        <v>487</v>
      </c>
      <c r="O25" s="30">
        <v>0</v>
      </c>
      <c r="P25" s="30">
        <v>0</v>
      </c>
      <c r="Q25" s="30">
        <v>111.9</v>
      </c>
      <c r="R25" s="30">
        <v>0</v>
      </c>
      <c r="S25" s="30">
        <v>0</v>
      </c>
      <c r="T25" s="30">
        <v>91.7</v>
      </c>
      <c r="U25" s="30">
        <v>29.21</v>
      </c>
      <c r="V25" s="73">
        <v>0</v>
      </c>
      <c r="W25" s="73">
        <v>0</v>
      </c>
      <c r="X25" s="73">
        <v>0</v>
      </c>
      <c r="Y25" s="73">
        <v>0</v>
      </c>
      <c r="Z25" s="30">
        <v>6</v>
      </c>
      <c r="AA25" s="73">
        <v>0</v>
      </c>
      <c r="AB25" s="30">
        <v>0</v>
      </c>
      <c r="AC25" s="30">
        <v>0</v>
      </c>
      <c r="AD25" s="73">
        <v>0</v>
      </c>
      <c r="AE25" s="30">
        <v>0</v>
      </c>
      <c r="AF25" s="30">
        <v>0</v>
      </c>
    </row>
    <row r="26" spans="1:33" x14ac:dyDescent="0.25">
      <c r="A26" s="29">
        <f t="shared" si="0"/>
        <v>25</v>
      </c>
      <c r="B26" s="71" t="s">
        <v>102</v>
      </c>
      <c r="C26" s="71" t="s">
        <v>102</v>
      </c>
      <c r="D26" s="71" t="s">
        <v>102</v>
      </c>
      <c r="E26" s="71" t="s">
        <v>102</v>
      </c>
      <c r="F26" s="71" t="s">
        <v>102</v>
      </c>
      <c r="G26" s="71" t="s">
        <v>102</v>
      </c>
      <c r="H26" s="71" t="s">
        <v>102</v>
      </c>
      <c r="I26" s="71" t="s">
        <v>102</v>
      </c>
      <c r="J26" s="71" t="s">
        <v>102</v>
      </c>
      <c r="K26" s="71" t="s">
        <v>102</v>
      </c>
      <c r="L26" s="71" t="s">
        <v>102</v>
      </c>
      <c r="M26" s="71" t="s">
        <v>102</v>
      </c>
      <c r="N26" s="71" t="s">
        <v>102</v>
      </c>
      <c r="O26" s="71" t="s">
        <v>102</v>
      </c>
      <c r="P26" s="71" t="s">
        <v>102</v>
      </c>
      <c r="Q26" s="71" t="s">
        <v>102</v>
      </c>
      <c r="R26" s="71" t="s">
        <v>102</v>
      </c>
      <c r="S26" s="71" t="s">
        <v>102</v>
      </c>
      <c r="T26" s="71" t="s">
        <v>102</v>
      </c>
      <c r="U26" s="71" t="s">
        <v>102</v>
      </c>
      <c r="V26" s="71" t="s">
        <v>102</v>
      </c>
      <c r="W26" s="71" t="s">
        <v>102</v>
      </c>
      <c r="X26" s="71" t="s">
        <v>102</v>
      </c>
      <c r="Y26" s="71" t="s">
        <v>102</v>
      </c>
      <c r="Z26" s="71" t="s">
        <v>102</v>
      </c>
      <c r="AA26" s="71" t="s">
        <v>102</v>
      </c>
      <c r="AB26" s="71" t="s">
        <v>102</v>
      </c>
      <c r="AC26" s="71" t="s">
        <v>102</v>
      </c>
      <c r="AD26" s="71" t="s">
        <v>102</v>
      </c>
      <c r="AE26" s="71" t="s">
        <v>102</v>
      </c>
      <c r="AF26" s="71" t="s">
        <v>102</v>
      </c>
      <c r="AG26" s="82"/>
    </row>
    <row r="27" spans="1:33" x14ac:dyDescent="0.25">
      <c r="A27" s="29">
        <f t="shared" si="0"/>
        <v>26</v>
      </c>
      <c r="B27" s="30">
        <v>0</v>
      </c>
      <c r="C27" s="73">
        <v>0</v>
      </c>
      <c r="D27" s="73">
        <v>0</v>
      </c>
      <c r="E27" s="73">
        <v>0</v>
      </c>
      <c r="F27" s="73">
        <v>0</v>
      </c>
      <c r="G27" s="73">
        <v>58.02</v>
      </c>
      <c r="H27" s="30">
        <v>97.6</v>
      </c>
      <c r="I27" s="30">
        <v>850.9</v>
      </c>
      <c r="J27" s="30">
        <v>1151</v>
      </c>
      <c r="K27" s="30">
        <v>332.2</v>
      </c>
      <c r="L27" s="30">
        <v>207.2</v>
      </c>
      <c r="M27" s="30">
        <v>663.8</v>
      </c>
      <c r="N27" s="30">
        <v>636.70000000000005</v>
      </c>
      <c r="O27" s="30">
        <v>0</v>
      </c>
      <c r="P27" s="30">
        <v>462.6</v>
      </c>
      <c r="Q27" s="30">
        <v>233.1</v>
      </c>
      <c r="R27" s="30">
        <v>0</v>
      </c>
      <c r="S27" s="30">
        <v>146.30000000000001</v>
      </c>
      <c r="T27" s="30">
        <v>42</v>
      </c>
      <c r="U27" s="30">
        <v>89.8</v>
      </c>
      <c r="V27" s="73">
        <v>0</v>
      </c>
      <c r="W27" s="73">
        <v>0</v>
      </c>
      <c r="X27" s="73">
        <v>0</v>
      </c>
      <c r="Y27" s="73">
        <v>0</v>
      </c>
      <c r="Z27" s="30">
        <v>6</v>
      </c>
      <c r="AA27" s="73">
        <v>28</v>
      </c>
      <c r="AB27" s="30">
        <v>0</v>
      </c>
      <c r="AC27" s="30">
        <v>0</v>
      </c>
      <c r="AD27" s="71">
        <v>40.9</v>
      </c>
      <c r="AE27" s="30">
        <v>0</v>
      </c>
      <c r="AF27" s="30">
        <v>0</v>
      </c>
      <c r="AG27" s="82"/>
    </row>
    <row r="28" spans="1:33" x14ac:dyDescent="0.25">
      <c r="A28" s="29">
        <f t="shared" si="0"/>
        <v>27</v>
      </c>
      <c r="B28" s="80">
        <v>0</v>
      </c>
      <c r="C28" s="73">
        <v>0</v>
      </c>
      <c r="D28" s="73">
        <v>0</v>
      </c>
      <c r="E28" s="73">
        <v>0</v>
      </c>
      <c r="F28" s="73">
        <v>0</v>
      </c>
      <c r="G28" s="73">
        <v>33.9</v>
      </c>
      <c r="H28" s="73">
        <v>773.5</v>
      </c>
      <c r="I28" s="30">
        <v>886.43</v>
      </c>
      <c r="J28" s="30">
        <v>1439.28</v>
      </c>
      <c r="K28" s="30">
        <v>630.98</v>
      </c>
      <c r="L28" s="30">
        <v>88.76</v>
      </c>
      <c r="M28" s="30">
        <v>833.22</v>
      </c>
      <c r="N28" s="30">
        <v>1269.6199999999999</v>
      </c>
      <c r="O28" s="30">
        <v>72.7</v>
      </c>
      <c r="P28" s="30">
        <v>33.9</v>
      </c>
      <c r="Q28" s="30">
        <v>178.4</v>
      </c>
      <c r="R28" s="30">
        <v>0</v>
      </c>
      <c r="S28" s="30">
        <v>46</v>
      </c>
      <c r="T28" s="30">
        <v>227.7</v>
      </c>
      <c r="U28" s="30">
        <v>0</v>
      </c>
      <c r="V28" s="73">
        <v>0</v>
      </c>
      <c r="W28" s="73">
        <v>0</v>
      </c>
      <c r="X28" s="73">
        <v>100</v>
      </c>
      <c r="Y28" s="73" t="s">
        <v>106</v>
      </c>
      <c r="Z28" s="30">
        <v>6</v>
      </c>
      <c r="AA28" s="73">
        <v>56</v>
      </c>
      <c r="AB28" s="71">
        <v>0</v>
      </c>
      <c r="AC28" s="71">
        <v>0</v>
      </c>
      <c r="AD28" s="73">
        <v>25.9</v>
      </c>
      <c r="AE28" s="30">
        <v>0</v>
      </c>
      <c r="AF28" s="30">
        <v>0</v>
      </c>
      <c r="AG28" s="83"/>
    </row>
    <row r="29" spans="1:33" x14ac:dyDescent="0.25">
      <c r="A29" s="29">
        <f t="shared" si="0"/>
        <v>28</v>
      </c>
      <c r="B29" s="30">
        <v>45</v>
      </c>
      <c r="C29" s="73">
        <v>0</v>
      </c>
      <c r="D29" s="73">
        <v>0</v>
      </c>
      <c r="E29" s="73">
        <v>0</v>
      </c>
      <c r="F29" s="73">
        <v>0</v>
      </c>
      <c r="G29" s="73">
        <v>8.9</v>
      </c>
      <c r="H29" s="73">
        <v>643.21</v>
      </c>
      <c r="I29" s="30">
        <v>1128.9000000000001</v>
      </c>
      <c r="J29" s="30">
        <v>1410.33</v>
      </c>
      <c r="K29" s="30">
        <v>228.5</v>
      </c>
      <c r="L29" s="30">
        <v>104.55</v>
      </c>
      <c r="M29" s="30">
        <v>710.57</v>
      </c>
      <c r="N29" s="30">
        <v>1548.32</v>
      </c>
      <c r="O29" s="30">
        <v>87.67</v>
      </c>
      <c r="P29" s="30">
        <v>97.08</v>
      </c>
      <c r="Q29" s="30">
        <v>167</v>
      </c>
      <c r="R29" s="30">
        <v>0</v>
      </c>
      <c r="S29" s="30">
        <v>0</v>
      </c>
      <c r="T29" s="30">
        <v>149.71</v>
      </c>
      <c r="U29" s="30">
        <v>0</v>
      </c>
      <c r="V29" s="73">
        <v>0</v>
      </c>
      <c r="W29" s="73">
        <v>0</v>
      </c>
      <c r="X29" s="73">
        <v>0</v>
      </c>
      <c r="Y29" s="73">
        <v>0</v>
      </c>
      <c r="Z29" s="30">
        <v>6</v>
      </c>
      <c r="AA29" s="73">
        <v>56</v>
      </c>
      <c r="AB29" s="71">
        <v>0</v>
      </c>
      <c r="AC29" s="71">
        <v>0</v>
      </c>
      <c r="AD29" s="73">
        <v>25.69</v>
      </c>
      <c r="AE29" s="30">
        <v>0</v>
      </c>
      <c r="AF29" s="30">
        <v>0</v>
      </c>
      <c r="AG29" s="82"/>
    </row>
    <row r="30" spans="1:33" x14ac:dyDescent="0.25">
      <c r="A30" s="29">
        <v>29</v>
      </c>
      <c r="B30" s="30">
        <v>0</v>
      </c>
      <c r="C30" s="73">
        <v>0</v>
      </c>
      <c r="D30" s="73">
        <v>0</v>
      </c>
      <c r="E30" s="73">
        <v>0</v>
      </c>
      <c r="F30" s="73">
        <v>0</v>
      </c>
      <c r="G30" s="73">
        <v>0</v>
      </c>
      <c r="H30" s="73">
        <v>938.3</v>
      </c>
      <c r="I30" s="30">
        <v>1242.6300000000001</v>
      </c>
      <c r="J30" s="30">
        <v>1027.43</v>
      </c>
      <c r="K30" s="30">
        <v>308.5</v>
      </c>
      <c r="L30" s="30">
        <v>0</v>
      </c>
      <c r="M30" s="30">
        <v>725.6</v>
      </c>
      <c r="N30" s="30">
        <v>1282.3499999999999</v>
      </c>
      <c r="O30" s="30">
        <v>0</v>
      </c>
      <c r="P30" s="30">
        <v>27.9</v>
      </c>
      <c r="Q30" s="30">
        <v>77</v>
      </c>
      <c r="R30" s="30">
        <v>0</v>
      </c>
      <c r="S30" s="30">
        <v>172.8</v>
      </c>
      <c r="T30" s="30">
        <v>0</v>
      </c>
      <c r="U30" s="30">
        <v>0</v>
      </c>
      <c r="V30" s="73">
        <v>0</v>
      </c>
      <c r="W30" s="73">
        <v>0</v>
      </c>
      <c r="X30" s="73">
        <v>0</v>
      </c>
      <c r="Y30" s="73">
        <v>0</v>
      </c>
      <c r="Z30" s="30">
        <v>6</v>
      </c>
      <c r="AA30" s="71">
        <v>1288</v>
      </c>
      <c r="AB30" s="30">
        <v>0</v>
      </c>
      <c r="AC30" s="73">
        <v>0</v>
      </c>
      <c r="AD30" s="71">
        <v>907.2</v>
      </c>
      <c r="AE30" s="30">
        <v>0</v>
      </c>
      <c r="AF30" s="30">
        <v>0</v>
      </c>
    </row>
    <row r="31" spans="1:33" x14ac:dyDescent="0.25">
      <c r="A31" s="29">
        <v>30</v>
      </c>
      <c r="B31" s="30">
        <v>0</v>
      </c>
      <c r="C31" s="73">
        <v>0</v>
      </c>
      <c r="D31" s="73">
        <v>0</v>
      </c>
      <c r="E31" s="73">
        <v>0</v>
      </c>
      <c r="F31" s="73">
        <v>0</v>
      </c>
      <c r="G31" s="73">
        <v>11.5</v>
      </c>
      <c r="H31" s="73">
        <v>1048.3</v>
      </c>
      <c r="I31" s="30">
        <v>666.1</v>
      </c>
      <c r="J31" s="30">
        <v>1534.59</v>
      </c>
      <c r="K31" s="30">
        <v>178.02</v>
      </c>
      <c r="L31" s="30">
        <v>155.9</v>
      </c>
      <c r="M31" s="30">
        <v>928.84</v>
      </c>
      <c r="N31" s="30">
        <v>855.46</v>
      </c>
      <c r="O31" s="30">
        <v>0</v>
      </c>
      <c r="P31" s="30">
        <v>111.8</v>
      </c>
      <c r="Q31" s="30">
        <v>204.6</v>
      </c>
      <c r="R31" s="30">
        <v>0</v>
      </c>
      <c r="S31" s="30">
        <v>120.15</v>
      </c>
      <c r="T31" s="30">
        <v>113.43</v>
      </c>
      <c r="U31" s="30">
        <v>33</v>
      </c>
      <c r="V31" s="30">
        <v>0</v>
      </c>
      <c r="W31" s="30">
        <v>0</v>
      </c>
      <c r="X31" s="30">
        <v>0</v>
      </c>
      <c r="Y31" s="30">
        <v>0</v>
      </c>
      <c r="Z31" s="30">
        <v>6</v>
      </c>
      <c r="AA31" s="30">
        <v>28</v>
      </c>
      <c r="AB31" s="30">
        <v>0</v>
      </c>
      <c r="AC31" s="30">
        <v>0</v>
      </c>
      <c r="AD31" s="73">
        <v>0</v>
      </c>
      <c r="AE31" s="30">
        <v>40.99</v>
      </c>
      <c r="AF31" s="30" t="s">
        <v>33</v>
      </c>
    </row>
    <row r="32" spans="1:33" x14ac:dyDescent="0.25">
      <c r="A32" s="29">
        <v>31</v>
      </c>
      <c r="B32" s="30">
        <v>0</v>
      </c>
      <c r="C32" s="73">
        <v>0</v>
      </c>
      <c r="D32" s="73">
        <v>0</v>
      </c>
      <c r="E32" s="73">
        <v>0</v>
      </c>
      <c r="F32" s="73">
        <v>0</v>
      </c>
      <c r="G32" s="73">
        <v>4.54</v>
      </c>
      <c r="H32" s="73">
        <v>857</v>
      </c>
      <c r="I32" s="30">
        <v>536.15</v>
      </c>
      <c r="J32" s="30">
        <v>382.35</v>
      </c>
      <c r="K32" s="30">
        <v>166</v>
      </c>
      <c r="L32" s="30">
        <v>133.76</v>
      </c>
      <c r="M32" s="30">
        <v>386.76</v>
      </c>
      <c r="N32" s="30">
        <v>718.97</v>
      </c>
      <c r="O32" s="30">
        <v>0</v>
      </c>
      <c r="P32" s="30">
        <v>53.9</v>
      </c>
      <c r="Q32" s="30">
        <v>214.76</v>
      </c>
      <c r="R32" s="30">
        <v>0</v>
      </c>
      <c r="S32" s="30">
        <v>0</v>
      </c>
      <c r="T32" s="30">
        <v>157.06</v>
      </c>
      <c r="U32" s="30">
        <v>67.239999999999995</v>
      </c>
      <c r="V32" s="30">
        <v>0</v>
      </c>
      <c r="W32" s="30">
        <v>0</v>
      </c>
      <c r="X32" s="30">
        <v>0</v>
      </c>
      <c r="Y32" s="30">
        <v>0</v>
      </c>
      <c r="Z32" s="30">
        <v>6</v>
      </c>
      <c r="AA32" s="30">
        <v>0</v>
      </c>
      <c r="AB32" s="30">
        <v>0</v>
      </c>
      <c r="AC32" s="30">
        <v>0</v>
      </c>
      <c r="AD32" s="73">
        <v>0</v>
      </c>
      <c r="AE32" s="30">
        <v>0</v>
      </c>
      <c r="AF32" s="30">
        <v>0</v>
      </c>
    </row>
    <row r="33" spans="1:32" ht="25.5" customHeight="1" x14ac:dyDescent="0.25">
      <c r="A33" s="28" t="s">
        <v>46</v>
      </c>
      <c r="B33" s="31">
        <f t="shared" ref="B33" si="1">SUM(B2:B32)</f>
        <v>802</v>
      </c>
      <c r="C33" s="31">
        <f t="shared" ref="C33" si="2">SUM(C2:C32)</f>
        <v>165</v>
      </c>
      <c r="D33" s="31">
        <f t="shared" ref="D33:O33" si="3">SUM(D2:D32)</f>
        <v>0</v>
      </c>
      <c r="E33" s="31">
        <f t="shared" si="3"/>
        <v>559.29999999999995</v>
      </c>
      <c r="F33" s="31">
        <f t="shared" si="3"/>
        <v>386.90000000000003</v>
      </c>
      <c r="G33" s="31">
        <f t="shared" si="3"/>
        <v>889.89999999999975</v>
      </c>
      <c r="H33" s="31">
        <f t="shared" si="3"/>
        <v>30806.959999999999</v>
      </c>
      <c r="I33" s="31">
        <f t="shared" si="3"/>
        <v>30416.700000000004</v>
      </c>
      <c r="J33" s="31">
        <f t="shared" si="3"/>
        <v>42831.429999999993</v>
      </c>
      <c r="K33" s="31">
        <f t="shared" si="3"/>
        <v>13710.990000000002</v>
      </c>
      <c r="L33" s="31">
        <f t="shared" si="3"/>
        <v>3498.3000000000011</v>
      </c>
      <c r="M33" s="31">
        <f t="shared" si="3"/>
        <v>26958.009999999995</v>
      </c>
      <c r="N33" s="31">
        <f t="shared" si="3"/>
        <v>42101.78</v>
      </c>
      <c r="O33" s="31">
        <f t="shared" si="3"/>
        <v>1491.5100000000002</v>
      </c>
      <c r="P33" s="31">
        <f t="shared" ref="P33" si="4">SUM(P2:P32)</f>
        <v>4735.28</v>
      </c>
      <c r="Q33" s="31">
        <f t="shared" ref="Q33" si="5">SUM(Q2:Q32)</f>
        <v>6225.0099999999993</v>
      </c>
      <c r="R33" s="31">
        <f t="shared" ref="R33" si="6">SUM(R2:R32)</f>
        <v>766.37999999999988</v>
      </c>
      <c r="S33" s="31">
        <f t="shared" ref="S33" si="7">SUM(S2:S32)</f>
        <v>2073.9699999999998</v>
      </c>
      <c r="T33" s="31">
        <f t="shared" ref="T33" si="8">SUM(T2:T32)</f>
        <v>4116.7259999999997</v>
      </c>
      <c r="U33" s="31">
        <f t="shared" ref="U33" si="9">SUM(U2:U32)</f>
        <v>423.52000000000004</v>
      </c>
      <c r="V33" s="31">
        <f t="shared" ref="V33" si="10">SUM(V2:V32)</f>
        <v>105.30000000000001</v>
      </c>
      <c r="W33" s="31">
        <f t="shared" ref="W33" si="11">SUM(W2:W32)</f>
        <v>0</v>
      </c>
      <c r="X33" s="31">
        <f t="shared" ref="X33" si="12">SUM(X2:X32)</f>
        <v>370</v>
      </c>
      <c r="Y33" s="31">
        <f t="shared" ref="Y33" si="13">SUM(Y2:Y32)</f>
        <v>0</v>
      </c>
      <c r="Z33" s="31">
        <f t="shared" ref="Z33" si="14">SUM(Z2:Z32)</f>
        <v>180</v>
      </c>
      <c r="AA33" s="31">
        <f t="shared" ref="AA33" si="15">SUM(AA2:AA32)</f>
        <v>5922</v>
      </c>
      <c r="AB33" s="31">
        <f t="shared" ref="AB33" si="16">SUM(AB2:AB32)</f>
        <v>175.4</v>
      </c>
      <c r="AC33" s="31">
        <f t="shared" ref="AC33" si="17">SUM(AC2:AC32)</f>
        <v>0</v>
      </c>
      <c r="AD33" s="31">
        <f t="shared" ref="AD33" si="18">SUM(AD2:AD32)</f>
        <v>4527.09</v>
      </c>
      <c r="AE33" s="31">
        <f t="shared" ref="AE33" si="19">SUM(AE2:AE32)</f>
        <v>310.95</v>
      </c>
      <c r="AF33" s="31">
        <f t="shared" ref="AF33" si="20">SUM(AF2:AF32)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topLeftCell="C1" zoomScale="110" zoomScaleNormal="110" workbookViewId="0">
      <pane ySplit="1" topLeftCell="A20" activePane="bottomLeft" state="frozen"/>
      <selection pane="bottomLeft" activeCell="J29" sqref="J29"/>
    </sheetView>
  </sheetViews>
  <sheetFormatPr defaultRowHeight="15" x14ac:dyDescent="0.25"/>
  <cols>
    <col min="1" max="1" width="6.5703125" bestFit="1" customWidth="1"/>
    <col min="2" max="2" width="12" customWidth="1"/>
    <col min="3" max="3" width="11" bestFit="1" customWidth="1"/>
    <col min="4" max="4" width="16.140625" customWidth="1"/>
    <col min="5" max="5" width="13.28515625" bestFit="1" customWidth="1"/>
    <col min="6" max="7" width="12.28515625" bestFit="1" customWidth="1"/>
    <col min="8" max="8" width="14.28515625" bestFit="1" customWidth="1"/>
    <col min="9" max="9" width="11" bestFit="1" customWidth="1"/>
    <col min="10" max="10" width="13.85546875" bestFit="1" customWidth="1"/>
    <col min="11" max="12" width="14.28515625" bestFit="1" customWidth="1"/>
    <col min="13" max="13" width="12.7109375" bestFit="1" customWidth="1"/>
    <col min="14" max="15" width="14.28515625" bestFit="1" customWidth="1"/>
    <col min="16" max="17" width="13.28515625" bestFit="1" customWidth="1"/>
    <col min="18" max="18" width="12.7109375" bestFit="1" customWidth="1"/>
    <col min="19" max="19" width="10.7109375" bestFit="1" customWidth="1"/>
    <col min="20" max="20" width="12.7109375" bestFit="1" customWidth="1"/>
    <col min="21" max="21" width="13.28515625" bestFit="1" customWidth="1"/>
    <col min="22" max="22" width="12.28515625" bestFit="1" customWidth="1"/>
    <col min="23" max="23" width="12.140625" bestFit="1" customWidth="1"/>
    <col min="24" max="24" width="10.5703125" customWidth="1"/>
    <col min="25" max="25" width="10.5703125" bestFit="1" customWidth="1"/>
    <col min="26" max="26" width="10.5703125" customWidth="1"/>
    <col min="27" max="27" width="11" bestFit="1" customWidth="1"/>
    <col min="28" max="28" width="12.7109375" bestFit="1" customWidth="1"/>
    <col min="29" max="29" width="20.140625" bestFit="1" customWidth="1"/>
    <col min="30" max="30" width="15.42578125" customWidth="1"/>
    <col min="31" max="31" width="12.7109375" bestFit="1" customWidth="1"/>
    <col min="32" max="32" width="11" bestFit="1" customWidth="1"/>
    <col min="33" max="33" width="22.28515625" bestFit="1" customWidth="1"/>
  </cols>
  <sheetData>
    <row r="1" spans="1:33" s="88" customFormat="1" ht="26.25" customHeight="1" x14ac:dyDescent="0.2">
      <c r="A1" s="87" t="s">
        <v>26</v>
      </c>
      <c r="B1" s="87" t="s">
        <v>27</v>
      </c>
      <c r="C1" s="87" t="s">
        <v>50</v>
      </c>
      <c r="D1" s="87" t="s">
        <v>51</v>
      </c>
      <c r="E1" s="87" t="s">
        <v>71</v>
      </c>
      <c r="F1" s="87" t="s">
        <v>72</v>
      </c>
      <c r="G1" s="87" t="s">
        <v>73</v>
      </c>
      <c r="H1" s="87" t="s">
        <v>47</v>
      </c>
      <c r="I1" s="87" t="s">
        <v>48</v>
      </c>
      <c r="J1" s="87" t="s">
        <v>59</v>
      </c>
      <c r="K1" s="87" t="s">
        <v>35</v>
      </c>
      <c r="L1" s="87" t="s">
        <v>34</v>
      </c>
      <c r="M1" s="87" t="s">
        <v>39</v>
      </c>
      <c r="N1" s="87" t="s">
        <v>38</v>
      </c>
      <c r="O1" s="87" t="s">
        <v>28</v>
      </c>
      <c r="P1" s="87" t="s">
        <v>40</v>
      </c>
      <c r="Q1" s="87" t="s">
        <v>41</v>
      </c>
      <c r="R1" s="87" t="s">
        <v>42</v>
      </c>
      <c r="S1" s="87" t="s">
        <v>43</v>
      </c>
      <c r="T1" s="87" t="s">
        <v>45</v>
      </c>
      <c r="U1" s="87" t="s">
        <v>44</v>
      </c>
      <c r="V1" s="87" t="s">
        <v>29</v>
      </c>
      <c r="W1" s="87" t="s">
        <v>30</v>
      </c>
      <c r="X1" s="87" t="s">
        <v>56</v>
      </c>
      <c r="Y1" s="87" t="s">
        <v>31</v>
      </c>
      <c r="Z1" s="87" t="s">
        <v>56</v>
      </c>
      <c r="AA1" s="87" t="s">
        <v>32</v>
      </c>
      <c r="AB1" s="87" t="s">
        <v>36</v>
      </c>
      <c r="AC1" s="87" t="s">
        <v>53</v>
      </c>
      <c r="AD1" s="87" t="s">
        <v>56</v>
      </c>
      <c r="AE1" s="87" t="s">
        <v>37</v>
      </c>
      <c r="AF1" s="87" t="s">
        <v>33</v>
      </c>
      <c r="AG1" s="87" t="s">
        <v>56</v>
      </c>
    </row>
    <row r="2" spans="1:33" x14ac:dyDescent="0.25">
      <c r="A2" s="29">
        <v>1</v>
      </c>
      <c r="B2" s="30">
        <v>0</v>
      </c>
      <c r="C2" s="30">
        <v>0</v>
      </c>
      <c r="D2" s="30">
        <v>0</v>
      </c>
      <c r="E2" s="30">
        <v>55.7</v>
      </c>
      <c r="F2" s="30">
        <v>0</v>
      </c>
      <c r="G2" s="30">
        <v>0</v>
      </c>
      <c r="H2" s="30">
        <v>806.2</v>
      </c>
      <c r="I2" s="30">
        <v>174.5</v>
      </c>
      <c r="J2" s="30">
        <v>605.20000000000005</v>
      </c>
      <c r="K2" s="30">
        <v>628.4</v>
      </c>
      <c r="L2" s="30">
        <v>1194.3</v>
      </c>
      <c r="M2" s="30">
        <v>218.9</v>
      </c>
      <c r="N2" s="30">
        <v>1520.3</v>
      </c>
      <c r="O2" s="30">
        <v>1079.68</v>
      </c>
      <c r="P2" s="30">
        <v>67</v>
      </c>
      <c r="Q2" s="30">
        <v>41</v>
      </c>
      <c r="R2" s="30">
        <v>112.4</v>
      </c>
      <c r="S2" s="30">
        <v>0</v>
      </c>
      <c r="T2" s="30">
        <v>40</v>
      </c>
      <c r="U2" s="30">
        <v>34.1</v>
      </c>
      <c r="V2" s="30">
        <v>0</v>
      </c>
      <c r="W2" s="73">
        <v>0</v>
      </c>
      <c r="X2" s="73">
        <v>0</v>
      </c>
      <c r="Y2" s="73">
        <v>0</v>
      </c>
      <c r="Z2" s="73">
        <v>0</v>
      </c>
      <c r="AA2" s="30">
        <v>6</v>
      </c>
      <c r="AB2" s="73">
        <v>0</v>
      </c>
      <c r="AC2" s="30">
        <v>0</v>
      </c>
      <c r="AD2" s="30">
        <v>0</v>
      </c>
      <c r="AE2" s="89">
        <v>0</v>
      </c>
      <c r="AF2" s="30">
        <v>0</v>
      </c>
      <c r="AG2" s="30">
        <v>0</v>
      </c>
    </row>
    <row r="3" spans="1:33" x14ac:dyDescent="0.25">
      <c r="A3" s="29">
        <f>A2+1</f>
        <v>2</v>
      </c>
      <c r="B3" s="30">
        <v>168</v>
      </c>
      <c r="C3" s="30">
        <v>0</v>
      </c>
      <c r="D3" s="30">
        <v>0</v>
      </c>
      <c r="E3" s="73">
        <v>121.51</v>
      </c>
      <c r="F3" s="73">
        <v>0</v>
      </c>
      <c r="G3" s="73">
        <v>0</v>
      </c>
      <c r="H3" s="30">
        <v>1415.37</v>
      </c>
      <c r="I3" s="30">
        <v>0</v>
      </c>
      <c r="J3" s="30">
        <v>590</v>
      </c>
      <c r="K3" s="30">
        <v>1573.39</v>
      </c>
      <c r="L3" s="30">
        <v>1818.47</v>
      </c>
      <c r="M3" s="30">
        <v>347.13</v>
      </c>
      <c r="N3" s="30">
        <v>1329.52</v>
      </c>
      <c r="O3" s="30">
        <v>2122.69</v>
      </c>
      <c r="P3" s="30">
        <v>285.14999999999998</v>
      </c>
      <c r="Q3" s="30">
        <v>229.8</v>
      </c>
      <c r="R3" s="30">
        <v>61.5</v>
      </c>
      <c r="S3" s="30">
        <v>134.9</v>
      </c>
      <c r="T3" s="30">
        <v>128</v>
      </c>
      <c r="U3" s="30">
        <v>569.76</v>
      </c>
      <c r="V3" s="30">
        <v>25.5</v>
      </c>
      <c r="W3" s="73">
        <v>0</v>
      </c>
      <c r="X3" s="73">
        <v>0</v>
      </c>
      <c r="Y3" s="73">
        <v>0</v>
      </c>
      <c r="Z3" s="73">
        <v>0</v>
      </c>
      <c r="AA3" s="30">
        <v>6</v>
      </c>
      <c r="AB3" s="71">
        <v>1288</v>
      </c>
      <c r="AC3" s="30">
        <v>0</v>
      </c>
      <c r="AD3" s="30">
        <v>0</v>
      </c>
      <c r="AE3" s="71">
        <v>820.8</v>
      </c>
      <c r="AF3" s="30">
        <v>0</v>
      </c>
      <c r="AG3" s="30">
        <v>0</v>
      </c>
    </row>
    <row r="4" spans="1:33" x14ac:dyDescent="0.25">
      <c r="A4" s="29">
        <f t="shared" ref="A4:A29" si="0">A3+1</f>
        <v>3</v>
      </c>
      <c r="B4" s="30">
        <v>79</v>
      </c>
      <c r="C4" s="73">
        <v>0</v>
      </c>
      <c r="D4" s="73">
        <v>0</v>
      </c>
      <c r="E4" s="30">
        <v>46.91</v>
      </c>
      <c r="F4" s="30">
        <v>0</v>
      </c>
      <c r="G4" s="30">
        <v>60.91</v>
      </c>
      <c r="H4" s="30">
        <v>895.49</v>
      </c>
      <c r="I4" s="30">
        <v>0</v>
      </c>
      <c r="J4" s="30">
        <v>1444.05</v>
      </c>
      <c r="K4" s="30">
        <v>945.73</v>
      </c>
      <c r="L4" s="30">
        <v>1580.3</v>
      </c>
      <c r="M4" s="30">
        <v>495.51</v>
      </c>
      <c r="N4" s="30">
        <v>995.31</v>
      </c>
      <c r="O4" s="30">
        <v>1732.23</v>
      </c>
      <c r="P4" s="30">
        <v>33.5</v>
      </c>
      <c r="Q4" s="30">
        <v>147.5</v>
      </c>
      <c r="R4" s="30">
        <v>371.2</v>
      </c>
      <c r="S4" s="30">
        <v>0</v>
      </c>
      <c r="T4" s="30">
        <v>101</v>
      </c>
      <c r="U4" s="30">
        <v>445.83</v>
      </c>
      <c r="V4" s="30">
        <v>0</v>
      </c>
      <c r="W4" s="73">
        <v>0</v>
      </c>
      <c r="X4" s="73">
        <v>0</v>
      </c>
      <c r="Y4" s="73">
        <v>0</v>
      </c>
      <c r="Z4" s="73">
        <v>0</v>
      </c>
      <c r="AA4" s="30">
        <v>6</v>
      </c>
      <c r="AB4" s="73">
        <v>0</v>
      </c>
      <c r="AC4" s="30">
        <v>0</v>
      </c>
      <c r="AD4" s="30">
        <v>0</v>
      </c>
      <c r="AE4" s="73">
        <v>25.8</v>
      </c>
      <c r="AF4" s="30">
        <v>0</v>
      </c>
      <c r="AG4" s="30">
        <v>0</v>
      </c>
    </row>
    <row r="5" spans="1:33" x14ac:dyDescent="0.25">
      <c r="A5" s="29">
        <f t="shared" si="0"/>
        <v>4</v>
      </c>
      <c r="B5" s="30">
        <v>154</v>
      </c>
      <c r="C5" s="30">
        <v>0</v>
      </c>
      <c r="D5" s="30">
        <v>0</v>
      </c>
      <c r="E5" s="76">
        <v>0</v>
      </c>
      <c r="F5" s="76">
        <v>51.89</v>
      </c>
      <c r="G5" s="76">
        <v>0</v>
      </c>
      <c r="H5" s="30">
        <v>825.7</v>
      </c>
      <c r="I5" s="30">
        <v>0</v>
      </c>
      <c r="J5" s="30">
        <v>764.8</v>
      </c>
      <c r="K5" s="30">
        <v>1517.41</v>
      </c>
      <c r="L5" s="30">
        <v>1234.8699999999999</v>
      </c>
      <c r="M5" s="30">
        <v>383.49</v>
      </c>
      <c r="N5" s="30">
        <v>1137.44</v>
      </c>
      <c r="O5" s="30">
        <v>1495.6</v>
      </c>
      <c r="P5" s="30">
        <v>512.70000000000005</v>
      </c>
      <c r="Q5" s="30">
        <v>221.5</v>
      </c>
      <c r="R5" s="30">
        <v>318.5</v>
      </c>
      <c r="S5" s="30">
        <v>0</v>
      </c>
      <c r="T5" s="30">
        <v>42.9</v>
      </c>
      <c r="U5" s="30">
        <v>579.04999999999995</v>
      </c>
      <c r="V5" s="30">
        <v>83</v>
      </c>
      <c r="W5" s="73">
        <v>0</v>
      </c>
      <c r="X5" s="73">
        <v>0</v>
      </c>
      <c r="Y5" s="73">
        <v>0</v>
      </c>
      <c r="Z5" s="73">
        <v>0</v>
      </c>
      <c r="AA5" s="30">
        <v>6</v>
      </c>
      <c r="AB5" s="73">
        <v>0</v>
      </c>
      <c r="AC5" s="30">
        <v>0</v>
      </c>
      <c r="AD5" s="30">
        <v>0</v>
      </c>
      <c r="AE5" s="73">
        <v>25.8</v>
      </c>
      <c r="AF5" s="30">
        <v>42</v>
      </c>
      <c r="AG5" s="30" t="s">
        <v>78</v>
      </c>
    </row>
    <row r="6" spans="1:33" x14ac:dyDescent="0.25">
      <c r="A6" s="29">
        <f t="shared" si="0"/>
        <v>5</v>
      </c>
      <c r="B6" s="30">
        <v>0</v>
      </c>
      <c r="C6" s="76">
        <v>0</v>
      </c>
      <c r="D6" s="76">
        <v>0</v>
      </c>
      <c r="E6" s="76">
        <v>0</v>
      </c>
      <c r="F6" s="76">
        <v>77.8</v>
      </c>
      <c r="G6" s="76">
        <v>44.91</v>
      </c>
      <c r="H6" s="30">
        <v>943.52</v>
      </c>
      <c r="I6" s="30">
        <v>0</v>
      </c>
      <c r="J6" s="30">
        <v>912.02</v>
      </c>
      <c r="K6" s="30">
        <v>1156.01</v>
      </c>
      <c r="L6" s="30">
        <v>1933.68</v>
      </c>
      <c r="M6" s="30">
        <v>232.05</v>
      </c>
      <c r="N6" s="30">
        <v>1608.26</v>
      </c>
      <c r="O6" s="30">
        <v>1985.02</v>
      </c>
      <c r="P6" s="30">
        <v>193.5</v>
      </c>
      <c r="Q6" s="30">
        <v>290.60000000000002</v>
      </c>
      <c r="R6" s="30">
        <v>137.5</v>
      </c>
      <c r="S6" s="30">
        <v>51.9</v>
      </c>
      <c r="T6" s="30">
        <v>174.6</v>
      </c>
      <c r="U6" s="30">
        <v>349.81</v>
      </c>
      <c r="V6" s="30">
        <v>29</v>
      </c>
      <c r="W6" s="73">
        <v>0</v>
      </c>
      <c r="X6" s="73">
        <v>0</v>
      </c>
      <c r="Y6" s="73">
        <v>0</v>
      </c>
      <c r="Z6" s="73">
        <v>0</v>
      </c>
      <c r="AA6" s="30">
        <v>6</v>
      </c>
      <c r="AB6" s="73">
        <v>0</v>
      </c>
      <c r="AC6" s="30">
        <v>0</v>
      </c>
      <c r="AD6" s="30">
        <v>0</v>
      </c>
      <c r="AE6" s="71">
        <v>25.8</v>
      </c>
      <c r="AF6" s="30">
        <v>45</v>
      </c>
      <c r="AG6" s="30" t="s">
        <v>78</v>
      </c>
    </row>
    <row r="7" spans="1:33" x14ac:dyDescent="0.25">
      <c r="A7" s="29">
        <f t="shared" si="0"/>
        <v>6</v>
      </c>
      <c r="B7" s="30">
        <v>100</v>
      </c>
      <c r="C7" s="76">
        <v>0</v>
      </c>
      <c r="D7" s="76">
        <v>0</v>
      </c>
      <c r="E7" s="73">
        <v>0</v>
      </c>
      <c r="F7" s="73">
        <v>0</v>
      </c>
      <c r="G7" s="73">
        <v>57.8</v>
      </c>
      <c r="H7" s="30">
        <v>1189.6199999999999</v>
      </c>
      <c r="I7" s="30">
        <v>0</v>
      </c>
      <c r="J7" s="30">
        <v>821.5</v>
      </c>
      <c r="K7" s="30">
        <v>2091.66</v>
      </c>
      <c r="L7" s="30">
        <v>1973.74</v>
      </c>
      <c r="M7" s="30">
        <v>230.95</v>
      </c>
      <c r="N7" s="30">
        <v>1353.94</v>
      </c>
      <c r="O7" s="30">
        <v>1718</v>
      </c>
      <c r="P7" s="30">
        <v>80.23</v>
      </c>
      <c r="Q7" s="30">
        <v>297.39999999999998</v>
      </c>
      <c r="R7" s="30">
        <v>161.5</v>
      </c>
      <c r="S7" s="30">
        <v>38.9</v>
      </c>
      <c r="T7" s="30">
        <v>0</v>
      </c>
      <c r="U7" s="30">
        <v>118.35</v>
      </c>
      <c r="V7" s="30">
        <v>0</v>
      </c>
      <c r="W7" s="73">
        <v>0</v>
      </c>
      <c r="X7" s="73">
        <v>0</v>
      </c>
      <c r="Y7" s="73">
        <v>0</v>
      </c>
      <c r="Z7" s="73">
        <v>0</v>
      </c>
      <c r="AA7" s="30">
        <v>6</v>
      </c>
      <c r="AB7" s="73">
        <v>0</v>
      </c>
      <c r="AC7" s="30">
        <v>0</v>
      </c>
      <c r="AD7" s="30">
        <v>0</v>
      </c>
      <c r="AE7" s="89">
        <v>25.8</v>
      </c>
      <c r="AF7" s="30">
        <v>0</v>
      </c>
      <c r="AG7" s="30">
        <v>0</v>
      </c>
    </row>
    <row r="8" spans="1:33" x14ac:dyDescent="0.25">
      <c r="A8" s="29">
        <f t="shared" si="0"/>
        <v>7</v>
      </c>
      <c r="B8" s="30">
        <v>42</v>
      </c>
      <c r="C8" s="71">
        <v>80</v>
      </c>
      <c r="D8" s="71" t="s">
        <v>79</v>
      </c>
      <c r="E8" s="73">
        <v>0</v>
      </c>
      <c r="F8" s="73">
        <v>0</v>
      </c>
      <c r="G8" s="73">
        <v>0</v>
      </c>
      <c r="H8" s="30">
        <v>1308</v>
      </c>
      <c r="I8" s="30">
        <v>0</v>
      </c>
      <c r="J8" s="30">
        <v>861</v>
      </c>
      <c r="K8" s="30">
        <v>1635.12</v>
      </c>
      <c r="L8" s="30">
        <v>1527.79</v>
      </c>
      <c r="M8" s="30">
        <v>282.3</v>
      </c>
      <c r="N8" s="30">
        <v>1408.15</v>
      </c>
      <c r="O8" s="30">
        <v>1277.27</v>
      </c>
      <c r="P8" s="30">
        <v>50.9</v>
      </c>
      <c r="Q8" s="30">
        <v>309.2</v>
      </c>
      <c r="R8" s="30">
        <v>256.8</v>
      </c>
      <c r="S8" s="30">
        <v>0</v>
      </c>
      <c r="T8" s="30">
        <v>137.69999999999999</v>
      </c>
      <c r="U8" s="30">
        <v>116.7</v>
      </c>
      <c r="V8" s="30">
        <v>0</v>
      </c>
      <c r="W8" s="73">
        <v>0</v>
      </c>
      <c r="X8" s="73">
        <v>0</v>
      </c>
      <c r="Y8" s="73">
        <v>0</v>
      </c>
      <c r="Z8" s="73">
        <v>0</v>
      </c>
      <c r="AA8" s="30">
        <v>6</v>
      </c>
      <c r="AB8" s="73">
        <v>0</v>
      </c>
      <c r="AC8" s="30">
        <v>0</v>
      </c>
      <c r="AD8" s="30">
        <v>0</v>
      </c>
      <c r="AE8" s="73">
        <v>25.8</v>
      </c>
      <c r="AF8" s="30">
        <v>0</v>
      </c>
      <c r="AG8" s="30">
        <v>0</v>
      </c>
    </row>
    <row r="9" spans="1:33" x14ac:dyDescent="0.25">
      <c r="A9" s="29">
        <f t="shared" si="0"/>
        <v>8</v>
      </c>
      <c r="B9" s="30">
        <v>44</v>
      </c>
      <c r="C9" s="71">
        <v>80</v>
      </c>
      <c r="D9" s="71" t="s">
        <v>79</v>
      </c>
      <c r="E9" s="73">
        <v>97.8</v>
      </c>
      <c r="F9" s="73">
        <v>58.8</v>
      </c>
      <c r="G9" s="73">
        <v>0</v>
      </c>
      <c r="H9" s="30">
        <v>455.3</v>
      </c>
      <c r="I9" s="30">
        <v>0</v>
      </c>
      <c r="J9" s="30">
        <v>0</v>
      </c>
      <c r="K9" s="30">
        <v>896.9</v>
      </c>
      <c r="L9" s="30">
        <v>1273.2</v>
      </c>
      <c r="M9" s="30">
        <v>157.62</v>
      </c>
      <c r="N9" s="30">
        <v>1162.17</v>
      </c>
      <c r="O9" s="30">
        <v>1374.67</v>
      </c>
      <c r="P9" s="30">
        <v>67.8</v>
      </c>
      <c r="Q9" s="30">
        <v>239.8</v>
      </c>
      <c r="R9" s="30">
        <v>168</v>
      </c>
      <c r="S9" s="30">
        <v>0</v>
      </c>
      <c r="T9" s="30">
        <v>42.7</v>
      </c>
      <c r="U9" s="30">
        <v>106.4</v>
      </c>
      <c r="V9" s="30">
        <v>0</v>
      </c>
      <c r="W9" s="73">
        <v>0</v>
      </c>
      <c r="X9" s="73">
        <v>0</v>
      </c>
      <c r="Y9" s="73">
        <v>0</v>
      </c>
      <c r="Z9" s="73">
        <v>0</v>
      </c>
      <c r="AA9" s="30">
        <v>6</v>
      </c>
      <c r="AB9" s="73">
        <v>0</v>
      </c>
      <c r="AC9" s="30">
        <v>0</v>
      </c>
      <c r="AD9" s="30">
        <v>0</v>
      </c>
      <c r="AE9" s="89">
        <v>0</v>
      </c>
      <c r="AF9" s="30">
        <v>0</v>
      </c>
      <c r="AG9" s="30">
        <v>0</v>
      </c>
    </row>
    <row r="10" spans="1:33" x14ac:dyDescent="0.25">
      <c r="A10" s="29">
        <f t="shared" si="0"/>
        <v>9</v>
      </c>
      <c r="B10" s="30">
        <v>0</v>
      </c>
      <c r="C10" s="71">
        <v>80</v>
      </c>
      <c r="D10" s="71" t="s">
        <v>79</v>
      </c>
      <c r="E10" s="73">
        <v>47.91</v>
      </c>
      <c r="F10" s="73">
        <v>59.9</v>
      </c>
      <c r="G10" s="73">
        <v>0</v>
      </c>
      <c r="H10" s="30">
        <v>1460</v>
      </c>
      <c r="I10" s="30">
        <v>0</v>
      </c>
      <c r="J10" s="30">
        <v>766.57</v>
      </c>
      <c r="K10" s="30">
        <v>1683.28</v>
      </c>
      <c r="L10" s="30">
        <v>1775.88</v>
      </c>
      <c r="M10" s="30">
        <v>177.14</v>
      </c>
      <c r="N10" s="30">
        <v>1399.09</v>
      </c>
      <c r="O10" s="30">
        <v>1351.48</v>
      </c>
      <c r="P10" s="30">
        <v>110.6</v>
      </c>
      <c r="Q10" s="30">
        <v>461.1</v>
      </c>
      <c r="R10" s="30">
        <v>260.89</v>
      </c>
      <c r="S10" s="30">
        <v>0</v>
      </c>
      <c r="T10" s="30">
        <v>56.3</v>
      </c>
      <c r="U10" s="30">
        <v>327.39999999999998</v>
      </c>
      <c r="V10" s="30">
        <v>0</v>
      </c>
      <c r="W10" s="73">
        <v>0</v>
      </c>
      <c r="X10" s="73">
        <v>0</v>
      </c>
      <c r="Y10" s="73">
        <v>0</v>
      </c>
      <c r="Z10" s="73">
        <v>0</v>
      </c>
      <c r="AA10" s="30">
        <v>6</v>
      </c>
      <c r="AB10" s="71">
        <v>1288</v>
      </c>
      <c r="AC10" s="30">
        <v>0</v>
      </c>
      <c r="AD10" s="30">
        <v>0</v>
      </c>
      <c r="AE10" s="71">
        <v>801.5</v>
      </c>
      <c r="AF10" s="30">
        <v>8.99</v>
      </c>
      <c r="AG10" s="30" t="s">
        <v>78</v>
      </c>
    </row>
    <row r="11" spans="1:33" x14ac:dyDescent="0.25">
      <c r="A11" s="29">
        <f t="shared" si="0"/>
        <v>10</v>
      </c>
      <c r="B11" s="30">
        <v>54</v>
      </c>
      <c r="C11" s="73">
        <v>0</v>
      </c>
      <c r="D11" s="73">
        <v>0</v>
      </c>
      <c r="E11" s="73">
        <v>0</v>
      </c>
      <c r="F11" s="73">
        <v>56.9</v>
      </c>
      <c r="G11" s="73">
        <v>0</v>
      </c>
      <c r="H11" s="30">
        <v>960.02</v>
      </c>
      <c r="I11" s="30">
        <v>0</v>
      </c>
      <c r="J11" s="30">
        <v>779.96</v>
      </c>
      <c r="K11" s="30">
        <v>1444.5</v>
      </c>
      <c r="L11" s="30">
        <v>1759.19</v>
      </c>
      <c r="M11" s="30">
        <v>446.41</v>
      </c>
      <c r="N11" s="30">
        <v>1469.42</v>
      </c>
      <c r="O11" s="30">
        <v>1943.94</v>
      </c>
      <c r="P11" s="30">
        <v>97.48</v>
      </c>
      <c r="Q11" s="30">
        <v>59.8</v>
      </c>
      <c r="R11" s="30">
        <v>203.87</v>
      </c>
      <c r="S11" s="30">
        <v>47.4</v>
      </c>
      <c r="T11" s="30">
        <v>42.4</v>
      </c>
      <c r="U11" s="30">
        <v>281.10000000000002</v>
      </c>
      <c r="V11" s="30">
        <v>0</v>
      </c>
      <c r="W11" s="73">
        <v>0</v>
      </c>
      <c r="X11" s="73">
        <v>0</v>
      </c>
      <c r="Y11" s="73">
        <v>0</v>
      </c>
      <c r="Z11" s="73">
        <v>0</v>
      </c>
      <c r="AA11" s="30">
        <v>6</v>
      </c>
      <c r="AB11" s="73">
        <v>0</v>
      </c>
      <c r="AC11" s="30">
        <v>0</v>
      </c>
      <c r="AD11" s="30">
        <v>0</v>
      </c>
      <c r="AE11" s="73">
        <v>45.8</v>
      </c>
      <c r="AF11" s="30" t="s">
        <v>84</v>
      </c>
      <c r="AG11" s="30" t="s">
        <v>85</v>
      </c>
    </row>
    <row r="12" spans="1:33" x14ac:dyDescent="0.25">
      <c r="A12" s="29">
        <f t="shared" si="0"/>
        <v>11</v>
      </c>
      <c r="B12" s="30">
        <v>0</v>
      </c>
      <c r="C12" s="71">
        <v>80</v>
      </c>
      <c r="D12" s="71" t="s">
        <v>79</v>
      </c>
      <c r="E12" s="73">
        <v>0</v>
      </c>
      <c r="F12" s="73">
        <v>0</v>
      </c>
      <c r="G12" s="73">
        <v>0</v>
      </c>
      <c r="H12" s="30">
        <v>188.3</v>
      </c>
      <c r="I12" s="30">
        <v>0</v>
      </c>
      <c r="J12" s="30">
        <v>631.6</v>
      </c>
      <c r="K12" s="30">
        <v>1614.85</v>
      </c>
      <c r="L12" s="30">
        <v>1956.33</v>
      </c>
      <c r="M12" s="30">
        <v>377.37</v>
      </c>
      <c r="N12" s="30">
        <v>1342.52</v>
      </c>
      <c r="O12" s="30">
        <v>2183.6</v>
      </c>
      <c r="P12" s="30">
        <v>34.5</v>
      </c>
      <c r="Q12" s="30">
        <v>213</v>
      </c>
      <c r="R12" s="30">
        <v>0</v>
      </c>
      <c r="S12" s="30">
        <v>0</v>
      </c>
      <c r="T12" s="30">
        <v>33.9</v>
      </c>
      <c r="U12" s="30">
        <v>143</v>
      </c>
      <c r="V12" s="30">
        <v>0</v>
      </c>
      <c r="W12" s="73">
        <v>0</v>
      </c>
      <c r="X12" s="73">
        <v>0</v>
      </c>
      <c r="Y12" s="73">
        <v>0</v>
      </c>
      <c r="Z12" s="73">
        <v>0</v>
      </c>
      <c r="AA12" s="30">
        <v>6</v>
      </c>
      <c r="AB12" s="73">
        <v>0</v>
      </c>
      <c r="AC12" s="73">
        <v>0</v>
      </c>
      <c r="AD12" s="73">
        <v>0</v>
      </c>
      <c r="AE12" s="73">
        <v>25.8</v>
      </c>
      <c r="AF12" s="30">
        <v>0</v>
      </c>
      <c r="AG12" s="30">
        <v>0</v>
      </c>
    </row>
    <row r="13" spans="1:33" x14ac:dyDescent="0.25">
      <c r="A13" s="29">
        <f t="shared" si="0"/>
        <v>12</v>
      </c>
      <c r="B13" s="30">
        <v>150</v>
      </c>
      <c r="C13" s="71"/>
      <c r="D13" s="71"/>
      <c r="E13" s="73">
        <v>157.1</v>
      </c>
      <c r="F13" s="73">
        <v>0</v>
      </c>
      <c r="G13" s="73">
        <v>0</v>
      </c>
      <c r="H13" s="30">
        <v>1376.26</v>
      </c>
      <c r="I13" s="30">
        <v>0</v>
      </c>
      <c r="J13" s="30">
        <v>877</v>
      </c>
      <c r="K13" s="30">
        <v>1732.59</v>
      </c>
      <c r="L13" s="30">
        <v>1263.45</v>
      </c>
      <c r="M13" s="30">
        <v>216.58</v>
      </c>
      <c r="N13" s="30">
        <v>1135.5</v>
      </c>
      <c r="O13" s="30">
        <v>1816.35</v>
      </c>
      <c r="P13" s="30">
        <v>38.9</v>
      </c>
      <c r="Q13" s="30">
        <v>110.7</v>
      </c>
      <c r="R13" s="30">
        <v>760.1</v>
      </c>
      <c r="S13" s="30">
        <v>0</v>
      </c>
      <c r="T13" s="30">
        <v>54.4</v>
      </c>
      <c r="U13" s="30">
        <v>230.83</v>
      </c>
      <c r="V13" s="30">
        <v>0</v>
      </c>
      <c r="W13" s="73">
        <v>0</v>
      </c>
      <c r="X13" s="73">
        <v>0</v>
      </c>
      <c r="Y13" s="73">
        <v>0</v>
      </c>
      <c r="Z13" s="73">
        <v>0</v>
      </c>
      <c r="AA13" s="30">
        <v>6</v>
      </c>
      <c r="AB13" s="73">
        <v>0</v>
      </c>
      <c r="AC13" s="30">
        <v>0</v>
      </c>
      <c r="AD13" s="30">
        <v>0</v>
      </c>
      <c r="AE13" s="71">
        <v>25.8</v>
      </c>
      <c r="AF13" s="30">
        <v>0</v>
      </c>
      <c r="AG13" s="30">
        <v>0</v>
      </c>
    </row>
    <row r="14" spans="1:33" x14ac:dyDescent="0.25">
      <c r="A14" s="29">
        <f t="shared" si="0"/>
        <v>13</v>
      </c>
      <c r="B14" s="30">
        <v>14</v>
      </c>
      <c r="C14" s="73">
        <v>0</v>
      </c>
      <c r="D14" s="73">
        <v>0</v>
      </c>
      <c r="E14" s="73">
        <v>37.9</v>
      </c>
      <c r="F14" s="73">
        <v>0</v>
      </c>
      <c r="G14" s="73">
        <v>0</v>
      </c>
      <c r="H14" s="30">
        <v>401.3</v>
      </c>
      <c r="I14" s="30">
        <v>0</v>
      </c>
      <c r="J14" s="30">
        <v>711.21</v>
      </c>
      <c r="K14" s="30">
        <v>862.38</v>
      </c>
      <c r="L14" s="30">
        <v>1297.8</v>
      </c>
      <c r="M14" s="30">
        <v>0</v>
      </c>
      <c r="N14" s="30">
        <v>1833.02</v>
      </c>
      <c r="O14" s="30">
        <v>1466.17</v>
      </c>
      <c r="P14" s="30">
        <v>256.10000000000002</v>
      </c>
      <c r="Q14" s="30">
        <v>236</v>
      </c>
      <c r="R14" s="30">
        <v>256</v>
      </c>
      <c r="S14" s="30">
        <v>0</v>
      </c>
      <c r="T14" s="30">
        <v>177.1</v>
      </c>
      <c r="U14" s="30">
        <v>447.21</v>
      </c>
      <c r="V14" s="30">
        <v>0</v>
      </c>
      <c r="W14" s="73">
        <v>0</v>
      </c>
      <c r="X14" s="73">
        <v>0</v>
      </c>
      <c r="Y14" s="73">
        <v>0</v>
      </c>
      <c r="Z14" s="73">
        <v>0</v>
      </c>
      <c r="AA14" s="30">
        <v>6</v>
      </c>
      <c r="AB14" s="73">
        <v>0</v>
      </c>
      <c r="AC14" s="30">
        <v>0</v>
      </c>
      <c r="AD14" s="30">
        <v>0</v>
      </c>
      <c r="AE14" s="76">
        <v>25.8</v>
      </c>
      <c r="AF14" s="30">
        <v>0</v>
      </c>
      <c r="AG14" s="30">
        <v>0</v>
      </c>
    </row>
    <row r="15" spans="1:33" x14ac:dyDescent="0.25">
      <c r="A15" s="29">
        <f t="shared" si="0"/>
        <v>14</v>
      </c>
      <c r="B15" s="30">
        <v>0</v>
      </c>
      <c r="C15" s="73">
        <v>0</v>
      </c>
      <c r="D15" s="73">
        <v>0</v>
      </c>
      <c r="E15" s="73">
        <v>0</v>
      </c>
      <c r="F15" s="73">
        <v>0</v>
      </c>
      <c r="G15" s="73">
        <v>0</v>
      </c>
      <c r="H15" s="30">
        <v>493</v>
      </c>
      <c r="I15" s="30">
        <v>0</v>
      </c>
      <c r="J15" s="30">
        <v>1114.5</v>
      </c>
      <c r="K15" s="30">
        <v>1207.27</v>
      </c>
      <c r="L15" s="30">
        <v>1257.07</v>
      </c>
      <c r="M15" s="30">
        <v>157.69999999999999</v>
      </c>
      <c r="N15" s="30">
        <v>1375.03</v>
      </c>
      <c r="O15" s="30">
        <v>1136.5999999999999</v>
      </c>
      <c r="P15" s="30">
        <v>42.4</v>
      </c>
      <c r="Q15" s="30">
        <v>145.24</v>
      </c>
      <c r="R15" s="30">
        <v>270.10000000000002</v>
      </c>
      <c r="S15" s="30">
        <v>0</v>
      </c>
      <c r="T15" s="30">
        <v>0</v>
      </c>
      <c r="U15" s="30">
        <v>105.16</v>
      </c>
      <c r="V15" s="30">
        <v>0</v>
      </c>
      <c r="W15" s="73">
        <v>0</v>
      </c>
      <c r="X15" s="73">
        <v>0</v>
      </c>
      <c r="Y15" s="73">
        <v>0</v>
      </c>
      <c r="Z15" s="73">
        <v>0</v>
      </c>
      <c r="AA15" s="30">
        <v>6</v>
      </c>
      <c r="AB15" s="73">
        <v>0</v>
      </c>
      <c r="AC15" s="30">
        <v>0</v>
      </c>
      <c r="AD15" s="30">
        <v>0</v>
      </c>
      <c r="AE15" s="73">
        <v>20</v>
      </c>
      <c r="AF15" s="30">
        <v>0</v>
      </c>
      <c r="AG15" s="30">
        <v>0</v>
      </c>
    </row>
    <row r="16" spans="1:33" x14ac:dyDescent="0.25">
      <c r="A16" s="29">
        <f t="shared" si="0"/>
        <v>15</v>
      </c>
      <c r="B16" s="30">
        <v>85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30">
        <v>309.14999999999998</v>
      </c>
      <c r="I16" s="30">
        <v>0</v>
      </c>
      <c r="J16" s="30">
        <v>659.89</v>
      </c>
      <c r="K16" s="30">
        <v>1179.47</v>
      </c>
      <c r="L16" s="30">
        <v>979.68</v>
      </c>
      <c r="M16" s="30">
        <v>464.78</v>
      </c>
      <c r="N16" s="30">
        <v>1528.37</v>
      </c>
      <c r="O16" s="30">
        <v>1437.09</v>
      </c>
      <c r="P16" s="30">
        <v>33.9</v>
      </c>
      <c r="Q16" s="30">
        <v>284.7</v>
      </c>
      <c r="R16" s="30">
        <v>246.3</v>
      </c>
      <c r="S16" s="30">
        <v>0</v>
      </c>
      <c r="T16" s="30">
        <v>42.4</v>
      </c>
      <c r="U16" s="30">
        <v>88.4</v>
      </c>
      <c r="V16" s="30">
        <v>0</v>
      </c>
      <c r="W16" s="73">
        <v>0</v>
      </c>
      <c r="X16" s="73">
        <v>0</v>
      </c>
      <c r="Y16" s="73">
        <v>0</v>
      </c>
      <c r="Z16" s="73">
        <v>0</v>
      </c>
      <c r="AA16" s="30">
        <v>6</v>
      </c>
      <c r="AB16" s="73">
        <v>0</v>
      </c>
      <c r="AC16" s="30">
        <v>0</v>
      </c>
      <c r="AD16" s="30">
        <v>0</v>
      </c>
      <c r="AE16" s="89">
        <v>25.8</v>
      </c>
      <c r="AF16" s="30">
        <v>8.9</v>
      </c>
      <c r="AG16" s="30" t="s">
        <v>86</v>
      </c>
    </row>
    <row r="17" spans="1:33" x14ac:dyDescent="0.25">
      <c r="A17" s="29">
        <f t="shared" si="0"/>
        <v>16</v>
      </c>
      <c r="B17" s="30">
        <v>96</v>
      </c>
      <c r="C17" s="73">
        <v>0</v>
      </c>
      <c r="D17" s="73">
        <v>0</v>
      </c>
      <c r="E17" s="90">
        <v>69.89</v>
      </c>
      <c r="F17" s="90">
        <v>43.4</v>
      </c>
      <c r="G17" s="90">
        <v>44.87</v>
      </c>
      <c r="H17" s="30">
        <v>1511.02</v>
      </c>
      <c r="I17" s="30">
        <v>0</v>
      </c>
      <c r="J17" s="30">
        <v>746.9</v>
      </c>
      <c r="K17" s="30">
        <v>1628.56</v>
      </c>
      <c r="L17" s="30">
        <v>2030.03</v>
      </c>
      <c r="M17" s="30">
        <v>141.5</v>
      </c>
      <c r="N17" s="30">
        <v>1565.13</v>
      </c>
      <c r="O17" s="30">
        <v>1698.97</v>
      </c>
      <c r="P17" s="30">
        <v>257.02</v>
      </c>
      <c r="Q17" s="30">
        <v>377.9</v>
      </c>
      <c r="R17" s="30">
        <v>102.42</v>
      </c>
      <c r="S17" s="30">
        <v>0</v>
      </c>
      <c r="T17" s="30">
        <v>157.69999999999999</v>
      </c>
      <c r="U17" s="30">
        <v>158.84</v>
      </c>
      <c r="V17" s="30">
        <v>0</v>
      </c>
      <c r="W17" s="73">
        <v>0</v>
      </c>
      <c r="X17" s="73">
        <v>0</v>
      </c>
      <c r="Y17" s="71">
        <v>0</v>
      </c>
      <c r="Z17" s="71">
        <v>0</v>
      </c>
      <c r="AA17" s="30">
        <v>6</v>
      </c>
      <c r="AB17" s="71">
        <v>1204</v>
      </c>
      <c r="AC17" s="30">
        <v>0</v>
      </c>
      <c r="AD17" s="30">
        <v>0</v>
      </c>
      <c r="AE17" s="71">
        <v>860</v>
      </c>
      <c r="AF17" s="30">
        <v>30</v>
      </c>
      <c r="AG17" s="30" t="s">
        <v>99</v>
      </c>
    </row>
    <row r="18" spans="1:33" x14ac:dyDescent="0.25">
      <c r="A18" s="29">
        <f t="shared" si="0"/>
        <v>17</v>
      </c>
      <c r="B18" s="30">
        <v>0</v>
      </c>
      <c r="C18" s="73">
        <v>0</v>
      </c>
      <c r="D18" s="73">
        <v>0</v>
      </c>
      <c r="E18" s="73">
        <v>0</v>
      </c>
      <c r="F18" s="73">
        <v>0</v>
      </c>
      <c r="G18" s="73">
        <v>0</v>
      </c>
      <c r="H18" s="30">
        <v>1218.7</v>
      </c>
      <c r="I18" s="30">
        <v>0</v>
      </c>
      <c r="J18" s="30">
        <v>559.64</v>
      </c>
      <c r="K18" s="30">
        <v>1236.07</v>
      </c>
      <c r="L18" s="30">
        <v>2514.0500000000002</v>
      </c>
      <c r="M18" s="30">
        <v>209.7</v>
      </c>
      <c r="N18" s="30">
        <v>1731.98</v>
      </c>
      <c r="O18" s="30">
        <v>2448.69</v>
      </c>
      <c r="P18" s="30">
        <v>104.58</v>
      </c>
      <c r="Q18" s="30">
        <v>218.6</v>
      </c>
      <c r="R18" s="30">
        <v>181</v>
      </c>
      <c r="S18" s="30">
        <v>0</v>
      </c>
      <c r="T18" s="30">
        <v>88.6</v>
      </c>
      <c r="U18" s="30">
        <v>397.94</v>
      </c>
      <c r="V18" s="30">
        <v>0</v>
      </c>
      <c r="W18" s="73">
        <v>0</v>
      </c>
      <c r="X18" s="73">
        <v>0</v>
      </c>
      <c r="Y18" s="73">
        <v>0</v>
      </c>
      <c r="Z18" s="73">
        <v>0</v>
      </c>
      <c r="AA18" s="30">
        <v>6</v>
      </c>
      <c r="AB18" s="73">
        <v>0</v>
      </c>
      <c r="AC18" s="30">
        <v>0</v>
      </c>
      <c r="AD18" s="30">
        <v>0</v>
      </c>
      <c r="AE18" s="76">
        <v>53.3</v>
      </c>
      <c r="AF18" s="30">
        <v>0</v>
      </c>
      <c r="AG18" s="30">
        <v>0</v>
      </c>
    </row>
    <row r="19" spans="1:33" x14ac:dyDescent="0.25">
      <c r="A19" s="29">
        <f t="shared" si="0"/>
        <v>18</v>
      </c>
      <c r="B19" s="30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30">
        <v>1061.5</v>
      </c>
      <c r="I19" s="30">
        <v>0</v>
      </c>
      <c r="J19" s="30">
        <v>1019.67</v>
      </c>
      <c r="K19" s="30">
        <v>1314.06</v>
      </c>
      <c r="L19" s="30">
        <v>1687.38</v>
      </c>
      <c r="M19" s="30">
        <v>354.18</v>
      </c>
      <c r="N19" s="30">
        <v>1180.99</v>
      </c>
      <c r="O19" s="30">
        <v>2904.8</v>
      </c>
      <c r="P19" s="30">
        <v>212.22</v>
      </c>
      <c r="Q19" s="30">
        <v>137.16999999999999</v>
      </c>
      <c r="R19" s="30">
        <v>279</v>
      </c>
      <c r="S19" s="30">
        <v>0</v>
      </c>
      <c r="T19" s="30">
        <v>80.7</v>
      </c>
      <c r="U19" s="30">
        <v>167.27</v>
      </c>
      <c r="V19" s="30">
        <v>0</v>
      </c>
      <c r="W19" s="73">
        <v>0</v>
      </c>
      <c r="X19" s="73">
        <v>0</v>
      </c>
      <c r="Y19" s="73">
        <v>0</v>
      </c>
      <c r="Z19" s="73">
        <v>0</v>
      </c>
      <c r="AA19" s="30">
        <v>6</v>
      </c>
      <c r="AB19" s="89">
        <v>0</v>
      </c>
      <c r="AC19" s="30">
        <v>0</v>
      </c>
      <c r="AD19" s="30">
        <v>0</v>
      </c>
      <c r="AE19" s="76">
        <v>25.8</v>
      </c>
      <c r="AF19" s="30">
        <v>0</v>
      </c>
      <c r="AG19" s="30">
        <v>0</v>
      </c>
    </row>
    <row r="20" spans="1:33" x14ac:dyDescent="0.25">
      <c r="A20" s="29">
        <f>A19+1</f>
        <v>19</v>
      </c>
      <c r="B20" s="30">
        <v>0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30">
        <v>807.8</v>
      </c>
      <c r="I20" s="30">
        <v>0</v>
      </c>
      <c r="J20" s="30">
        <v>1038.56</v>
      </c>
      <c r="K20" s="30">
        <v>1374.94</v>
      </c>
      <c r="L20" s="30">
        <v>1988.01</v>
      </c>
      <c r="M20" s="30">
        <v>132.09</v>
      </c>
      <c r="N20" s="30">
        <v>1220.21</v>
      </c>
      <c r="O20" s="30">
        <v>2017.64</v>
      </c>
      <c r="P20" s="30">
        <v>107.96</v>
      </c>
      <c r="Q20" s="30">
        <v>148.30000000000001</v>
      </c>
      <c r="R20" s="30">
        <v>508.05</v>
      </c>
      <c r="S20" s="30">
        <v>0</v>
      </c>
      <c r="T20" s="30">
        <v>103.7</v>
      </c>
      <c r="U20" s="30">
        <v>186.8</v>
      </c>
      <c r="V20" s="30">
        <v>0</v>
      </c>
      <c r="W20" s="73">
        <v>0</v>
      </c>
      <c r="X20" s="73">
        <v>0</v>
      </c>
      <c r="Y20" s="73"/>
      <c r="Z20" s="73">
        <v>0</v>
      </c>
      <c r="AA20" s="30">
        <v>6</v>
      </c>
      <c r="AB20" s="89">
        <v>0</v>
      </c>
      <c r="AC20" s="30">
        <v>0</v>
      </c>
      <c r="AD20" s="30">
        <v>0</v>
      </c>
      <c r="AE20" s="71">
        <v>45.8</v>
      </c>
      <c r="AF20" s="30">
        <v>26.2</v>
      </c>
      <c r="AG20" s="30" t="s">
        <v>78</v>
      </c>
    </row>
    <row r="21" spans="1:33" x14ac:dyDescent="0.25">
      <c r="A21" s="29">
        <f t="shared" si="0"/>
        <v>20</v>
      </c>
      <c r="B21" s="30">
        <v>0</v>
      </c>
      <c r="C21" s="73">
        <v>0</v>
      </c>
      <c r="D21" s="73">
        <v>0</v>
      </c>
      <c r="E21" s="73">
        <v>0</v>
      </c>
      <c r="F21" s="73">
        <v>0</v>
      </c>
      <c r="G21" s="73">
        <v>0</v>
      </c>
      <c r="H21" s="30">
        <v>526.1</v>
      </c>
      <c r="I21" s="30">
        <v>0</v>
      </c>
      <c r="J21" s="30">
        <v>1144.99</v>
      </c>
      <c r="K21" s="30">
        <v>1896.5</v>
      </c>
      <c r="L21" s="30">
        <v>1634.17</v>
      </c>
      <c r="M21" s="30">
        <v>207.52</v>
      </c>
      <c r="N21" s="30">
        <v>2184.6799999999998</v>
      </c>
      <c r="O21" s="30">
        <v>1666.53</v>
      </c>
      <c r="P21" s="30">
        <v>0</v>
      </c>
      <c r="Q21" s="30">
        <v>285.2</v>
      </c>
      <c r="R21" s="30">
        <v>83.8</v>
      </c>
      <c r="S21" s="30">
        <v>125.2</v>
      </c>
      <c r="T21" s="30">
        <v>258.2</v>
      </c>
      <c r="U21" s="30">
        <v>121.54</v>
      </c>
      <c r="V21" s="30">
        <v>0</v>
      </c>
      <c r="W21" s="73">
        <v>0</v>
      </c>
      <c r="X21" s="73">
        <v>0</v>
      </c>
      <c r="Y21" s="73">
        <v>0</v>
      </c>
      <c r="Z21" s="73">
        <v>0</v>
      </c>
      <c r="AA21" s="30">
        <v>6</v>
      </c>
      <c r="AB21" s="89">
        <v>0</v>
      </c>
      <c r="AC21" s="30">
        <v>0</v>
      </c>
      <c r="AD21" s="30">
        <v>0</v>
      </c>
      <c r="AE21" s="76">
        <v>47.5</v>
      </c>
      <c r="AF21" s="30">
        <v>72.84</v>
      </c>
      <c r="AG21" s="30" t="s">
        <v>78</v>
      </c>
    </row>
    <row r="22" spans="1:33" x14ac:dyDescent="0.25">
      <c r="A22" s="29">
        <f t="shared" si="0"/>
        <v>21</v>
      </c>
      <c r="B22" s="30">
        <v>50</v>
      </c>
      <c r="C22" s="73">
        <v>0</v>
      </c>
      <c r="D22" s="73">
        <v>0</v>
      </c>
      <c r="E22" s="73">
        <v>198.88</v>
      </c>
      <c r="F22" s="73">
        <v>0</v>
      </c>
      <c r="G22" s="73">
        <v>0</v>
      </c>
      <c r="H22" s="30">
        <v>501.5</v>
      </c>
      <c r="I22" s="30">
        <v>34.9</v>
      </c>
      <c r="J22" s="30">
        <v>1076.3800000000001</v>
      </c>
      <c r="K22" s="30">
        <v>1412.84</v>
      </c>
      <c r="L22" s="30">
        <v>1210.8599999999999</v>
      </c>
      <c r="M22" s="30">
        <v>428.25</v>
      </c>
      <c r="N22" s="30">
        <v>1405.87</v>
      </c>
      <c r="O22" s="30">
        <v>1946.48</v>
      </c>
      <c r="P22" s="30">
        <v>182.49</v>
      </c>
      <c r="Q22" s="30">
        <v>398.7</v>
      </c>
      <c r="R22" s="30">
        <v>362.84</v>
      </c>
      <c r="S22" s="30">
        <v>0</v>
      </c>
      <c r="T22" s="30">
        <v>39.9</v>
      </c>
      <c r="U22" s="30">
        <v>0</v>
      </c>
      <c r="V22" s="30">
        <v>0</v>
      </c>
      <c r="W22" s="73">
        <v>0</v>
      </c>
      <c r="X22" s="73">
        <v>0</v>
      </c>
      <c r="Y22" s="73">
        <v>70</v>
      </c>
      <c r="Z22" s="73" t="s">
        <v>103</v>
      </c>
      <c r="AA22" s="30">
        <v>6</v>
      </c>
      <c r="AB22" s="89">
        <v>0</v>
      </c>
      <c r="AC22" s="30">
        <v>0</v>
      </c>
      <c r="AD22" s="30">
        <v>0</v>
      </c>
      <c r="AE22" s="73">
        <v>21.7</v>
      </c>
      <c r="AF22" s="30"/>
      <c r="AG22" s="30"/>
    </row>
    <row r="23" spans="1:33" x14ac:dyDescent="0.25">
      <c r="A23" s="29">
        <f t="shared" si="0"/>
        <v>22</v>
      </c>
      <c r="B23" s="30">
        <v>150</v>
      </c>
      <c r="C23" s="73">
        <v>0</v>
      </c>
      <c r="D23" s="73">
        <v>0</v>
      </c>
      <c r="E23" s="73">
        <v>0</v>
      </c>
      <c r="F23" s="73">
        <v>0</v>
      </c>
      <c r="G23" s="73">
        <v>0</v>
      </c>
      <c r="H23" s="30">
        <v>155.19999999999999</v>
      </c>
      <c r="I23" s="30">
        <v>0</v>
      </c>
      <c r="J23" s="30">
        <v>956.61</v>
      </c>
      <c r="K23" s="30">
        <v>1285.22</v>
      </c>
      <c r="L23" s="30">
        <v>1862.59</v>
      </c>
      <c r="M23" s="30">
        <v>276.10000000000002</v>
      </c>
      <c r="N23" s="30">
        <v>1283.5999999999999</v>
      </c>
      <c r="O23" s="30">
        <v>3503.94</v>
      </c>
      <c r="P23" s="30">
        <v>0</v>
      </c>
      <c r="Q23" s="30">
        <v>82.3</v>
      </c>
      <c r="R23" s="30">
        <v>78.3</v>
      </c>
      <c r="S23" s="30">
        <v>89.8</v>
      </c>
      <c r="T23" s="30">
        <v>41.8</v>
      </c>
      <c r="U23" s="30">
        <v>47.9</v>
      </c>
      <c r="V23" s="30">
        <v>0</v>
      </c>
      <c r="W23" s="73">
        <v>0</v>
      </c>
      <c r="X23" s="73">
        <v>0</v>
      </c>
      <c r="Y23" s="73">
        <v>0</v>
      </c>
      <c r="Z23" s="73">
        <v>0</v>
      </c>
      <c r="AA23" s="30">
        <v>6</v>
      </c>
      <c r="AB23" s="89">
        <v>70</v>
      </c>
      <c r="AC23" s="30">
        <v>0</v>
      </c>
      <c r="AD23" s="30">
        <v>0</v>
      </c>
      <c r="AE23" s="89">
        <v>21.7</v>
      </c>
      <c r="AF23" s="30">
        <v>0</v>
      </c>
      <c r="AG23" s="30">
        <v>0</v>
      </c>
    </row>
    <row r="24" spans="1:33" x14ac:dyDescent="0.25">
      <c r="A24" s="29">
        <f t="shared" si="0"/>
        <v>23</v>
      </c>
      <c r="B24" s="30">
        <v>150</v>
      </c>
      <c r="C24" s="73">
        <v>0</v>
      </c>
      <c r="D24" s="73">
        <v>0</v>
      </c>
      <c r="E24" s="73">
        <v>0</v>
      </c>
      <c r="F24" s="73">
        <v>0</v>
      </c>
      <c r="G24" s="73">
        <v>11.9</v>
      </c>
      <c r="H24" s="30">
        <v>796.6</v>
      </c>
      <c r="I24" s="30">
        <v>0</v>
      </c>
      <c r="J24" s="30">
        <v>1121.54</v>
      </c>
      <c r="K24" s="30">
        <v>1639.14</v>
      </c>
      <c r="L24" s="30">
        <v>2486.9699999999998</v>
      </c>
      <c r="M24" s="30">
        <v>330.5</v>
      </c>
      <c r="N24" s="30">
        <v>1671.67</v>
      </c>
      <c r="O24" s="30">
        <v>2130.91</v>
      </c>
      <c r="P24" s="30">
        <v>140.5</v>
      </c>
      <c r="Q24" s="30">
        <v>207.1</v>
      </c>
      <c r="R24" s="30">
        <v>164.6</v>
      </c>
      <c r="S24" s="30">
        <v>38.9</v>
      </c>
      <c r="T24" s="30">
        <v>126.2</v>
      </c>
      <c r="U24" s="30">
        <v>586.45000000000005</v>
      </c>
      <c r="V24" s="30">
        <v>0</v>
      </c>
      <c r="W24" s="73">
        <v>0</v>
      </c>
      <c r="X24" s="73">
        <v>0</v>
      </c>
      <c r="Y24" s="73">
        <v>0</v>
      </c>
      <c r="Z24" s="73">
        <v>0</v>
      </c>
      <c r="AA24" s="30">
        <v>6</v>
      </c>
      <c r="AB24" s="71">
        <v>924</v>
      </c>
      <c r="AC24" s="30">
        <v>0</v>
      </c>
      <c r="AD24" s="30">
        <v>0</v>
      </c>
      <c r="AE24" s="71">
        <v>635.45000000000005</v>
      </c>
      <c r="AF24" s="30">
        <v>20</v>
      </c>
      <c r="AG24" s="30" t="s">
        <v>78</v>
      </c>
    </row>
    <row r="25" spans="1:33" x14ac:dyDescent="0.25">
      <c r="A25" s="29">
        <f t="shared" si="0"/>
        <v>24</v>
      </c>
      <c r="B25" s="30">
        <v>0</v>
      </c>
      <c r="C25" s="30">
        <v>0</v>
      </c>
      <c r="D25" s="30">
        <v>0</v>
      </c>
      <c r="E25" s="73">
        <v>0</v>
      </c>
      <c r="F25" s="73">
        <v>0</v>
      </c>
      <c r="G25" s="73">
        <v>0</v>
      </c>
      <c r="H25" s="30">
        <v>1082.8</v>
      </c>
      <c r="I25" s="30">
        <v>0</v>
      </c>
      <c r="J25" s="30">
        <v>999.2</v>
      </c>
      <c r="K25" s="30">
        <v>304</v>
      </c>
      <c r="L25" s="30">
        <v>848.96</v>
      </c>
      <c r="M25" s="30">
        <v>92.89</v>
      </c>
      <c r="N25" s="30">
        <v>1023.45</v>
      </c>
      <c r="O25" s="30">
        <v>994.76</v>
      </c>
      <c r="P25" s="30">
        <v>81.86</v>
      </c>
      <c r="Q25" s="30">
        <v>0.68</v>
      </c>
      <c r="R25" s="30">
        <v>93.29</v>
      </c>
      <c r="S25" s="30">
        <v>96.4</v>
      </c>
      <c r="T25" s="30">
        <v>0</v>
      </c>
      <c r="U25" s="30">
        <v>67.8</v>
      </c>
      <c r="V25" s="30">
        <v>0</v>
      </c>
      <c r="W25" s="73">
        <v>0</v>
      </c>
      <c r="X25" s="73">
        <v>0</v>
      </c>
      <c r="Y25" s="73">
        <v>0</v>
      </c>
      <c r="Z25" s="73">
        <v>0</v>
      </c>
      <c r="AA25" s="30">
        <v>6</v>
      </c>
      <c r="AB25" s="89">
        <v>0</v>
      </c>
      <c r="AC25" s="30">
        <v>0</v>
      </c>
      <c r="AD25" s="30">
        <v>0</v>
      </c>
      <c r="AE25" s="89">
        <v>0</v>
      </c>
      <c r="AF25" s="30">
        <v>92.8</v>
      </c>
      <c r="AG25" s="30" t="s">
        <v>78</v>
      </c>
    </row>
    <row r="26" spans="1:33" x14ac:dyDescent="0.25">
      <c r="A26" s="29">
        <f t="shared" si="0"/>
        <v>25</v>
      </c>
      <c r="B26" s="71" t="s">
        <v>102</v>
      </c>
      <c r="C26" s="71" t="s">
        <v>102</v>
      </c>
      <c r="D26" s="71" t="s">
        <v>102</v>
      </c>
      <c r="E26" s="71" t="s">
        <v>102</v>
      </c>
      <c r="F26" s="71" t="s">
        <v>102</v>
      </c>
      <c r="G26" s="71" t="s">
        <v>102</v>
      </c>
      <c r="H26" s="71" t="s">
        <v>102</v>
      </c>
      <c r="I26" s="71" t="s">
        <v>102</v>
      </c>
      <c r="J26" s="71" t="s">
        <v>102</v>
      </c>
      <c r="K26" s="71" t="s">
        <v>102</v>
      </c>
      <c r="L26" s="71" t="s">
        <v>102</v>
      </c>
      <c r="M26" s="71" t="s">
        <v>102</v>
      </c>
      <c r="N26" s="71" t="s">
        <v>102</v>
      </c>
      <c r="O26" s="71" t="s">
        <v>102</v>
      </c>
      <c r="P26" s="71" t="s">
        <v>102</v>
      </c>
      <c r="Q26" s="71" t="s">
        <v>102</v>
      </c>
      <c r="R26" s="71" t="s">
        <v>102</v>
      </c>
      <c r="S26" s="71" t="s">
        <v>102</v>
      </c>
      <c r="T26" s="71" t="s">
        <v>102</v>
      </c>
      <c r="U26" s="71" t="s">
        <v>102</v>
      </c>
      <c r="V26" s="71" t="s">
        <v>102</v>
      </c>
      <c r="W26" s="71" t="s">
        <v>102</v>
      </c>
      <c r="X26" s="71" t="s">
        <v>102</v>
      </c>
      <c r="Y26" s="71" t="s">
        <v>102</v>
      </c>
      <c r="Z26" s="71" t="s">
        <v>102</v>
      </c>
      <c r="AA26" s="71" t="s">
        <v>102</v>
      </c>
      <c r="AB26" s="71" t="s">
        <v>102</v>
      </c>
      <c r="AC26" s="71" t="s">
        <v>102</v>
      </c>
      <c r="AD26" s="71" t="s">
        <v>102</v>
      </c>
      <c r="AE26" s="71" t="s">
        <v>102</v>
      </c>
      <c r="AF26" s="71" t="s">
        <v>102</v>
      </c>
      <c r="AG26" s="71" t="s">
        <v>102</v>
      </c>
    </row>
    <row r="27" spans="1:33" x14ac:dyDescent="0.25">
      <c r="A27" s="29">
        <f t="shared" si="0"/>
        <v>26</v>
      </c>
      <c r="B27" s="30">
        <v>0</v>
      </c>
      <c r="C27" s="73">
        <v>0</v>
      </c>
      <c r="D27" s="73">
        <v>0</v>
      </c>
      <c r="E27" s="73">
        <v>150</v>
      </c>
      <c r="F27" s="73">
        <v>0</v>
      </c>
      <c r="G27" s="73">
        <v>0</v>
      </c>
      <c r="H27" s="30">
        <v>1107.8</v>
      </c>
      <c r="I27" s="30">
        <v>0</v>
      </c>
      <c r="J27" s="30">
        <v>645.91</v>
      </c>
      <c r="K27" s="30">
        <v>1542.84</v>
      </c>
      <c r="L27" s="30">
        <v>1464.48</v>
      </c>
      <c r="M27" s="30">
        <v>184.26</v>
      </c>
      <c r="N27" s="30">
        <v>1428.58</v>
      </c>
      <c r="O27" s="30">
        <v>2088.98</v>
      </c>
      <c r="P27" s="30">
        <v>30.55</v>
      </c>
      <c r="Q27" s="30">
        <v>245.9</v>
      </c>
      <c r="R27" s="30">
        <v>228.47</v>
      </c>
      <c r="S27" s="30">
        <v>0</v>
      </c>
      <c r="T27" s="30">
        <v>177.7</v>
      </c>
      <c r="U27" s="30">
        <v>390.8</v>
      </c>
      <c r="V27" s="30">
        <v>0</v>
      </c>
      <c r="W27" s="73">
        <v>0</v>
      </c>
      <c r="X27" s="73">
        <v>0</v>
      </c>
      <c r="Y27" s="73">
        <v>0</v>
      </c>
      <c r="Z27" s="73">
        <v>0</v>
      </c>
      <c r="AA27" s="30">
        <v>6</v>
      </c>
      <c r="AB27" s="73">
        <v>0</v>
      </c>
      <c r="AC27" s="30">
        <v>0</v>
      </c>
      <c r="AD27" s="30">
        <v>0</v>
      </c>
      <c r="AE27" s="71">
        <v>45.8</v>
      </c>
      <c r="AF27" s="30">
        <v>44.9</v>
      </c>
      <c r="AG27" s="30" t="s">
        <v>78</v>
      </c>
    </row>
    <row r="28" spans="1:33" x14ac:dyDescent="0.25">
      <c r="A28" s="29">
        <f t="shared" si="0"/>
        <v>27</v>
      </c>
      <c r="B28" s="30">
        <v>0</v>
      </c>
      <c r="C28" s="73">
        <v>0</v>
      </c>
      <c r="D28" s="73">
        <v>0</v>
      </c>
      <c r="E28" s="73">
        <v>0</v>
      </c>
      <c r="F28" s="73">
        <v>0</v>
      </c>
      <c r="G28" s="73">
        <v>17</v>
      </c>
      <c r="H28" s="30">
        <v>749.2</v>
      </c>
      <c r="I28" s="30">
        <v>0</v>
      </c>
      <c r="J28" s="30">
        <v>704.5</v>
      </c>
      <c r="K28" s="30">
        <v>1249.19</v>
      </c>
      <c r="L28" s="30">
        <v>1040.3900000000001</v>
      </c>
      <c r="M28" s="30">
        <v>275.10000000000002</v>
      </c>
      <c r="N28" s="30">
        <v>1241</v>
      </c>
      <c r="O28" s="30">
        <v>1393.14</v>
      </c>
      <c r="P28" s="30">
        <v>93.1</v>
      </c>
      <c r="Q28" s="30">
        <v>408.11</v>
      </c>
      <c r="R28" s="30">
        <v>138.19999999999999</v>
      </c>
      <c r="S28" s="30">
        <v>0</v>
      </c>
      <c r="T28" s="30">
        <v>0</v>
      </c>
      <c r="U28" s="30">
        <v>232.9</v>
      </c>
      <c r="V28" s="30">
        <v>0</v>
      </c>
      <c r="W28" s="73">
        <v>0</v>
      </c>
      <c r="X28" s="73">
        <v>0</v>
      </c>
      <c r="Y28" s="73">
        <v>0</v>
      </c>
      <c r="Z28" s="73">
        <v>0</v>
      </c>
      <c r="AA28" s="30">
        <v>6</v>
      </c>
      <c r="AB28" s="73">
        <v>0</v>
      </c>
      <c r="AC28" s="30">
        <v>0</v>
      </c>
      <c r="AD28" s="30">
        <v>0</v>
      </c>
      <c r="AE28" s="73">
        <v>25.8</v>
      </c>
      <c r="AF28" s="30">
        <v>11.97</v>
      </c>
      <c r="AG28" s="30" t="s">
        <v>78</v>
      </c>
    </row>
    <row r="29" spans="1:33" x14ac:dyDescent="0.25">
      <c r="A29" s="29">
        <f t="shared" si="0"/>
        <v>28</v>
      </c>
      <c r="B29" s="30">
        <v>224</v>
      </c>
      <c r="C29" s="73">
        <v>0</v>
      </c>
      <c r="D29" s="73">
        <v>0</v>
      </c>
      <c r="E29" s="73">
        <v>350</v>
      </c>
      <c r="F29" s="73">
        <v>0</v>
      </c>
      <c r="G29" s="73">
        <v>0</v>
      </c>
      <c r="H29" s="30">
        <v>1967.45</v>
      </c>
      <c r="I29" s="30">
        <v>0</v>
      </c>
      <c r="J29" s="30">
        <v>619.20000000000005</v>
      </c>
      <c r="K29" s="30">
        <v>1316.38</v>
      </c>
      <c r="L29" s="30">
        <v>1858.02</v>
      </c>
      <c r="M29" s="30">
        <v>505.38</v>
      </c>
      <c r="N29" s="30">
        <v>1550</v>
      </c>
      <c r="O29" s="30">
        <v>778.17</v>
      </c>
      <c r="P29" s="30">
        <v>47.4</v>
      </c>
      <c r="Q29" s="30">
        <v>169</v>
      </c>
      <c r="R29" s="30">
        <v>207</v>
      </c>
      <c r="S29" s="30">
        <v>0</v>
      </c>
      <c r="T29" s="30">
        <v>0</v>
      </c>
      <c r="U29" s="30">
        <v>257</v>
      </c>
      <c r="V29" s="30">
        <v>0</v>
      </c>
      <c r="W29" s="73">
        <v>0</v>
      </c>
      <c r="X29" s="73">
        <v>0</v>
      </c>
      <c r="Y29" s="73">
        <v>0</v>
      </c>
      <c r="Z29" s="73">
        <v>0</v>
      </c>
      <c r="AA29" s="30">
        <v>6</v>
      </c>
      <c r="AB29" s="73">
        <v>0</v>
      </c>
      <c r="AC29" s="30">
        <v>0</v>
      </c>
      <c r="AD29" s="30">
        <v>0</v>
      </c>
      <c r="AE29" s="73">
        <v>30</v>
      </c>
      <c r="AF29" s="30">
        <v>8</v>
      </c>
      <c r="AG29" s="30" t="s">
        <v>78</v>
      </c>
    </row>
    <row r="30" spans="1:33" x14ac:dyDescent="0.25">
      <c r="A30" s="29">
        <v>29</v>
      </c>
      <c r="B30" s="30">
        <v>0</v>
      </c>
      <c r="C30" s="73">
        <v>0</v>
      </c>
      <c r="D30" s="73">
        <v>0</v>
      </c>
      <c r="E30" s="73">
        <v>0</v>
      </c>
      <c r="F30" s="73">
        <v>0</v>
      </c>
      <c r="G30" s="73">
        <v>0</v>
      </c>
      <c r="H30" s="30">
        <v>1082.8</v>
      </c>
      <c r="I30" s="30">
        <v>0</v>
      </c>
      <c r="J30" s="30">
        <v>362.5</v>
      </c>
      <c r="K30" s="30">
        <v>1072.56</v>
      </c>
      <c r="L30" s="30">
        <v>1026.46</v>
      </c>
      <c r="M30" s="30">
        <v>149.9</v>
      </c>
      <c r="N30" s="30">
        <v>960.03</v>
      </c>
      <c r="O30" s="30">
        <v>1398.09</v>
      </c>
      <c r="P30" s="30">
        <v>0</v>
      </c>
      <c r="Q30" s="30">
        <v>125.7</v>
      </c>
      <c r="R30" s="30">
        <v>146.5</v>
      </c>
      <c r="S30" s="30">
        <v>0</v>
      </c>
      <c r="T30" s="30">
        <v>0</v>
      </c>
      <c r="U30" s="30">
        <v>0</v>
      </c>
      <c r="V30" s="30">
        <v>0</v>
      </c>
      <c r="W30" s="73">
        <v>0</v>
      </c>
      <c r="X30" s="73">
        <v>0</v>
      </c>
      <c r="Y30" s="73">
        <v>0</v>
      </c>
      <c r="Z30" s="73">
        <v>0</v>
      </c>
      <c r="AA30" s="30">
        <v>6</v>
      </c>
      <c r="AB30" s="73">
        <v>0</v>
      </c>
      <c r="AC30" s="30">
        <v>0</v>
      </c>
      <c r="AD30" s="30">
        <v>0</v>
      </c>
      <c r="AE30" s="89">
        <v>0</v>
      </c>
      <c r="AF30" s="30">
        <v>0</v>
      </c>
      <c r="AG30" s="30">
        <v>0</v>
      </c>
    </row>
    <row r="31" spans="1:33" x14ac:dyDescent="0.25">
      <c r="A31" s="29">
        <v>30</v>
      </c>
      <c r="B31" s="30">
        <v>0</v>
      </c>
      <c r="C31" s="73">
        <v>0</v>
      </c>
      <c r="D31" s="73">
        <v>0</v>
      </c>
      <c r="E31" s="73">
        <v>0</v>
      </c>
      <c r="F31" s="73">
        <v>36.31</v>
      </c>
      <c r="G31" s="73">
        <v>37.9</v>
      </c>
      <c r="H31" s="30">
        <v>869.62</v>
      </c>
      <c r="I31" s="30">
        <v>0</v>
      </c>
      <c r="J31" s="30">
        <v>1159.0999999999999</v>
      </c>
      <c r="K31" s="30">
        <v>1028.5999999999999</v>
      </c>
      <c r="L31" s="30">
        <v>2132.6799999999998</v>
      </c>
      <c r="M31" s="30">
        <v>426.16</v>
      </c>
      <c r="N31" s="30">
        <v>1742.58</v>
      </c>
      <c r="O31" s="30">
        <v>1292.55</v>
      </c>
      <c r="P31" s="30">
        <v>143.1</v>
      </c>
      <c r="Q31" s="30">
        <v>426.44</v>
      </c>
      <c r="R31" s="30">
        <v>316.05</v>
      </c>
      <c r="S31" s="30">
        <v>0</v>
      </c>
      <c r="T31" s="30">
        <v>29.18</v>
      </c>
      <c r="U31" s="30">
        <v>76.2</v>
      </c>
      <c r="V31" s="30">
        <v>0</v>
      </c>
      <c r="W31" s="73">
        <v>0</v>
      </c>
      <c r="X31" s="73">
        <v>0</v>
      </c>
      <c r="Y31" s="73">
        <v>0</v>
      </c>
      <c r="Z31" s="73">
        <v>0</v>
      </c>
      <c r="AA31" s="30">
        <v>6</v>
      </c>
      <c r="AB31" s="30">
        <v>0</v>
      </c>
      <c r="AC31" s="30">
        <v>0</v>
      </c>
      <c r="AD31" s="30">
        <v>0</v>
      </c>
      <c r="AE31" s="73">
        <v>25.8</v>
      </c>
      <c r="AF31" s="30">
        <v>20</v>
      </c>
      <c r="AG31" s="30" t="s">
        <v>107</v>
      </c>
    </row>
    <row r="32" spans="1:33" x14ac:dyDescent="0.25">
      <c r="A32" s="29">
        <v>31</v>
      </c>
      <c r="B32" s="30">
        <v>0</v>
      </c>
      <c r="C32" s="73">
        <v>0</v>
      </c>
      <c r="D32" s="73">
        <v>0</v>
      </c>
      <c r="E32" s="73">
        <v>0</v>
      </c>
      <c r="F32" s="73">
        <v>0</v>
      </c>
      <c r="G32" s="73">
        <v>0</v>
      </c>
      <c r="H32" s="30">
        <v>348.8</v>
      </c>
      <c r="I32" s="30">
        <v>0</v>
      </c>
      <c r="J32" s="30">
        <v>574.4</v>
      </c>
      <c r="K32" s="30">
        <v>622.4</v>
      </c>
      <c r="L32" s="30">
        <v>1128.6099999999999</v>
      </c>
      <c r="M32" s="30">
        <v>138.6</v>
      </c>
      <c r="N32" s="30">
        <v>756.65</v>
      </c>
      <c r="O32" s="30">
        <v>261.8</v>
      </c>
      <c r="P32" s="30">
        <v>0</v>
      </c>
      <c r="Q32" s="30">
        <v>126.3</v>
      </c>
      <c r="R32" s="30">
        <v>79.010000000000005</v>
      </c>
      <c r="S32" s="30">
        <v>0</v>
      </c>
      <c r="T32" s="30">
        <v>0</v>
      </c>
      <c r="U32" s="30">
        <v>287.89999999999998</v>
      </c>
      <c r="V32" s="30">
        <v>0</v>
      </c>
      <c r="W32" s="73">
        <v>0</v>
      </c>
      <c r="X32" s="73">
        <v>0</v>
      </c>
      <c r="Y32" s="89">
        <v>0</v>
      </c>
      <c r="Z32" s="89">
        <v>0</v>
      </c>
      <c r="AA32" s="30">
        <v>6</v>
      </c>
      <c r="AB32" s="71">
        <v>952</v>
      </c>
      <c r="AC32" s="30">
        <v>0</v>
      </c>
      <c r="AD32" s="30">
        <v>0</v>
      </c>
      <c r="AE32" s="71">
        <v>613.6</v>
      </c>
      <c r="AF32" s="30">
        <v>0</v>
      </c>
      <c r="AG32" s="30">
        <v>0</v>
      </c>
    </row>
    <row r="33" spans="1:33" ht="26.25" customHeight="1" x14ac:dyDescent="0.25">
      <c r="A33" s="28" t="s">
        <v>46</v>
      </c>
      <c r="B33" s="31">
        <f>SUM(B2:B32)</f>
        <v>1560</v>
      </c>
      <c r="C33" s="31">
        <f t="shared" ref="C33:AG33" si="1">SUM(C2:C32)</f>
        <v>320</v>
      </c>
      <c r="D33" s="31">
        <f t="shared" si="1"/>
        <v>0</v>
      </c>
      <c r="E33" s="31">
        <f t="shared" si="1"/>
        <v>1333.6</v>
      </c>
      <c r="F33" s="31">
        <f t="shared" si="1"/>
        <v>385</v>
      </c>
      <c r="G33" s="31">
        <f t="shared" si="1"/>
        <v>275.29000000000002</v>
      </c>
      <c r="H33" s="31">
        <f t="shared" si="1"/>
        <v>26814.119999999992</v>
      </c>
      <c r="I33" s="31">
        <f t="shared" si="1"/>
        <v>209.4</v>
      </c>
      <c r="J33" s="31">
        <f t="shared" si="1"/>
        <v>24268.400000000001</v>
      </c>
      <c r="K33" s="31">
        <f t="shared" si="1"/>
        <v>39092.26</v>
      </c>
      <c r="L33" s="31">
        <f t="shared" si="1"/>
        <v>47739.409999999996</v>
      </c>
      <c r="M33" s="31">
        <f t="shared" si="1"/>
        <v>8040.0600000000013</v>
      </c>
      <c r="N33" s="31">
        <f t="shared" si="1"/>
        <v>41544.46</v>
      </c>
      <c r="O33" s="31" t="s">
        <v>60</v>
      </c>
      <c r="P33" s="31">
        <f t="shared" si="1"/>
        <v>3305.4400000000005</v>
      </c>
      <c r="Q33" s="31">
        <f t="shared" si="1"/>
        <v>6644.74</v>
      </c>
      <c r="R33" s="31">
        <f t="shared" si="1"/>
        <v>6553.1900000000014</v>
      </c>
      <c r="S33" s="31">
        <f t="shared" si="1"/>
        <v>623.4</v>
      </c>
      <c r="T33" s="31">
        <f t="shared" si="1"/>
        <v>2177.08</v>
      </c>
      <c r="U33" s="31">
        <f t="shared" si="1"/>
        <v>6922.4399999999987</v>
      </c>
      <c r="V33" s="31">
        <f t="shared" si="1"/>
        <v>137.5</v>
      </c>
      <c r="W33" s="31">
        <f t="shared" si="1"/>
        <v>0</v>
      </c>
      <c r="X33" s="31">
        <f t="shared" si="1"/>
        <v>0</v>
      </c>
      <c r="Y33" s="31">
        <f t="shared" si="1"/>
        <v>70</v>
      </c>
      <c r="Z33" s="31">
        <f t="shared" si="1"/>
        <v>0</v>
      </c>
      <c r="AA33" s="31">
        <f t="shared" si="1"/>
        <v>180</v>
      </c>
      <c r="AB33" s="31">
        <f t="shared" si="1"/>
        <v>5726</v>
      </c>
      <c r="AC33" s="31">
        <f t="shared" si="1"/>
        <v>0</v>
      </c>
      <c r="AD33" s="31">
        <f t="shared" si="1"/>
        <v>0</v>
      </c>
      <c r="AE33" s="31">
        <f t="shared" si="1"/>
        <v>4372.55</v>
      </c>
      <c r="AF33" s="31">
        <f t="shared" si="1"/>
        <v>431.59999999999997</v>
      </c>
      <c r="AG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3"/>
  <sheetViews>
    <sheetView topLeftCell="C1" workbookViewId="0">
      <pane ySplit="1" topLeftCell="A17" activePane="bottomLeft" state="frozen"/>
      <selection pane="bottomLeft" activeCell="AB30" sqref="AB30"/>
    </sheetView>
  </sheetViews>
  <sheetFormatPr defaultColWidth="9" defaultRowHeight="15" x14ac:dyDescent="0.25"/>
  <cols>
    <col min="1" max="1" width="7.7109375" bestFit="1" customWidth="1"/>
    <col min="2" max="2" width="12.140625" bestFit="1" customWidth="1"/>
    <col min="3" max="3" width="10.85546875" customWidth="1"/>
    <col min="4" max="4" width="14.5703125" customWidth="1"/>
    <col min="5" max="5" width="13.28515625" bestFit="1" customWidth="1"/>
    <col min="6" max="6" width="13.28515625" customWidth="1"/>
    <col min="7" max="10" width="13.28515625" bestFit="1" customWidth="1"/>
    <col min="11" max="11" width="13.42578125" bestFit="1" customWidth="1"/>
    <col min="12" max="18" width="12.140625" bestFit="1" customWidth="1"/>
    <col min="19" max="19" width="13.28515625" bestFit="1" customWidth="1"/>
    <col min="20" max="20" width="13.28515625" customWidth="1"/>
    <col min="21" max="21" width="16.5703125" customWidth="1"/>
    <col min="22" max="23" width="13.28515625" customWidth="1"/>
    <col min="24" max="24" width="12.85546875" bestFit="1" customWidth="1"/>
    <col min="25" max="26" width="10.5703125" bestFit="1" customWidth="1"/>
    <col min="27" max="27" width="12.140625" bestFit="1" customWidth="1"/>
    <col min="28" max="28" width="11" customWidth="1"/>
    <col min="29" max="29" width="22.28515625" bestFit="1" customWidth="1"/>
  </cols>
  <sheetData>
    <row r="1" spans="1:29" ht="27.7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61</v>
      </c>
      <c r="G1" s="28" t="s">
        <v>35</v>
      </c>
      <c r="H1" s="28" t="s">
        <v>34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36</v>
      </c>
      <c r="U1" s="28" t="s">
        <v>56</v>
      </c>
      <c r="V1" s="28" t="s">
        <v>53</v>
      </c>
      <c r="W1" s="28" t="s">
        <v>56</v>
      </c>
      <c r="X1" s="28" t="s">
        <v>56</v>
      </c>
      <c r="Y1" s="28" t="s">
        <v>31</v>
      </c>
      <c r="Z1" s="28" t="s">
        <v>56</v>
      </c>
      <c r="AA1" s="28" t="s">
        <v>37</v>
      </c>
      <c r="AB1" s="28" t="s">
        <v>33</v>
      </c>
      <c r="AC1" s="28" t="s">
        <v>55</v>
      </c>
    </row>
    <row r="2" spans="1:29" x14ac:dyDescent="0.25">
      <c r="A2" s="29">
        <v>1</v>
      </c>
      <c r="B2" s="30">
        <v>0</v>
      </c>
      <c r="C2" s="30">
        <v>0</v>
      </c>
      <c r="D2" s="30">
        <v>0</v>
      </c>
      <c r="E2" s="30">
        <v>548.26</v>
      </c>
      <c r="F2" s="30">
        <v>253.8</v>
      </c>
      <c r="G2" s="30">
        <v>0</v>
      </c>
      <c r="H2" s="30">
        <v>0</v>
      </c>
      <c r="I2" s="30">
        <v>133.30000000000001</v>
      </c>
      <c r="J2" s="30">
        <v>1962.9</v>
      </c>
      <c r="K2" s="30">
        <v>2228.3000000000002</v>
      </c>
      <c r="L2" s="30">
        <v>60.7</v>
      </c>
      <c r="M2" s="30">
        <v>41.4</v>
      </c>
      <c r="N2" s="30">
        <v>149.19999999999999</v>
      </c>
      <c r="O2" s="30">
        <v>0</v>
      </c>
      <c r="P2" s="30">
        <v>312.5</v>
      </c>
      <c r="Q2" s="30">
        <v>75.3</v>
      </c>
      <c r="R2" s="30">
        <v>0</v>
      </c>
      <c r="S2" s="30">
        <v>0</v>
      </c>
      <c r="T2" s="30"/>
      <c r="U2" s="30"/>
      <c r="V2" s="30"/>
      <c r="W2" s="30"/>
      <c r="X2" s="30">
        <v>0</v>
      </c>
      <c r="Y2" s="30">
        <v>0</v>
      </c>
      <c r="Z2" s="30">
        <v>0</v>
      </c>
      <c r="AA2" s="30">
        <v>0</v>
      </c>
      <c r="AB2" s="30">
        <v>24.9</v>
      </c>
      <c r="AC2" s="30" t="s">
        <v>78</v>
      </c>
    </row>
    <row r="3" spans="1:29" x14ac:dyDescent="0.25">
      <c r="A3" s="29">
        <f>A2+1</f>
        <v>2</v>
      </c>
      <c r="B3" s="30">
        <v>140</v>
      </c>
      <c r="C3" s="30">
        <v>0</v>
      </c>
      <c r="D3" s="30">
        <v>0</v>
      </c>
      <c r="E3" s="30">
        <v>707.2</v>
      </c>
      <c r="F3" s="30">
        <v>68.3</v>
      </c>
      <c r="G3" s="30">
        <v>0</v>
      </c>
      <c r="H3" s="30">
        <v>0</v>
      </c>
      <c r="I3" s="30">
        <v>242.8</v>
      </c>
      <c r="J3" s="30">
        <v>1287.1099999999999</v>
      </c>
      <c r="K3" s="30">
        <v>1263.0999999999999</v>
      </c>
      <c r="L3" s="30">
        <v>0</v>
      </c>
      <c r="M3" s="30">
        <v>49.6</v>
      </c>
      <c r="N3" s="30">
        <v>241.8</v>
      </c>
      <c r="O3" s="30">
        <v>0</v>
      </c>
      <c r="P3" s="30">
        <v>0</v>
      </c>
      <c r="Q3" s="30">
        <v>399.5</v>
      </c>
      <c r="R3" s="30">
        <v>0</v>
      </c>
      <c r="S3" s="30">
        <v>0</v>
      </c>
      <c r="T3" s="30"/>
      <c r="U3" s="30"/>
      <c r="V3" s="30"/>
      <c r="W3" s="30"/>
      <c r="X3" s="30">
        <v>0</v>
      </c>
      <c r="Y3" s="30">
        <v>0</v>
      </c>
      <c r="Z3" s="30">
        <v>0</v>
      </c>
      <c r="AA3" s="71">
        <v>837.25</v>
      </c>
      <c r="AB3" s="30">
        <v>59.4</v>
      </c>
      <c r="AC3" s="30" t="s">
        <v>78</v>
      </c>
    </row>
    <row r="4" spans="1:29" x14ac:dyDescent="0.25">
      <c r="A4" s="29">
        <f t="shared" ref="A4:A29" si="0">A3+1</f>
        <v>3</v>
      </c>
      <c r="B4" s="30">
        <v>126</v>
      </c>
      <c r="C4" s="73">
        <v>0</v>
      </c>
      <c r="D4" s="73">
        <v>0</v>
      </c>
      <c r="E4" s="30">
        <v>1079.2</v>
      </c>
      <c r="F4" s="30">
        <v>393.7</v>
      </c>
      <c r="G4" s="30">
        <v>0</v>
      </c>
      <c r="H4" s="30">
        <v>0</v>
      </c>
      <c r="I4" s="30">
        <v>130.19999999999999</v>
      </c>
      <c r="J4" s="30">
        <v>1747.9</v>
      </c>
      <c r="K4" s="30">
        <v>1606.2</v>
      </c>
      <c r="L4" s="30">
        <v>44.4</v>
      </c>
      <c r="M4" s="30">
        <v>135.5</v>
      </c>
      <c r="N4" s="30">
        <v>27.8</v>
      </c>
      <c r="O4" s="30">
        <v>0</v>
      </c>
      <c r="P4" s="30">
        <v>104.3</v>
      </c>
      <c r="Q4" s="30">
        <v>295.7</v>
      </c>
      <c r="R4" s="30">
        <v>0</v>
      </c>
      <c r="S4" s="30">
        <v>0</v>
      </c>
      <c r="T4" s="30"/>
      <c r="U4" s="30"/>
      <c r="V4" s="30"/>
      <c r="W4" s="30"/>
      <c r="X4" s="30">
        <v>0</v>
      </c>
      <c r="Y4" s="30">
        <v>0</v>
      </c>
      <c r="Z4" s="30">
        <v>0</v>
      </c>
      <c r="AA4" s="73">
        <v>0</v>
      </c>
      <c r="AB4" s="30">
        <v>28.93</v>
      </c>
      <c r="AC4" s="30" t="s">
        <v>78</v>
      </c>
    </row>
    <row r="5" spans="1:29" x14ac:dyDescent="0.25">
      <c r="A5" s="29">
        <f t="shared" si="0"/>
        <v>4</v>
      </c>
      <c r="B5" s="30">
        <v>150</v>
      </c>
      <c r="C5" s="73">
        <v>0</v>
      </c>
      <c r="D5" s="73">
        <v>0</v>
      </c>
      <c r="E5" s="30">
        <v>865.8</v>
      </c>
      <c r="F5" s="30">
        <v>418.5</v>
      </c>
      <c r="G5" s="30">
        <v>0</v>
      </c>
      <c r="H5" s="30">
        <v>0</v>
      </c>
      <c r="I5" s="30">
        <v>179.6</v>
      </c>
      <c r="J5" s="30">
        <v>2047.6</v>
      </c>
      <c r="K5" s="30">
        <v>1758.4</v>
      </c>
      <c r="L5" s="30">
        <v>134.5</v>
      </c>
      <c r="M5" s="30">
        <v>28.5</v>
      </c>
      <c r="N5" s="30">
        <v>130.80000000000001</v>
      </c>
      <c r="O5" s="30">
        <v>0</v>
      </c>
      <c r="P5" s="30">
        <v>27.8</v>
      </c>
      <c r="Q5" s="30">
        <v>208.6</v>
      </c>
      <c r="R5" s="30">
        <v>0</v>
      </c>
      <c r="S5" s="30">
        <v>0</v>
      </c>
      <c r="T5" s="30"/>
      <c r="U5" s="30"/>
      <c r="V5" s="30"/>
      <c r="W5" s="30"/>
      <c r="X5" s="30">
        <v>0</v>
      </c>
      <c r="Y5" s="30">
        <v>0</v>
      </c>
      <c r="Z5" s="30">
        <v>0</v>
      </c>
      <c r="AA5" s="73">
        <v>0</v>
      </c>
      <c r="AB5" s="30">
        <v>0</v>
      </c>
      <c r="AC5" s="30">
        <v>0</v>
      </c>
    </row>
    <row r="6" spans="1:29" x14ac:dyDescent="0.25">
      <c r="A6" s="29">
        <f t="shared" si="0"/>
        <v>5</v>
      </c>
      <c r="B6" s="30">
        <v>0</v>
      </c>
      <c r="C6" s="73">
        <v>0</v>
      </c>
      <c r="D6" s="73">
        <v>0</v>
      </c>
      <c r="E6" s="30">
        <v>819.06</v>
      </c>
      <c r="F6" s="30">
        <v>253.3</v>
      </c>
      <c r="G6" s="30">
        <v>0</v>
      </c>
      <c r="H6" s="30">
        <v>0</v>
      </c>
      <c r="I6" s="30">
        <v>131.69999999999999</v>
      </c>
      <c r="J6" s="30">
        <v>1841.2</v>
      </c>
      <c r="K6" s="30">
        <v>1666.5</v>
      </c>
      <c r="L6" s="30">
        <v>32.9</v>
      </c>
      <c r="M6" s="30">
        <v>180.9</v>
      </c>
      <c r="N6" s="30">
        <v>137</v>
      </c>
      <c r="O6" s="30">
        <v>0</v>
      </c>
      <c r="P6" s="30">
        <v>0</v>
      </c>
      <c r="Q6" s="30">
        <v>179.2</v>
      </c>
      <c r="R6" s="30">
        <v>0</v>
      </c>
      <c r="S6" s="30">
        <v>0</v>
      </c>
      <c r="T6" s="30"/>
      <c r="U6" s="30"/>
      <c r="V6" s="30"/>
      <c r="W6" s="30"/>
      <c r="X6" s="30">
        <v>0</v>
      </c>
      <c r="Y6" s="73">
        <v>0</v>
      </c>
      <c r="Z6" s="73">
        <v>0</v>
      </c>
      <c r="AA6" s="71">
        <v>15</v>
      </c>
      <c r="AB6" s="30">
        <v>20</v>
      </c>
      <c r="AC6" s="30" t="s">
        <v>78</v>
      </c>
    </row>
    <row r="7" spans="1:29" x14ac:dyDescent="0.25">
      <c r="A7" s="29">
        <f t="shared" si="0"/>
        <v>6</v>
      </c>
      <c r="B7" s="30">
        <v>55</v>
      </c>
      <c r="C7" s="73">
        <v>0</v>
      </c>
      <c r="D7" s="73">
        <v>0</v>
      </c>
      <c r="E7" s="30">
        <v>532.70000000000005</v>
      </c>
      <c r="F7" s="30">
        <v>271.8</v>
      </c>
      <c r="G7" s="30">
        <v>0</v>
      </c>
      <c r="H7" s="30">
        <v>0</v>
      </c>
      <c r="I7" s="30">
        <v>268.89999999999998</v>
      </c>
      <c r="J7" s="30">
        <v>1980.4</v>
      </c>
      <c r="K7" s="30">
        <v>1965.6</v>
      </c>
      <c r="L7" s="30">
        <v>32.9</v>
      </c>
      <c r="M7" s="30">
        <v>145.4</v>
      </c>
      <c r="N7" s="30">
        <v>194.7</v>
      </c>
      <c r="O7" s="30">
        <v>32.9</v>
      </c>
      <c r="P7" s="30">
        <v>32</v>
      </c>
      <c r="Q7" s="30">
        <v>234.4</v>
      </c>
      <c r="R7" s="30">
        <v>194.7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73">
        <v>0</v>
      </c>
      <c r="Z7" s="73">
        <v>0</v>
      </c>
      <c r="AA7" s="73">
        <v>13.7</v>
      </c>
      <c r="AB7" s="30">
        <v>42.7</v>
      </c>
      <c r="AC7" s="30" t="s">
        <v>78</v>
      </c>
    </row>
    <row r="8" spans="1:29" x14ac:dyDescent="0.25">
      <c r="A8" s="29">
        <f t="shared" si="0"/>
        <v>7</v>
      </c>
      <c r="B8" s="30">
        <v>198</v>
      </c>
      <c r="C8" s="73">
        <v>0</v>
      </c>
      <c r="D8" s="73">
        <v>0</v>
      </c>
      <c r="E8" s="30">
        <v>564.26</v>
      </c>
      <c r="F8" s="30">
        <v>108.7</v>
      </c>
      <c r="G8" s="30">
        <v>0</v>
      </c>
      <c r="H8" s="30">
        <v>0</v>
      </c>
      <c r="I8" s="30">
        <v>131.69999999999999</v>
      </c>
      <c r="J8" s="30">
        <v>2241.6999999999998</v>
      </c>
      <c r="K8" s="30">
        <v>2388.9</v>
      </c>
      <c r="L8" s="30">
        <v>120.9</v>
      </c>
      <c r="M8" s="30">
        <v>99.2</v>
      </c>
      <c r="N8" s="30">
        <v>96.9</v>
      </c>
      <c r="O8" s="30">
        <v>0</v>
      </c>
      <c r="P8" s="30">
        <v>32.9</v>
      </c>
      <c r="Q8" s="30">
        <v>142.69999999999999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73">
        <v>0</v>
      </c>
      <c r="Z8" s="73">
        <v>0</v>
      </c>
      <c r="AA8" s="73">
        <v>17.7</v>
      </c>
      <c r="AB8" s="30">
        <v>0</v>
      </c>
      <c r="AC8" s="30">
        <v>0</v>
      </c>
    </row>
    <row r="9" spans="1:29" x14ac:dyDescent="0.25">
      <c r="A9" s="29">
        <f t="shared" si="0"/>
        <v>8</v>
      </c>
      <c r="B9" s="30">
        <v>103</v>
      </c>
      <c r="C9" s="73">
        <v>0</v>
      </c>
      <c r="D9" s="73">
        <v>0</v>
      </c>
      <c r="E9" s="30">
        <v>244.05</v>
      </c>
      <c r="F9" s="30">
        <v>415.2</v>
      </c>
      <c r="G9" s="30">
        <v>0</v>
      </c>
      <c r="H9" s="30">
        <v>0</v>
      </c>
      <c r="I9" s="30">
        <v>40.5</v>
      </c>
      <c r="J9" s="30">
        <v>3444.3</v>
      </c>
      <c r="K9" s="30">
        <v>1968.3</v>
      </c>
      <c r="L9" s="30">
        <v>67.900000000000006</v>
      </c>
      <c r="M9" s="30">
        <v>35</v>
      </c>
      <c r="N9" s="30">
        <v>157.69999999999999</v>
      </c>
      <c r="O9" s="30">
        <v>0</v>
      </c>
      <c r="P9" s="30">
        <v>0</v>
      </c>
      <c r="Q9" s="30">
        <v>70.2</v>
      </c>
      <c r="R9" s="30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  <c r="AB9" s="30">
        <v>0</v>
      </c>
      <c r="AC9" s="30">
        <v>0</v>
      </c>
    </row>
    <row r="10" spans="1:29" x14ac:dyDescent="0.25">
      <c r="A10" s="29">
        <f t="shared" si="0"/>
        <v>9</v>
      </c>
      <c r="B10" s="30">
        <v>0</v>
      </c>
      <c r="C10" s="73">
        <v>0</v>
      </c>
      <c r="D10" s="73">
        <v>0</v>
      </c>
      <c r="E10" s="30">
        <v>514.36</v>
      </c>
      <c r="F10" s="30">
        <v>132.80000000000001</v>
      </c>
      <c r="G10" s="30">
        <v>0</v>
      </c>
      <c r="H10" s="30">
        <v>0</v>
      </c>
      <c r="I10" s="30">
        <v>179.5</v>
      </c>
      <c r="J10" s="30">
        <v>1480.1</v>
      </c>
      <c r="K10" s="30">
        <v>1738.2</v>
      </c>
      <c r="L10" s="30">
        <v>54</v>
      </c>
      <c r="M10" s="30">
        <v>313</v>
      </c>
      <c r="N10" s="30">
        <v>206.1</v>
      </c>
      <c r="O10" s="30">
        <v>0</v>
      </c>
      <c r="P10" s="30">
        <v>123.8</v>
      </c>
      <c r="Q10" s="30">
        <v>102.8</v>
      </c>
      <c r="R10" s="30">
        <v>0</v>
      </c>
      <c r="S10" s="73">
        <v>0</v>
      </c>
      <c r="T10" s="73">
        <v>0</v>
      </c>
      <c r="U10" s="73">
        <v>0</v>
      </c>
      <c r="V10" s="73">
        <v>0</v>
      </c>
      <c r="W10" s="73">
        <v>0</v>
      </c>
      <c r="X10" s="73">
        <v>0</v>
      </c>
      <c r="Y10" s="30">
        <v>0</v>
      </c>
      <c r="Z10" s="30">
        <v>0</v>
      </c>
      <c r="AA10" s="73">
        <v>0</v>
      </c>
      <c r="AB10" s="30">
        <v>38.5</v>
      </c>
      <c r="AC10" s="30" t="s">
        <v>33</v>
      </c>
    </row>
    <row r="11" spans="1:29" x14ac:dyDescent="0.25">
      <c r="A11" s="29">
        <f t="shared" si="0"/>
        <v>10</v>
      </c>
      <c r="B11" s="30">
        <v>0</v>
      </c>
      <c r="C11" s="73">
        <v>0</v>
      </c>
      <c r="D11" s="73">
        <v>0</v>
      </c>
      <c r="E11" s="30">
        <v>771.55</v>
      </c>
      <c r="F11" s="30">
        <v>127.3</v>
      </c>
      <c r="G11" s="30">
        <v>0</v>
      </c>
      <c r="H11" s="30">
        <v>0</v>
      </c>
      <c r="I11" s="30">
        <v>199.2</v>
      </c>
      <c r="J11" s="30">
        <v>1416.1</v>
      </c>
      <c r="K11" s="30">
        <v>1850.7</v>
      </c>
      <c r="L11" s="30">
        <v>180</v>
      </c>
      <c r="M11" s="30">
        <v>124.1</v>
      </c>
      <c r="N11" s="30">
        <v>177.1</v>
      </c>
      <c r="O11" s="30">
        <v>0</v>
      </c>
      <c r="P11" s="30">
        <v>32</v>
      </c>
      <c r="Q11" s="30">
        <v>283.5</v>
      </c>
      <c r="R11" s="30">
        <v>0</v>
      </c>
      <c r="S11" s="73">
        <v>0</v>
      </c>
      <c r="T11" s="73">
        <v>0</v>
      </c>
      <c r="U11" s="73">
        <v>0</v>
      </c>
      <c r="V11" s="73">
        <v>0</v>
      </c>
      <c r="W11" s="73">
        <v>0</v>
      </c>
      <c r="X11" s="73">
        <v>0</v>
      </c>
      <c r="Y11" s="30">
        <v>0</v>
      </c>
      <c r="Z11" s="30">
        <v>0</v>
      </c>
      <c r="AA11" s="73">
        <v>0</v>
      </c>
      <c r="AB11" s="30">
        <v>30</v>
      </c>
      <c r="AC11" s="30" t="s">
        <v>87</v>
      </c>
    </row>
    <row r="12" spans="1:29" x14ac:dyDescent="0.25">
      <c r="A12" s="29">
        <f t="shared" si="0"/>
        <v>11</v>
      </c>
      <c r="B12" s="30">
        <v>0</v>
      </c>
      <c r="C12" s="73">
        <v>0</v>
      </c>
      <c r="D12" s="73">
        <v>0</v>
      </c>
      <c r="E12" s="30">
        <v>811.95</v>
      </c>
      <c r="F12" s="30">
        <v>477.6</v>
      </c>
      <c r="G12" s="30">
        <v>0</v>
      </c>
      <c r="H12" s="30">
        <v>0</v>
      </c>
      <c r="I12" s="30">
        <v>68</v>
      </c>
      <c r="J12" s="30">
        <v>1701.81</v>
      </c>
      <c r="K12" s="30">
        <v>2607.61</v>
      </c>
      <c r="L12" s="30">
        <v>0</v>
      </c>
      <c r="M12" s="30">
        <v>166.8</v>
      </c>
      <c r="N12" s="30">
        <v>194.3</v>
      </c>
      <c r="O12" s="30">
        <v>0</v>
      </c>
      <c r="P12" s="30">
        <v>76.400000000000006</v>
      </c>
      <c r="Q12" s="30">
        <v>196.2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73">
        <v>0</v>
      </c>
      <c r="AB12" s="30">
        <v>0</v>
      </c>
      <c r="AC12" s="30">
        <v>0</v>
      </c>
    </row>
    <row r="13" spans="1:29" x14ac:dyDescent="0.25">
      <c r="A13" s="29">
        <f t="shared" si="0"/>
        <v>12</v>
      </c>
      <c r="B13" s="30">
        <v>0</v>
      </c>
      <c r="C13" s="73">
        <v>0</v>
      </c>
      <c r="D13" s="73">
        <v>0</v>
      </c>
      <c r="E13" s="30">
        <v>948.61</v>
      </c>
      <c r="F13" s="30">
        <v>248.3</v>
      </c>
      <c r="G13" s="30">
        <v>0</v>
      </c>
      <c r="H13" s="30">
        <v>0</v>
      </c>
      <c r="I13" s="30">
        <v>152</v>
      </c>
      <c r="J13" s="30">
        <v>2152.25</v>
      </c>
      <c r="K13" s="30">
        <v>3010</v>
      </c>
      <c r="L13" s="30">
        <v>0</v>
      </c>
      <c r="M13" s="30">
        <v>238.1</v>
      </c>
      <c r="N13" s="30">
        <v>84.5</v>
      </c>
      <c r="O13" s="30">
        <v>0</v>
      </c>
      <c r="P13" s="30">
        <v>149.80000000000001</v>
      </c>
      <c r="Q13" s="30">
        <v>283</v>
      </c>
      <c r="R13" s="30">
        <v>124.1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71">
        <v>0</v>
      </c>
      <c r="AB13" s="30">
        <v>0</v>
      </c>
      <c r="AC13" s="30">
        <v>0</v>
      </c>
    </row>
    <row r="14" spans="1:29" x14ac:dyDescent="0.25">
      <c r="A14" s="29">
        <f t="shared" si="0"/>
        <v>13</v>
      </c>
      <c r="B14" s="30">
        <v>194</v>
      </c>
      <c r="C14" s="73">
        <v>0</v>
      </c>
      <c r="D14" s="73">
        <v>0</v>
      </c>
      <c r="E14" s="30">
        <v>369.55</v>
      </c>
      <c r="F14" s="30">
        <v>341.2</v>
      </c>
      <c r="G14" s="30">
        <v>0</v>
      </c>
      <c r="H14" s="30">
        <v>0</v>
      </c>
      <c r="I14" s="30">
        <v>74.3</v>
      </c>
      <c r="J14" s="30">
        <v>1997.7</v>
      </c>
      <c r="K14" s="30">
        <v>2225.25</v>
      </c>
      <c r="L14" s="30">
        <v>32.9</v>
      </c>
      <c r="M14" s="30">
        <v>272.2</v>
      </c>
      <c r="N14" s="30">
        <v>32.9</v>
      </c>
      <c r="O14" s="30">
        <v>0</v>
      </c>
      <c r="P14" s="30">
        <v>97.8</v>
      </c>
      <c r="Q14" s="30">
        <v>209.6</v>
      </c>
      <c r="R14" s="30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30">
        <v>0</v>
      </c>
      <c r="Z14" s="73">
        <v>0</v>
      </c>
      <c r="AA14" s="73">
        <v>0</v>
      </c>
      <c r="AB14" s="30">
        <v>0</v>
      </c>
      <c r="AC14" s="30">
        <v>0</v>
      </c>
    </row>
    <row r="15" spans="1:29" x14ac:dyDescent="0.25">
      <c r="A15" s="29">
        <f t="shared" si="0"/>
        <v>14</v>
      </c>
      <c r="B15" s="30">
        <v>50</v>
      </c>
      <c r="C15" s="73">
        <v>0</v>
      </c>
      <c r="D15" s="73">
        <v>0</v>
      </c>
      <c r="E15" s="30">
        <v>660.05</v>
      </c>
      <c r="F15" s="30">
        <v>277.25</v>
      </c>
      <c r="G15" s="30">
        <v>0</v>
      </c>
      <c r="H15" s="30">
        <v>0</v>
      </c>
      <c r="I15" s="30">
        <v>93.4</v>
      </c>
      <c r="J15" s="30">
        <v>2120.5500000000002</v>
      </c>
      <c r="K15" s="30">
        <v>2569.3000000000002</v>
      </c>
      <c r="L15" s="30">
        <v>32</v>
      </c>
      <c r="M15" s="30">
        <v>32.9</v>
      </c>
      <c r="N15" s="30">
        <v>94.4</v>
      </c>
      <c r="O15" s="30">
        <v>78.8</v>
      </c>
      <c r="P15" s="30">
        <v>88.8</v>
      </c>
      <c r="Q15" s="30">
        <v>32.9</v>
      </c>
      <c r="R15" s="30">
        <v>168.3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30">
        <v>0</v>
      </c>
      <c r="Z15" s="73">
        <v>0</v>
      </c>
      <c r="AA15" s="73">
        <v>0</v>
      </c>
      <c r="AB15" s="30">
        <v>0</v>
      </c>
      <c r="AC15" s="30">
        <v>0</v>
      </c>
    </row>
    <row r="16" spans="1:29" x14ac:dyDescent="0.25">
      <c r="A16" s="29">
        <f t="shared" si="0"/>
        <v>15</v>
      </c>
      <c r="B16" s="30">
        <v>192</v>
      </c>
      <c r="C16" s="73">
        <v>0</v>
      </c>
      <c r="D16" s="73">
        <v>0</v>
      </c>
      <c r="E16" s="30">
        <v>273.2</v>
      </c>
      <c r="F16" s="30">
        <v>407.2</v>
      </c>
      <c r="G16" s="30">
        <v>0</v>
      </c>
      <c r="H16" s="30">
        <v>0</v>
      </c>
      <c r="I16" s="30">
        <v>140.9</v>
      </c>
      <c r="J16" s="30">
        <v>1990.3</v>
      </c>
      <c r="K16" s="30">
        <v>2641</v>
      </c>
      <c r="L16" s="30">
        <v>78.8</v>
      </c>
      <c r="M16" s="30">
        <v>85</v>
      </c>
      <c r="N16" s="30">
        <v>160.19999999999999</v>
      </c>
      <c r="O16" s="30">
        <v>0</v>
      </c>
      <c r="P16" s="30">
        <v>262.10000000000002</v>
      </c>
      <c r="Q16" s="30">
        <v>185.9</v>
      </c>
      <c r="R16" s="30">
        <v>62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30">
        <v>0</v>
      </c>
      <c r="Z16" s="73">
        <v>0</v>
      </c>
      <c r="AA16" s="73">
        <v>0</v>
      </c>
      <c r="AB16" s="30">
        <v>0</v>
      </c>
      <c r="AC16" s="30">
        <v>0</v>
      </c>
    </row>
    <row r="17" spans="1:29" x14ac:dyDescent="0.25">
      <c r="A17" s="29">
        <f t="shared" si="0"/>
        <v>16</v>
      </c>
      <c r="B17" s="73">
        <v>0</v>
      </c>
      <c r="C17" s="73">
        <v>0</v>
      </c>
      <c r="D17" s="73">
        <v>0</v>
      </c>
      <c r="E17" s="30">
        <v>792.9</v>
      </c>
      <c r="F17" s="30">
        <v>277.60000000000002</v>
      </c>
      <c r="G17" s="30">
        <v>0</v>
      </c>
      <c r="H17" s="30">
        <v>0</v>
      </c>
      <c r="I17" s="30">
        <v>120.4</v>
      </c>
      <c r="J17" s="30">
        <v>1214.2</v>
      </c>
      <c r="K17" s="30">
        <v>1079.5</v>
      </c>
      <c r="L17" s="30">
        <v>52</v>
      </c>
      <c r="M17" s="30">
        <v>63.4</v>
      </c>
      <c r="N17" s="30">
        <v>0</v>
      </c>
      <c r="O17" s="30">
        <v>0</v>
      </c>
      <c r="P17" s="30">
        <v>126.5</v>
      </c>
      <c r="Q17" s="30">
        <v>338</v>
      </c>
      <c r="R17" s="30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1">
        <v>889.6</v>
      </c>
      <c r="AB17" s="30">
        <v>0</v>
      </c>
      <c r="AC17" s="30">
        <v>0</v>
      </c>
    </row>
    <row r="18" spans="1:29" x14ac:dyDescent="0.25">
      <c r="A18" s="29">
        <f t="shared" si="0"/>
        <v>17</v>
      </c>
      <c r="B18" s="73">
        <v>55</v>
      </c>
      <c r="C18" s="73">
        <v>0</v>
      </c>
      <c r="D18" s="73">
        <v>0</v>
      </c>
      <c r="E18" s="30">
        <v>639.61</v>
      </c>
      <c r="F18" s="30">
        <v>269.39999999999998</v>
      </c>
      <c r="G18" s="30">
        <v>0</v>
      </c>
      <c r="H18" s="30">
        <v>0</v>
      </c>
      <c r="I18" s="30">
        <v>294.3</v>
      </c>
      <c r="J18" s="30">
        <v>1323.8</v>
      </c>
      <c r="K18" s="30">
        <v>1655.7</v>
      </c>
      <c r="L18" s="30">
        <v>40.1</v>
      </c>
      <c r="M18" s="30">
        <v>81.5</v>
      </c>
      <c r="N18" s="30">
        <v>176.1</v>
      </c>
      <c r="O18" s="30">
        <v>0</v>
      </c>
      <c r="P18" s="30">
        <v>169</v>
      </c>
      <c r="Q18" s="30">
        <v>284.3</v>
      </c>
      <c r="R18" s="30">
        <v>0</v>
      </c>
      <c r="S18" s="73">
        <v>0</v>
      </c>
      <c r="T18" s="73">
        <v>0</v>
      </c>
      <c r="U18" s="73">
        <v>0</v>
      </c>
      <c r="V18" s="73">
        <v>0</v>
      </c>
      <c r="W18" s="73">
        <v>0</v>
      </c>
      <c r="X18" s="73">
        <v>0</v>
      </c>
      <c r="Y18" s="73">
        <v>0</v>
      </c>
      <c r="Z18" s="73">
        <v>0</v>
      </c>
      <c r="AA18" s="73">
        <v>0</v>
      </c>
      <c r="AB18" s="30">
        <v>0</v>
      </c>
      <c r="AC18" s="30">
        <v>0</v>
      </c>
    </row>
    <row r="19" spans="1:29" x14ac:dyDescent="0.25">
      <c r="A19" s="29">
        <f t="shared" si="0"/>
        <v>18</v>
      </c>
      <c r="B19" s="73">
        <v>0</v>
      </c>
      <c r="C19" s="73">
        <v>0</v>
      </c>
      <c r="D19" s="73">
        <v>0</v>
      </c>
      <c r="E19" s="30">
        <v>496.75</v>
      </c>
      <c r="F19" s="30">
        <v>300.39999999999998</v>
      </c>
      <c r="G19" s="30">
        <v>0</v>
      </c>
      <c r="H19" s="30">
        <v>0</v>
      </c>
      <c r="I19" s="30">
        <v>117.4</v>
      </c>
      <c r="J19" s="30">
        <v>1949.05</v>
      </c>
      <c r="K19" s="30">
        <v>2506.8000000000002</v>
      </c>
      <c r="L19" s="30">
        <v>0</v>
      </c>
      <c r="M19" s="30">
        <v>162</v>
      </c>
      <c r="N19" s="30">
        <v>227.4</v>
      </c>
      <c r="O19" s="30">
        <v>74.3</v>
      </c>
      <c r="P19" s="30">
        <v>0</v>
      </c>
      <c r="Q19" s="30">
        <v>129.9</v>
      </c>
      <c r="R19" s="30">
        <v>0</v>
      </c>
      <c r="S19" s="73">
        <v>0</v>
      </c>
      <c r="T19" s="73">
        <v>0</v>
      </c>
      <c r="U19" s="73">
        <v>0</v>
      </c>
      <c r="V19" s="73">
        <v>0</v>
      </c>
      <c r="W19" s="73">
        <v>0</v>
      </c>
      <c r="X19" s="73">
        <v>0</v>
      </c>
      <c r="Y19" s="73">
        <v>0</v>
      </c>
      <c r="Z19" s="73">
        <v>0</v>
      </c>
      <c r="AA19" s="73">
        <v>0</v>
      </c>
      <c r="AB19" s="30">
        <v>38.299999999999997</v>
      </c>
      <c r="AC19" s="30" t="s">
        <v>100</v>
      </c>
    </row>
    <row r="20" spans="1:29" x14ac:dyDescent="0.25">
      <c r="A20" s="29">
        <f>A19+1</f>
        <v>19</v>
      </c>
      <c r="B20" s="73">
        <v>50</v>
      </c>
      <c r="C20" s="73">
        <v>0</v>
      </c>
      <c r="D20" s="73">
        <v>0</v>
      </c>
      <c r="E20" s="30">
        <v>686.8</v>
      </c>
      <c r="F20" s="30">
        <v>341.8</v>
      </c>
      <c r="G20" s="30">
        <v>0</v>
      </c>
      <c r="H20" s="30">
        <v>0</v>
      </c>
      <c r="I20" s="30">
        <v>162.1</v>
      </c>
      <c r="J20" s="30">
        <v>1402.9</v>
      </c>
      <c r="K20" s="30">
        <v>2332.75</v>
      </c>
      <c r="L20" s="30">
        <v>59.8</v>
      </c>
      <c r="M20" s="30">
        <v>142</v>
      </c>
      <c r="N20" s="73">
        <v>66.3</v>
      </c>
      <c r="O20" s="30">
        <v>0</v>
      </c>
      <c r="P20" s="30">
        <v>142.6</v>
      </c>
      <c r="Q20" s="30">
        <v>86.8</v>
      </c>
      <c r="R20" s="30">
        <v>0</v>
      </c>
      <c r="S20" s="71">
        <v>0</v>
      </c>
      <c r="T20" s="73">
        <v>0</v>
      </c>
      <c r="U20" s="73">
        <v>0</v>
      </c>
      <c r="V20" s="73">
        <v>0</v>
      </c>
      <c r="W20" s="73">
        <v>0</v>
      </c>
      <c r="X20" s="71">
        <v>0</v>
      </c>
      <c r="Y20" s="73">
        <v>0</v>
      </c>
      <c r="Z20" s="73">
        <v>0</v>
      </c>
      <c r="AA20" s="71">
        <v>0</v>
      </c>
      <c r="AB20" s="30">
        <v>0</v>
      </c>
      <c r="AC20" s="30">
        <v>0</v>
      </c>
    </row>
    <row r="21" spans="1:29" x14ac:dyDescent="0.25">
      <c r="A21" s="29">
        <f t="shared" si="0"/>
        <v>20</v>
      </c>
      <c r="B21" s="73">
        <v>170</v>
      </c>
      <c r="C21" s="73">
        <v>0</v>
      </c>
      <c r="D21" s="73">
        <v>0</v>
      </c>
      <c r="E21" s="30">
        <v>777.3</v>
      </c>
      <c r="F21" s="30">
        <v>573.6</v>
      </c>
      <c r="G21" s="30">
        <v>0</v>
      </c>
      <c r="H21" s="30">
        <v>0</v>
      </c>
      <c r="I21" s="30">
        <v>151.69999999999999</v>
      </c>
      <c r="J21" s="30">
        <v>1979.7</v>
      </c>
      <c r="K21" s="30">
        <v>2388.35</v>
      </c>
      <c r="L21" s="30">
        <v>32</v>
      </c>
      <c r="M21" s="30">
        <v>457.3</v>
      </c>
      <c r="N21" s="30">
        <v>42.5</v>
      </c>
      <c r="O21" s="30">
        <v>0</v>
      </c>
      <c r="P21" s="30">
        <v>126.2</v>
      </c>
      <c r="Q21" s="30">
        <v>264.3</v>
      </c>
      <c r="R21" s="30">
        <v>0</v>
      </c>
      <c r="S21" s="30">
        <v>0</v>
      </c>
      <c r="T21" s="73">
        <v>0</v>
      </c>
      <c r="U21" s="73">
        <v>0</v>
      </c>
      <c r="V21" s="30">
        <v>168</v>
      </c>
      <c r="W21" s="30" t="s">
        <v>89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</row>
    <row r="22" spans="1:29" x14ac:dyDescent="0.25">
      <c r="A22" s="29">
        <f t="shared" si="0"/>
        <v>21</v>
      </c>
      <c r="B22" s="73">
        <v>300</v>
      </c>
      <c r="C22" s="73">
        <v>0</v>
      </c>
      <c r="D22" s="73">
        <v>0</v>
      </c>
      <c r="E22" s="30">
        <v>470.05</v>
      </c>
      <c r="F22" s="30">
        <v>632.1</v>
      </c>
      <c r="G22" s="30">
        <v>0</v>
      </c>
      <c r="H22" s="30">
        <v>0</v>
      </c>
      <c r="I22" s="30">
        <v>52</v>
      </c>
      <c r="J22" s="30">
        <v>1562</v>
      </c>
      <c r="K22" s="30">
        <v>2600.1</v>
      </c>
      <c r="L22" s="30">
        <v>75.3</v>
      </c>
      <c r="M22" s="30">
        <v>174.1</v>
      </c>
      <c r="N22" s="30">
        <v>94.3</v>
      </c>
      <c r="O22" s="30">
        <v>0</v>
      </c>
      <c r="P22" s="30">
        <v>105.4</v>
      </c>
      <c r="Q22" s="30">
        <v>10.9</v>
      </c>
      <c r="R22" s="30">
        <v>74.3</v>
      </c>
      <c r="S22" s="30">
        <v>0</v>
      </c>
      <c r="T22" s="73">
        <v>0</v>
      </c>
      <c r="U22" s="73">
        <v>0</v>
      </c>
      <c r="V22" s="30">
        <v>141.1</v>
      </c>
      <c r="W22" s="30" t="s">
        <v>82</v>
      </c>
      <c r="X22" s="30">
        <v>0</v>
      </c>
      <c r="Y22" s="30">
        <v>0</v>
      </c>
      <c r="Z22" s="30">
        <v>0</v>
      </c>
      <c r="AA22" s="30">
        <v>0</v>
      </c>
      <c r="AB22" s="30">
        <v>32.979999999999997</v>
      </c>
      <c r="AC22" s="30" t="s">
        <v>104</v>
      </c>
    </row>
    <row r="23" spans="1:29" x14ac:dyDescent="0.25">
      <c r="A23" s="29">
        <f t="shared" si="0"/>
        <v>22</v>
      </c>
      <c r="B23" s="73">
        <v>0</v>
      </c>
      <c r="C23" s="73">
        <v>0</v>
      </c>
      <c r="D23" s="73">
        <v>0</v>
      </c>
      <c r="E23" s="30">
        <v>551.71</v>
      </c>
      <c r="F23" s="30">
        <v>409.2</v>
      </c>
      <c r="G23" s="30">
        <v>0</v>
      </c>
      <c r="H23" s="30">
        <v>0</v>
      </c>
      <c r="I23" s="30">
        <v>40.6</v>
      </c>
      <c r="J23" s="30">
        <v>2399</v>
      </c>
      <c r="K23" s="30">
        <v>2848.8</v>
      </c>
      <c r="L23" s="30">
        <v>32.9</v>
      </c>
      <c r="M23" s="30">
        <v>173.6</v>
      </c>
      <c r="N23" s="30">
        <v>210.5</v>
      </c>
      <c r="O23" s="30">
        <v>0</v>
      </c>
      <c r="P23" s="30">
        <v>185.5</v>
      </c>
      <c r="Q23" s="30">
        <v>165.6</v>
      </c>
      <c r="R23" s="30">
        <v>100.1</v>
      </c>
      <c r="S23" s="30">
        <v>0</v>
      </c>
      <c r="T23" s="73">
        <v>0</v>
      </c>
      <c r="U23" s="73">
        <v>0</v>
      </c>
      <c r="V23" s="30">
        <v>135</v>
      </c>
      <c r="W23" s="30" t="s">
        <v>82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</row>
    <row r="24" spans="1:29" x14ac:dyDescent="0.25">
      <c r="A24" s="29">
        <f t="shared" si="0"/>
        <v>23</v>
      </c>
      <c r="B24" s="73">
        <v>0</v>
      </c>
      <c r="C24" s="73">
        <v>0</v>
      </c>
      <c r="D24" s="73">
        <v>0</v>
      </c>
      <c r="E24" s="30">
        <v>181.2</v>
      </c>
      <c r="F24" s="30">
        <v>429.25</v>
      </c>
      <c r="G24" s="30">
        <v>0</v>
      </c>
      <c r="H24" s="30">
        <v>0</v>
      </c>
      <c r="I24" s="30">
        <v>117.2</v>
      </c>
      <c r="J24" s="30">
        <v>2001.75</v>
      </c>
      <c r="K24" s="30">
        <v>2667.05</v>
      </c>
      <c r="L24" s="30">
        <v>0</v>
      </c>
      <c r="M24" s="30">
        <v>148.4</v>
      </c>
      <c r="N24" s="30">
        <v>61.4</v>
      </c>
      <c r="O24" s="30">
        <v>0</v>
      </c>
      <c r="P24" s="30">
        <v>40.5</v>
      </c>
      <c r="Q24" s="30">
        <v>284.2</v>
      </c>
      <c r="R24" s="30">
        <v>0</v>
      </c>
      <c r="S24" s="30">
        <v>0</v>
      </c>
      <c r="T24" s="73">
        <v>70</v>
      </c>
      <c r="U24" s="73" t="s">
        <v>105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71">
        <v>645.79999999999995</v>
      </c>
      <c r="AB24" s="30">
        <v>0</v>
      </c>
      <c r="AC24" s="30">
        <v>0</v>
      </c>
    </row>
    <row r="25" spans="1:29" x14ac:dyDescent="0.25">
      <c r="A25" s="29">
        <f t="shared" si="0"/>
        <v>24</v>
      </c>
      <c r="B25" s="30">
        <v>150</v>
      </c>
      <c r="C25" s="30">
        <v>0</v>
      </c>
      <c r="D25" s="30">
        <v>0</v>
      </c>
      <c r="E25" s="30">
        <v>0</v>
      </c>
      <c r="F25" s="30">
        <v>116</v>
      </c>
      <c r="G25" s="30">
        <v>0</v>
      </c>
      <c r="H25" s="30">
        <v>0</v>
      </c>
      <c r="I25" s="30">
        <v>83.7</v>
      </c>
      <c r="J25" s="30">
        <v>606.29999999999995</v>
      </c>
      <c r="K25" s="30">
        <v>617.20000000000005</v>
      </c>
      <c r="L25" s="30">
        <v>0</v>
      </c>
      <c r="M25" s="30">
        <v>0</v>
      </c>
      <c r="N25" s="30">
        <v>308.60000000000002</v>
      </c>
      <c r="O25" s="30">
        <v>0</v>
      </c>
      <c r="P25" s="30">
        <v>0</v>
      </c>
      <c r="Q25" s="30">
        <v>32.9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5</v>
      </c>
      <c r="AC25" s="30" t="s">
        <v>78</v>
      </c>
    </row>
    <row r="26" spans="1:29" x14ac:dyDescent="0.25">
      <c r="A26" s="29">
        <f t="shared" si="0"/>
        <v>25</v>
      </c>
      <c r="B26" s="71" t="s">
        <v>102</v>
      </c>
      <c r="C26" s="71" t="s">
        <v>102</v>
      </c>
      <c r="D26" s="71" t="s">
        <v>102</v>
      </c>
      <c r="E26" s="71" t="s">
        <v>102</v>
      </c>
      <c r="F26" s="71" t="s">
        <v>102</v>
      </c>
      <c r="G26" s="71" t="s">
        <v>102</v>
      </c>
      <c r="H26" s="71" t="s">
        <v>102</v>
      </c>
      <c r="I26" s="71" t="s">
        <v>102</v>
      </c>
      <c r="J26" s="71" t="s">
        <v>102</v>
      </c>
      <c r="K26" s="71" t="s">
        <v>102</v>
      </c>
      <c r="L26" s="71" t="s">
        <v>102</v>
      </c>
      <c r="M26" s="71" t="s">
        <v>102</v>
      </c>
      <c r="N26" s="71" t="s">
        <v>102</v>
      </c>
      <c r="O26" s="71" t="s">
        <v>102</v>
      </c>
      <c r="P26" s="71" t="s">
        <v>102</v>
      </c>
      <c r="Q26" s="71" t="s">
        <v>102</v>
      </c>
      <c r="R26" s="71" t="s">
        <v>102</v>
      </c>
      <c r="S26" s="71" t="s">
        <v>102</v>
      </c>
      <c r="T26" s="71" t="s">
        <v>102</v>
      </c>
      <c r="U26" s="71" t="s">
        <v>102</v>
      </c>
      <c r="V26" s="71" t="s">
        <v>102</v>
      </c>
      <c r="W26" s="71" t="s">
        <v>102</v>
      </c>
      <c r="X26" s="71" t="s">
        <v>102</v>
      </c>
      <c r="Y26" s="71" t="s">
        <v>102</v>
      </c>
      <c r="Z26" s="71" t="s">
        <v>102</v>
      </c>
      <c r="AA26" s="71" t="s">
        <v>102</v>
      </c>
      <c r="AB26" s="71" t="s">
        <v>102</v>
      </c>
      <c r="AC26" s="71" t="s">
        <v>102</v>
      </c>
    </row>
    <row r="27" spans="1:29" x14ac:dyDescent="0.25">
      <c r="A27" s="29">
        <f t="shared" si="0"/>
        <v>26</v>
      </c>
      <c r="B27" s="30">
        <v>42</v>
      </c>
      <c r="C27" s="30">
        <v>0</v>
      </c>
      <c r="D27" s="30">
        <v>0</v>
      </c>
      <c r="E27" s="30">
        <v>58.25</v>
      </c>
      <c r="F27" s="30">
        <v>316.60000000000002</v>
      </c>
      <c r="G27" s="30">
        <v>0</v>
      </c>
      <c r="H27" s="30">
        <v>0</v>
      </c>
      <c r="I27" s="30">
        <v>191.7</v>
      </c>
      <c r="J27" s="30">
        <v>830.55</v>
      </c>
      <c r="K27" s="30">
        <v>1640.6</v>
      </c>
      <c r="L27" s="30">
        <v>32.9</v>
      </c>
      <c r="M27" s="30">
        <v>62.5</v>
      </c>
      <c r="N27" s="30">
        <v>119.8</v>
      </c>
      <c r="O27" s="30">
        <v>0</v>
      </c>
      <c r="P27" s="30">
        <v>90.9</v>
      </c>
      <c r="Q27" s="30">
        <v>159.19999999999999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71">
        <v>0</v>
      </c>
      <c r="AB27" s="30">
        <v>0</v>
      </c>
      <c r="AC27" s="30">
        <v>0</v>
      </c>
    </row>
    <row r="28" spans="1:29" x14ac:dyDescent="0.25">
      <c r="A28" s="29">
        <f t="shared" si="0"/>
        <v>27</v>
      </c>
      <c r="B28" s="30">
        <v>100</v>
      </c>
      <c r="C28" s="30">
        <v>0</v>
      </c>
      <c r="D28" s="30">
        <v>0</v>
      </c>
      <c r="E28" s="30">
        <v>0</v>
      </c>
      <c r="F28" s="30">
        <v>424.35</v>
      </c>
      <c r="G28" s="30">
        <v>0</v>
      </c>
      <c r="H28" s="30">
        <v>0</v>
      </c>
      <c r="I28" s="30">
        <v>0</v>
      </c>
      <c r="J28" s="30">
        <v>1640.45</v>
      </c>
      <c r="K28" s="30">
        <v>2798.3</v>
      </c>
      <c r="L28" s="30">
        <v>166</v>
      </c>
      <c r="M28" s="30">
        <v>212.4</v>
      </c>
      <c r="N28" s="30">
        <v>28.5</v>
      </c>
      <c r="O28" s="30">
        <v>116.1</v>
      </c>
      <c r="P28" s="30">
        <v>0</v>
      </c>
      <c r="Q28" s="30">
        <v>104.5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</row>
    <row r="29" spans="1:29" x14ac:dyDescent="0.25">
      <c r="A29" s="29">
        <f t="shared" si="0"/>
        <v>28</v>
      </c>
      <c r="B29" s="30">
        <v>0</v>
      </c>
      <c r="C29" s="30">
        <v>0</v>
      </c>
      <c r="D29" s="30">
        <v>0</v>
      </c>
      <c r="E29" s="30">
        <v>352.55</v>
      </c>
      <c r="F29" s="30">
        <v>546.70000000000005</v>
      </c>
      <c r="G29" s="30">
        <v>0</v>
      </c>
      <c r="H29" s="30">
        <v>0</v>
      </c>
      <c r="I29" s="30">
        <v>107.1</v>
      </c>
      <c r="J29" s="30">
        <v>1371.41</v>
      </c>
      <c r="K29" s="30">
        <v>2042.9</v>
      </c>
      <c r="L29" s="30">
        <v>0</v>
      </c>
      <c r="M29" s="30">
        <v>126.5</v>
      </c>
      <c r="N29" s="30">
        <v>115.4</v>
      </c>
      <c r="O29" s="30">
        <v>14.4</v>
      </c>
      <c r="P29" s="30">
        <v>0</v>
      </c>
      <c r="Q29" s="30">
        <v>132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37.450000000000003</v>
      </c>
      <c r="AB29" s="30">
        <v>0</v>
      </c>
      <c r="AC29" s="30">
        <v>0</v>
      </c>
    </row>
    <row r="30" spans="1:29" x14ac:dyDescent="0.25">
      <c r="A30" s="29">
        <v>29</v>
      </c>
      <c r="B30" s="30">
        <v>0</v>
      </c>
      <c r="C30" s="30">
        <v>0</v>
      </c>
      <c r="D30" s="30">
        <v>0</v>
      </c>
      <c r="E30" s="30">
        <v>396.01</v>
      </c>
      <c r="F30" s="30">
        <v>69.400000000000006</v>
      </c>
      <c r="G30" s="30">
        <v>0</v>
      </c>
      <c r="H30" s="30">
        <v>0</v>
      </c>
      <c r="I30" s="30">
        <v>72.5</v>
      </c>
      <c r="J30" s="30">
        <v>1452.6</v>
      </c>
      <c r="K30" s="30">
        <v>2100.1</v>
      </c>
      <c r="L30" s="30">
        <v>0</v>
      </c>
      <c r="M30" s="30">
        <v>264.8</v>
      </c>
      <c r="N30" s="30">
        <v>251.2</v>
      </c>
      <c r="O30" s="30">
        <v>0</v>
      </c>
      <c r="P30" s="30">
        <v>94.4</v>
      </c>
      <c r="Q30" s="30">
        <v>211.2</v>
      </c>
      <c r="R30" s="30">
        <v>43.5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71">
        <v>0</v>
      </c>
      <c r="AB30" s="30">
        <v>9.9600000000000009</v>
      </c>
      <c r="AC30" s="30" t="s">
        <v>78</v>
      </c>
    </row>
    <row r="31" spans="1:29" x14ac:dyDescent="0.25">
      <c r="A31" s="29">
        <v>30</v>
      </c>
      <c r="B31" s="30">
        <v>0</v>
      </c>
      <c r="C31" s="30">
        <v>0</v>
      </c>
      <c r="D31" s="30">
        <v>0</v>
      </c>
      <c r="E31" s="30">
        <v>256.45</v>
      </c>
      <c r="F31" s="30">
        <v>151.5</v>
      </c>
      <c r="G31" s="30">
        <v>0</v>
      </c>
      <c r="H31" s="30">
        <v>0</v>
      </c>
      <c r="I31" s="30">
        <v>79.400000000000006</v>
      </c>
      <c r="J31" s="30">
        <v>955.9</v>
      </c>
      <c r="K31" s="30">
        <v>1610.8</v>
      </c>
      <c r="L31" s="30">
        <v>32.9</v>
      </c>
      <c r="M31" s="30">
        <v>119.4</v>
      </c>
      <c r="N31" s="30">
        <v>171.4</v>
      </c>
      <c r="O31" s="30">
        <v>0</v>
      </c>
      <c r="P31" s="30">
        <v>0</v>
      </c>
      <c r="Q31" s="30">
        <v>129.80000000000001</v>
      </c>
      <c r="R31" s="30">
        <v>32.9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71">
        <v>689.49</v>
      </c>
      <c r="AB31" s="30">
        <v>0</v>
      </c>
      <c r="AC31" s="30">
        <v>0</v>
      </c>
    </row>
    <row r="32" spans="1:29" x14ac:dyDescent="0.25">
      <c r="A32" s="29">
        <v>31</v>
      </c>
      <c r="B32" s="30">
        <v>0</v>
      </c>
      <c r="C32" s="30">
        <v>0</v>
      </c>
      <c r="D32" s="30">
        <v>0</v>
      </c>
      <c r="E32" s="30">
        <v>0</v>
      </c>
      <c r="F32" s="30">
        <v>63.4</v>
      </c>
      <c r="G32" s="30">
        <v>0</v>
      </c>
      <c r="H32" s="30">
        <v>0</v>
      </c>
      <c r="I32" s="30">
        <v>0</v>
      </c>
      <c r="J32" s="30">
        <v>309.10000000000002</v>
      </c>
      <c r="K32" s="30">
        <v>767.3</v>
      </c>
      <c r="L32" s="30">
        <v>0</v>
      </c>
      <c r="M32" s="30">
        <v>206.4</v>
      </c>
      <c r="N32" s="30">
        <v>192.6</v>
      </c>
      <c r="O32" s="30">
        <v>0</v>
      </c>
      <c r="P32" s="30">
        <v>0</v>
      </c>
      <c r="Q32" s="30">
        <v>65.8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</row>
    <row r="33" spans="1:29" ht="24.75" customHeight="1" x14ac:dyDescent="0.25">
      <c r="A33" s="28" t="s">
        <v>46</v>
      </c>
      <c r="B33" s="31">
        <f>SUM(B2:B32)</f>
        <v>2075</v>
      </c>
      <c r="C33" s="31">
        <f t="shared" ref="C33:AC33" si="1">SUM(C2:C32)</f>
        <v>0</v>
      </c>
      <c r="D33" s="31">
        <f t="shared" si="1"/>
        <v>0</v>
      </c>
      <c r="E33" s="31">
        <f t="shared" si="1"/>
        <v>15369.38</v>
      </c>
      <c r="F33" s="31">
        <f t="shared" si="1"/>
        <v>9116.25</v>
      </c>
      <c r="G33" s="31">
        <f t="shared" si="1"/>
        <v>0</v>
      </c>
      <c r="H33" s="31">
        <f t="shared" si="1"/>
        <v>0</v>
      </c>
      <c r="I33" s="31">
        <f t="shared" si="1"/>
        <v>3756.0999999999995</v>
      </c>
      <c r="J33" s="31">
        <f t="shared" si="1"/>
        <v>50410.630000000005</v>
      </c>
      <c r="K33" s="31">
        <f t="shared" si="1"/>
        <v>61143.610000000008</v>
      </c>
      <c r="L33" s="31">
        <f t="shared" si="1"/>
        <v>1395.8</v>
      </c>
      <c r="M33" s="31">
        <f t="shared" si="1"/>
        <v>4341.8999999999996</v>
      </c>
      <c r="N33" s="31">
        <f t="shared" si="1"/>
        <v>4151.4000000000005</v>
      </c>
      <c r="O33" s="31">
        <f t="shared" si="1"/>
        <v>316.5</v>
      </c>
      <c r="P33" s="31">
        <f t="shared" si="1"/>
        <v>2421.1999999999998</v>
      </c>
      <c r="Q33" s="31">
        <f t="shared" si="1"/>
        <v>5298.9000000000005</v>
      </c>
      <c r="R33" s="31">
        <f t="shared" si="1"/>
        <v>799.89999999999986</v>
      </c>
      <c r="S33" s="31">
        <f t="shared" si="1"/>
        <v>0</v>
      </c>
      <c r="T33" s="31">
        <f t="shared" si="1"/>
        <v>70</v>
      </c>
      <c r="U33" s="31">
        <f t="shared" si="1"/>
        <v>0</v>
      </c>
      <c r="V33" s="31">
        <f t="shared" si="1"/>
        <v>444.1</v>
      </c>
      <c r="W33" s="31">
        <f t="shared" si="1"/>
        <v>0</v>
      </c>
      <c r="X33" s="31">
        <f t="shared" si="1"/>
        <v>0</v>
      </c>
      <c r="Y33" s="31">
        <f t="shared" si="1"/>
        <v>0</v>
      </c>
      <c r="Z33" s="31">
        <f t="shared" si="1"/>
        <v>0</v>
      </c>
      <c r="AA33" s="31">
        <f t="shared" si="1"/>
        <v>3145.99</v>
      </c>
      <c r="AB33" s="31">
        <f t="shared" si="1"/>
        <v>330.67</v>
      </c>
      <c r="AC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3"/>
  <sheetViews>
    <sheetView zoomScale="110" zoomScaleNormal="110" workbookViewId="0">
      <pane ySplit="1" topLeftCell="A20" activePane="bottomLeft" state="frozen"/>
      <selection pane="bottomLeft" activeCell="G30" sqref="G30"/>
    </sheetView>
  </sheetViews>
  <sheetFormatPr defaultRowHeight="11.25" x14ac:dyDescent="0.2"/>
  <cols>
    <col min="1" max="1" width="6.7109375" style="72" bestFit="1" customWidth="1"/>
    <col min="2" max="2" width="12.42578125" style="72" bestFit="1" customWidth="1"/>
    <col min="3" max="3" width="10.7109375" style="72" bestFit="1" customWidth="1"/>
    <col min="4" max="4" width="17" style="72" bestFit="1" customWidth="1"/>
    <col min="5" max="5" width="13.28515625" style="72" bestFit="1" customWidth="1"/>
    <col min="6" max="6" width="14.42578125" style="72" bestFit="1" customWidth="1"/>
    <col min="7" max="7" width="13.28515625" style="72" customWidth="1"/>
    <col min="8" max="9" width="12.28515625" style="72" bestFit="1" customWidth="1"/>
    <col min="10" max="11" width="13.5703125" style="72" bestFit="1" customWidth="1"/>
    <col min="12" max="12" width="12.42578125" style="72" bestFit="1" customWidth="1"/>
    <col min="13" max="14" width="13.5703125" style="72" bestFit="1" customWidth="1"/>
    <col min="15" max="17" width="12.42578125" style="72" bestFit="1" customWidth="1"/>
    <col min="18" max="18" width="10.85546875" style="72" bestFit="1" customWidth="1"/>
    <col min="19" max="20" width="12.42578125" style="72" bestFit="1" customWidth="1"/>
    <col min="21" max="22" width="10.85546875" style="72" bestFit="1" customWidth="1"/>
    <col min="23" max="23" width="16.85546875" style="72" bestFit="1" customWidth="1"/>
    <col min="24" max="24" width="10.7109375" style="72" bestFit="1" customWidth="1"/>
    <col min="25" max="25" width="24.85546875" style="72" bestFit="1" customWidth="1"/>
    <col min="26" max="26" width="10.28515625" style="72" bestFit="1" customWidth="1"/>
    <col min="27" max="27" width="8.85546875" style="72" bestFit="1" customWidth="1"/>
    <col min="28" max="28" width="10.7109375" style="72" bestFit="1" customWidth="1"/>
    <col min="29" max="30" width="12.42578125" style="72" bestFit="1" customWidth="1"/>
    <col min="31" max="31" width="12.28515625" style="72" bestFit="1" customWidth="1"/>
    <col min="32" max="32" width="13.28515625" style="72" customWidth="1"/>
    <col min="33" max="16384" width="9.140625" style="72"/>
  </cols>
  <sheetData>
    <row r="1" spans="1:32" ht="27" customHeight="1" x14ac:dyDescent="0.2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59</v>
      </c>
      <c r="F1" s="28" t="s">
        <v>47</v>
      </c>
      <c r="G1" s="28" t="s">
        <v>75</v>
      </c>
      <c r="H1" s="28" t="s">
        <v>65</v>
      </c>
      <c r="I1" s="28" t="s">
        <v>48</v>
      </c>
      <c r="J1" s="28" t="s">
        <v>35</v>
      </c>
      <c r="K1" s="28" t="s">
        <v>34</v>
      </c>
      <c r="L1" s="28" t="s">
        <v>39</v>
      </c>
      <c r="M1" s="28" t="s">
        <v>38</v>
      </c>
      <c r="N1" s="28" t="s">
        <v>28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45</v>
      </c>
      <c r="T1" s="28" t="s">
        <v>44</v>
      </c>
      <c r="U1" s="28" t="s">
        <v>29</v>
      </c>
      <c r="V1" s="28" t="s">
        <v>30</v>
      </c>
      <c r="W1" s="28" t="s">
        <v>56</v>
      </c>
      <c r="X1" s="28" t="s">
        <v>31</v>
      </c>
      <c r="Y1" s="28" t="s">
        <v>56</v>
      </c>
      <c r="Z1" s="28" t="s">
        <v>66</v>
      </c>
      <c r="AA1" s="28" t="s">
        <v>56</v>
      </c>
      <c r="AB1" s="28" t="s">
        <v>32</v>
      </c>
      <c r="AC1" s="28" t="s">
        <v>36</v>
      </c>
      <c r="AD1" s="28" t="s">
        <v>37</v>
      </c>
      <c r="AE1" s="28" t="s">
        <v>33</v>
      </c>
      <c r="AF1" s="28">
        <v>1</v>
      </c>
    </row>
    <row r="2" spans="1:32" ht="15" x14ac:dyDescent="0.25">
      <c r="A2" s="29">
        <v>1</v>
      </c>
      <c r="B2" s="30">
        <v>391.55</v>
      </c>
      <c r="C2" s="73">
        <v>0</v>
      </c>
      <c r="D2" s="73">
        <v>0</v>
      </c>
      <c r="E2" s="73">
        <v>1371.7</v>
      </c>
      <c r="F2" s="30">
        <v>1102.8</v>
      </c>
      <c r="G2" s="30">
        <v>37.799999999999997</v>
      </c>
      <c r="H2" s="30">
        <v>226.9</v>
      </c>
      <c r="I2" s="30">
        <v>0</v>
      </c>
      <c r="J2" s="30">
        <v>1584.77</v>
      </c>
      <c r="K2" s="30">
        <v>1089.7</v>
      </c>
      <c r="L2" s="30">
        <v>125.4</v>
      </c>
      <c r="M2" s="30">
        <v>1314.77</v>
      </c>
      <c r="N2" s="30">
        <v>1691</v>
      </c>
      <c r="O2" s="30">
        <v>0</v>
      </c>
      <c r="P2" s="30">
        <v>137.80000000000001</v>
      </c>
      <c r="Q2" s="30">
        <v>336.8</v>
      </c>
      <c r="R2" s="30">
        <v>0</v>
      </c>
      <c r="S2" s="30">
        <v>115.3</v>
      </c>
      <c r="T2" s="30">
        <v>256.2</v>
      </c>
      <c r="U2" s="30">
        <v>0</v>
      </c>
      <c r="V2" s="30">
        <v>0</v>
      </c>
      <c r="W2" s="30">
        <v>0</v>
      </c>
      <c r="X2" s="71">
        <v>0</v>
      </c>
      <c r="Y2" s="71">
        <v>0</v>
      </c>
      <c r="Z2" s="73">
        <v>0</v>
      </c>
      <c r="AA2" s="73">
        <v>0</v>
      </c>
      <c r="AB2" s="30">
        <v>10</v>
      </c>
      <c r="AC2" s="89">
        <v>0</v>
      </c>
      <c r="AD2" s="89">
        <v>0</v>
      </c>
      <c r="AE2" s="30">
        <v>0</v>
      </c>
      <c r="AF2" s="30"/>
    </row>
    <row r="3" spans="1:32" ht="15" x14ac:dyDescent="0.25">
      <c r="A3" s="29">
        <f>A2+1</f>
        <v>2</v>
      </c>
      <c r="B3" s="30">
        <v>291.55</v>
      </c>
      <c r="C3" s="73">
        <v>0</v>
      </c>
      <c r="D3" s="73">
        <v>0</v>
      </c>
      <c r="E3" s="73">
        <v>1327</v>
      </c>
      <c r="F3" s="30">
        <v>707.36</v>
      </c>
      <c r="G3" s="30">
        <v>156.16</v>
      </c>
      <c r="H3" s="30">
        <v>100.7</v>
      </c>
      <c r="I3" s="30">
        <v>0</v>
      </c>
      <c r="J3" s="30">
        <v>880.62</v>
      </c>
      <c r="K3" s="30">
        <v>1245.43</v>
      </c>
      <c r="L3" s="30">
        <v>1327</v>
      </c>
      <c r="M3" s="30">
        <v>1219.3</v>
      </c>
      <c r="N3" s="30">
        <v>1581.85</v>
      </c>
      <c r="O3" s="30">
        <v>28.8</v>
      </c>
      <c r="P3" s="30">
        <v>345</v>
      </c>
      <c r="Q3" s="30">
        <v>134.19999999999999</v>
      </c>
      <c r="R3" s="30">
        <v>0</v>
      </c>
      <c r="S3" s="30">
        <v>99.98</v>
      </c>
      <c r="T3" s="30">
        <v>220.2</v>
      </c>
      <c r="U3" s="30">
        <v>0</v>
      </c>
      <c r="V3" s="30">
        <v>0</v>
      </c>
      <c r="W3" s="30">
        <v>0</v>
      </c>
      <c r="X3" s="89">
        <v>0</v>
      </c>
      <c r="Y3" s="89">
        <v>0</v>
      </c>
      <c r="Z3" s="73">
        <v>0</v>
      </c>
      <c r="AA3" s="73">
        <v>0</v>
      </c>
      <c r="AB3" s="30">
        <v>10</v>
      </c>
      <c r="AC3" s="71">
        <v>952</v>
      </c>
      <c r="AD3" s="71">
        <v>387.4</v>
      </c>
      <c r="AE3" s="30">
        <v>0</v>
      </c>
      <c r="AF3" s="30"/>
    </row>
    <row r="4" spans="1:32" ht="15" x14ac:dyDescent="0.25">
      <c r="A4" s="29">
        <f t="shared" ref="A4:A30" si="0">A3+1</f>
        <v>3</v>
      </c>
      <c r="B4" s="30">
        <v>105</v>
      </c>
      <c r="C4" s="73">
        <v>0</v>
      </c>
      <c r="D4" s="73">
        <v>0</v>
      </c>
      <c r="E4" s="73">
        <v>984.71</v>
      </c>
      <c r="F4" s="30">
        <v>767.8</v>
      </c>
      <c r="G4" s="30">
        <v>0</v>
      </c>
      <c r="H4" s="30">
        <v>198.4</v>
      </c>
      <c r="I4" s="30">
        <v>0</v>
      </c>
      <c r="J4" s="30">
        <v>443.2</v>
      </c>
      <c r="K4" s="30">
        <v>1065.54</v>
      </c>
      <c r="L4" s="30">
        <v>200.6</v>
      </c>
      <c r="M4" s="30">
        <v>1079</v>
      </c>
      <c r="N4" s="30">
        <v>1765.34</v>
      </c>
      <c r="O4" s="30">
        <v>72.8</v>
      </c>
      <c r="P4" s="30">
        <v>212.6</v>
      </c>
      <c r="Q4" s="30">
        <v>298.93</v>
      </c>
      <c r="R4" s="30">
        <v>64.3</v>
      </c>
      <c r="S4" s="30">
        <v>53.78</v>
      </c>
      <c r="T4" s="30">
        <v>130.4</v>
      </c>
      <c r="U4" s="30">
        <v>0</v>
      </c>
      <c r="V4" s="30">
        <v>0</v>
      </c>
      <c r="W4" s="30">
        <v>0</v>
      </c>
      <c r="X4" s="71">
        <v>0</v>
      </c>
      <c r="Y4" s="71">
        <v>0</v>
      </c>
      <c r="Z4" s="84" t="s">
        <v>88</v>
      </c>
      <c r="AA4" s="84" t="s">
        <v>82</v>
      </c>
      <c r="AB4" s="30">
        <v>10</v>
      </c>
      <c r="AC4" s="73">
        <v>0</v>
      </c>
      <c r="AD4" s="73">
        <v>0</v>
      </c>
      <c r="AE4" s="30">
        <v>0</v>
      </c>
      <c r="AF4" s="30">
        <v>0</v>
      </c>
    </row>
    <row r="5" spans="1:32" ht="15" x14ac:dyDescent="0.25">
      <c r="A5" s="29">
        <f t="shared" si="0"/>
        <v>4</v>
      </c>
      <c r="B5" s="30">
        <v>144.30000000000001</v>
      </c>
      <c r="C5" s="73">
        <v>0</v>
      </c>
      <c r="D5" s="73">
        <v>0</v>
      </c>
      <c r="E5" s="73">
        <v>1391.91</v>
      </c>
      <c r="F5" s="30">
        <v>809.07</v>
      </c>
      <c r="G5" s="30">
        <v>92.8</v>
      </c>
      <c r="H5" s="30">
        <v>202.5</v>
      </c>
      <c r="I5" s="30">
        <v>0</v>
      </c>
      <c r="J5" s="30">
        <v>574.9</v>
      </c>
      <c r="K5" s="30">
        <v>779.81</v>
      </c>
      <c r="L5" s="30">
        <v>302.52999999999997</v>
      </c>
      <c r="M5" s="30">
        <v>1354.2</v>
      </c>
      <c r="N5" s="30">
        <v>2109.12</v>
      </c>
      <c r="O5" s="30">
        <v>72.19</v>
      </c>
      <c r="P5" s="30">
        <v>119.48</v>
      </c>
      <c r="Q5" s="30">
        <v>264.10000000000002</v>
      </c>
      <c r="R5" s="30">
        <v>0</v>
      </c>
      <c r="S5" s="30">
        <v>131.5</v>
      </c>
      <c r="T5" s="30">
        <v>370</v>
      </c>
      <c r="U5" s="30">
        <v>0</v>
      </c>
      <c r="V5" s="30">
        <v>0</v>
      </c>
      <c r="W5" s="30">
        <v>0</v>
      </c>
      <c r="X5" s="71">
        <v>0</v>
      </c>
      <c r="Y5" s="71">
        <v>0</v>
      </c>
      <c r="Z5" s="73">
        <v>0</v>
      </c>
      <c r="AA5" s="73">
        <v>0</v>
      </c>
      <c r="AB5" s="30">
        <v>10</v>
      </c>
      <c r="AC5" s="73">
        <v>0</v>
      </c>
      <c r="AD5" s="73">
        <v>0</v>
      </c>
      <c r="AE5" s="30">
        <v>0</v>
      </c>
      <c r="AF5" s="30">
        <v>0</v>
      </c>
    </row>
    <row r="6" spans="1:32" ht="15" x14ac:dyDescent="0.25">
      <c r="A6" s="29">
        <f t="shared" si="0"/>
        <v>5</v>
      </c>
      <c r="B6" s="30">
        <v>54.3</v>
      </c>
      <c r="C6" s="73">
        <v>0</v>
      </c>
      <c r="D6" s="73">
        <v>0</v>
      </c>
      <c r="E6" s="73">
        <v>849.71</v>
      </c>
      <c r="F6" s="30">
        <v>775.6</v>
      </c>
      <c r="G6" s="30">
        <v>0</v>
      </c>
      <c r="H6" s="30">
        <v>174.5</v>
      </c>
      <c r="I6" s="30">
        <v>0</v>
      </c>
      <c r="J6" s="30">
        <v>1236.3399999999999</v>
      </c>
      <c r="K6" s="30">
        <v>1103.5</v>
      </c>
      <c r="L6" s="30">
        <v>0</v>
      </c>
      <c r="M6" s="30">
        <v>1668.7</v>
      </c>
      <c r="N6" s="30">
        <v>1722.82</v>
      </c>
      <c r="O6" s="30">
        <v>195.4</v>
      </c>
      <c r="P6" s="30">
        <v>272.60000000000002</v>
      </c>
      <c r="Q6" s="30">
        <v>119.3</v>
      </c>
      <c r="R6" s="30">
        <v>0</v>
      </c>
      <c r="S6" s="30">
        <v>84.8</v>
      </c>
      <c r="T6" s="30">
        <v>121.6</v>
      </c>
      <c r="U6" s="30">
        <v>0</v>
      </c>
      <c r="V6" s="30">
        <v>0</v>
      </c>
      <c r="W6" s="30">
        <v>0</v>
      </c>
      <c r="X6" s="71">
        <v>0</v>
      </c>
      <c r="Y6" s="71">
        <v>0</v>
      </c>
      <c r="Z6" s="73">
        <v>0</v>
      </c>
      <c r="AA6" s="73">
        <v>0</v>
      </c>
      <c r="AB6" s="30">
        <v>10</v>
      </c>
      <c r="AC6" s="73">
        <v>0</v>
      </c>
      <c r="AD6" s="71">
        <v>0</v>
      </c>
      <c r="AE6" s="30">
        <v>0</v>
      </c>
      <c r="AF6" s="30">
        <v>0</v>
      </c>
    </row>
    <row r="7" spans="1:32" ht="15" x14ac:dyDescent="0.25">
      <c r="A7" s="29">
        <f t="shared" si="0"/>
        <v>6</v>
      </c>
      <c r="B7" s="30">
        <v>610.04999999999995</v>
      </c>
      <c r="C7" s="73">
        <v>0</v>
      </c>
      <c r="D7" s="73">
        <v>0</v>
      </c>
      <c r="E7" s="73">
        <v>1068.8</v>
      </c>
      <c r="F7" s="30">
        <v>2573.1999999999998</v>
      </c>
      <c r="G7" s="30">
        <v>0</v>
      </c>
      <c r="H7" s="30">
        <v>567.79999999999995</v>
      </c>
      <c r="I7" s="30">
        <v>0</v>
      </c>
      <c r="J7" s="30">
        <v>878.14</v>
      </c>
      <c r="K7" s="30">
        <v>745.3</v>
      </c>
      <c r="L7" s="30">
        <v>191.4</v>
      </c>
      <c r="M7" s="30">
        <v>2060.2800000000002</v>
      </c>
      <c r="N7" s="30">
        <v>2025.2</v>
      </c>
      <c r="O7" s="30">
        <v>0</v>
      </c>
      <c r="P7" s="30">
        <v>277.7</v>
      </c>
      <c r="Q7" s="30">
        <v>208.54</v>
      </c>
      <c r="R7" s="30">
        <v>0</v>
      </c>
      <c r="S7" s="30">
        <v>128.19999999999999</v>
      </c>
      <c r="T7" s="30">
        <v>52.6</v>
      </c>
      <c r="U7" s="30">
        <v>0</v>
      </c>
      <c r="V7" s="30">
        <v>0</v>
      </c>
      <c r="W7" s="30">
        <v>0</v>
      </c>
      <c r="X7" s="89">
        <v>0</v>
      </c>
      <c r="Y7" s="89">
        <v>0</v>
      </c>
      <c r="Z7" s="73">
        <v>0</v>
      </c>
      <c r="AA7" s="73">
        <v>0</v>
      </c>
      <c r="AB7" s="30">
        <v>10</v>
      </c>
      <c r="AC7" s="73">
        <v>28</v>
      </c>
      <c r="AD7" s="73">
        <v>11</v>
      </c>
      <c r="AE7" s="30">
        <v>0</v>
      </c>
      <c r="AF7" s="30">
        <v>0</v>
      </c>
    </row>
    <row r="8" spans="1:32" ht="15" x14ac:dyDescent="0.25">
      <c r="A8" s="29">
        <f t="shared" si="0"/>
        <v>7</v>
      </c>
      <c r="B8" s="30">
        <v>166.5</v>
      </c>
      <c r="C8" s="73">
        <v>0</v>
      </c>
      <c r="D8" s="73">
        <v>0</v>
      </c>
      <c r="E8" s="73">
        <v>1998.23</v>
      </c>
      <c r="F8" s="30">
        <v>1235.3</v>
      </c>
      <c r="G8" s="30">
        <v>113.5</v>
      </c>
      <c r="H8" s="30">
        <v>592.4</v>
      </c>
      <c r="I8" s="30">
        <v>0</v>
      </c>
      <c r="J8" s="30">
        <v>1267.23</v>
      </c>
      <c r="K8" s="30">
        <v>1500.08</v>
      </c>
      <c r="L8" s="30">
        <v>110.6</v>
      </c>
      <c r="M8" s="30">
        <v>2564.6799999999998</v>
      </c>
      <c r="N8" s="30">
        <v>2632.48</v>
      </c>
      <c r="O8" s="30">
        <v>0</v>
      </c>
      <c r="P8" s="30">
        <v>368.1</v>
      </c>
      <c r="Q8" s="30">
        <v>171.5</v>
      </c>
      <c r="R8" s="30">
        <v>0</v>
      </c>
      <c r="S8" s="30">
        <v>0</v>
      </c>
      <c r="T8" s="30">
        <v>157</v>
      </c>
      <c r="U8" s="30">
        <v>0</v>
      </c>
      <c r="V8" s="30">
        <v>0</v>
      </c>
      <c r="W8" s="30">
        <v>0</v>
      </c>
      <c r="X8" s="71">
        <v>0</v>
      </c>
      <c r="Y8" s="71">
        <v>0</v>
      </c>
      <c r="Z8" s="84" t="s">
        <v>88</v>
      </c>
      <c r="AA8" s="84" t="s">
        <v>89</v>
      </c>
      <c r="AB8" s="30">
        <v>10</v>
      </c>
      <c r="AC8" s="73">
        <v>0</v>
      </c>
      <c r="AD8" s="73">
        <v>0</v>
      </c>
      <c r="AE8" s="30">
        <v>0</v>
      </c>
      <c r="AF8" s="30">
        <v>0</v>
      </c>
    </row>
    <row r="9" spans="1:32" ht="15" x14ac:dyDescent="0.25">
      <c r="A9" s="29">
        <f t="shared" si="0"/>
        <v>8</v>
      </c>
      <c r="B9" s="30">
        <v>231.5</v>
      </c>
      <c r="C9" s="73">
        <v>0</v>
      </c>
      <c r="D9" s="73">
        <v>0</v>
      </c>
      <c r="E9" s="73">
        <v>1200.0999999999999</v>
      </c>
      <c r="F9" s="30">
        <v>2652.7</v>
      </c>
      <c r="G9" s="30">
        <v>296.60000000000002</v>
      </c>
      <c r="H9" s="30">
        <v>831.9</v>
      </c>
      <c r="I9" s="30">
        <v>0</v>
      </c>
      <c r="J9" s="30">
        <v>1193.5</v>
      </c>
      <c r="K9" s="30">
        <v>1498.41</v>
      </c>
      <c r="L9" s="30">
        <v>264.5</v>
      </c>
      <c r="M9" s="30">
        <v>2012.28</v>
      </c>
      <c r="N9" s="30">
        <v>2608.4299999999998</v>
      </c>
      <c r="O9" s="30">
        <v>203.37</v>
      </c>
      <c r="P9" s="30">
        <v>424.6</v>
      </c>
      <c r="Q9" s="30">
        <v>319.89999999999998</v>
      </c>
      <c r="R9" s="30">
        <v>0</v>
      </c>
      <c r="S9" s="30">
        <v>0</v>
      </c>
      <c r="T9" s="30">
        <v>74.5</v>
      </c>
      <c r="U9" s="30">
        <v>0</v>
      </c>
      <c r="V9" s="30">
        <v>0</v>
      </c>
      <c r="W9" s="30">
        <v>0</v>
      </c>
      <c r="X9" s="89">
        <v>0</v>
      </c>
      <c r="Y9" s="89">
        <v>0</v>
      </c>
      <c r="Z9" s="73">
        <v>0</v>
      </c>
      <c r="AA9" s="73">
        <v>0</v>
      </c>
      <c r="AB9" s="30">
        <v>10</v>
      </c>
      <c r="AC9" s="89">
        <v>28</v>
      </c>
      <c r="AD9" s="89">
        <v>11</v>
      </c>
      <c r="AE9" s="30">
        <v>0</v>
      </c>
      <c r="AF9" s="30">
        <v>0</v>
      </c>
    </row>
    <row r="10" spans="1:32" ht="15" x14ac:dyDescent="0.25">
      <c r="A10" s="29">
        <f t="shared" si="0"/>
        <v>9</v>
      </c>
      <c r="B10" s="30">
        <v>231.6</v>
      </c>
      <c r="C10" s="73">
        <v>0</v>
      </c>
      <c r="D10" s="73">
        <v>0</v>
      </c>
      <c r="E10" s="73">
        <v>591.64</v>
      </c>
      <c r="F10" s="30">
        <v>1248.5</v>
      </c>
      <c r="G10" s="30">
        <v>95.7</v>
      </c>
      <c r="H10" s="30">
        <v>455.5</v>
      </c>
      <c r="I10" s="30">
        <v>0</v>
      </c>
      <c r="J10" s="30">
        <v>739.3</v>
      </c>
      <c r="K10" s="30">
        <v>522.33000000000004</v>
      </c>
      <c r="L10" s="30">
        <v>229.3</v>
      </c>
      <c r="M10" s="30">
        <v>1469.25</v>
      </c>
      <c r="N10" s="85">
        <v>1872.8</v>
      </c>
      <c r="O10" s="30">
        <v>42.8</v>
      </c>
      <c r="P10" s="30">
        <v>332.3</v>
      </c>
      <c r="Q10" s="30">
        <v>407.8</v>
      </c>
      <c r="R10" s="30">
        <v>0</v>
      </c>
      <c r="S10" s="30">
        <v>26.7</v>
      </c>
      <c r="T10" s="30">
        <v>234.2</v>
      </c>
      <c r="U10" s="30">
        <v>0</v>
      </c>
      <c r="V10" s="30">
        <v>0</v>
      </c>
      <c r="W10" s="30">
        <v>0</v>
      </c>
      <c r="X10" s="71">
        <v>0</v>
      </c>
      <c r="Y10" s="71">
        <v>0</v>
      </c>
      <c r="Z10" s="73">
        <v>0</v>
      </c>
      <c r="AA10" s="73">
        <v>0</v>
      </c>
      <c r="AB10" s="30">
        <v>10</v>
      </c>
      <c r="AC10" s="71">
        <v>1148</v>
      </c>
      <c r="AD10" s="71">
        <v>485.5</v>
      </c>
      <c r="AE10" s="30">
        <v>0</v>
      </c>
      <c r="AF10" s="30">
        <v>0</v>
      </c>
    </row>
    <row r="11" spans="1:32" ht="15" x14ac:dyDescent="0.25">
      <c r="A11" s="29">
        <f t="shared" si="0"/>
        <v>10</v>
      </c>
      <c r="B11" s="30">
        <v>126.75</v>
      </c>
      <c r="C11" s="73">
        <v>0</v>
      </c>
      <c r="D11" s="73">
        <v>0</v>
      </c>
      <c r="E11" s="73">
        <v>861.7</v>
      </c>
      <c r="F11" s="30">
        <v>1785.6</v>
      </c>
      <c r="G11" s="30">
        <v>254.1</v>
      </c>
      <c r="H11" s="30">
        <v>453.3</v>
      </c>
      <c r="I11" s="30">
        <v>0</v>
      </c>
      <c r="J11" s="30">
        <v>588.5</v>
      </c>
      <c r="K11" s="30">
        <v>516.9</v>
      </c>
      <c r="L11" s="30">
        <v>158</v>
      </c>
      <c r="M11" s="30">
        <v>1484.62</v>
      </c>
      <c r="N11" s="30">
        <v>1269.4100000000001</v>
      </c>
      <c r="O11" s="30">
        <v>83.7</v>
      </c>
      <c r="P11" s="30">
        <v>213.7</v>
      </c>
      <c r="Q11" s="30">
        <v>76.599999999999994</v>
      </c>
      <c r="R11" s="30">
        <v>0</v>
      </c>
      <c r="S11" s="30">
        <v>128.68</v>
      </c>
      <c r="T11" s="30">
        <v>235.02</v>
      </c>
      <c r="U11" s="30">
        <v>0</v>
      </c>
      <c r="V11" s="30">
        <v>0</v>
      </c>
      <c r="W11" s="30">
        <v>0</v>
      </c>
      <c r="X11" s="71">
        <v>0</v>
      </c>
      <c r="Y11" s="71">
        <v>0</v>
      </c>
      <c r="Z11" s="73">
        <v>0</v>
      </c>
      <c r="AA11" s="73">
        <v>0</v>
      </c>
      <c r="AB11" s="30">
        <v>10</v>
      </c>
      <c r="AC11" s="73">
        <v>0</v>
      </c>
      <c r="AD11" s="73">
        <v>0</v>
      </c>
      <c r="AE11" s="30">
        <v>337.39</v>
      </c>
      <c r="AF11" s="30" t="s">
        <v>78</v>
      </c>
    </row>
    <row r="12" spans="1:32" ht="15" x14ac:dyDescent="0.25">
      <c r="A12" s="29">
        <f t="shared" si="0"/>
        <v>11</v>
      </c>
      <c r="B12" s="30">
        <v>379</v>
      </c>
      <c r="C12" s="73">
        <v>0</v>
      </c>
      <c r="D12" s="73">
        <v>0</v>
      </c>
      <c r="E12" s="73">
        <v>656.8</v>
      </c>
      <c r="F12" s="30">
        <v>714.5</v>
      </c>
      <c r="G12" s="30">
        <v>104.8</v>
      </c>
      <c r="H12" s="30">
        <v>177.6</v>
      </c>
      <c r="I12" s="30">
        <v>0</v>
      </c>
      <c r="J12" s="30">
        <v>948.3</v>
      </c>
      <c r="K12" s="30">
        <v>1117.94</v>
      </c>
      <c r="L12" s="30">
        <v>323.7</v>
      </c>
      <c r="M12" s="30">
        <v>1192.25</v>
      </c>
      <c r="N12" s="30">
        <v>1158.51</v>
      </c>
      <c r="O12" s="30">
        <v>44.9</v>
      </c>
      <c r="P12" s="30">
        <v>41.4</v>
      </c>
      <c r="Q12" s="30">
        <v>73.8</v>
      </c>
      <c r="R12" s="30">
        <v>0</v>
      </c>
      <c r="S12" s="30">
        <v>104.6</v>
      </c>
      <c r="T12" s="30">
        <v>166.3</v>
      </c>
      <c r="U12" s="73">
        <v>0</v>
      </c>
      <c r="V12" s="73">
        <v>0</v>
      </c>
      <c r="W12" s="73">
        <v>0</v>
      </c>
      <c r="X12" s="71">
        <v>0</v>
      </c>
      <c r="Y12" s="71">
        <v>0</v>
      </c>
      <c r="Z12" s="73">
        <v>0</v>
      </c>
      <c r="AA12" s="73">
        <v>0</v>
      </c>
      <c r="AB12" s="30">
        <v>10</v>
      </c>
      <c r="AC12" s="73">
        <v>0</v>
      </c>
      <c r="AD12" s="73">
        <v>0</v>
      </c>
      <c r="AE12" s="30">
        <v>0</v>
      </c>
      <c r="AF12" s="30">
        <v>0</v>
      </c>
    </row>
    <row r="13" spans="1:32" ht="15" x14ac:dyDescent="0.25">
      <c r="A13" s="29">
        <f t="shared" si="0"/>
        <v>12</v>
      </c>
      <c r="B13" s="30">
        <v>145</v>
      </c>
      <c r="C13" s="73">
        <v>0</v>
      </c>
      <c r="D13" s="73">
        <v>0</v>
      </c>
      <c r="E13" s="73">
        <v>967.56</v>
      </c>
      <c r="F13" s="30">
        <v>1085.4000000000001</v>
      </c>
      <c r="G13" s="30">
        <v>183.8</v>
      </c>
      <c r="H13" s="30">
        <v>97.7</v>
      </c>
      <c r="I13" s="30">
        <v>0</v>
      </c>
      <c r="J13" s="30">
        <v>862.46</v>
      </c>
      <c r="K13" s="30">
        <v>955.75</v>
      </c>
      <c r="L13" s="30">
        <v>68.7</v>
      </c>
      <c r="M13" s="30">
        <v>815.22</v>
      </c>
      <c r="N13" s="30">
        <v>1901.48</v>
      </c>
      <c r="O13" s="30">
        <v>0</v>
      </c>
      <c r="P13" s="30">
        <v>63.8</v>
      </c>
      <c r="Q13" s="30">
        <v>81.7</v>
      </c>
      <c r="R13" s="30">
        <v>0</v>
      </c>
      <c r="S13" s="30">
        <v>0</v>
      </c>
      <c r="T13" s="30">
        <v>152.6</v>
      </c>
      <c r="U13" s="73">
        <v>0</v>
      </c>
      <c r="V13" s="73">
        <v>0</v>
      </c>
      <c r="W13" s="73">
        <v>0</v>
      </c>
      <c r="X13" s="73">
        <v>0</v>
      </c>
      <c r="Y13" s="73">
        <v>0</v>
      </c>
      <c r="Z13" s="73">
        <v>0</v>
      </c>
      <c r="AA13" s="73">
        <v>0</v>
      </c>
      <c r="AB13" s="30">
        <v>10</v>
      </c>
      <c r="AC13" s="73">
        <v>0</v>
      </c>
      <c r="AD13" s="71">
        <v>0</v>
      </c>
      <c r="AE13" s="30">
        <v>0</v>
      </c>
      <c r="AF13" s="30">
        <v>0</v>
      </c>
    </row>
    <row r="14" spans="1:32" ht="15" x14ac:dyDescent="0.25">
      <c r="A14" s="29">
        <v>13</v>
      </c>
      <c r="B14" s="30">
        <v>205.5</v>
      </c>
      <c r="C14" s="73">
        <v>0</v>
      </c>
      <c r="D14" s="73">
        <v>0</v>
      </c>
      <c r="E14" s="73">
        <v>1179.5</v>
      </c>
      <c r="F14" s="30">
        <v>1737.1</v>
      </c>
      <c r="G14" s="30">
        <v>236.7</v>
      </c>
      <c r="H14" s="30">
        <v>563.5</v>
      </c>
      <c r="I14" s="30">
        <v>0</v>
      </c>
      <c r="J14" s="30">
        <v>1120.2</v>
      </c>
      <c r="K14" s="30">
        <v>1358.19</v>
      </c>
      <c r="L14" s="30">
        <v>172.4</v>
      </c>
      <c r="M14" s="30">
        <v>1679.02</v>
      </c>
      <c r="N14" s="30">
        <v>1579.1</v>
      </c>
      <c r="O14" s="30">
        <v>134.4</v>
      </c>
      <c r="P14" s="30">
        <v>231.02</v>
      </c>
      <c r="Q14" s="30">
        <v>0</v>
      </c>
      <c r="R14" s="30">
        <v>123.5</v>
      </c>
      <c r="S14" s="30">
        <v>0</v>
      </c>
      <c r="T14" s="30">
        <v>310.7</v>
      </c>
      <c r="U14" s="73">
        <v>0</v>
      </c>
      <c r="V14" s="73">
        <v>0</v>
      </c>
      <c r="W14" s="73">
        <v>0</v>
      </c>
      <c r="X14" s="71">
        <v>0</v>
      </c>
      <c r="Y14" s="71">
        <v>0</v>
      </c>
      <c r="Z14" s="73">
        <v>0</v>
      </c>
      <c r="AA14" s="73">
        <v>0</v>
      </c>
      <c r="AB14" s="30">
        <v>10</v>
      </c>
      <c r="AC14" s="89">
        <v>0</v>
      </c>
      <c r="AD14" s="89">
        <v>0</v>
      </c>
      <c r="AE14" s="30">
        <v>0</v>
      </c>
      <c r="AF14" s="30">
        <v>0</v>
      </c>
    </row>
    <row r="15" spans="1:32" ht="15" x14ac:dyDescent="0.25">
      <c r="A15" s="29">
        <f t="shared" si="0"/>
        <v>14</v>
      </c>
      <c r="B15" s="30">
        <v>372.75</v>
      </c>
      <c r="C15" s="73">
        <v>0</v>
      </c>
      <c r="D15" s="73">
        <v>0</v>
      </c>
      <c r="E15" s="73">
        <v>1014</v>
      </c>
      <c r="F15" s="30">
        <v>1304.5999999999999</v>
      </c>
      <c r="G15" s="30">
        <v>162.5</v>
      </c>
      <c r="H15" s="30">
        <v>504.4</v>
      </c>
      <c r="I15" s="30">
        <v>0</v>
      </c>
      <c r="J15" s="30">
        <v>1336.2</v>
      </c>
      <c r="K15" s="30">
        <v>1402.65</v>
      </c>
      <c r="L15" s="30">
        <v>44.8</v>
      </c>
      <c r="M15" s="30">
        <v>1103.9100000000001</v>
      </c>
      <c r="N15" s="30">
        <v>2988.53</v>
      </c>
      <c r="O15" s="30">
        <v>36.9</v>
      </c>
      <c r="P15" s="30">
        <v>156.69999999999999</v>
      </c>
      <c r="Q15" s="30">
        <v>335.81</v>
      </c>
      <c r="R15" s="30">
        <v>31.9</v>
      </c>
      <c r="S15" s="30">
        <v>180.4</v>
      </c>
      <c r="T15" s="30">
        <v>256.01</v>
      </c>
      <c r="U15" s="73">
        <v>0</v>
      </c>
      <c r="V15" s="73">
        <v>0</v>
      </c>
      <c r="W15" s="73">
        <v>0</v>
      </c>
      <c r="X15" s="89">
        <v>100</v>
      </c>
      <c r="Y15" s="89" t="s">
        <v>93</v>
      </c>
      <c r="Z15" s="73">
        <v>0</v>
      </c>
      <c r="AA15" s="73">
        <v>0</v>
      </c>
      <c r="AB15" s="30">
        <v>10</v>
      </c>
      <c r="AC15" s="89">
        <v>98</v>
      </c>
      <c r="AD15" s="89">
        <v>16</v>
      </c>
      <c r="AE15" s="30">
        <v>0</v>
      </c>
      <c r="AF15" s="30">
        <v>0</v>
      </c>
    </row>
    <row r="16" spans="1:32" ht="15" x14ac:dyDescent="0.25">
      <c r="A16" s="29">
        <f t="shared" si="0"/>
        <v>15</v>
      </c>
      <c r="B16" s="30">
        <v>421</v>
      </c>
      <c r="C16" s="73">
        <v>0</v>
      </c>
      <c r="D16" s="73">
        <v>0</v>
      </c>
      <c r="E16" s="73">
        <v>1401.64</v>
      </c>
      <c r="F16" s="30">
        <v>586.79999999999995</v>
      </c>
      <c r="G16" s="30">
        <v>66.400000000000006</v>
      </c>
      <c r="H16" s="30">
        <v>51.3</v>
      </c>
      <c r="I16" s="30">
        <v>0</v>
      </c>
      <c r="J16" s="30">
        <v>550.79999999999995</v>
      </c>
      <c r="K16" s="30">
        <v>1534.02</v>
      </c>
      <c r="L16" s="30">
        <v>0</v>
      </c>
      <c r="M16" s="30">
        <v>2023.46</v>
      </c>
      <c r="N16" s="30">
        <v>1695.1</v>
      </c>
      <c r="O16" s="30">
        <v>168.1</v>
      </c>
      <c r="P16" s="30">
        <v>325.10000000000002</v>
      </c>
      <c r="Q16" s="30">
        <v>114.4</v>
      </c>
      <c r="R16" s="30">
        <v>0</v>
      </c>
      <c r="S16" s="30">
        <v>158.6</v>
      </c>
      <c r="T16" s="30">
        <v>58.8</v>
      </c>
      <c r="U16" s="73">
        <v>0</v>
      </c>
      <c r="V16" s="73">
        <v>0</v>
      </c>
      <c r="W16" s="73">
        <v>0</v>
      </c>
      <c r="X16" s="71">
        <v>100</v>
      </c>
      <c r="Y16" s="71" t="s">
        <v>94</v>
      </c>
      <c r="Z16" s="73">
        <v>0</v>
      </c>
      <c r="AA16" s="73">
        <v>0</v>
      </c>
      <c r="AB16" s="30">
        <v>10</v>
      </c>
      <c r="AC16" s="89">
        <v>28</v>
      </c>
      <c r="AD16" s="89">
        <v>11</v>
      </c>
      <c r="AE16" s="30">
        <v>0</v>
      </c>
      <c r="AF16" s="30">
        <v>0</v>
      </c>
    </row>
    <row r="17" spans="1:32" ht="15" x14ac:dyDescent="0.25">
      <c r="A17" s="29">
        <f t="shared" si="0"/>
        <v>16</v>
      </c>
      <c r="B17" s="30">
        <v>151.30000000000001</v>
      </c>
      <c r="C17" s="73">
        <v>0</v>
      </c>
      <c r="D17" s="73">
        <v>0</v>
      </c>
      <c r="E17" s="73">
        <v>1466.1</v>
      </c>
      <c r="F17" s="30">
        <v>1141.7</v>
      </c>
      <c r="G17" s="30">
        <v>0</v>
      </c>
      <c r="H17" s="30">
        <v>519.6</v>
      </c>
      <c r="I17" s="30">
        <v>0</v>
      </c>
      <c r="J17" s="30">
        <v>993.82</v>
      </c>
      <c r="K17" s="30">
        <v>1290.1099999999999</v>
      </c>
      <c r="L17" s="30">
        <v>66.14</v>
      </c>
      <c r="M17" s="30">
        <v>1219.03</v>
      </c>
      <c r="N17" s="30">
        <v>1976.98</v>
      </c>
      <c r="O17" s="30">
        <v>108.5</v>
      </c>
      <c r="P17" s="30">
        <v>343.3</v>
      </c>
      <c r="Q17" s="30">
        <v>53.8</v>
      </c>
      <c r="R17" s="30">
        <v>39.799999999999997</v>
      </c>
      <c r="S17" s="30">
        <v>73.7</v>
      </c>
      <c r="T17" s="30">
        <v>104.6</v>
      </c>
      <c r="U17" s="73">
        <v>0</v>
      </c>
      <c r="V17" s="73">
        <v>0</v>
      </c>
      <c r="W17" s="73">
        <v>0</v>
      </c>
      <c r="X17" s="89">
        <v>70</v>
      </c>
      <c r="Y17" s="89" t="s">
        <v>95</v>
      </c>
      <c r="Z17" s="89">
        <v>0</v>
      </c>
      <c r="AA17" s="89">
        <v>0</v>
      </c>
      <c r="AB17" s="30">
        <v>10</v>
      </c>
      <c r="AC17" s="71">
        <v>980</v>
      </c>
      <c r="AD17" s="71">
        <v>433.2</v>
      </c>
      <c r="AE17" s="30">
        <v>0</v>
      </c>
      <c r="AF17" s="30">
        <v>0</v>
      </c>
    </row>
    <row r="18" spans="1:32" ht="15" x14ac:dyDescent="0.25">
      <c r="A18" s="29">
        <f t="shared" si="0"/>
        <v>17</v>
      </c>
      <c r="B18" s="30">
        <v>186</v>
      </c>
      <c r="C18" s="73">
        <v>0</v>
      </c>
      <c r="D18" s="73">
        <v>0</v>
      </c>
      <c r="E18" s="73">
        <v>1057.5</v>
      </c>
      <c r="F18" s="30">
        <v>1213.5999999999999</v>
      </c>
      <c r="G18" s="30">
        <v>0</v>
      </c>
      <c r="H18" s="30">
        <v>367.4</v>
      </c>
      <c r="I18" s="30">
        <v>0</v>
      </c>
      <c r="J18" s="30">
        <v>958.09</v>
      </c>
      <c r="K18" s="30">
        <v>989.62</v>
      </c>
      <c r="L18" s="30">
        <v>115.24</v>
      </c>
      <c r="M18" s="30">
        <v>1576.8</v>
      </c>
      <c r="N18" s="30">
        <v>1537.6</v>
      </c>
      <c r="O18" s="30">
        <v>69.430000000000007</v>
      </c>
      <c r="P18" s="30">
        <v>36.9</v>
      </c>
      <c r="Q18" s="30">
        <v>321.74</v>
      </c>
      <c r="R18" s="30">
        <v>0</v>
      </c>
      <c r="S18" s="30">
        <v>5.5</v>
      </c>
      <c r="T18" s="30">
        <v>302.2</v>
      </c>
      <c r="U18" s="73">
        <v>0</v>
      </c>
      <c r="V18" s="71">
        <v>0</v>
      </c>
      <c r="W18" s="71">
        <v>0</v>
      </c>
      <c r="X18" s="89">
        <v>100</v>
      </c>
      <c r="Y18" s="89" t="s">
        <v>96</v>
      </c>
      <c r="Z18" s="89">
        <v>0</v>
      </c>
      <c r="AA18" s="89">
        <v>0</v>
      </c>
      <c r="AB18" s="30">
        <v>10</v>
      </c>
      <c r="AC18" s="89">
        <v>28</v>
      </c>
      <c r="AD18" s="30">
        <v>11</v>
      </c>
      <c r="AE18" s="30">
        <v>0</v>
      </c>
      <c r="AF18" s="30">
        <v>0</v>
      </c>
    </row>
    <row r="19" spans="1:32" ht="15" x14ac:dyDescent="0.25">
      <c r="A19" s="29">
        <f t="shared" si="0"/>
        <v>18</v>
      </c>
      <c r="B19" s="30">
        <v>384.6</v>
      </c>
      <c r="C19" s="73">
        <v>0</v>
      </c>
      <c r="D19" s="73">
        <v>0</v>
      </c>
      <c r="E19" s="73">
        <v>1142.0999999999999</v>
      </c>
      <c r="F19" s="30">
        <v>966.4</v>
      </c>
      <c r="G19" s="30">
        <v>186.5</v>
      </c>
      <c r="H19" s="30">
        <v>181.5</v>
      </c>
      <c r="I19" s="30">
        <v>0</v>
      </c>
      <c r="J19" s="30">
        <v>824.95</v>
      </c>
      <c r="K19" s="30">
        <v>959.78</v>
      </c>
      <c r="L19" s="30">
        <v>179.2</v>
      </c>
      <c r="M19" s="30">
        <v>1309.48</v>
      </c>
      <c r="N19" s="30">
        <v>2053.2800000000002</v>
      </c>
      <c r="O19" s="30">
        <v>140.4</v>
      </c>
      <c r="P19" s="30">
        <v>319.2</v>
      </c>
      <c r="Q19" s="30">
        <v>268.10000000000002</v>
      </c>
      <c r="R19" s="30">
        <v>0</v>
      </c>
      <c r="S19" s="30">
        <v>0</v>
      </c>
      <c r="T19" s="30">
        <v>75.62</v>
      </c>
      <c r="U19" s="73">
        <v>0</v>
      </c>
      <c r="V19" s="73">
        <v>0</v>
      </c>
      <c r="W19" s="73">
        <v>0</v>
      </c>
      <c r="X19" s="89">
        <v>100</v>
      </c>
      <c r="Y19" s="89" t="s">
        <v>97</v>
      </c>
      <c r="Z19" s="89">
        <v>0</v>
      </c>
      <c r="AA19" s="89">
        <v>0</v>
      </c>
      <c r="AB19" s="30">
        <v>10</v>
      </c>
      <c r="AC19" s="89">
        <v>28</v>
      </c>
      <c r="AD19" s="73">
        <v>11</v>
      </c>
      <c r="AE19" s="30">
        <v>673.24</v>
      </c>
      <c r="AF19" s="30" t="s">
        <v>78</v>
      </c>
    </row>
    <row r="20" spans="1:32" ht="15" x14ac:dyDescent="0.25">
      <c r="A20" s="29">
        <f>A19+1</f>
        <v>19</v>
      </c>
      <c r="B20" s="30">
        <v>212</v>
      </c>
      <c r="C20" s="73">
        <v>0</v>
      </c>
      <c r="D20" s="73">
        <v>0</v>
      </c>
      <c r="E20" s="73">
        <v>1359.36</v>
      </c>
      <c r="F20" s="30">
        <v>936</v>
      </c>
      <c r="G20" s="30">
        <v>29.9</v>
      </c>
      <c r="H20" s="30">
        <v>166</v>
      </c>
      <c r="I20" s="30">
        <v>0</v>
      </c>
      <c r="J20" s="30">
        <v>1056.93</v>
      </c>
      <c r="K20" s="30">
        <v>1013.01</v>
      </c>
      <c r="L20" s="30">
        <v>0</v>
      </c>
      <c r="M20" s="30">
        <v>1662.62</v>
      </c>
      <c r="N20" s="30">
        <v>1899.41</v>
      </c>
      <c r="O20" s="30">
        <v>78.599999999999994</v>
      </c>
      <c r="P20" s="30">
        <v>273.39999999999998</v>
      </c>
      <c r="Q20" s="30">
        <v>119.6</v>
      </c>
      <c r="R20" s="30">
        <v>0</v>
      </c>
      <c r="S20" s="30">
        <v>0</v>
      </c>
      <c r="T20" s="30">
        <v>257</v>
      </c>
      <c r="U20" s="73">
        <v>0</v>
      </c>
      <c r="V20" s="73">
        <v>0</v>
      </c>
      <c r="W20" s="73">
        <v>0</v>
      </c>
      <c r="X20" s="89">
        <v>0</v>
      </c>
      <c r="Y20" s="89">
        <v>0</v>
      </c>
      <c r="Z20" s="89">
        <v>0</v>
      </c>
      <c r="AA20" s="89">
        <v>0</v>
      </c>
      <c r="AB20" s="30">
        <v>10</v>
      </c>
      <c r="AC20" s="89">
        <v>0</v>
      </c>
      <c r="AD20" s="71">
        <v>0</v>
      </c>
      <c r="AE20" s="73">
        <v>0</v>
      </c>
      <c r="AF20" s="30">
        <v>0</v>
      </c>
    </row>
    <row r="21" spans="1:32" ht="15" x14ac:dyDescent="0.25">
      <c r="A21" s="29">
        <f t="shared" si="0"/>
        <v>20</v>
      </c>
      <c r="B21" s="30">
        <v>339.75</v>
      </c>
      <c r="C21" s="73">
        <v>0</v>
      </c>
      <c r="D21" s="73">
        <v>0</v>
      </c>
      <c r="E21" s="73">
        <v>1775.61</v>
      </c>
      <c r="F21" s="30">
        <v>1064.7</v>
      </c>
      <c r="G21" s="30">
        <v>29.9</v>
      </c>
      <c r="H21" s="30">
        <v>137.69999999999999</v>
      </c>
      <c r="I21" s="30">
        <v>44.9</v>
      </c>
      <c r="J21" s="30">
        <v>1620.14</v>
      </c>
      <c r="K21" s="30">
        <v>1169.7</v>
      </c>
      <c r="L21" s="30">
        <v>127.7</v>
      </c>
      <c r="M21" s="30">
        <v>2015.57</v>
      </c>
      <c r="N21" s="30">
        <v>2637.18</v>
      </c>
      <c r="O21" s="30">
        <v>31.4</v>
      </c>
      <c r="P21" s="30">
        <v>169.3</v>
      </c>
      <c r="Q21" s="30">
        <v>149.6</v>
      </c>
      <c r="R21" s="30">
        <v>0</v>
      </c>
      <c r="S21" s="30">
        <v>31.4</v>
      </c>
      <c r="T21" s="30">
        <v>76.599999999999994</v>
      </c>
      <c r="U21" s="30">
        <v>0</v>
      </c>
      <c r="V21" s="30">
        <v>0</v>
      </c>
      <c r="W21" s="30">
        <v>0</v>
      </c>
      <c r="X21" s="89">
        <v>0</v>
      </c>
      <c r="Y21" s="89">
        <v>0</v>
      </c>
      <c r="Z21" s="89">
        <v>0</v>
      </c>
      <c r="AA21" s="89">
        <v>0</v>
      </c>
      <c r="AB21" s="30">
        <v>10</v>
      </c>
      <c r="AC21" s="89"/>
      <c r="AD21" s="76"/>
      <c r="AE21" s="30"/>
      <c r="AF21" s="30"/>
    </row>
    <row r="22" spans="1:32" ht="15" x14ac:dyDescent="0.25">
      <c r="A22" s="29">
        <f t="shared" si="0"/>
        <v>21</v>
      </c>
      <c r="B22" s="30">
        <v>109</v>
      </c>
      <c r="C22" s="73">
        <v>0</v>
      </c>
      <c r="D22" s="73">
        <v>0</v>
      </c>
      <c r="E22" s="73">
        <v>1467.23</v>
      </c>
      <c r="F22" s="30">
        <v>1314.2</v>
      </c>
      <c r="G22" s="30">
        <v>0</v>
      </c>
      <c r="H22" s="30">
        <v>85.7</v>
      </c>
      <c r="I22" s="30">
        <v>0</v>
      </c>
      <c r="J22" s="30">
        <v>1578.2</v>
      </c>
      <c r="K22" s="30">
        <v>1658.4</v>
      </c>
      <c r="L22" s="30">
        <v>177.4</v>
      </c>
      <c r="M22" s="30">
        <v>2323.67</v>
      </c>
      <c r="N22" s="30">
        <v>2806.27</v>
      </c>
      <c r="O22" s="30">
        <v>78</v>
      </c>
      <c r="P22" s="30">
        <v>447.2</v>
      </c>
      <c r="Q22" s="30">
        <v>131.9</v>
      </c>
      <c r="R22" s="30">
        <v>0</v>
      </c>
      <c r="S22" s="30">
        <v>341.8</v>
      </c>
      <c r="T22" s="30">
        <v>230.9</v>
      </c>
      <c r="U22" s="30">
        <v>0</v>
      </c>
      <c r="V22" s="30">
        <v>0</v>
      </c>
      <c r="W22" s="30">
        <v>0</v>
      </c>
      <c r="X22" s="89">
        <v>0</v>
      </c>
      <c r="Y22" s="89">
        <v>0</v>
      </c>
      <c r="Z22" s="89">
        <v>0</v>
      </c>
      <c r="AA22" s="89">
        <v>0</v>
      </c>
      <c r="AB22" s="30">
        <v>10</v>
      </c>
      <c r="AC22" s="89">
        <v>60</v>
      </c>
      <c r="AD22" s="30">
        <v>0</v>
      </c>
      <c r="AE22" s="30">
        <v>0</v>
      </c>
      <c r="AF22" s="30">
        <v>0</v>
      </c>
    </row>
    <row r="23" spans="1:32" ht="15" x14ac:dyDescent="0.25">
      <c r="A23" s="29">
        <f t="shared" si="0"/>
        <v>22</v>
      </c>
      <c r="B23" s="30">
        <v>90.9</v>
      </c>
      <c r="C23" s="73">
        <v>0</v>
      </c>
      <c r="D23" s="73">
        <v>0</v>
      </c>
      <c r="E23" s="73">
        <v>1291.2</v>
      </c>
      <c r="F23" s="30">
        <v>1968.1</v>
      </c>
      <c r="G23" s="30">
        <v>77.599999999999994</v>
      </c>
      <c r="H23" s="30">
        <v>103.7</v>
      </c>
      <c r="I23" s="30">
        <v>310.70999999999998</v>
      </c>
      <c r="J23" s="30">
        <v>1266.01</v>
      </c>
      <c r="K23" s="30">
        <v>1440.24</v>
      </c>
      <c r="L23" s="30">
        <v>161.4</v>
      </c>
      <c r="M23" s="30">
        <v>2244.23</v>
      </c>
      <c r="N23" s="30">
        <v>2865.04</v>
      </c>
      <c r="O23" s="30">
        <v>105.88</v>
      </c>
      <c r="P23" s="30">
        <v>200.1</v>
      </c>
      <c r="Q23" s="30">
        <v>276.8</v>
      </c>
      <c r="R23" s="30">
        <v>0</v>
      </c>
      <c r="S23" s="30">
        <v>77.7</v>
      </c>
      <c r="T23" s="30">
        <v>347.8</v>
      </c>
      <c r="U23" s="30">
        <v>0</v>
      </c>
      <c r="V23" s="30">
        <v>0</v>
      </c>
      <c r="W23" s="30">
        <v>0</v>
      </c>
      <c r="X23" s="89">
        <v>0</v>
      </c>
      <c r="Y23" s="89">
        <v>0</v>
      </c>
      <c r="Z23" s="89">
        <v>0</v>
      </c>
      <c r="AA23" s="89">
        <v>0</v>
      </c>
      <c r="AB23" s="30">
        <v>10</v>
      </c>
      <c r="AC23" s="89">
        <v>0</v>
      </c>
      <c r="AD23" s="89">
        <v>0</v>
      </c>
      <c r="AE23" s="30">
        <v>0</v>
      </c>
      <c r="AF23" s="30">
        <v>0</v>
      </c>
    </row>
    <row r="24" spans="1:32" ht="15" x14ac:dyDescent="0.25">
      <c r="A24" s="29">
        <f t="shared" si="0"/>
        <v>23</v>
      </c>
      <c r="B24" s="30">
        <v>188</v>
      </c>
      <c r="C24" s="73">
        <v>0</v>
      </c>
      <c r="D24" s="73">
        <v>0</v>
      </c>
      <c r="E24" s="73">
        <v>1592.7</v>
      </c>
      <c r="F24" s="30">
        <v>1570.53</v>
      </c>
      <c r="G24" s="30">
        <v>127.26</v>
      </c>
      <c r="H24" s="30">
        <v>186.5</v>
      </c>
      <c r="I24" s="30">
        <v>0</v>
      </c>
      <c r="J24" s="30">
        <v>1478.51</v>
      </c>
      <c r="K24" s="30">
        <v>1130.0999999999999</v>
      </c>
      <c r="L24" s="30">
        <v>92.7</v>
      </c>
      <c r="M24" s="30">
        <v>3361.6</v>
      </c>
      <c r="N24" s="30">
        <v>2051.71</v>
      </c>
      <c r="O24" s="30">
        <v>25.9</v>
      </c>
      <c r="P24" s="30">
        <v>309.3</v>
      </c>
      <c r="Q24" s="30">
        <v>128.4</v>
      </c>
      <c r="R24" s="30">
        <v>38.9</v>
      </c>
      <c r="S24" s="30">
        <v>30.8</v>
      </c>
      <c r="T24" s="30">
        <v>149.03</v>
      </c>
      <c r="U24" s="30">
        <v>0</v>
      </c>
      <c r="V24" s="30">
        <v>0</v>
      </c>
      <c r="W24" s="30">
        <v>0</v>
      </c>
      <c r="X24" s="89">
        <v>0</v>
      </c>
      <c r="Y24" s="89">
        <v>0</v>
      </c>
      <c r="Z24" s="89">
        <v>0</v>
      </c>
      <c r="AA24" s="89">
        <v>0</v>
      </c>
      <c r="AB24" s="30">
        <v>10</v>
      </c>
      <c r="AC24" s="71">
        <v>756</v>
      </c>
      <c r="AD24" s="71">
        <v>326.8</v>
      </c>
      <c r="AE24" s="30">
        <v>0</v>
      </c>
      <c r="AF24" s="30">
        <v>0</v>
      </c>
    </row>
    <row r="25" spans="1:32" ht="15" x14ac:dyDescent="0.25">
      <c r="A25" s="29">
        <f t="shared" si="0"/>
        <v>24</v>
      </c>
      <c r="B25" s="30">
        <v>50</v>
      </c>
      <c r="C25" s="73">
        <v>0</v>
      </c>
      <c r="D25" s="73">
        <v>0</v>
      </c>
      <c r="E25" s="73">
        <v>457.2</v>
      </c>
      <c r="F25" s="30">
        <v>1557.6</v>
      </c>
      <c r="G25" s="30">
        <v>35.9</v>
      </c>
      <c r="H25" s="30">
        <v>95.7</v>
      </c>
      <c r="I25" s="30">
        <v>0</v>
      </c>
      <c r="J25" s="30">
        <v>305.48</v>
      </c>
      <c r="K25" s="30">
        <v>845.8</v>
      </c>
      <c r="L25" s="30">
        <v>73.8</v>
      </c>
      <c r="M25" s="30">
        <v>606.4</v>
      </c>
      <c r="N25" s="30">
        <v>912.8</v>
      </c>
      <c r="O25" s="30">
        <v>0</v>
      </c>
      <c r="P25" s="30">
        <v>0</v>
      </c>
      <c r="Q25" s="30">
        <v>0</v>
      </c>
      <c r="R25" s="30">
        <v>29.9</v>
      </c>
      <c r="S25" s="30">
        <v>84.7</v>
      </c>
      <c r="T25" s="30">
        <v>118.5</v>
      </c>
      <c r="U25" s="73">
        <v>0</v>
      </c>
      <c r="V25" s="73">
        <v>0</v>
      </c>
      <c r="W25" s="73">
        <v>0</v>
      </c>
      <c r="X25" s="89">
        <v>0</v>
      </c>
      <c r="Y25" s="89">
        <v>0</v>
      </c>
      <c r="Z25" s="89">
        <v>0</v>
      </c>
      <c r="AA25" s="89">
        <v>0</v>
      </c>
      <c r="AB25" s="30">
        <v>10</v>
      </c>
      <c r="AC25" s="89">
        <v>0</v>
      </c>
      <c r="AD25" s="30">
        <v>0</v>
      </c>
      <c r="AE25" s="30">
        <v>0</v>
      </c>
      <c r="AF25" s="30">
        <v>0</v>
      </c>
    </row>
    <row r="26" spans="1:32" ht="15" x14ac:dyDescent="0.25">
      <c r="A26" s="29">
        <f t="shared" si="0"/>
        <v>25</v>
      </c>
      <c r="B26" s="71" t="s">
        <v>102</v>
      </c>
      <c r="C26" s="71" t="s">
        <v>102</v>
      </c>
      <c r="D26" s="71" t="s">
        <v>102</v>
      </c>
      <c r="E26" s="71" t="s">
        <v>102</v>
      </c>
      <c r="F26" s="71" t="s">
        <v>102</v>
      </c>
      <c r="G26" s="71" t="s">
        <v>102</v>
      </c>
      <c r="H26" s="71" t="s">
        <v>102</v>
      </c>
      <c r="I26" s="71" t="s">
        <v>102</v>
      </c>
      <c r="J26" s="71" t="s">
        <v>102</v>
      </c>
      <c r="K26" s="71" t="s">
        <v>102</v>
      </c>
      <c r="L26" s="71" t="s">
        <v>102</v>
      </c>
      <c r="M26" s="71" t="s">
        <v>102</v>
      </c>
      <c r="N26" s="71" t="s">
        <v>102</v>
      </c>
      <c r="O26" s="71" t="s">
        <v>102</v>
      </c>
      <c r="P26" s="71" t="s">
        <v>102</v>
      </c>
      <c r="Q26" s="71" t="s">
        <v>102</v>
      </c>
      <c r="R26" s="71" t="s">
        <v>102</v>
      </c>
      <c r="S26" s="71" t="s">
        <v>102</v>
      </c>
      <c r="T26" s="71" t="s">
        <v>102</v>
      </c>
      <c r="U26" s="71" t="s">
        <v>102</v>
      </c>
      <c r="V26" s="71" t="s">
        <v>102</v>
      </c>
      <c r="W26" s="71" t="s">
        <v>102</v>
      </c>
      <c r="X26" s="71" t="s">
        <v>102</v>
      </c>
      <c r="Y26" s="71" t="s">
        <v>102</v>
      </c>
      <c r="Z26" s="71" t="s">
        <v>102</v>
      </c>
      <c r="AA26" s="71" t="s">
        <v>102</v>
      </c>
      <c r="AB26" s="71" t="s">
        <v>102</v>
      </c>
      <c r="AC26" s="71" t="s">
        <v>102</v>
      </c>
      <c r="AD26" s="71" t="s">
        <v>102</v>
      </c>
      <c r="AE26" s="71" t="s">
        <v>102</v>
      </c>
      <c r="AF26" s="71" t="s">
        <v>102</v>
      </c>
    </row>
    <row r="27" spans="1:32" ht="15" x14ac:dyDescent="0.25">
      <c r="A27" s="29">
        <f t="shared" si="0"/>
        <v>26</v>
      </c>
      <c r="B27" s="30">
        <v>367.2</v>
      </c>
      <c r="C27" s="73">
        <v>0</v>
      </c>
      <c r="D27" s="73">
        <v>0</v>
      </c>
      <c r="E27" s="73">
        <v>977.03</v>
      </c>
      <c r="F27" s="30">
        <v>1701.29</v>
      </c>
      <c r="G27" s="30">
        <v>112.1</v>
      </c>
      <c r="H27" s="30">
        <v>0</v>
      </c>
      <c r="I27" s="30">
        <v>0</v>
      </c>
      <c r="J27" s="30">
        <v>484.03</v>
      </c>
      <c r="K27" s="30">
        <v>1517.29</v>
      </c>
      <c r="L27" s="30">
        <v>164.81</v>
      </c>
      <c r="M27" s="30">
        <v>1855.99</v>
      </c>
      <c r="N27" s="30">
        <v>1921.34</v>
      </c>
      <c r="O27" s="30">
        <v>144.30000000000001</v>
      </c>
      <c r="P27" s="30">
        <v>117.5</v>
      </c>
      <c r="Q27" s="30">
        <v>199.3</v>
      </c>
      <c r="R27" s="30">
        <v>0</v>
      </c>
      <c r="S27" s="30">
        <v>54.22</v>
      </c>
      <c r="T27" s="30">
        <v>278.87</v>
      </c>
      <c r="U27" s="30">
        <v>0</v>
      </c>
      <c r="V27" s="30">
        <v>0</v>
      </c>
      <c r="W27" s="30">
        <v>0</v>
      </c>
      <c r="X27" s="89">
        <v>0</v>
      </c>
      <c r="Y27" s="89">
        <v>0</v>
      </c>
      <c r="Z27" s="89">
        <v>0</v>
      </c>
      <c r="AA27" s="89">
        <v>0</v>
      </c>
      <c r="AB27" s="30">
        <v>10</v>
      </c>
      <c r="AC27" s="89">
        <v>0</v>
      </c>
      <c r="AD27" s="71">
        <v>0</v>
      </c>
      <c r="AE27" s="30">
        <v>0</v>
      </c>
      <c r="AF27" s="30">
        <v>0</v>
      </c>
    </row>
    <row r="28" spans="1:32" ht="15" x14ac:dyDescent="0.25">
      <c r="A28" s="29">
        <f t="shared" si="0"/>
        <v>27</v>
      </c>
      <c r="B28" s="30">
        <v>172</v>
      </c>
      <c r="C28" s="73">
        <v>0</v>
      </c>
      <c r="D28" s="73">
        <v>0</v>
      </c>
      <c r="E28" s="73">
        <v>1258.2</v>
      </c>
      <c r="F28" s="30">
        <v>1687.16</v>
      </c>
      <c r="G28" s="30">
        <v>210.96</v>
      </c>
      <c r="H28" s="30">
        <v>344.1</v>
      </c>
      <c r="I28" s="30">
        <v>0</v>
      </c>
      <c r="J28" s="30">
        <v>1292.02</v>
      </c>
      <c r="K28" s="30">
        <v>914.2</v>
      </c>
      <c r="L28" s="30">
        <v>304.7</v>
      </c>
      <c r="M28" s="30">
        <v>1592.8</v>
      </c>
      <c r="N28" s="30">
        <v>1909.23</v>
      </c>
      <c r="O28" s="30">
        <v>172.3</v>
      </c>
      <c r="P28" s="30">
        <v>159.4</v>
      </c>
      <c r="Q28" s="30">
        <v>286</v>
      </c>
      <c r="R28" s="30">
        <v>0</v>
      </c>
      <c r="S28" s="30">
        <v>35.799999999999997</v>
      </c>
      <c r="T28" s="30">
        <v>168.5</v>
      </c>
      <c r="U28" s="30">
        <v>0</v>
      </c>
      <c r="V28" s="30">
        <v>0</v>
      </c>
      <c r="W28" s="30">
        <v>0</v>
      </c>
      <c r="X28" s="89">
        <v>0</v>
      </c>
      <c r="Y28" s="89">
        <v>0</v>
      </c>
      <c r="Z28" s="89">
        <v>0</v>
      </c>
      <c r="AA28" s="89">
        <v>0</v>
      </c>
      <c r="AB28" s="30">
        <v>10</v>
      </c>
      <c r="AC28" s="89">
        <v>0</v>
      </c>
      <c r="AD28" s="73">
        <v>0</v>
      </c>
      <c r="AE28" s="30">
        <v>0</v>
      </c>
      <c r="AF28" s="30">
        <v>0</v>
      </c>
    </row>
    <row r="29" spans="1:32" ht="15" x14ac:dyDescent="0.25">
      <c r="A29" s="29">
        <f t="shared" si="0"/>
        <v>28</v>
      </c>
      <c r="B29" s="30">
        <v>450.7</v>
      </c>
      <c r="C29" s="73">
        <v>0</v>
      </c>
      <c r="D29" s="73">
        <v>0</v>
      </c>
      <c r="E29" s="73">
        <v>1107.05</v>
      </c>
      <c r="F29" s="30">
        <v>1083.8</v>
      </c>
      <c r="G29" s="30">
        <v>29.9</v>
      </c>
      <c r="H29" s="30">
        <v>86.7</v>
      </c>
      <c r="I29" s="30">
        <v>0</v>
      </c>
      <c r="J29" s="30">
        <v>864.11</v>
      </c>
      <c r="K29" s="30">
        <v>1948.31</v>
      </c>
      <c r="L29" s="30">
        <v>398.9</v>
      </c>
      <c r="M29" s="30">
        <v>1739.9</v>
      </c>
      <c r="N29" s="30">
        <v>2232.1</v>
      </c>
      <c r="O29" s="30">
        <v>313.89999999999998</v>
      </c>
      <c r="P29" s="30">
        <v>381.4</v>
      </c>
      <c r="Q29" s="30">
        <v>156.5</v>
      </c>
      <c r="R29" s="30">
        <v>0</v>
      </c>
      <c r="S29" s="30">
        <v>122.6</v>
      </c>
      <c r="T29" s="30">
        <v>190.3</v>
      </c>
      <c r="U29" s="30">
        <v>0</v>
      </c>
      <c r="V29" s="30">
        <v>0</v>
      </c>
      <c r="W29" s="30">
        <v>0</v>
      </c>
      <c r="X29" s="89">
        <v>0</v>
      </c>
      <c r="Y29" s="89">
        <v>0</v>
      </c>
      <c r="Z29" s="89">
        <v>0</v>
      </c>
      <c r="AA29" s="89">
        <v>0</v>
      </c>
      <c r="AB29" s="30">
        <v>10</v>
      </c>
      <c r="AC29" s="89">
        <v>70</v>
      </c>
      <c r="AD29" s="30">
        <v>0</v>
      </c>
      <c r="AE29" s="30">
        <v>0</v>
      </c>
      <c r="AF29" s="30">
        <v>0</v>
      </c>
    </row>
    <row r="30" spans="1:32" ht="15" x14ac:dyDescent="0.25">
      <c r="A30" s="29">
        <f t="shared" si="0"/>
        <v>29</v>
      </c>
      <c r="B30" s="30">
        <v>223</v>
      </c>
      <c r="C30" s="73">
        <v>0</v>
      </c>
      <c r="D30" s="73">
        <v>0</v>
      </c>
      <c r="E30" s="73">
        <v>1151.79</v>
      </c>
      <c r="F30" s="30">
        <v>613.29999999999995</v>
      </c>
      <c r="G30" s="30">
        <v>76.8</v>
      </c>
      <c r="H30" s="30">
        <v>92.8</v>
      </c>
      <c r="I30" s="30">
        <v>0</v>
      </c>
      <c r="J30" s="30">
        <v>862.5</v>
      </c>
      <c r="K30" s="30">
        <v>910.75</v>
      </c>
      <c r="L30" s="30">
        <v>0</v>
      </c>
      <c r="M30" s="30">
        <v>1614.5</v>
      </c>
      <c r="N30" s="30">
        <v>1694.77</v>
      </c>
      <c r="O30" s="30">
        <v>79.989999999999995</v>
      </c>
      <c r="P30" s="30">
        <v>96.6</v>
      </c>
      <c r="Q30" s="30">
        <v>120.6</v>
      </c>
      <c r="R30" s="30">
        <v>0</v>
      </c>
      <c r="S30" s="30">
        <v>16.5</v>
      </c>
      <c r="T30" s="30">
        <v>184.2</v>
      </c>
      <c r="U30" s="30">
        <v>0</v>
      </c>
      <c r="V30" s="30">
        <v>0</v>
      </c>
      <c r="W30" s="30">
        <v>0</v>
      </c>
      <c r="X30" s="89">
        <v>0</v>
      </c>
      <c r="Y30" s="89">
        <v>0</v>
      </c>
      <c r="Z30" s="89">
        <v>0</v>
      </c>
      <c r="AA30" s="89">
        <v>0</v>
      </c>
      <c r="AB30" s="30">
        <v>10</v>
      </c>
      <c r="AC30" s="89">
        <v>0</v>
      </c>
      <c r="AD30" s="89">
        <v>0</v>
      </c>
      <c r="AE30" s="30">
        <v>0</v>
      </c>
      <c r="AF30" s="30">
        <v>0</v>
      </c>
    </row>
    <row r="31" spans="1:32" ht="15" x14ac:dyDescent="0.25">
      <c r="A31" s="29">
        <v>30</v>
      </c>
      <c r="B31" s="30">
        <v>170</v>
      </c>
      <c r="C31" s="89">
        <v>0</v>
      </c>
      <c r="D31" s="89">
        <v>0</v>
      </c>
      <c r="E31" s="89">
        <v>1007.82</v>
      </c>
      <c r="F31" s="30">
        <v>1020.57</v>
      </c>
      <c r="G31" s="30">
        <v>0</v>
      </c>
      <c r="H31" s="30">
        <v>173.5</v>
      </c>
      <c r="I31" s="30">
        <v>0</v>
      </c>
      <c r="J31" s="30">
        <v>976.43</v>
      </c>
      <c r="K31" s="30">
        <v>1006.74</v>
      </c>
      <c r="L31" s="30">
        <v>170.5</v>
      </c>
      <c r="M31" s="30">
        <v>1404.36</v>
      </c>
      <c r="N31" s="30">
        <v>2372.36</v>
      </c>
      <c r="O31" s="30">
        <v>207.1</v>
      </c>
      <c r="P31" s="30">
        <v>273.10000000000002</v>
      </c>
      <c r="Q31" s="30">
        <v>325.7</v>
      </c>
      <c r="R31" s="30">
        <v>100</v>
      </c>
      <c r="S31" s="30">
        <v>96.4</v>
      </c>
      <c r="T31" s="30">
        <v>282.43</v>
      </c>
      <c r="U31" s="30">
        <v>0</v>
      </c>
      <c r="V31" s="30">
        <v>0</v>
      </c>
      <c r="W31" s="30">
        <v>0</v>
      </c>
      <c r="X31" s="89">
        <v>0</v>
      </c>
      <c r="Y31" s="89">
        <v>0</v>
      </c>
      <c r="Z31" s="89">
        <v>0</v>
      </c>
      <c r="AA31" s="89">
        <v>0</v>
      </c>
      <c r="AB31" s="30">
        <v>10</v>
      </c>
      <c r="AC31" s="71">
        <v>812</v>
      </c>
      <c r="AD31" s="71">
        <v>348</v>
      </c>
      <c r="AE31" s="30">
        <v>0</v>
      </c>
      <c r="AF31" s="30">
        <v>0</v>
      </c>
    </row>
    <row r="32" spans="1:32" ht="15" x14ac:dyDescent="0.25">
      <c r="A32" s="29">
        <v>31</v>
      </c>
      <c r="B32" s="30">
        <v>0</v>
      </c>
      <c r="C32" s="73">
        <v>0</v>
      </c>
      <c r="D32" s="73">
        <v>0</v>
      </c>
      <c r="E32" s="73">
        <v>223.2</v>
      </c>
      <c r="F32" s="30">
        <v>236.4</v>
      </c>
      <c r="G32" s="30">
        <v>0</v>
      </c>
      <c r="H32" s="30">
        <v>47.9</v>
      </c>
      <c r="I32" s="30">
        <v>0</v>
      </c>
      <c r="J32" s="30">
        <v>380.83</v>
      </c>
      <c r="K32" s="30">
        <v>505.5</v>
      </c>
      <c r="L32" s="30">
        <v>0</v>
      </c>
      <c r="M32" s="30">
        <v>488</v>
      </c>
      <c r="N32" s="30">
        <v>406.13</v>
      </c>
      <c r="O32" s="30">
        <v>71.8</v>
      </c>
      <c r="P32" s="30">
        <v>139.30000000000001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89">
        <v>0</v>
      </c>
      <c r="Y32" s="89">
        <v>0</v>
      </c>
      <c r="Z32" s="89">
        <v>0</v>
      </c>
      <c r="AA32" s="89">
        <v>0</v>
      </c>
      <c r="AB32" s="30">
        <v>10</v>
      </c>
      <c r="AC32" s="30">
        <v>0</v>
      </c>
      <c r="AD32" s="30">
        <v>0</v>
      </c>
      <c r="AE32" s="30">
        <v>0</v>
      </c>
      <c r="AF32" s="30">
        <v>0</v>
      </c>
    </row>
    <row r="33" spans="1:32" ht="25.5" customHeight="1" x14ac:dyDescent="0.2">
      <c r="A33" s="28" t="s">
        <v>46</v>
      </c>
      <c r="B33" s="31">
        <f>SUM(B2:B32)</f>
        <v>6970.7999999999993</v>
      </c>
      <c r="C33" s="31">
        <f t="shared" ref="C33:AF33" si="1">SUM(C2:C32)</f>
        <v>0</v>
      </c>
      <c r="D33" s="31">
        <f t="shared" si="1"/>
        <v>0</v>
      </c>
      <c r="E33" s="31">
        <f t="shared" si="1"/>
        <v>34199.089999999997</v>
      </c>
      <c r="F33" s="31">
        <f t="shared" si="1"/>
        <v>37161.680000000008</v>
      </c>
      <c r="G33" s="31">
        <f t="shared" si="1"/>
        <v>2717.6800000000007</v>
      </c>
      <c r="H33" s="31">
        <f t="shared" si="1"/>
        <v>7787.1999999999989</v>
      </c>
      <c r="I33" s="31">
        <f t="shared" si="1"/>
        <v>355.60999999999996</v>
      </c>
      <c r="J33" s="31">
        <f t="shared" si="1"/>
        <v>29146.51</v>
      </c>
      <c r="K33" s="31">
        <f t="shared" si="1"/>
        <v>33735.1</v>
      </c>
      <c r="L33" s="31">
        <f t="shared" si="1"/>
        <v>5551.4199999999983</v>
      </c>
      <c r="M33" s="31">
        <f t="shared" si="1"/>
        <v>48055.890000000007</v>
      </c>
      <c r="N33" s="31">
        <f t="shared" si="1"/>
        <v>57877.369999999988</v>
      </c>
      <c r="O33" s="31">
        <f t="shared" si="1"/>
        <v>2710.86</v>
      </c>
      <c r="P33" s="31">
        <f t="shared" si="1"/>
        <v>6787.9000000000005</v>
      </c>
      <c r="Q33" s="31">
        <f t="shared" si="1"/>
        <v>5481.42</v>
      </c>
      <c r="R33" s="31">
        <f t="shared" si="1"/>
        <v>428.29999999999995</v>
      </c>
      <c r="S33" s="31">
        <f t="shared" si="1"/>
        <v>2183.6600000000003</v>
      </c>
      <c r="T33" s="31">
        <f t="shared" si="1"/>
        <v>5562.6799999999994</v>
      </c>
      <c r="U33" s="31">
        <f t="shared" si="1"/>
        <v>0</v>
      </c>
      <c r="V33" s="31">
        <f t="shared" si="1"/>
        <v>0</v>
      </c>
      <c r="W33" s="31">
        <f t="shared" si="1"/>
        <v>0</v>
      </c>
      <c r="X33" s="31">
        <f t="shared" si="1"/>
        <v>470</v>
      </c>
      <c r="Y33" s="31">
        <f t="shared" si="1"/>
        <v>0</v>
      </c>
      <c r="Z33" s="31">
        <f t="shared" si="1"/>
        <v>0</v>
      </c>
      <c r="AA33" s="31">
        <f t="shared" si="1"/>
        <v>0</v>
      </c>
      <c r="AB33" s="31">
        <f t="shared" si="1"/>
        <v>300</v>
      </c>
      <c r="AC33" s="31">
        <f t="shared" si="1"/>
        <v>5016</v>
      </c>
      <c r="AD33" s="31">
        <f t="shared" si="1"/>
        <v>2051.8999999999996</v>
      </c>
      <c r="AE33" s="31">
        <f t="shared" si="1"/>
        <v>1010.63</v>
      </c>
      <c r="AF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topLeftCell="A16" workbookViewId="0">
      <selection activeCell="J22" sqref="J22:J23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6" width="14.28515625" bestFit="1" customWidth="1"/>
    <col min="7" max="7" width="13.28515625" bestFit="1" customWidth="1"/>
    <col min="8" max="8" width="12.140625" bestFit="1" customWidth="1"/>
    <col min="9" max="9" width="14.42578125" bestFit="1" customWidth="1"/>
    <col min="10" max="10" width="15.85546875" bestFit="1" customWidth="1"/>
    <col min="11" max="12" width="14.28515625" bestFit="1" customWidth="1"/>
    <col min="13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39</v>
      </c>
      <c r="I1" s="28" t="s">
        <v>38</v>
      </c>
      <c r="J1" s="28" t="s">
        <v>28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45</v>
      </c>
      <c r="P1" s="28" t="s">
        <v>44</v>
      </c>
      <c r="Q1" s="28" t="s">
        <v>29</v>
      </c>
      <c r="R1" s="28" t="s">
        <v>30</v>
      </c>
      <c r="S1" s="28" t="s">
        <v>31</v>
      </c>
      <c r="T1" s="28" t="s">
        <v>37</v>
      </c>
      <c r="U1" s="28" t="s">
        <v>57</v>
      </c>
      <c r="V1" s="28" t="s">
        <v>51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86" t="s">
        <v>69</v>
      </c>
      <c r="J2" s="71"/>
      <c r="K2" s="30"/>
      <c r="L2" s="30" t="s">
        <v>70</v>
      </c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30"/>
      <c r="C3" s="30"/>
      <c r="D3" s="30"/>
      <c r="E3" s="30"/>
      <c r="F3" s="30"/>
      <c r="G3" s="30"/>
      <c r="H3" s="30"/>
      <c r="I3" s="84" t="s">
        <v>67</v>
      </c>
      <c r="J3" s="84" t="s">
        <v>36</v>
      </c>
      <c r="K3" s="30"/>
      <c r="L3" s="84" t="s">
        <v>67</v>
      </c>
      <c r="M3" s="84" t="s">
        <v>36</v>
      </c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29" si="0">A3+1</f>
        <v>3</v>
      </c>
      <c r="B4" s="30"/>
      <c r="C4" s="71"/>
      <c r="D4" s="7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30"/>
      <c r="C5" s="73"/>
      <c r="D5" s="73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73"/>
      <c r="D6" s="73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74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73"/>
      <c r="J12" s="73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3"/>
      <c r="D13" s="73"/>
      <c r="E13" s="30"/>
      <c r="F13" s="30"/>
      <c r="G13" s="30"/>
      <c r="H13" s="30"/>
      <c r="I13" s="71"/>
      <c r="J13" s="71"/>
      <c r="K13" s="30"/>
      <c r="L13" s="71"/>
      <c r="M13" s="71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3"/>
      <c r="D14" s="73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75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>A19+1</f>
        <v>19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46</v>
      </c>
      <c r="B33" s="31">
        <f>SUM(B2:B32)</f>
        <v>0</v>
      </c>
      <c r="C33" s="31">
        <f>SUM(C2:C32)</f>
        <v>0</v>
      </c>
      <c r="D33" s="31">
        <f>SUM(D2:D32)</f>
        <v>0</v>
      </c>
      <c r="E33" s="31">
        <f>SUM(E2:E32)</f>
        <v>0</v>
      </c>
      <c r="F33" s="31">
        <f t="shared" ref="F33:V33" si="1">SUM(F2:F32)</f>
        <v>0</v>
      </c>
      <c r="G33" s="31">
        <f t="shared" si="1"/>
        <v>0</v>
      </c>
      <c r="H33" s="31">
        <f t="shared" si="1"/>
        <v>0</v>
      </c>
      <c r="I33" s="31">
        <f t="shared" si="1"/>
        <v>0</v>
      </c>
      <c r="J33" s="31">
        <f t="shared" si="1"/>
        <v>0</v>
      </c>
      <c r="K33" s="31">
        <f t="shared" si="1"/>
        <v>0</v>
      </c>
      <c r="L33" s="31">
        <f t="shared" si="1"/>
        <v>0</v>
      </c>
      <c r="M33" s="31">
        <f t="shared" si="1"/>
        <v>0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/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DEZEMBRO 2024</vt:lpstr>
      <vt:lpstr>SPLT</vt:lpstr>
      <vt:lpstr>TLPS</vt:lpstr>
      <vt:lpstr>PATIO</vt:lpstr>
      <vt:lpstr>KONI</vt:lpstr>
      <vt:lpstr>BOULEVARD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2022-06-07T16:11:51Z</cp:lastPrinted>
  <dcterms:created xsi:type="dcterms:W3CDTF">2020-05-12T14:28:13Z</dcterms:created>
  <dcterms:modified xsi:type="dcterms:W3CDTF">2025-01-17T13:21:20Z</dcterms:modified>
</cp:coreProperties>
</file>