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vandro Costa\OneDrive\Área de Trabalho\RAFEEL BARRETO\"/>
    </mc:Choice>
  </mc:AlternateContent>
  <xr:revisionPtr revIDLastSave="0" documentId="13_ncr:1_{B67626A1-9D36-4620-8939-120E067543D9}" xr6:coauthVersionLast="47" xr6:coauthVersionMax="47" xr10:uidLastSave="{00000000-0000-0000-0000-000000000000}"/>
  <bookViews>
    <workbookView xWindow="30" yWindow="0" windowWidth="20460" windowHeight="10800" xr2:uid="{00000000-000D-0000-FFFF-FFFF00000000}"/>
  </bookViews>
  <sheets>
    <sheet name="FEV 2024" sheetId="4" r:id="rId1"/>
    <sheet name="TLPS" sheetId="7" r:id="rId2"/>
    <sheet name="SPLT" sheetId="6" r:id="rId3"/>
    <sheet name="PATIO" sheetId="9" r:id="rId4"/>
    <sheet name="BOULEVARD" sheetId="10" r:id="rId5"/>
    <sheet name="KONI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E33" i="5"/>
  <c r="C33" i="5"/>
  <c r="D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B33" i="5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3" i="9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B33" i="7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B33" i="6"/>
  <c r="D6" i="4"/>
  <c r="D5" i="4"/>
  <c r="H5" i="4"/>
  <c r="X5" i="4"/>
  <c r="T5" i="4"/>
  <c r="P5" i="4"/>
  <c r="L5" i="4"/>
  <c r="D7" i="4" l="1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D16" i="4"/>
  <c r="E16" i="4" s="1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<sst xmlns="http://schemas.openxmlformats.org/spreadsheetml/2006/main" count="505" uniqueCount="101">
  <si>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</si>
  <si>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</si>
  <si>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</si>
  <si>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</si>
  <si>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</si>
  <si>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</si>
  <si>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</si>
  <si>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</si>
  <si>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</si>
  <si>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</si>
  <si>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</si>
  <si>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</si>
  <si>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</si>
  <si>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</si>
  <si>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</si>
  <si>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</si>
  <si>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</si>
  <si>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</si>
  <si>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</si>
  <si>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</si>
  <si>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</si>
  <si>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</si>
  <si>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</si>
  <si>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</si>
  <si>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PEIXE BOULEVARD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</si>
  <si>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</si>
  <si>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</si>
  <si>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</si>
  <si>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</si>
  <si>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</si>
  <si>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</si>
  <si>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</si>
  <si>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</si>
  <si>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</si>
  <si>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</si>
  <si>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</si>
  <si>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</si>
  <si>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</si>
  <si>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</si>
  <si>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</si>
  <si>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</si>
  <si>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</si>
  <si>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</si>
  <si>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</si>
  <si>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</si>
  <si>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</si>
  <si>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</si>
  <si>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</si>
  <si>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</si>
  <si>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</si>
  <si>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</si>
  <si>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</si>
  <si>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</si>
  <si>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</si>
  <si>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</si>
  <si>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</si>
  <si>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</si>
  <si>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</si>
  <si>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</si>
  <si>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</si>
  <si>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</si>
  <si>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</si>
  <si>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</si>
  <si>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</si>
  <si>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</si>
  <si>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CMV  DEZ VENDA JAN PRISCILA</t>
  </si>
  <si>
    <t>GERALDO</t>
  </si>
  <si>
    <t>Elineudo</t>
  </si>
  <si>
    <t>Estefani</t>
  </si>
  <si>
    <t>Kellen</t>
  </si>
  <si>
    <t>Despesas</t>
  </si>
  <si>
    <t>PRISCILA</t>
  </si>
  <si>
    <t>Thiago</t>
  </si>
  <si>
    <t>Ovo p/produção</t>
  </si>
  <si>
    <t>Mercado</t>
  </si>
  <si>
    <t>camiseta</t>
  </si>
  <si>
    <t>Xerox</t>
  </si>
  <si>
    <t>Alface</t>
  </si>
  <si>
    <t>Encadernação</t>
  </si>
  <si>
    <t>Papelaria</t>
  </si>
  <si>
    <t>Avental</t>
  </si>
  <si>
    <t>KELLEN</t>
  </si>
  <si>
    <t>BEATRIZ</t>
  </si>
  <si>
    <t>XEROX</t>
  </si>
  <si>
    <t>MERCADO</t>
  </si>
  <si>
    <t>COMPRA DE OVO</t>
  </si>
  <si>
    <t>kenya</t>
  </si>
  <si>
    <t>UTENSILIOS</t>
  </si>
  <si>
    <t>HUDSON</t>
  </si>
  <si>
    <t>SALADA</t>
  </si>
  <si>
    <t>COPOS</t>
  </si>
  <si>
    <t>THIAGO</t>
  </si>
  <si>
    <t>Christiane</t>
  </si>
  <si>
    <t>RISOTO</t>
  </si>
  <si>
    <t>SACOLAS</t>
  </si>
  <si>
    <t>BALNÇ, XEROX</t>
  </si>
  <si>
    <t>ELINEUDO</t>
  </si>
  <si>
    <t>COPO</t>
  </si>
  <si>
    <t>NEIDE</t>
  </si>
  <si>
    <t>GRAMPOS</t>
  </si>
  <si>
    <t>JOSY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</si>
</sst>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5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36" borderId="26" xfId="0" applyFont="1" applyFill="1" applyBorder="1" applyAlignment="1">
      <alignment horizontal="center" vertical="center"/>
    </xf>
    <xf numFmtId="0" fontId="38" fillId="0" borderId="0" xfId="0" applyFont="1"/>
    <xf numFmtId="0" fontId="39" fillId="37" borderId="26" xfId="0" applyFont="1" applyFill="1" applyBorder="1" applyAlignment="1">
      <alignment horizontal="center"/>
    </xf>
    <xf numFmtId="44" fontId="39" fillId="37" borderId="26" xfId="42" applyFont="1" applyFill="1" applyBorder="1" applyAlignment="1">
      <alignment horizontal="center"/>
    </xf>
    <xf numFmtId="44" fontId="37" fillId="36" borderId="26" xfId="42" applyFont="1" applyFill="1" applyBorder="1" applyAlignment="1">
      <alignment horizontal="center" vertical="center"/>
    </xf>
    <xf numFmtId="44" fontId="40" fillId="37" borderId="26" xfId="42" applyFont="1" applyFill="1" applyBorder="1" applyAlignment="1">
      <alignment horizontal="center"/>
    </xf>
    <xf numFmtId="44" fontId="41" fillId="37" borderId="26" xfId="42" applyFont="1" applyFill="1" applyBorder="1" applyAlignment="1">
      <alignment horizontal="center"/>
    </xf>
    <xf numFmtId="0" fontId="0" fillId="37" borderId="0" xfId="0" applyFill="1"/>
    <xf numFmtId="44" fontId="39" fillId="34" borderId="26" xfId="42" applyFont="1" applyFill="1" applyBorder="1" applyAlignment="1">
      <alignment horizontal="center"/>
    </xf>
    <xf numFmtId="44" fontId="42" fillId="37" borderId="26" xfId="42" applyFont="1" applyFill="1" applyBorder="1" applyAlignment="1">
      <alignment horizontal="center"/>
    </xf>
    <xf numFmtId="44" fontId="43" fillId="37" borderId="26" xfId="42" applyFont="1" applyFill="1" applyBorder="1" applyAlignment="1">
      <alignment horizontal="center"/>
    </xf>
    <xf numFmtId="44" fontId="44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4" borderId="22" xfId="0" applyNumberFormat="1" applyFont="1" applyFill="1" applyBorder="1" applyAlignment="1">
      <alignment horizontal="center" vertical="center" wrapText="1"/>
    </xf>
    <xf numFmtId="165" fontId="36" fillId="34" borderId="17" xfId="0" applyNumberFormat="1" applyFont="1" applyFill="1" applyBorder="1" applyAlignment="1">
      <alignment horizontal="center" vertical="center" wrapText="1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46" fillId="34" borderId="10" xfId="0" applyNumberFormat="1" applyFont="1" applyFill="1" applyBorder="1" applyAlignment="1">
      <alignment horizontal="right" vertical="center" wrapText="1"/>
    </xf>
    <xf numFmtId="165" fontId="47" fillId="34" borderId="10" xfId="0" applyNumberFormat="1" applyFont="1" applyFill="1" applyBorder="1" applyAlignment="1">
      <alignment horizontal="center" vertical="center" wrapText="1"/>
    </xf>
    <xf numFmtId="165" fontId="47" fillId="34" borderId="19" xfId="0" applyNumberFormat="1" applyFont="1" applyFill="1" applyBorder="1" applyAlignment="1">
      <alignment horizontal="center" vertical="center" wrapText="1"/>
    </xf>
    <xf numFmtId="8" fontId="14" fillId="37" borderId="26" xfId="42" applyNumberFormat="1" applyFont="1" applyFill="1" applyBorder="1" applyAlignment="1">
      <alignment horizontal="center"/>
    </xf>
    <xf numFmtId="44" fontId="36" fillId="37" borderId="26" xfId="42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  <xf numFmtId="0" fontId="23" fillId="38" borderId="26" xfId="0" quotePrefix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0" fontId="18" fillId="36" borderId="26" xfId="0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10</xdr:row>
          <xdr:rowOff>175358</xdr:rowOff>
        </xdr:from>
        <xdr:to>
          <xdr:col>1</xdr:col>
          <xdr:colOff>714863</xdr:colOff>
          <xdr:row>11</xdr:row>
          <xdr:rowOff>124313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tabSelected="1" zoomScale="78" zoomScaleNormal="78" workbookViewId="0">
      <pane xSplit="1" ySplit="6" topLeftCell="B27" activePane="bottomRight" state="frozen"/>
      <selection pane="topRight" activeCell="B1" sqref="B1"/>
      <selection pane="bottomLeft" activeCell="A6" sqref="A6"/>
      <selection pane="bottomRight" activeCell="D2" sqref="D2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31" t="s">
        <v>15</v>
      </c>
      <c r="C2" s="131"/>
      <c r="D2" s="51">
        <v>45323</v>
      </c>
      <c r="F2" s="135" t="s">
        <v>15</v>
      </c>
      <c r="G2" s="135"/>
      <c r="H2" s="51">
        <v>45323</v>
      </c>
      <c r="J2" s="135" t="s">
        <v>15</v>
      </c>
      <c r="K2" s="135"/>
      <c r="L2" s="51">
        <v>45323</v>
      </c>
      <c r="N2" s="133" t="s">
        <v>15</v>
      </c>
      <c r="O2" s="134"/>
      <c r="P2" s="51">
        <v>45323</v>
      </c>
      <c r="R2" s="135" t="s">
        <v>15</v>
      </c>
      <c r="S2" s="135"/>
      <c r="T2" s="51">
        <v>45323</v>
      </c>
      <c r="V2" s="135" t="s">
        <v>15</v>
      </c>
      <c r="W2" s="135"/>
      <c r="X2" s="51">
        <v>45139</v>
      </c>
      <c r="Y2" s="5"/>
    </row>
    <row r="3" spans="1:25" s="10" customFormat="1" ht="18" customHeight="1" x14ac:dyDescent="0.25">
      <c r="A3" s="5"/>
      <c r="B3" s="98" t="s">
        <v>21</v>
      </c>
      <c r="C3" s="98"/>
      <c r="D3" s="98"/>
      <c r="E3" s="34"/>
      <c r="F3" s="98" t="s">
        <v>22</v>
      </c>
      <c r="G3" s="98"/>
      <c r="H3" s="98"/>
      <c r="I3" s="35"/>
      <c r="J3" s="98" t="s">
        <v>23</v>
      </c>
      <c r="K3" s="98"/>
      <c r="L3" s="98"/>
      <c r="M3" s="34"/>
      <c r="N3" s="98" t="s">
        <v>24</v>
      </c>
      <c r="O3" s="98"/>
      <c r="P3" s="98"/>
      <c r="Q3" s="1"/>
      <c r="R3" s="98" t="s">
        <v>25</v>
      </c>
      <c r="S3" s="98"/>
      <c r="T3" s="98"/>
      <c r="V3" s="97"/>
      <c r="W3" s="97"/>
      <c r="X3" s="97"/>
      <c r="Y3" s="19"/>
    </row>
    <row r="4" spans="1:25" s="68" customFormat="1" ht="18" customHeight="1" x14ac:dyDescent="0.25">
      <c r="A4" s="65"/>
      <c r="B4" s="132" t="s">
        <v>5</v>
      </c>
      <c r="C4" s="132"/>
      <c r="D4" s="66">
        <f>IFERROR(D6/D5*31,0)</f>
        <v>179297.13866666664</v>
      </c>
      <c r="E4" s="48"/>
      <c r="F4" s="132" t="s">
        <v>5</v>
      </c>
      <c r="G4" s="132"/>
      <c r="H4" s="66">
        <f>IFERROR(H6/H5*31,0)</f>
        <v>187659.63999999996</v>
      </c>
      <c r="I4" s="49"/>
      <c r="J4" s="132" t="s">
        <v>5</v>
      </c>
      <c r="K4" s="132"/>
      <c r="L4" s="66">
        <f>IFERROR(L6/L5*31,0)</f>
        <v>133782.42413793106</v>
      </c>
      <c r="M4" s="48"/>
      <c r="N4" s="132" t="s">
        <v>5</v>
      </c>
      <c r="O4" s="132"/>
      <c r="P4" s="66">
        <f>IFERROR(P6/P5*31,0)</f>
        <v>0</v>
      </c>
      <c r="Q4" s="47"/>
      <c r="R4" s="132" t="s">
        <v>5</v>
      </c>
      <c r="S4" s="132"/>
      <c r="T4" s="66">
        <f>IFERROR(T6/T5*31,0)</f>
        <v>199655.42517241379</v>
      </c>
      <c r="U4" s="50"/>
      <c r="V4" s="132" t="s">
        <v>5</v>
      </c>
      <c r="W4" s="132"/>
      <c r="X4" s="66">
        <f>IFERROR(X6/X5*31,0)</f>
        <v>0</v>
      </c>
      <c r="Y4" s="67"/>
    </row>
    <row r="5" spans="1:25" s="70" customFormat="1" ht="18" customHeight="1" x14ac:dyDescent="0.25">
      <c r="A5" s="65" t="s">
        <v>59</v>
      </c>
      <c r="B5" s="132"/>
      <c r="C5" s="132"/>
      <c r="D5" s="69">
        <f>COUNT(D32:D62)</f>
        <v>30</v>
      </c>
      <c r="E5" s="48"/>
      <c r="F5" s="132"/>
      <c r="G5" s="132"/>
      <c r="H5" s="69">
        <f>COUNT(H33:H63)</f>
        <v>31</v>
      </c>
      <c r="I5" s="49"/>
      <c r="J5" s="132"/>
      <c r="K5" s="132"/>
      <c r="L5" s="69">
        <f>COUNT(L33:L63)</f>
        <v>29</v>
      </c>
      <c r="M5" s="48"/>
      <c r="N5" s="132"/>
      <c r="O5" s="132"/>
      <c r="P5" s="69">
        <f>COUNT(P33:P63)</f>
        <v>0</v>
      </c>
      <c r="Q5" s="47"/>
      <c r="R5" s="132"/>
      <c r="S5" s="132"/>
      <c r="T5" s="69">
        <f>COUNT(T33:T63)</f>
        <v>29</v>
      </c>
      <c r="U5" s="50"/>
      <c r="V5" s="132"/>
      <c r="W5" s="132"/>
      <c r="X5" s="69">
        <f>COUNT(X33:X63)</f>
        <v>0</v>
      </c>
      <c r="Y5" s="67"/>
    </row>
    <row r="6" spans="1:25" s="25" customFormat="1" ht="18" customHeight="1" x14ac:dyDescent="0.25">
      <c r="A6" s="24"/>
      <c r="B6" s="99" t="s">
        <v>17</v>
      </c>
      <c r="C6" s="99"/>
      <c r="D6" s="52">
        <f>SUM(D33:D63)</f>
        <v>173513.35999999996</v>
      </c>
      <c r="E6" s="39"/>
      <c r="F6" s="100" t="s">
        <v>17</v>
      </c>
      <c r="G6" s="100"/>
      <c r="H6" s="52">
        <f>SUM(H33:H63)</f>
        <v>187659.63999999996</v>
      </c>
      <c r="I6" s="39"/>
      <c r="J6" s="100" t="s">
        <v>17</v>
      </c>
      <c r="K6" s="100"/>
      <c r="L6" s="52">
        <f>SUM(L33:L63)</f>
        <v>125151.30000000002</v>
      </c>
      <c r="M6" s="39"/>
      <c r="N6" s="100" t="s">
        <v>17</v>
      </c>
      <c r="O6" s="100"/>
      <c r="P6" s="52">
        <f>SUM(P33:P63)</f>
        <v>0</v>
      </c>
      <c r="R6" s="100" t="s">
        <v>17</v>
      </c>
      <c r="S6" s="100"/>
      <c r="T6" s="52">
        <f>SUM(T33:T63)</f>
        <v>186774.43</v>
      </c>
      <c r="V6" s="100" t="s">
        <v>17</v>
      </c>
      <c r="W6" s="100"/>
      <c r="X6" s="52">
        <f>SUM(X33:X62)</f>
        <v>0</v>
      </c>
      <c r="Y6" s="24"/>
    </row>
    <row r="7" spans="1:25" s="25" customFormat="1" ht="18" customHeight="1" x14ac:dyDescent="0.25">
      <c r="A7" s="24"/>
      <c r="B7" s="137" t="s">
        <v>19</v>
      </c>
      <c r="C7" s="137"/>
      <c r="D7" s="136">
        <f>IFERROR(D6/D5,0)</f>
        <v>5783.7786666666652</v>
      </c>
      <c r="E7" s="39"/>
      <c r="F7" s="137" t="s">
        <v>19</v>
      </c>
      <c r="G7" s="137"/>
      <c r="H7" s="136">
        <f>IFERROR(H6/H5,0)</f>
        <v>6053.536774193547</v>
      </c>
      <c r="I7" s="39"/>
      <c r="J7" s="137" t="s">
        <v>19</v>
      </c>
      <c r="K7" s="137"/>
      <c r="L7" s="136">
        <f>IFERROR(L6/L5,0)</f>
        <v>4315.5620689655179</v>
      </c>
      <c r="M7" s="39"/>
      <c r="N7" s="137" t="s">
        <v>19</v>
      </c>
      <c r="O7" s="137"/>
      <c r="P7" s="136">
        <f>IFERROR(P6/P5,0)</f>
        <v>0</v>
      </c>
      <c r="R7" s="137" t="s">
        <v>19</v>
      </c>
      <c r="S7" s="137"/>
      <c r="T7" s="136">
        <f>IFERROR(T6/T5,0)</f>
        <v>6440.4975862068959</v>
      </c>
      <c r="V7" s="137" t="s">
        <v>19</v>
      </c>
      <c r="W7" s="137"/>
      <c r="X7" s="136">
        <f>IFERROR(X6/X5,0)</f>
        <v>0</v>
      </c>
      <c r="Y7" s="24"/>
    </row>
    <row r="8" spans="1:25" s="24" customFormat="1" ht="18" customHeight="1" x14ac:dyDescent="0.25">
      <c r="B8" s="137"/>
      <c r="C8" s="137"/>
      <c r="D8" s="136"/>
      <c r="E8" s="39"/>
      <c r="F8" s="137"/>
      <c r="G8" s="137"/>
      <c r="H8" s="136"/>
      <c r="I8" s="39"/>
      <c r="J8" s="137"/>
      <c r="K8" s="137"/>
      <c r="L8" s="136"/>
      <c r="M8" s="39"/>
      <c r="N8" s="137"/>
      <c r="O8" s="137"/>
      <c r="P8" s="136"/>
      <c r="Q8" s="39"/>
      <c r="R8" s="137"/>
      <c r="S8" s="137"/>
      <c r="T8" s="136"/>
      <c r="U8" s="25"/>
      <c r="V8" s="137"/>
      <c r="W8" s="137"/>
      <c r="X8" s="136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09" t="s">
        <v>20</v>
      </c>
      <c r="C10" s="110"/>
      <c r="D10" s="117" t="e">
        <f>SUM(D20-D6)/(30-D5)</f>
        <v>#DIV/0!</v>
      </c>
      <c r="E10" s="41" t="e">
        <f>D10*25</f>
        <v>#DIV/0!</v>
      </c>
      <c r="F10" s="109" t="s">
        <v>20</v>
      </c>
      <c r="G10" s="110"/>
      <c r="H10" s="117">
        <f>SUM(H20-H6)/(30-H5)</f>
        <v>187449.63999999996</v>
      </c>
      <c r="I10" s="41">
        <f>H10*25</f>
        <v>4686240.9999999991</v>
      </c>
      <c r="J10" s="113" t="s">
        <v>20</v>
      </c>
      <c r="K10" s="114"/>
      <c r="L10" s="117">
        <f>SUM(L20-L6)/(30-L5)</f>
        <v>-125024.30000000002</v>
      </c>
      <c r="M10" s="41">
        <f>L10*25</f>
        <v>-3125607.5000000005</v>
      </c>
      <c r="N10" s="113" t="s">
        <v>20</v>
      </c>
      <c r="O10" s="114"/>
      <c r="P10" s="117">
        <f>SUM(P20-P6)/(30-P5)</f>
        <v>4000</v>
      </c>
      <c r="Q10" s="41">
        <f>P10*25</f>
        <v>100000</v>
      </c>
      <c r="R10" s="113" t="s">
        <v>20</v>
      </c>
      <c r="S10" s="114"/>
      <c r="T10" s="117">
        <f>SUM(T20-T6)/(30-T5)</f>
        <v>-186574.43</v>
      </c>
      <c r="U10" s="53">
        <f>T10*25</f>
        <v>-4664360.75</v>
      </c>
      <c r="V10" s="113" t="s">
        <v>20</v>
      </c>
      <c r="W10" s="114"/>
      <c r="X10" s="107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1"/>
      <c r="C11" s="112"/>
      <c r="D11" s="118"/>
      <c r="E11" s="41">
        <f>D6</f>
        <v>173513.35999999996</v>
      </c>
      <c r="F11" s="111"/>
      <c r="G11" s="112"/>
      <c r="H11" s="118"/>
      <c r="I11" s="41">
        <f>H6</f>
        <v>187659.63999999996</v>
      </c>
      <c r="J11" s="115"/>
      <c r="K11" s="116"/>
      <c r="L11" s="118"/>
      <c r="M11" s="41">
        <f>L6</f>
        <v>125151.30000000002</v>
      </c>
      <c r="N11" s="115"/>
      <c r="O11" s="116"/>
      <c r="P11" s="118"/>
      <c r="Q11" s="41">
        <f>P6</f>
        <v>0</v>
      </c>
      <c r="R11" s="115"/>
      <c r="S11" s="116"/>
      <c r="T11" s="118"/>
      <c r="U11" s="53">
        <f>T6</f>
        <v>186774.43</v>
      </c>
      <c r="V11" s="115"/>
      <c r="W11" s="116"/>
      <c r="X11" s="108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>
        <f>SUM(I10:I11)</f>
        <v>4873900.6399999987</v>
      </c>
      <c r="J12" s="5"/>
      <c r="K12" s="5"/>
      <c r="L12" s="5"/>
      <c r="M12" s="32">
        <f>SUM(M10:M11)</f>
        <v>-3000456.2000000007</v>
      </c>
      <c r="N12" s="5"/>
      <c r="O12" s="5"/>
      <c r="P12" s="5"/>
      <c r="Q12" s="32">
        <f>SUM(Q10:Q11)</f>
        <v>100000</v>
      </c>
      <c r="R12" s="5"/>
      <c r="S12" s="5"/>
      <c r="T12" s="5"/>
      <c r="U12" s="32">
        <f>SUM(U10:U11)</f>
        <v>-4477586.32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1" t="s">
        <v>18</v>
      </c>
      <c r="C13" s="102"/>
      <c r="D13" s="105" t="e">
        <f>SUM(D24-D6)/(30-D5)</f>
        <v>#DIV/0!</v>
      </c>
      <c r="E13" s="41" t="e">
        <f>D13*25</f>
        <v>#DIV/0!</v>
      </c>
      <c r="F13" s="101" t="s">
        <v>18</v>
      </c>
      <c r="G13" s="102"/>
      <c r="H13" s="105">
        <f>SUM(H24-H6)/(30-H5)</f>
        <v>187659.63999999996</v>
      </c>
      <c r="I13" s="41">
        <f>H13*25</f>
        <v>4691490.9999999991</v>
      </c>
      <c r="J13" s="101" t="s">
        <v>18</v>
      </c>
      <c r="K13" s="102"/>
      <c r="L13" s="105">
        <f>SUM(L24-L6)/(30-L5)</f>
        <v>-125151.30000000002</v>
      </c>
      <c r="M13" s="41">
        <f>L13*25</f>
        <v>-3128782.5000000005</v>
      </c>
      <c r="N13" s="101" t="s">
        <v>18</v>
      </c>
      <c r="O13" s="102"/>
      <c r="P13" s="105">
        <f>SUM(P24-P6)/(30-P5)</f>
        <v>0</v>
      </c>
      <c r="Q13" s="41">
        <f>P13*25</f>
        <v>0</v>
      </c>
      <c r="R13" s="101" t="s">
        <v>18</v>
      </c>
      <c r="S13" s="102"/>
      <c r="T13" s="105">
        <f>SUM(T24-T6)/(30-T5)</f>
        <v>-186774.43</v>
      </c>
      <c r="U13" s="54">
        <f>T13*25</f>
        <v>-4669360.75</v>
      </c>
      <c r="V13" s="101" t="s">
        <v>18</v>
      </c>
      <c r="W13" s="102"/>
      <c r="X13" s="105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3"/>
      <c r="C14" s="104"/>
      <c r="D14" s="106"/>
      <c r="E14" s="41">
        <f>D6</f>
        <v>173513.35999999996</v>
      </c>
      <c r="F14" s="103"/>
      <c r="G14" s="104"/>
      <c r="H14" s="106"/>
      <c r="I14" s="41">
        <f>H6</f>
        <v>187659.63999999996</v>
      </c>
      <c r="J14" s="103"/>
      <c r="K14" s="104"/>
      <c r="L14" s="106"/>
      <c r="M14" s="41">
        <f>L6</f>
        <v>125151.30000000002</v>
      </c>
      <c r="N14" s="103"/>
      <c r="O14" s="104"/>
      <c r="P14" s="106"/>
      <c r="Q14" s="41">
        <f>P6</f>
        <v>0</v>
      </c>
      <c r="R14" s="103"/>
      <c r="S14" s="104"/>
      <c r="T14" s="106"/>
      <c r="U14" s="54">
        <f>T6</f>
        <v>186774.43</v>
      </c>
      <c r="V14" s="103"/>
      <c r="W14" s="104"/>
      <c r="X14" s="106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61</v>
      </c>
      <c r="E15" s="32" t="e">
        <f>SUM(E13:E14)</f>
        <v>#DIV/0!</v>
      </c>
      <c r="F15" s="13"/>
      <c r="G15" s="13"/>
      <c r="H15" s="5"/>
      <c r="I15" s="32">
        <f>SUM(I13:I14)</f>
        <v>4879150.6399999987</v>
      </c>
      <c r="J15" s="5"/>
      <c r="K15" s="5"/>
      <c r="L15" s="5"/>
      <c r="M15" s="32">
        <f>SUM(M13:M14)</f>
        <v>-3003631.2000000007</v>
      </c>
      <c r="N15" s="5"/>
      <c r="O15" s="5"/>
      <c r="P15" s="5"/>
      <c r="Q15" s="32">
        <f>SUM(Q13:Q14)</f>
        <v>0</v>
      </c>
      <c r="R15" s="5"/>
      <c r="S15" s="5"/>
      <c r="T15" s="5"/>
      <c r="U15" s="32">
        <f>SUM(U13:U14)</f>
        <v>-4482586.32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09" t="s">
        <v>18</v>
      </c>
      <c r="C16" s="110"/>
      <c r="D16" s="107" t="e">
        <f>SUM(D28-D6)/(30-D5)</f>
        <v>#DIV/0!</v>
      </c>
      <c r="E16" s="41" t="e">
        <f>D16*25</f>
        <v>#DIV/0!</v>
      </c>
      <c r="F16" s="109" t="s">
        <v>18</v>
      </c>
      <c r="G16" s="110"/>
      <c r="H16" s="107">
        <f>SUM(H28-H6)/(30-H5)</f>
        <v>187659.63999999996</v>
      </c>
      <c r="I16" s="41">
        <f>H16*25</f>
        <v>4691490.9999999991</v>
      </c>
      <c r="J16" s="109" t="s">
        <v>18</v>
      </c>
      <c r="K16" s="110"/>
      <c r="L16" s="107">
        <f>SUM(L28-L6)/(30-L5)</f>
        <v>-125151.30000000002</v>
      </c>
      <c r="M16" s="41">
        <f>L16*25</f>
        <v>-3128782.5000000005</v>
      </c>
      <c r="N16" s="109" t="s">
        <v>18</v>
      </c>
      <c r="O16" s="110"/>
      <c r="P16" s="107">
        <f>SUM(P28-P6)/(30-P5)</f>
        <v>0</v>
      </c>
      <c r="Q16" s="41">
        <f>P16*25</f>
        <v>0</v>
      </c>
      <c r="R16" s="109" t="s">
        <v>18</v>
      </c>
      <c r="S16" s="110"/>
      <c r="T16" s="107">
        <f>SUM(T28-T6)/(30-T5)</f>
        <v>-186774.43</v>
      </c>
      <c r="U16" s="53">
        <f>T16*25</f>
        <v>-4669360.75</v>
      </c>
      <c r="V16" s="109" t="s">
        <v>18</v>
      </c>
      <c r="W16" s="110"/>
      <c r="X16" s="107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1"/>
      <c r="C17" s="112"/>
      <c r="D17" s="108"/>
      <c r="E17" s="41">
        <f>D6</f>
        <v>173513.35999999996</v>
      </c>
      <c r="F17" s="111"/>
      <c r="G17" s="112"/>
      <c r="H17" s="108"/>
      <c r="I17" s="41">
        <f>H6</f>
        <v>187659.63999999996</v>
      </c>
      <c r="J17" s="111"/>
      <c r="K17" s="112"/>
      <c r="L17" s="108"/>
      <c r="M17" s="41">
        <f>L6</f>
        <v>125151.30000000002</v>
      </c>
      <c r="N17" s="111"/>
      <c r="O17" s="112"/>
      <c r="P17" s="108"/>
      <c r="Q17" s="41">
        <f>P6</f>
        <v>0</v>
      </c>
      <c r="R17" s="111"/>
      <c r="S17" s="112"/>
      <c r="T17" s="108"/>
      <c r="U17" s="53">
        <f>T6</f>
        <v>186774.43</v>
      </c>
      <c r="V17" s="111"/>
      <c r="W17" s="112"/>
      <c r="X17" s="108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 t="e">
        <f>SUM(E16:E17)</f>
        <v>#DIV/0!</v>
      </c>
      <c r="F18" s="5"/>
      <c r="G18" s="5"/>
      <c r="H18" s="5"/>
      <c r="I18" s="32">
        <f>SUM(I16:I17)</f>
        <v>4879150.6399999987</v>
      </c>
      <c r="J18" s="5"/>
      <c r="K18" s="5"/>
      <c r="L18" s="5"/>
      <c r="M18" s="32">
        <f>SUM(M16:M17)</f>
        <v>-3003631.2000000007</v>
      </c>
      <c r="N18" s="5"/>
      <c r="O18" s="5"/>
      <c r="P18" s="5"/>
      <c r="Q18" s="32">
        <f>SUM(Q16:Q17)</f>
        <v>0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94" t="s">
        <v>26</v>
      </c>
      <c r="C19" s="95"/>
      <c r="D19" s="96"/>
      <c r="E19" s="36"/>
      <c r="F19" s="94" t="s">
        <v>26</v>
      </c>
      <c r="G19" s="95"/>
      <c r="H19" s="96"/>
      <c r="I19" s="36"/>
      <c r="J19" s="94" t="s">
        <v>26</v>
      </c>
      <c r="K19" s="95"/>
      <c r="L19" s="96"/>
      <c r="M19" s="36"/>
      <c r="N19" s="94" t="s">
        <v>26</v>
      </c>
      <c r="O19" s="95"/>
      <c r="P19" s="96"/>
      <c r="Q19" s="36"/>
      <c r="R19" s="94" t="s">
        <v>26</v>
      </c>
      <c r="S19" s="95"/>
      <c r="T19" s="96"/>
      <c r="U19" s="42"/>
      <c r="V19" s="94" t="s">
        <v>16</v>
      </c>
      <c r="W19" s="95"/>
      <c r="X19" s="96"/>
      <c r="Y19" s="17"/>
    </row>
    <row r="20" spans="1:25" s="8" customFormat="1" ht="18" customHeight="1" x14ac:dyDescent="0.25">
      <c r="A20" s="9"/>
      <c r="B20" s="119" t="s">
        <v>3</v>
      </c>
      <c r="C20" s="120"/>
      <c r="D20" s="55">
        <v>150</v>
      </c>
      <c r="E20" s="36"/>
      <c r="F20" s="119" t="s">
        <v>3</v>
      </c>
      <c r="G20" s="120"/>
      <c r="H20" s="55">
        <v>210</v>
      </c>
      <c r="I20" s="36"/>
      <c r="J20" s="119" t="s">
        <v>3</v>
      </c>
      <c r="K20" s="120"/>
      <c r="L20" s="55">
        <v>127</v>
      </c>
      <c r="M20" s="36"/>
      <c r="N20" s="119" t="s">
        <v>3</v>
      </c>
      <c r="O20" s="120"/>
      <c r="P20" s="55">
        <v>120000</v>
      </c>
      <c r="Q20" s="36"/>
      <c r="R20" s="119" t="s">
        <v>3</v>
      </c>
      <c r="S20" s="120"/>
      <c r="T20" s="55">
        <v>200</v>
      </c>
      <c r="U20" s="38"/>
      <c r="V20" s="119" t="s">
        <v>3</v>
      </c>
      <c r="W20" s="120"/>
      <c r="X20" s="55"/>
      <c r="Y20" s="14"/>
    </row>
    <row r="21" spans="1:25" s="8" customFormat="1" ht="18" customHeight="1" x14ac:dyDescent="0.25">
      <c r="A21" s="5"/>
      <c r="B21" s="121" t="s">
        <v>2</v>
      </c>
      <c r="C21" s="122"/>
      <c r="D21" s="59"/>
      <c r="E21" s="36"/>
      <c r="F21" s="121" t="s">
        <v>2</v>
      </c>
      <c r="G21" s="122"/>
      <c r="H21" s="59"/>
      <c r="I21" s="36"/>
      <c r="J21" s="121" t="s">
        <v>2</v>
      </c>
      <c r="K21" s="122"/>
      <c r="L21" s="59"/>
      <c r="M21" s="36"/>
      <c r="N21" s="121" t="s">
        <v>2</v>
      </c>
      <c r="O21" s="122"/>
      <c r="P21" s="59"/>
      <c r="Q21" s="36"/>
      <c r="R21" s="121" t="s">
        <v>2</v>
      </c>
      <c r="S21" s="122"/>
      <c r="T21" s="59"/>
      <c r="U21" s="1"/>
      <c r="V21" s="121" t="s">
        <v>2</v>
      </c>
      <c r="W21" s="122"/>
      <c r="X21" s="59"/>
      <c r="Y21" s="5"/>
    </row>
    <row r="22" spans="1:25" s="8" customFormat="1" ht="18" customHeight="1" x14ac:dyDescent="0.25">
      <c r="A22" s="5"/>
      <c r="B22" s="125" t="s">
        <v>1</v>
      </c>
      <c r="C22" s="126"/>
      <c r="D22" s="58"/>
      <c r="E22" s="36"/>
      <c r="F22" s="125" t="s">
        <v>1</v>
      </c>
      <c r="G22" s="126"/>
      <c r="H22" s="58"/>
      <c r="I22" s="36"/>
      <c r="J22" s="125" t="s">
        <v>1</v>
      </c>
      <c r="K22" s="126"/>
      <c r="L22" s="58"/>
      <c r="M22" s="36"/>
      <c r="N22" s="125" t="s">
        <v>1</v>
      </c>
      <c r="O22" s="126"/>
      <c r="P22" s="58"/>
      <c r="Q22" s="36"/>
      <c r="R22" s="125" t="s">
        <v>1</v>
      </c>
      <c r="S22" s="126"/>
      <c r="T22" s="58"/>
      <c r="U22" s="1"/>
      <c r="V22" s="125" t="s">
        <v>1</v>
      </c>
      <c r="W22" s="126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3" t="s">
        <v>4</v>
      </c>
      <c r="C24" s="124"/>
      <c r="D24" s="56"/>
      <c r="E24" s="36"/>
      <c r="F24" s="123" t="s">
        <v>4</v>
      </c>
      <c r="G24" s="124"/>
      <c r="H24" s="56"/>
      <c r="I24" s="36"/>
      <c r="J24" s="123" t="s">
        <v>4</v>
      </c>
      <c r="K24" s="124"/>
      <c r="L24" s="56"/>
      <c r="M24" s="36"/>
      <c r="N24" s="123" t="s">
        <v>4</v>
      </c>
      <c r="O24" s="124"/>
      <c r="P24" s="56"/>
      <c r="Q24" s="43"/>
      <c r="R24" s="123" t="s">
        <v>4</v>
      </c>
      <c r="S24" s="124"/>
      <c r="T24" s="56"/>
      <c r="U24" s="43"/>
      <c r="V24" s="123" t="s">
        <v>4</v>
      </c>
      <c r="W24" s="124"/>
      <c r="X24" s="56"/>
      <c r="Y24" s="12"/>
    </row>
    <row r="25" spans="1:25" s="8" customFormat="1" ht="18" customHeight="1" x14ac:dyDescent="0.25">
      <c r="A25" s="5"/>
      <c r="B25" s="121" t="s">
        <v>2</v>
      </c>
      <c r="C25" s="122"/>
      <c r="D25" s="59"/>
      <c r="E25" s="36"/>
      <c r="F25" s="121" t="s">
        <v>2</v>
      </c>
      <c r="G25" s="122"/>
      <c r="H25" s="59"/>
      <c r="I25" s="37"/>
      <c r="J25" s="121" t="s">
        <v>2</v>
      </c>
      <c r="K25" s="122"/>
      <c r="L25" s="59"/>
      <c r="M25" s="36"/>
      <c r="N25" s="121" t="s">
        <v>2</v>
      </c>
      <c r="O25" s="122"/>
      <c r="P25" s="59"/>
      <c r="Q25" s="40"/>
      <c r="R25" s="121" t="s">
        <v>2</v>
      </c>
      <c r="S25" s="122"/>
      <c r="T25" s="59"/>
      <c r="U25" s="1"/>
      <c r="V25" s="121" t="s">
        <v>2</v>
      </c>
      <c r="W25" s="122"/>
      <c r="X25" s="59"/>
      <c r="Y25" s="5"/>
    </row>
    <row r="26" spans="1:25" s="8" customFormat="1" ht="18" customHeight="1" x14ac:dyDescent="0.25">
      <c r="A26" s="5"/>
      <c r="B26" s="125" t="s">
        <v>1</v>
      </c>
      <c r="C26" s="126"/>
      <c r="D26" s="58"/>
      <c r="E26" s="36"/>
      <c r="F26" s="125" t="s">
        <v>1</v>
      </c>
      <c r="G26" s="126"/>
      <c r="H26" s="58"/>
      <c r="I26" s="37"/>
      <c r="J26" s="125" t="s">
        <v>1</v>
      </c>
      <c r="K26" s="126"/>
      <c r="L26" s="58"/>
      <c r="M26" s="36"/>
      <c r="N26" s="125" t="s">
        <v>1</v>
      </c>
      <c r="O26" s="126"/>
      <c r="P26" s="58"/>
      <c r="Q26" s="40"/>
      <c r="R26" s="125" t="s">
        <v>1</v>
      </c>
      <c r="S26" s="126"/>
      <c r="T26" s="58"/>
      <c r="U26" s="1"/>
      <c r="V26" s="125" t="s">
        <v>1</v>
      </c>
      <c r="W26" s="126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3" t="s">
        <v>14</v>
      </c>
      <c r="C28" s="124"/>
      <c r="D28" s="56"/>
      <c r="E28" s="36"/>
      <c r="F28" s="123" t="s">
        <v>14</v>
      </c>
      <c r="G28" s="124"/>
      <c r="H28" s="56"/>
      <c r="I28" s="36"/>
      <c r="J28" s="123" t="s">
        <v>14</v>
      </c>
      <c r="K28" s="124"/>
      <c r="L28" s="56"/>
      <c r="M28" s="36"/>
      <c r="N28" s="123" t="s">
        <v>14</v>
      </c>
      <c r="O28" s="124"/>
      <c r="P28" s="56"/>
      <c r="Q28" s="43"/>
      <c r="R28" s="123" t="s">
        <v>14</v>
      </c>
      <c r="S28" s="124"/>
      <c r="T28" s="57"/>
      <c r="U28" s="43"/>
      <c r="V28" s="123" t="s">
        <v>14</v>
      </c>
      <c r="W28" s="124"/>
      <c r="X28" s="56"/>
      <c r="Y28" s="12"/>
    </row>
    <row r="29" spans="1:25" s="8" customFormat="1" ht="18" customHeight="1" x14ac:dyDescent="0.25">
      <c r="A29" s="5"/>
      <c r="B29" s="121" t="s">
        <v>2</v>
      </c>
      <c r="C29" s="122"/>
      <c r="D29" s="59"/>
      <c r="E29" s="36"/>
      <c r="F29" s="121" t="s">
        <v>2</v>
      </c>
      <c r="G29" s="122"/>
      <c r="H29" s="59"/>
      <c r="I29" s="37"/>
      <c r="J29" s="121" t="s">
        <v>2</v>
      </c>
      <c r="K29" s="122"/>
      <c r="L29" s="59"/>
      <c r="M29" s="36"/>
      <c r="N29" s="121" t="s">
        <v>2</v>
      </c>
      <c r="O29" s="122"/>
      <c r="P29" s="59"/>
      <c r="Q29" s="40"/>
      <c r="R29" s="121" t="s">
        <v>2</v>
      </c>
      <c r="S29" s="122"/>
      <c r="T29" s="59"/>
      <c r="U29" s="1"/>
      <c r="V29" s="121" t="s">
        <v>2</v>
      </c>
      <c r="W29" s="122"/>
      <c r="X29" s="59"/>
      <c r="Y29" s="5"/>
    </row>
    <row r="30" spans="1:25" s="4" customFormat="1" ht="18" customHeight="1" x14ac:dyDescent="0.25">
      <c r="A30" s="5"/>
      <c r="B30" s="125" t="s">
        <v>1</v>
      </c>
      <c r="C30" s="126"/>
      <c r="D30" s="58"/>
      <c r="E30" s="36"/>
      <c r="F30" s="125" t="s">
        <v>1</v>
      </c>
      <c r="G30" s="126"/>
      <c r="H30" s="58"/>
      <c r="I30" s="37"/>
      <c r="J30" s="125" t="s">
        <v>1</v>
      </c>
      <c r="K30" s="126"/>
      <c r="L30" s="58"/>
      <c r="M30" s="36"/>
      <c r="N30" s="125" t="s">
        <v>1</v>
      </c>
      <c r="O30" s="126"/>
      <c r="P30" s="58"/>
      <c r="Q30" s="40"/>
      <c r="R30" s="125" t="s">
        <v>1</v>
      </c>
      <c r="S30" s="126"/>
      <c r="T30" s="58"/>
      <c r="U30" s="1"/>
      <c r="V30" s="125" t="s">
        <v>1</v>
      </c>
      <c r="W30" s="126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7" t="s">
        <v>6</v>
      </c>
      <c r="C32" s="128"/>
      <c r="D32" s="60" t="s">
        <v>0</v>
      </c>
      <c r="E32" s="41"/>
      <c r="F32" s="127" t="s">
        <v>6</v>
      </c>
      <c r="G32" s="128"/>
      <c r="H32" s="60" t="s">
        <v>0</v>
      </c>
      <c r="I32" s="37"/>
      <c r="J32" s="129" t="s">
        <v>6</v>
      </c>
      <c r="K32" s="130"/>
      <c r="L32" s="60" t="s">
        <v>0</v>
      </c>
      <c r="M32" s="44"/>
      <c r="N32" s="127" t="s">
        <v>6</v>
      </c>
      <c r="O32" s="128"/>
      <c r="P32" s="60" t="s">
        <v>0</v>
      </c>
      <c r="Q32" s="45"/>
      <c r="R32" s="127" t="s">
        <v>6</v>
      </c>
      <c r="S32" s="128"/>
      <c r="T32" s="60" t="s">
        <v>0</v>
      </c>
      <c r="U32" s="16"/>
      <c r="V32" s="127" t="s">
        <v>6</v>
      </c>
      <c r="W32" s="128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8</v>
      </c>
      <c r="D33" s="63">
        <v>5786.34</v>
      </c>
      <c r="E33" s="41"/>
      <c r="F33" s="61">
        <v>1</v>
      </c>
      <c r="G33" s="61" t="s">
        <v>11</v>
      </c>
      <c r="H33" s="63">
        <v>7957.69</v>
      </c>
      <c r="I33" s="44"/>
      <c r="J33" s="61">
        <v>1</v>
      </c>
      <c r="K33" s="61" t="s">
        <v>11</v>
      </c>
      <c r="L33" s="63">
        <v>4357.79</v>
      </c>
      <c r="M33" s="44"/>
      <c r="N33" s="61">
        <v>1</v>
      </c>
      <c r="O33" s="61" t="s">
        <v>11</v>
      </c>
      <c r="P33" s="62"/>
      <c r="R33" s="61">
        <v>1</v>
      </c>
      <c r="S33" s="61" t="s">
        <v>11</v>
      </c>
      <c r="T33" s="63">
        <v>6205.89</v>
      </c>
      <c r="V33" s="61">
        <v>1</v>
      </c>
      <c r="W33" s="61" t="s">
        <v>11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9</v>
      </c>
      <c r="D34" s="63">
        <v>6709.92</v>
      </c>
      <c r="E34" s="41"/>
      <c r="F34" s="61">
        <v>2</v>
      </c>
      <c r="G34" s="61" t="s">
        <v>12</v>
      </c>
      <c r="H34" s="63">
        <v>6854.33</v>
      </c>
      <c r="I34" s="44"/>
      <c r="J34" s="61">
        <v>2</v>
      </c>
      <c r="K34" s="61" t="s">
        <v>12</v>
      </c>
      <c r="L34" s="64">
        <v>5151.4799999999996</v>
      </c>
      <c r="M34" s="44"/>
      <c r="N34" s="61">
        <v>2</v>
      </c>
      <c r="O34" s="61" t="s">
        <v>12</v>
      </c>
      <c r="P34" s="63"/>
      <c r="R34" s="61">
        <v>2</v>
      </c>
      <c r="S34" s="61" t="s">
        <v>12</v>
      </c>
      <c r="T34" s="63">
        <v>7680.67</v>
      </c>
      <c r="V34" s="61">
        <v>2</v>
      </c>
      <c r="W34" s="61" t="s">
        <v>12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10</v>
      </c>
      <c r="D35" s="63">
        <v>6200.19</v>
      </c>
      <c r="E35" s="41"/>
      <c r="F35" s="61">
        <v>3</v>
      </c>
      <c r="G35" s="61" t="s">
        <v>13</v>
      </c>
      <c r="H35" s="63">
        <v>7337</v>
      </c>
      <c r="I35" s="44"/>
      <c r="J35" s="61">
        <v>3</v>
      </c>
      <c r="K35" s="61" t="s">
        <v>13</v>
      </c>
      <c r="L35" s="64">
        <v>5571.38</v>
      </c>
      <c r="M35" s="44"/>
      <c r="N35" s="61">
        <v>3</v>
      </c>
      <c r="O35" s="61" t="s">
        <v>13</v>
      </c>
      <c r="P35" s="63"/>
      <c r="Q35" s="46"/>
      <c r="R35" s="61">
        <v>3</v>
      </c>
      <c r="S35" s="61" t="s">
        <v>13</v>
      </c>
      <c r="T35" s="63">
        <v>11853</v>
      </c>
      <c r="U35" s="84" t="s">
        <v>64</v>
      </c>
      <c r="V35" s="61">
        <v>3</v>
      </c>
      <c r="W35" s="61" t="s">
        <v>13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11</v>
      </c>
      <c r="D36" s="63">
        <v>5448.47</v>
      </c>
      <c r="E36" s="41"/>
      <c r="F36" s="61">
        <v>4</v>
      </c>
      <c r="G36" s="61" t="s">
        <v>7</v>
      </c>
      <c r="H36" s="63">
        <v>5006.33</v>
      </c>
      <c r="I36" s="44"/>
      <c r="J36" s="61">
        <v>4</v>
      </c>
      <c r="K36" s="61" t="s">
        <v>7</v>
      </c>
      <c r="L36" s="64">
        <v>5082.16</v>
      </c>
      <c r="M36" s="44"/>
      <c r="N36" s="61">
        <v>4</v>
      </c>
      <c r="O36" s="61" t="s">
        <v>7</v>
      </c>
      <c r="P36" s="63"/>
      <c r="Q36" s="46"/>
      <c r="R36" s="61">
        <v>4</v>
      </c>
      <c r="S36" s="61" t="s">
        <v>7</v>
      </c>
      <c r="T36" s="63">
        <v>6381.81</v>
      </c>
      <c r="V36" s="61">
        <v>4</v>
      </c>
      <c r="W36" s="61" t="s">
        <v>7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12</v>
      </c>
      <c r="D37" s="63">
        <v>6423.62</v>
      </c>
      <c r="E37" s="41"/>
      <c r="F37" s="61">
        <v>5</v>
      </c>
      <c r="G37" s="61" t="s">
        <v>8</v>
      </c>
      <c r="H37" s="63">
        <v>7150.04</v>
      </c>
      <c r="I37" s="44"/>
      <c r="J37" s="61">
        <v>5</v>
      </c>
      <c r="K37" s="61" t="s">
        <v>8</v>
      </c>
      <c r="L37" s="64">
        <v>4162.5</v>
      </c>
      <c r="M37" s="44"/>
      <c r="N37" s="61">
        <v>5</v>
      </c>
      <c r="O37" s="61" t="s">
        <v>8</v>
      </c>
      <c r="P37" s="63"/>
      <c r="Q37" s="46"/>
      <c r="R37" s="61">
        <v>5</v>
      </c>
      <c r="S37" s="61" t="s">
        <v>8</v>
      </c>
      <c r="T37" s="63">
        <v>6908.63</v>
      </c>
      <c r="V37" s="61">
        <v>5</v>
      </c>
      <c r="W37" s="61" t="s">
        <v>8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13</v>
      </c>
      <c r="D38" s="63">
        <v>5406.98</v>
      </c>
      <c r="E38" s="41"/>
      <c r="F38" s="61">
        <v>6</v>
      </c>
      <c r="G38" s="61" t="s">
        <v>9</v>
      </c>
      <c r="H38" s="63">
        <v>7725.26</v>
      </c>
      <c r="I38" s="44"/>
      <c r="J38" s="61">
        <v>6</v>
      </c>
      <c r="K38" s="61" t="s">
        <v>9</v>
      </c>
      <c r="L38" s="64">
        <v>3966.43</v>
      </c>
      <c r="M38" s="44"/>
      <c r="N38" s="61">
        <v>6</v>
      </c>
      <c r="O38" s="61" t="s">
        <v>9</v>
      </c>
      <c r="P38" s="63"/>
      <c r="R38" s="61">
        <v>6</v>
      </c>
      <c r="S38" s="61" t="s">
        <v>9</v>
      </c>
      <c r="T38" s="63">
        <v>5402.54</v>
      </c>
      <c r="V38" s="61">
        <v>6</v>
      </c>
      <c r="W38" s="61" t="s">
        <v>9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7</v>
      </c>
      <c r="D39" s="63">
        <v>5832.84</v>
      </c>
      <c r="E39" s="41"/>
      <c r="F39" s="61">
        <v>7</v>
      </c>
      <c r="G39" s="61" t="s">
        <v>10</v>
      </c>
      <c r="H39" s="63">
        <v>7818.2</v>
      </c>
      <c r="I39" s="44"/>
      <c r="J39" s="61">
        <v>7</v>
      </c>
      <c r="K39" s="61" t="s">
        <v>10</v>
      </c>
      <c r="L39" s="64">
        <v>4494.5600000000004</v>
      </c>
      <c r="M39" s="44"/>
      <c r="N39" s="61">
        <v>7</v>
      </c>
      <c r="O39" s="61" t="s">
        <v>10</v>
      </c>
      <c r="P39" s="63"/>
      <c r="R39" s="61">
        <v>7</v>
      </c>
      <c r="S39" s="61" t="s">
        <v>10</v>
      </c>
      <c r="T39" s="63">
        <v>6167.73</v>
      </c>
      <c r="V39" s="61">
        <v>7</v>
      </c>
      <c r="W39" s="61" t="s">
        <v>10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8</v>
      </c>
      <c r="D40" s="63">
        <v>5783.4</v>
      </c>
      <c r="E40" s="41"/>
      <c r="F40" s="61">
        <v>8</v>
      </c>
      <c r="G40" s="61" t="s">
        <v>11</v>
      </c>
      <c r="H40" s="63">
        <v>7135.3</v>
      </c>
      <c r="I40" s="44"/>
      <c r="J40" s="61">
        <v>8</v>
      </c>
      <c r="K40" s="61" t="s">
        <v>11</v>
      </c>
      <c r="L40" s="64">
        <v>4087.69</v>
      </c>
      <c r="M40" s="44"/>
      <c r="N40" s="61">
        <v>8</v>
      </c>
      <c r="O40" s="61" t="s">
        <v>11</v>
      </c>
      <c r="P40" s="63"/>
      <c r="R40" s="61">
        <v>8</v>
      </c>
      <c r="S40" s="61" t="s">
        <v>11</v>
      </c>
      <c r="T40" s="63">
        <v>5434.07</v>
      </c>
      <c r="V40" s="61">
        <v>8</v>
      </c>
      <c r="W40" s="61" t="s">
        <v>11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9</v>
      </c>
      <c r="D41" s="63">
        <v>7080.84</v>
      </c>
      <c r="E41" s="41"/>
      <c r="F41" s="61">
        <v>9</v>
      </c>
      <c r="G41" s="61" t="s">
        <v>12</v>
      </c>
      <c r="H41" s="63">
        <v>7926.32</v>
      </c>
      <c r="I41" s="44"/>
      <c r="J41" s="61">
        <v>9</v>
      </c>
      <c r="K41" s="61" t="s">
        <v>12</v>
      </c>
      <c r="L41" s="64">
        <v>4194.75</v>
      </c>
      <c r="M41" s="44"/>
      <c r="N41" s="61">
        <v>9</v>
      </c>
      <c r="O41" s="61" t="s">
        <v>12</v>
      </c>
      <c r="P41" s="63"/>
      <c r="R41" s="61">
        <v>9</v>
      </c>
      <c r="S41" s="61" t="s">
        <v>12</v>
      </c>
      <c r="T41" s="63">
        <v>7102.29</v>
      </c>
      <c r="V41" s="61">
        <v>9</v>
      </c>
      <c r="W41" s="61" t="s">
        <v>12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10</v>
      </c>
      <c r="D42" s="63">
        <v>5109.51</v>
      </c>
      <c r="E42" s="41"/>
      <c r="F42" s="61">
        <v>10</v>
      </c>
      <c r="G42" s="61" t="s">
        <v>13</v>
      </c>
      <c r="H42" s="63">
        <v>6035.76</v>
      </c>
      <c r="I42" s="44"/>
      <c r="J42" s="61">
        <v>10</v>
      </c>
      <c r="K42" s="61" t="s">
        <v>13</v>
      </c>
      <c r="L42" s="64">
        <v>5122.3500000000004</v>
      </c>
      <c r="M42" s="44"/>
      <c r="N42" s="61">
        <v>10</v>
      </c>
      <c r="O42" s="61" t="s">
        <v>13</v>
      </c>
      <c r="P42" s="63"/>
      <c r="R42" s="61">
        <v>10</v>
      </c>
      <c r="S42" s="61" t="s">
        <v>13</v>
      </c>
      <c r="T42" s="63">
        <v>7189.2</v>
      </c>
      <c r="V42" s="61">
        <v>10</v>
      </c>
      <c r="W42" s="61" t="s">
        <v>13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11</v>
      </c>
      <c r="D43" s="63">
        <v>5323.12</v>
      </c>
      <c r="E43" s="41"/>
      <c r="F43" s="61">
        <v>11</v>
      </c>
      <c r="G43" s="61" t="s">
        <v>7</v>
      </c>
      <c r="H43" s="63">
        <v>5446.69</v>
      </c>
      <c r="I43" s="44"/>
      <c r="J43" s="61">
        <v>11</v>
      </c>
      <c r="K43" s="61" t="s">
        <v>7</v>
      </c>
      <c r="L43" s="64">
        <v>3304.59</v>
      </c>
      <c r="M43" s="44"/>
      <c r="N43" s="61">
        <v>11</v>
      </c>
      <c r="O43" s="61" t="s">
        <v>7</v>
      </c>
      <c r="P43" s="63"/>
      <c r="R43" s="61">
        <v>11</v>
      </c>
      <c r="S43" s="61" t="s">
        <v>7</v>
      </c>
      <c r="T43" s="63">
        <v>6682.51</v>
      </c>
      <c r="V43" s="61">
        <v>11</v>
      </c>
      <c r="W43" s="61" t="s">
        <v>7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12</v>
      </c>
      <c r="D44" s="63">
        <v>5043.8</v>
      </c>
      <c r="E44" s="41"/>
      <c r="F44" s="61">
        <v>12</v>
      </c>
      <c r="G44" s="61" t="s">
        <v>8</v>
      </c>
      <c r="H44" s="63">
        <v>7478.98</v>
      </c>
      <c r="I44" s="44"/>
      <c r="J44" s="61">
        <v>12</v>
      </c>
      <c r="K44" s="61" t="s">
        <v>8</v>
      </c>
      <c r="L44" s="64">
        <v>3694.47</v>
      </c>
      <c r="M44" s="44"/>
      <c r="N44" s="61">
        <v>12</v>
      </c>
      <c r="O44" s="61" t="s">
        <v>8</v>
      </c>
      <c r="P44" s="63"/>
      <c r="R44" s="61">
        <v>12</v>
      </c>
      <c r="S44" s="61" t="s">
        <v>8</v>
      </c>
      <c r="T44" s="63">
        <v>7852.63</v>
      </c>
      <c r="V44" s="61">
        <v>12</v>
      </c>
      <c r="W44" s="61" t="s">
        <v>8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13</v>
      </c>
      <c r="D45" s="63">
        <v>3304.11</v>
      </c>
      <c r="E45" s="41"/>
      <c r="F45" s="61">
        <v>13</v>
      </c>
      <c r="G45" s="61" t="s">
        <v>9</v>
      </c>
      <c r="H45" s="63">
        <v>1619.76</v>
      </c>
      <c r="I45" s="44"/>
      <c r="J45" s="61">
        <v>13</v>
      </c>
      <c r="K45" s="61" t="s">
        <v>9</v>
      </c>
      <c r="L45" s="64">
        <v>2908.07</v>
      </c>
      <c r="M45" s="44"/>
      <c r="N45" s="61">
        <v>13</v>
      </c>
      <c r="O45" s="61" t="s">
        <v>9</v>
      </c>
      <c r="P45" s="63"/>
      <c r="R45" s="61">
        <v>13</v>
      </c>
      <c r="S45" s="61" t="s">
        <v>9</v>
      </c>
      <c r="T45" s="63">
        <v>4944.34</v>
      </c>
      <c r="V45" s="61">
        <v>13</v>
      </c>
      <c r="W45" s="61" t="s">
        <v>9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7</v>
      </c>
      <c r="D46" s="63">
        <v>5389.69</v>
      </c>
      <c r="E46" s="41"/>
      <c r="F46" s="61">
        <v>14</v>
      </c>
      <c r="G46" s="61" t="s">
        <v>10</v>
      </c>
      <c r="H46" s="63">
        <v>5662.65</v>
      </c>
      <c r="I46" s="44"/>
      <c r="J46" s="61">
        <v>14</v>
      </c>
      <c r="K46" s="61" t="s">
        <v>10</v>
      </c>
      <c r="L46" s="64">
        <v>3496.97</v>
      </c>
      <c r="M46" s="44"/>
      <c r="N46" s="61">
        <v>14</v>
      </c>
      <c r="O46" s="61" t="s">
        <v>10</v>
      </c>
      <c r="P46" s="63"/>
      <c r="R46" s="61">
        <v>14</v>
      </c>
      <c r="S46" s="61" t="s">
        <v>10</v>
      </c>
      <c r="T46" s="63">
        <v>6226.29</v>
      </c>
      <c r="V46" s="61">
        <v>14</v>
      </c>
      <c r="W46" s="61" t="s">
        <v>10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8</v>
      </c>
      <c r="D47" s="63">
        <v>5386.9</v>
      </c>
      <c r="E47" s="41"/>
      <c r="F47" s="61">
        <v>15</v>
      </c>
      <c r="G47" s="61" t="s">
        <v>11</v>
      </c>
      <c r="H47" s="63">
        <v>6389.88</v>
      </c>
      <c r="I47" s="44"/>
      <c r="J47" s="61">
        <v>15</v>
      </c>
      <c r="K47" s="61" t="s">
        <v>11</v>
      </c>
      <c r="L47" s="64">
        <v>4475.18</v>
      </c>
      <c r="M47" s="44"/>
      <c r="N47" s="61">
        <v>15</v>
      </c>
      <c r="O47" s="61" t="s">
        <v>11</v>
      </c>
      <c r="P47" s="63"/>
      <c r="R47" s="61">
        <v>15</v>
      </c>
      <c r="S47" s="61" t="s">
        <v>11</v>
      </c>
      <c r="T47" s="63">
        <v>4970.17</v>
      </c>
      <c r="V47" s="61">
        <v>15</v>
      </c>
      <c r="W47" s="61" t="s">
        <v>11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9</v>
      </c>
      <c r="D48" s="63">
        <v>6748.31</v>
      </c>
      <c r="E48" s="41"/>
      <c r="F48" s="61">
        <v>16</v>
      </c>
      <c r="G48" s="61" t="s">
        <v>12</v>
      </c>
      <c r="H48" s="63">
        <v>8186.01</v>
      </c>
      <c r="I48" s="44"/>
      <c r="J48" s="61">
        <v>16</v>
      </c>
      <c r="K48" s="61" t="s">
        <v>12</v>
      </c>
      <c r="L48" s="64">
        <v>5034.1499999999996</v>
      </c>
      <c r="M48" s="44"/>
      <c r="N48" s="61">
        <v>16</v>
      </c>
      <c r="O48" s="61" t="s">
        <v>12</v>
      </c>
      <c r="P48" s="63"/>
      <c r="R48" s="61">
        <v>16</v>
      </c>
      <c r="S48" s="61" t="s">
        <v>12</v>
      </c>
      <c r="T48" s="63">
        <v>7846.05</v>
      </c>
      <c r="V48" s="61">
        <v>16</v>
      </c>
      <c r="W48" s="61" t="s">
        <v>12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10</v>
      </c>
      <c r="D49" s="63">
        <v>5717.83</v>
      </c>
      <c r="E49" s="41"/>
      <c r="F49" s="61">
        <v>17</v>
      </c>
      <c r="G49" s="61" t="s">
        <v>13</v>
      </c>
      <c r="H49" s="63">
        <v>6547.91</v>
      </c>
      <c r="I49" s="44"/>
      <c r="J49" s="61">
        <v>17</v>
      </c>
      <c r="K49" s="61" t="s">
        <v>13</v>
      </c>
      <c r="L49" s="64">
        <v>4062</v>
      </c>
      <c r="M49" s="44"/>
      <c r="N49" s="61">
        <v>17</v>
      </c>
      <c r="O49" s="61" t="s">
        <v>13</v>
      </c>
      <c r="P49" s="63"/>
      <c r="R49" s="61">
        <v>17</v>
      </c>
      <c r="S49" s="61" t="s">
        <v>13</v>
      </c>
      <c r="T49" s="63">
        <v>9794.06</v>
      </c>
      <c r="V49" s="61">
        <v>17</v>
      </c>
      <c r="W49" s="61" t="s">
        <v>13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11</v>
      </c>
      <c r="D50" s="63">
        <v>4652.04</v>
      </c>
      <c r="E50" s="41"/>
      <c r="F50" s="61">
        <v>18</v>
      </c>
      <c r="G50" s="61" t="s">
        <v>7</v>
      </c>
      <c r="H50" s="63">
        <v>4535.8</v>
      </c>
      <c r="I50" s="44"/>
      <c r="J50" s="61">
        <v>18</v>
      </c>
      <c r="K50" s="61" t="s">
        <v>7</v>
      </c>
      <c r="L50" s="64">
        <v>2865.23</v>
      </c>
      <c r="M50" s="44"/>
      <c r="N50" s="61">
        <v>18</v>
      </c>
      <c r="O50" s="61" t="s">
        <v>7</v>
      </c>
      <c r="P50" s="63"/>
      <c r="R50" s="61">
        <v>18</v>
      </c>
      <c r="S50" s="61" t="s">
        <v>7</v>
      </c>
      <c r="T50" s="63">
        <v>6456.41</v>
      </c>
      <c r="V50" s="61">
        <v>18</v>
      </c>
      <c r="W50" s="61" t="s">
        <v>7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12</v>
      </c>
      <c r="D51" s="63">
        <v>5948.71</v>
      </c>
      <c r="E51" s="41"/>
      <c r="F51" s="61">
        <v>19</v>
      </c>
      <c r="G51" s="61" t="s">
        <v>8</v>
      </c>
      <c r="H51" s="63">
        <v>6311.32</v>
      </c>
      <c r="I51" s="44"/>
      <c r="J51" s="61">
        <v>19</v>
      </c>
      <c r="K51" s="61" t="s">
        <v>8</v>
      </c>
      <c r="L51" s="64">
        <v>4285.32</v>
      </c>
      <c r="M51" s="44"/>
      <c r="N51" s="61">
        <v>19</v>
      </c>
      <c r="O51" s="61" t="s">
        <v>8</v>
      </c>
      <c r="P51" s="63"/>
      <c r="R51" s="61">
        <v>19</v>
      </c>
      <c r="S51" s="61" t="s">
        <v>8</v>
      </c>
      <c r="T51" s="63">
        <v>3995.73</v>
      </c>
      <c r="V51" s="61">
        <v>19</v>
      </c>
      <c r="W51" s="61" t="s">
        <v>8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13</v>
      </c>
      <c r="D52" s="63">
        <v>7694.42</v>
      </c>
      <c r="E52" s="41"/>
      <c r="F52" s="61">
        <v>20</v>
      </c>
      <c r="G52" s="61" t="s">
        <v>9</v>
      </c>
      <c r="H52" s="63">
        <v>7500.42</v>
      </c>
      <c r="I52" s="44"/>
      <c r="J52" s="61">
        <v>20</v>
      </c>
      <c r="K52" s="61" t="s">
        <v>9</v>
      </c>
      <c r="L52" s="64">
        <v>4134.9799999999996</v>
      </c>
      <c r="M52" s="44"/>
      <c r="N52" s="61">
        <v>20</v>
      </c>
      <c r="O52" s="61" t="s">
        <v>9</v>
      </c>
      <c r="P52" s="63"/>
      <c r="R52" s="61">
        <v>20</v>
      </c>
      <c r="S52" s="61" t="s">
        <v>9</v>
      </c>
      <c r="T52" s="63">
        <v>4553.62</v>
      </c>
      <c r="V52" s="61">
        <v>20</v>
      </c>
      <c r="W52" s="61" t="s">
        <v>9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7</v>
      </c>
      <c r="D53" s="63">
        <v>7001.4</v>
      </c>
      <c r="E53" s="41">
        <v>0</v>
      </c>
      <c r="F53" s="61">
        <v>21</v>
      </c>
      <c r="G53" s="61" t="s">
        <v>10</v>
      </c>
      <c r="H53" s="63">
        <v>5582.17</v>
      </c>
      <c r="I53" s="44"/>
      <c r="J53" s="61">
        <v>21</v>
      </c>
      <c r="K53" s="61" t="s">
        <v>10</v>
      </c>
      <c r="L53" s="64">
        <v>5373.97</v>
      </c>
      <c r="M53" s="44"/>
      <c r="N53" s="61">
        <v>21</v>
      </c>
      <c r="O53" s="61" t="s">
        <v>10</v>
      </c>
      <c r="P53" s="63"/>
      <c r="R53" s="61">
        <v>21</v>
      </c>
      <c r="S53" s="61" t="s">
        <v>10</v>
      </c>
      <c r="T53" s="63">
        <v>5077.51</v>
      </c>
      <c r="V53" s="61">
        <v>21</v>
      </c>
      <c r="W53" s="61" t="s">
        <v>10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8</v>
      </c>
      <c r="D54" s="63">
        <v>5782.28</v>
      </c>
      <c r="E54" s="41"/>
      <c r="F54" s="61">
        <v>22</v>
      </c>
      <c r="G54" s="61" t="s">
        <v>11</v>
      </c>
      <c r="H54" s="63">
        <v>7021.68</v>
      </c>
      <c r="I54" s="44"/>
      <c r="J54" s="61">
        <v>22</v>
      </c>
      <c r="K54" s="61" t="s">
        <v>11</v>
      </c>
      <c r="L54" s="64">
        <v>4101.18</v>
      </c>
      <c r="M54" s="44"/>
      <c r="N54" s="61">
        <v>22</v>
      </c>
      <c r="O54" s="61" t="s">
        <v>11</v>
      </c>
      <c r="P54" s="63"/>
      <c r="R54" s="61">
        <v>22</v>
      </c>
      <c r="S54" s="61" t="s">
        <v>11</v>
      </c>
      <c r="T54" s="63">
        <v>3736.56</v>
      </c>
      <c r="V54" s="61">
        <v>22</v>
      </c>
      <c r="W54" s="61" t="s">
        <v>11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9</v>
      </c>
      <c r="D55" s="63">
        <v>6765.16</v>
      </c>
      <c r="E55" s="41"/>
      <c r="F55" s="61">
        <v>23</v>
      </c>
      <c r="G55" s="61" t="s">
        <v>12</v>
      </c>
      <c r="H55" s="63">
        <v>6725.92</v>
      </c>
      <c r="I55" s="44"/>
      <c r="J55" s="61">
        <v>23</v>
      </c>
      <c r="K55" s="61" t="s">
        <v>12</v>
      </c>
      <c r="L55" s="64">
        <v>6428.05</v>
      </c>
      <c r="M55" s="44"/>
      <c r="N55" s="61">
        <v>23</v>
      </c>
      <c r="O55" s="61" t="s">
        <v>12</v>
      </c>
      <c r="P55" s="63"/>
      <c r="R55" s="61">
        <v>23</v>
      </c>
      <c r="S55" s="61" t="s">
        <v>12</v>
      </c>
      <c r="T55" s="63">
        <v>7809.3</v>
      </c>
      <c r="V55" s="61">
        <v>23</v>
      </c>
      <c r="W55" s="61" t="s">
        <v>12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10</v>
      </c>
      <c r="D56" s="63">
        <v>3747.81</v>
      </c>
      <c r="E56" s="41"/>
      <c r="F56" s="61">
        <v>24</v>
      </c>
      <c r="G56" s="61" t="s">
        <v>13</v>
      </c>
      <c r="H56" s="63">
        <v>6051.36</v>
      </c>
      <c r="I56" s="44"/>
      <c r="J56" s="61">
        <v>24</v>
      </c>
      <c r="K56" s="61" t="s">
        <v>13</v>
      </c>
      <c r="L56" s="64">
        <v>3852.35</v>
      </c>
      <c r="M56" s="44"/>
      <c r="N56" s="61">
        <v>24</v>
      </c>
      <c r="O56" s="61" t="s">
        <v>13</v>
      </c>
      <c r="P56" s="63"/>
      <c r="R56" s="61">
        <v>24</v>
      </c>
      <c r="S56" s="61" t="s">
        <v>13</v>
      </c>
      <c r="T56" s="63">
        <v>9588.59</v>
      </c>
      <c r="V56" s="61">
        <v>24</v>
      </c>
      <c r="W56" s="61" t="s">
        <v>13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11</v>
      </c>
      <c r="D57" s="63">
        <v>4929.83</v>
      </c>
      <c r="E57" s="41"/>
      <c r="F57" s="61">
        <v>25</v>
      </c>
      <c r="G57" s="61" t="s">
        <v>7</v>
      </c>
      <c r="H57" s="63">
        <v>3083.01</v>
      </c>
      <c r="I57" s="44"/>
      <c r="J57" s="61">
        <v>25</v>
      </c>
      <c r="K57" s="61" t="s">
        <v>7</v>
      </c>
      <c r="L57" s="64">
        <v>4204.72</v>
      </c>
      <c r="M57" s="44"/>
      <c r="N57" s="61">
        <v>25</v>
      </c>
      <c r="O57" s="61" t="s">
        <v>7</v>
      </c>
      <c r="P57" s="63"/>
      <c r="R57" s="61">
        <v>25</v>
      </c>
      <c r="S57" s="61" t="s">
        <v>7</v>
      </c>
      <c r="T57" s="63">
        <v>6362.29</v>
      </c>
      <c r="V57" s="61">
        <v>25</v>
      </c>
      <c r="W57" s="61" t="s">
        <v>7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12</v>
      </c>
      <c r="D58" s="63">
        <v>6063.37</v>
      </c>
      <c r="E58" s="41"/>
      <c r="F58" s="61">
        <v>26</v>
      </c>
      <c r="G58" s="61" t="s">
        <v>8</v>
      </c>
      <c r="H58" s="63">
        <v>6215.02</v>
      </c>
      <c r="I58" s="44"/>
      <c r="J58" s="61">
        <v>26</v>
      </c>
      <c r="K58" s="61" t="s">
        <v>8</v>
      </c>
      <c r="L58" s="64">
        <v>4047.65</v>
      </c>
      <c r="M58" s="44"/>
      <c r="N58" s="61">
        <v>26</v>
      </c>
      <c r="O58" s="61" t="s">
        <v>8</v>
      </c>
      <c r="P58" s="63"/>
      <c r="R58" s="61">
        <v>26</v>
      </c>
      <c r="S58" s="61" t="s">
        <v>8</v>
      </c>
      <c r="T58" s="63">
        <v>5144.4799999999996</v>
      </c>
      <c r="V58" s="61">
        <v>26</v>
      </c>
      <c r="W58" s="61" t="s">
        <v>8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13</v>
      </c>
      <c r="D59" s="63">
        <v>7469.05</v>
      </c>
      <c r="E59" s="41"/>
      <c r="F59" s="61">
        <v>27</v>
      </c>
      <c r="G59" s="61" t="s">
        <v>9</v>
      </c>
      <c r="H59" s="63">
        <v>5442.71</v>
      </c>
      <c r="I59" s="44"/>
      <c r="J59" s="61">
        <v>27</v>
      </c>
      <c r="K59" s="61" t="s">
        <v>9</v>
      </c>
      <c r="L59" s="64">
        <v>3666.69</v>
      </c>
      <c r="M59" s="44"/>
      <c r="N59" s="61">
        <v>27</v>
      </c>
      <c r="O59" s="61" t="s">
        <v>9</v>
      </c>
      <c r="P59" s="63"/>
      <c r="R59" s="61">
        <v>27</v>
      </c>
      <c r="S59" s="61" t="s">
        <v>9</v>
      </c>
      <c r="T59" s="63">
        <v>3988.71</v>
      </c>
      <c r="V59" s="61">
        <v>27</v>
      </c>
      <c r="W59" s="61" t="s">
        <v>9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7</v>
      </c>
      <c r="D60" s="63">
        <v>7819.06</v>
      </c>
      <c r="E60" s="41"/>
      <c r="F60" s="61">
        <v>28</v>
      </c>
      <c r="G60" s="61" t="s">
        <v>10</v>
      </c>
      <c r="H60" s="63">
        <v>6899.32</v>
      </c>
      <c r="I60" s="44"/>
      <c r="J60" s="61">
        <v>28</v>
      </c>
      <c r="K60" s="61" t="s">
        <v>10</v>
      </c>
      <c r="L60" s="64">
        <v>4714.3599999999997</v>
      </c>
      <c r="M60" s="44"/>
      <c r="N60" s="61">
        <v>28</v>
      </c>
      <c r="O60" s="61" t="s">
        <v>10</v>
      </c>
      <c r="P60" s="63"/>
      <c r="R60" s="61">
        <v>28</v>
      </c>
      <c r="S60" s="61" t="s">
        <v>10</v>
      </c>
      <c r="T60" s="63">
        <v>5792.09</v>
      </c>
      <c r="V60" s="61">
        <v>28</v>
      </c>
      <c r="W60" s="61" t="s">
        <v>10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8</v>
      </c>
      <c r="D61" s="63">
        <v>8003.96</v>
      </c>
      <c r="E61" s="41"/>
      <c r="F61" s="61">
        <v>29</v>
      </c>
      <c r="G61" s="61" t="s">
        <v>11</v>
      </c>
      <c r="H61" s="63">
        <v>7788.05</v>
      </c>
      <c r="I61" s="44"/>
      <c r="J61" s="61">
        <v>29</v>
      </c>
      <c r="K61" s="61" t="s">
        <v>11</v>
      </c>
      <c r="L61" s="63">
        <v>4310.28</v>
      </c>
      <c r="M61" s="44"/>
      <c r="N61" s="61">
        <v>29</v>
      </c>
      <c r="O61" s="61" t="s">
        <v>11</v>
      </c>
      <c r="P61" s="63"/>
      <c r="R61" s="61">
        <v>29</v>
      </c>
      <c r="S61" s="61" t="s">
        <v>11</v>
      </c>
      <c r="T61" s="63">
        <v>5627.26</v>
      </c>
      <c r="V61" s="61">
        <v>29</v>
      </c>
      <c r="W61" s="61" t="s">
        <v>11</v>
      </c>
      <c r="X61" s="63"/>
      <c r="Y61" s="15"/>
    </row>
    <row r="62" spans="1:25" s="16" customFormat="1" ht="18" customHeight="1" x14ac:dyDescent="0.25">
      <c r="A62" s="15"/>
      <c r="B62" s="61"/>
      <c r="C62" s="90" t="s">
        <v>89</v>
      </c>
      <c r="D62" s="89">
        <v>0</v>
      </c>
      <c r="E62" s="41"/>
      <c r="F62" s="61"/>
      <c r="G62" s="90" t="s">
        <v>89</v>
      </c>
      <c r="H62" s="89">
        <v>868.95</v>
      </c>
      <c r="I62" s="44"/>
      <c r="J62" s="86"/>
      <c r="K62" s="61"/>
      <c r="L62" s="63"/>
      <c r="M62" s="44"/>
      <c r="N62" s="86"/>
      <c r="O62" s="61"/>
      <c r="P62" s="63"/>
      <c r="R62" s="86"/>
      <c r="S62" s="61"/>
      <c r="T62" s="63"/>
      <c r="V62" s="86"/>
      <c r="W62" s="61"/>
      <c r="X62" s="63"/>
      <c r="Y62" s="15"/>
    </row>
    <row r="63" spans="1:25" ht="18" customHeight="1" x14ac:dyDescent="0.25">
      <c r="A63" s="5"/>
      <c r="B63" s="61"/>
      <c r="C63" s="91" t="s">
        <v>93</v>
      </c>
      <c r="D63" s="89">
        <v>940.4</v>
      </c>
      <c r="E63" s="87"/>
      <c r="F63" s="61"/>
      <c r="G63" s="91" t="s">
        <v>93</v>
      </c>
      <c r="H63" s="89">
        <v>1355.8</v>
      </c>
      <c r="I63" s="88"/>
      <c r="J63" s="61"/>
      <c r="K63" s="85"/>
      <c r="L63" s="63"/>
      <c r="M63" s="88"/>
      <c r="N63" s="61"/>
      <c r="O63" s="85"/>
      <c r="P63" s="61"/>
      <c r="Q63" s="88"/>
      <c r="R63" s="61"/>
      <c r="S63" s="85"/>
      <c r="T63" s="63"/>
      <c r="U63" s="88"/>
      <c r="V63" s="61"/>
      <c r="W63" s="85"/>
      <c r="X63" s="63"/>
      <c r="Y63" s="5"/>
    </row>
    <row r="69" spans="7:18" x14ac:dyDescent="0.25">
      <c r="R69" s="1" t="s">
        <v>63</v>
      </c>
    </row>
    <row r="74" spans="7:18" x14ac:dyDescent="0.25">
      <c r="G74" s="7" t="s">
        <v>63</v>
      </c>
    </row>
    <row r="84" spans="5:7" x14ac:dyDescent="0.25">
      <c r="G84"/>
    </row>
    <row r="96" spans="5:7" x14ac:dyDescent="0.25">
      <c r="E96" s="32" t="s">
        <v>50</v>
      </c>
    </row>
    <row r="3345" spans="4:4" x14ac:dyDescent="0.25">
      <c r="D3345" s="3">
        <v>0</v>
      </c>
    </row>
  </sheetData>
  <mergeCells count="138"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10</xdr:row>
                <xdr:rowOff>171450</xdr:rowOff>
              </from>
              <to>
                <xdr:col>1</xdr:col>
                <xdr:colOff>714375</xdr:colOff>
                <xdr:row>11</xdr:row>
                <xdr:rowOff>123825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"/>
  <sheetViews>
    <sheetView topLeftCell="Q1" zoomScale="110" zoomScaleNormal="110" workbookViewId="0">
      <pane ySplit="1" topLeftCell="A18" activePane="bottomLeft" state="frozen"/>
      <selection pane="bottomLeft" sqref="A1:AC33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0.5703125" customWidth="1"/>
    <col min="4" max="4" width="18.42578125" bestFit="1" customWidth="1"/>
    <col min="5" max="5" width="14.28515625" bestFit="1" customWidth="1"/>
    <col min="6" max="6" width="10.5703125" bestFit="1" customWidth="1"/>
    <col min="7" max="7" width="12.140625" bestFit="1" customWidth="1"/>
    <col min="8" max="9" width="14.28515625" bestFit="1" customWidth="1"/>
    <col min="10" max="10" width="12.140625" bestFit="1" customWidth="1"/>
    <col min="11" max="12" width="14.28515625" bestFit="1" customWidth="1"/>
    <col min="13" max="14" width="13.28515625" bestFit="1" customWidth="1"/>
    <col min="15" max="15" width="12.140625" bestFit="1" customWidth="1"/>
    <col min="16" max="16" width="10.7109375" bestFit="1" customWidth="1"/>
    <col min="17" max="17" width="12.140625" bestFit="1" customWidth="1"/>
    <col min="18" max="18" width="13.28515625" bestFit="1" customWidth="1"/>
    <col min="19" max="19" width="12.28515625" bestFit="1" customWidth="1"/>
    <col min="20" max="20" width="12.140625" bestFit="1" customWidth="1"/>
    <col min="21" max="21" width="10.5703125" customWidth="1"/>
    <col min="22" max="22" width="10.5703125" bestFit="1" customWidth="1"/>
    <col min="23" max="23" width="10.5703125" customWidth="1"/>
    <col min="24" max="24" width="10.5703125" bestFit="1" customWidth="1"/>
    <col min="25" max="25" width="12.140625" bestFit="1" customWidth="1"/>
    <col min="26" max="26" width="20.140625" bestFit="1" customWidth="1"/>
    <col min="27" max="27" width="12.140625" bestFit="1" customWidth="1"/>
    <col min="28" max="28" width="10.5703125" bestFit="1" customWidth="1"/>
    <col min="29" max="29" width="16.85546875" bestFit="1" customWidth="1"/>
  </cols>
  <sheetData>
    <row r="1" spans="1:29" ht="26.25" customHeight="1" x14ac:dyDescent="0.25">
      <c r="A1" s="28" t="s">
        <v>27</v>
      </c>
      <c r="B1" s="28" t="s">
        <v>28</v>
      </c>
      <c r="C1" s="28" t="s">
        <v>51</v>
      </c>
      <c r="D1" s="28" t="s">
        <v>52</v>
      </c>
      <c r="E1" s="28" t="s">
        <v>48</v>
      </c>
      <c r="F1" s="28" t="s">
        <v>49</v>
      </c>
      <c r="G1" s="28" t="s">
        <v>60</v>
      </c>
      <c r="H1" s="28" t="s">
        <v>36</v>
      </c>
      <c r="I1" s="28" t="s">
        <v>35</v>
      </c>
      <c r="J1" s="28" t="s">
        <v>40</v>
      </c>
      <c r="K1" s="28" t="s">
        <v>39</v>
      </c>
      <c r="L1" s="28" t="s">
        <v>29</v>
      </c>
      <c r="M1" s="28" t="s">
        <v>41</v>
      </c>
      <c r="N1" s="28" t="s">
        <v>42</v>
      </c>
      <c r="O1" s="28" t="s">
        <v>43</v>
      </c>
      <c r="P1" s="28" t="s">
        <v>44</v>
      </c>
      <c r="Q1" s="28" t="s">
        <v>46</v>
      </c>
      <c r="R1" s="28" t="s">
        <v>45</v>
      </c>
      <c r="S1" s="28" t="s">
        <v>30</v>
      </c>
      <c r="T1" s="28" t="s">
        <v>31</v>
      </c>
      <c r="U1" s="28" t="s">
        <v>57</v>
      </c>
      <c r="V1" s="28" t="s">
        <v>32</v>
      </c>
      <c r="W1" s="28" t="s">
        <v>57</v>
      </c>
      <c r="X1" s="28" t="s">
        <v>33</v>
      </c>
      <c r="Y1" s="28" t="s">
        <v>37</v>
      </c>
      <c r="Z1" s="28" t="s">
        <v>54</v>
      </c>
      <c r="AA1" s="28" t="s">
        <v>38</v>
      </c>
      <c r="AB1" s="28" t="s">
        <v>34</v>
      </c>
      <c r="AC1" s="28" t="s">
        <v>57</v>
      </c>
    </row>
    <row r="2" spans="1:29" x14ac:dyDescent="0.25">
      <c r="A2" s="29">
        <v>1</v>
      </c>
      <c r="B2" s="30">
        <v>17</v>
      </c>
      <c r="C2" s="30">
        <v>0</v>
      </c>
      <c r="D2" s="30">
        <v>0</v>
      </c>
      <c r="E2" s="30">
        <v>892.5</v>
      </c>
      <c r="F2" s="30">
        <v>59.52</v>
      </c>
      <c r="G2" s="30">
        <v>274.91000000000003</v>
      </c>
      <c r="H2" s="30">
        <v>1261.08</v>
      </c>
      <c r="I2" s="30">
        <v>1366.15</v>
      </c>
      <c r="J2" s="30">
        <v>383.08</v>
      </c>
      <c r="K2" s="30">
        <v>1474.06</v>
      </c>
      <c r="L2" s="30">
        <v>943.95</v>
      </c>
      <c r="M2" s="30">
        <v>59.87</v>
      </c>
      <c r="N2" s="30">
        <v>290.7</v>
      </c>
      <c r="O2" s="30">
        <v>199.9</v>
      </c>
      <c r="P2" s="30">
        <v>0</v>
      </c>
      <c r="Q2" s="30">
        <v>37.9</v>
      </c>
      <c r="R2" s="30">
        <v>276</v>
      </c>
      <c r="S2" s="30">
        <v>0</v>
      </c>
      <c r="T2" s="78">
        <v>0</v>
      </c>
      <c r="U2" s="78">
        <v>0</v>
      </c>
      <c r="V2" s="71">
        <v>80</v>
      </c>
      <c r="W2" s="71" t="s">
        <v>66</v>
      </c>
      <c r="X2" s="30">
        <v>6</v>
      </c>
      <c r="Y2" s="78">
        <v>15</v>
      </c>
      <c r="Z2" s="78">
        <v>0</v>
      </c>
      <c r="AA2" s="78">
        <v>40.299999999999997</v>
      </c>
      <c r="AB2" s="30">
        <v>132.69</v>
      </c>
      <c r="AC2" s="30" t="s">
        <v>70</v>
      </c>
    </row>
    <row r="3" spans="1:29" x14ac:dyDescent="0.25">
      <c r="A3" s="29">
        <f>A2+1</f>
        <v>2</v>
      </c>
      <c r="B3" s="30">
        <v>97</v>
      </c>
      <c r="C3" s="30">
        <v>0</v>
      </c>
      <c r="D3" s="30">
        <v>0</v>
      </c>
      <c r="E3" s="30">
        <v>1044.93</v>
      </c>
      <c r="F3" s="30">
        <v>0</v>
      </c>
      <c r="G3" s="30">
        <v>0</v>
      </c>
      <c r="H3" s="30">
        <v>1098.4100000000001</v>
      </c>
      <c r="I3" s="30">
        <v>1118.5</v>
      </c>
      <c r="J3" s="30">
        <v>306.14</v>
      </c>
      <c r="K3" s="30">
        <v>726.97</v>
      </c>
      <c r="L3" s="30">
        <v>1200.98</v>
      </c>
      <c r="M3" s="30">
        <v>48.65</v>
      </c>
      <c r="N3" s="30">
        <v>309</v>
      </c>
      <c r="O3" s="30">
        <v>127.09</v>
      </c>
      <c r="P3" s="30">
        <v>59.8</v>
      </c>
      <c r="Q3" s="30">
        <v>0</v>
      </c>
      <c r="R3" s="30">
        <v>393.7</v>
      </c>
      <c r="S3" s="30">
        <v>0</v>
      </c>
      <c r="T3" s="78">
        <v>0</v>
      </c>
      <c r="U3" s="78">
        <v>0</v>
      </c>
      <c r="V3" s="78">
        <v>0</v>
      </c>
      <c r="W3" s="78">
        <v>0</v>
      </c>
      <c r="X3" s="30">
        <v>6</v>
      </c>
      <c r="Y3" s="78">
        <v>0</v>
      </c>
      <c r="Z3" s="78">
        <v>0</v>
      </c>
      <c r="AA3" s="78">
        <v>20</v>
      </c>
      <c r="AB3" s="30">
        <v>204.93</v>
      </c>
      <c r="AC3" s="30" t="s">
        <v>70</v>
      </c>
    </row>
    <row r="4" spans="1:29" x14ac:dyDescent="0.25">
      <c r="A4" s="29">
        <f t="shared" ref="A4:A29" si="0">A3+1</f>
        <v>3</v>
      </c>
      <c r="B4" s="30">
        <v>288.45</v>
      </c>
      <c r="C4" s="78">
        <v>0</v>
      </c>
      <c r="D4" s="78">
        <v>0</v>
      </c>
      <c r="E4" s="30">
        <v>848.06</v>
      </c>
      <c r="F4" s="30">
        <v>171.4</v>
      </c>
      <c r="G4" s="30">
        <v>24.9</v>
      </c>
      <c r="H4" s="30">
        <v>945.26</v>
      </c>
      <c r="I4" s="30">
        <v>1588.67</v>
      </c>
      <c r="J4" s="30">
        <v>299.57</v>
      </c>
      <c r="K4" s="30">
        <v>919.34</v>
      </c>
      <c r="L4" s="30">
        <v>1633.15</v>
      </c>
      <c r="M4" s="30">
        <v>0</v>
      </c>
      <c r="N4" s="30">
        <v>177.3</v>
      </c>
      <c r="O4" s="30">
        <v>78.3</v>
      </c>
      <c r="P4" s="30">
        <v>41.4</v>
      </c>
      <c r="Q4" s="30">
        <v>221</v>
      </c>
      <c r="R4" s="30">
        <v>52.42</v>
      </c>
      <c r="S4" s="30">
        <v>0</v>
      </c>
      <c r="T4" s="78">
        <v>0</v>
      </c>
      <c r="U4" s="78">
        <v>0</v>
      </c>
      <c r="V4" s="78">
        <v>0</v>
      </c>
      <c r="W4" s="78">
        <v>0</v>
      </c>
      <c r="X4" s="30">
        <v>6</v>
      </c>
      <c r="Y4" s="78">
        <v>0</v>
      </c>
      <c r="Z4" s="78">
        <v>0</v>
      </c>
      <c r="AA4" s="78">
        <v>0</v>
      </c>
      <c r="AB4" s="30">
        <v>100</v>
      </c>
      <c r="AC4" s="30" t="s">
        <v>80</v>
      </c>
    </row>
    <row r="5" spans="1:29" x14ac:dyDescent="0.25">
      <c r="A5" s="29">
        <f t="shared" si="0"/>
        <v>4</v>
      </c>
      <c r="B5" s="30">
        <v>374</v>
      </c>
      <c r="C5" s="78">
        <v>0</v>
      </c>
      <c r="D5" s="78">
        <v>0</v>
      </c>
      <c r="E5" s="30">
        <v>404.7</v>
      </c>
      <c r="F5" s="30">
        <v>0</v>
      </c>
      <c r="G5" s="30">
        <v>378.51</v>
      </c>
      <c r="H5" s="30">
        <v>780.1</v>
      </c>
      <c r="I5" s="30">
        <v>875.53</v>
      </c>
      <c r="J5" s="30">
        <v>288.38</v>
      </c>
      <c r="K5" s="30">
        <v>464.5</v>
      </c>
      <c r="L5" s="30">
        <v>873.52</v>
      </c>
      <c r="M5" s="30">
        <v>0</v>
      </c>
      <c r="N5" s="30">
        <v>211.9</v>
      </c>
      <c r="O5" s="30">
        <v>86.7</v>
      </c>
      <c r="P5" s="30">
        <v>0</v>
      </c>
      <c r="Q5" s="30">
        <v>162.69</v>
      </c>
      <c r="R5" s="30">
        <v>73.400000000000006</v>
      </c>
      <c r="S5" s="30">
        <v>0</v>
      </c>
      <c r="T5" s="78">
        <v>0</v>
      </c>
      <c r="U5" s="78">
        <v>0</v>
      </c>
      <c r="V5" s="78">
        <v>0</v>
      </c>
      <c r="W5" s="78">
        <v>0</v>
      </c>
      <c r="X5" s="30">
        <v>6</v>
      </c>
      <c r="Y5" s="78">
        <v>0</v>
      </c>
      <c r="Z5" s="78">
        <v>0</v>
      </c>
      <c r="AA5" s="78">
        <v>0</v>
      </c>
      <c r="AB5" s="30">
        <v>0</v>
      </c>
      <c r="AC5" s="30">
        <v>0</v>
      </c>
    </row>
    <row r="6" spans="1:29" x14ac:dyDescent="0.25">
      <c r="A6" s="29">
        <f t="shared" si="0"/>
        <v>5</v>
      </c>
      <c r="B6" s="30">
        <v>154</v>
      </c>
      <c r="C6" s="78">
        <v>0</v>
      </c>
      <c r="D6" s="78">
        <v>0</v>
      </c>
      <c r="E6" s="30">
        <v>927.97</v>
      </c>
      <c r="F6" s="30">
        <v>0</v>
      </c>
      <c r="G6" s="30">
        <v>385.3</v>
      </c>
      <c r="H6" s="30">
        <v>918.72</v>
      </c>
      <c r="I6" s="30">
        <v>1430.56</v>
      </c>
      <c r="J6" s="30">
        <v>155.94</v>
      </c>
      <c r="K6" s="30">
        <v>779</v>
      </c>
      <c r="L6" s="30">
        <v>1290</v>
      </c>
      <c r="M6" s="30">
        <v>145.1</v>
      </c>
      <c r="N6" s="30">
        <v>243.2</v>
      </c>
      <c r="O6" s="30">
        <v>65.290000000000006</v>
      </c>
      <c r="P6" s="30">
        <v>0</v>
      </c>
      <c r="Q6" s="30">
        <v>0</v>
      </c>
      <c r="R6" s="30">
        <v>273.5</v>
      </c>
      <c r="S6" s="30">
        <v>0</v>
      </c>
      <c r="T6" s="78">
        <v>0</v>
      </c>
      <c r="U6" s="78">
        <v>0</v>
      </c>
      <c r="V6" s="78">
        <v>0</v>
      </c>
      <c r="W6" s="78">
        <v>0</v>
      </c>
      <c r="X6" s="30">
        <v>6</v>
      </c>
      <c r="Y6" s="71">
        <v>495</v>
      </c>
      <c r="Z6" s="30">
        <v>0</v>
      </c>
      <c r="AA6" s="71">
        <v>558.70000000000005</v>
      </c>
      <c r="AB6" s="30">
        <v>0</v>
      </c>
      <c r="AC6" s="30">
        <v>0</v>
      </c>
    </row>
    <row r="7" spans="1:29" x14ac:dyDescent="0.25">
      <c r="A7" s="29">
        <f t="shared" si="0"/>
        <v>6</v>
      </c>
      <c r="B7" s="30">
        <v>318</v>
      </c>
      <c r="C7" s="78">
        <v>0</v>
      </c>
      <c r="D7" s="78">
        <v>0</v>
      </c>
      <c r="E7" s="30">
        <v>959.63</v>
      </c>
      <c r="F7" s="30">
        <v>134.6</v>
      </c>
      <c r="G7" s="30">
        <v>353.17</v>
      </c>
      <c r="H7" s="30">
        <v>1012.01</v>
      </c>
      <c r="I7" s="30">
        <v>12311.17</v>
      </c>
      <c r="J7" s="30">
        <v>160.65</v>
      </c>
      <c r="K7" s="30">
        <v>815.52</v>
      </c>
      <c r="L7" s="30">
        <v>1749.42</v>
      </c>
      <c r="M7" s="30">
        <v>120.3</v>
      </c>
      <c r="N7" s="30">
        <v>606</v>
      </c>
      <c r="O7" s="30">
        <v>91.3</v>
      </c>
      <c r="P7" s="30">
        <v>0</v>
      </c>
      <c r="Q7" s="30">
        <v>0</v>
      </c>
      <c r="R7" s="30">
        <v>146.57</v>
      </c>
      <c r="S7" s="30">
        <v>0</v>
      </c>
      <c r="T7" s="78">
        <v>0</v>
      </c>
      <c r="U7" s="78">
        <v>0</v>
      </c>
      <c r="V7" s="78">
        <v>0</v>
      </c>
      <c r="W7" s="78">
        <v>0</v>
      </c>
      <c r="X7" s="30">
        <v>6</v>
      </c>
      <c r="Y7" s="78">
        <v>0</v>
      </c>
      <c r="Z7" s="78">
        <v>0</v>
      </c>
      <c r="AA7" s="78">
        <v>20</v>
      </c>
      <c r="AB7" s="30">
        <v>0</v>
      </c>
      <c r="AC7" s="30">
        <v>0</v>
      </c>
    </row>
    <row r="8" spans="1:29" x14ac:dyDescent="0.25">
      <c r="A8" s="29">
        <f t="shared" si="0"/>
        <v>7</v>
      </c>
      <c r="B8" s="30">
        <v>244</v>
      </c>
      <c r="C8" s="78">
        <v>0</v>
      </c>
      <c r="D8" s="78">
        <v>0</v>
      </c>
      <c r="E8" s="30">
        <v>471.52800000000002</v>
      </c>
      <c r="F8" s="30">
        <v>0</v>
      </c>
      <c r="G8" s="30">
        <v>389.34</v>
      </c>
      <c r="H8" s="30">
        <v>1177.8900000000001</v>
      </c>
      <c r="I8" s="30">
        <v>1080.42</v>
      </c>
      <c r="J8" s="30">
        <v>321.64999999999998</v>
      </c>
      <c r="K8" s="30">
        <v>1422.3</v>
      </c>
      <c r="L8" s="30">
        <v>1910.45</v>
      </c>
      <c r="M8" s="30">
        <v>148.94999999999999</v>
      </c>
      <c r="N8" s="30">
        <v>254.3</v>
      </c>
      <c r="O8" s="30">
        <v>150.6</v>
      </c>
      <c r="P8" s="30">
        <v>0</v>
      </c>
      <c r="Q8" s="30">
        <v>31.5</v>
      </c>
      <c r="R8" s="30">
        <v>115.51</v>
      </c>
      <c r="S8" s="30">
        <v>0</v>
      </c>
      <c r="T8" s="78">
        <v>0</v>
      </c>
      <c r="U8" s="78">
        <v>0</v>
      </c>
      <c r="V8" s="78">
        <v>0</v>
      </c>
      <c r="W8" s="78">
        <v>0</v>
      </c>
      <c r="X8" s="30">
        <v>6</v>
      </c>
      <c r="Y8" s="78">
        <v>15</v>
      </c>
      <c r="Z8" s="78">
        <v>0</v>
      </c>
      <c r="AA8" s="78">
        <v>31</v>
      </c>
      <c r="AB8" s="30">
        <v>33</v>
      </c>
      <c r="AC8" s="30" t="s">
        <v>79</v>
      </c>
    </row>
    <row r="9" spans="1:29" x14ac:dyDescent="0.25">
      <c r="A9" s="29">
        <f t="shared" si="0"/>
        <v>8</v>
      </c>
      <c r="B9" s="30">
        <v>185</v>
      </c>
      <c r="C9" s="78">
        <v>0</v>
      </c>
      <c r="D9" s="78">
        <v>0</v>
      </c>
      <c r="E9" s="30">
        <v>534.74</v>
      </c>
      <c r="F9" s="30">
        <v>0</v>
      </c>
      <c r="G9" s="30">
        <v>362</v>
      </c>
      <c r="H9" s="30">
        <v>1264.56</v>
      </c>
      <c r="I9" s="30">
        <v>951.45</v>
      </c>
      <c r="J9" s="30">
        <v>273.02999999999997</v>
      </c>
      <c r="K9" s="30">
        <v>1258.6500000000001</v>
      </c>
      <c r="L9" s="30">
        <v>1103.4100000000001</v>
      </c>
      <c r="M9" s="30">
        <v>175.65</v>
      </c>
      <c r="N9" s="30">
        <v>143.30000000000001</v>
      </c>
      <c r="O9" s="30">
        <v>155.30000000000001</v>
      </c>
      <c r="P9" s="30">
        <v>0</v>
      </c>
      <c r="Q9" s="30">
        <v>0</v>
      </c>
      <c r="R9" s="30">
        <v>268.60000000000002</v>
      </c>
      <c r="S9" s="30">
        <v>45.55</v>
      </c>
      <c r="T9" s="78">
        <v>0</v>
      </c>
      <c r="U9" s="78">
        <v>0</v>
      </c>
      <c r="V9" s="78">
        <v>0</v>
      </c>
      <c r="W9" s="78">
        <v>0</v>
      </c>
      <c r="X9" s="30">
        <v>6</v>
      </c>
      <c r="Y9" s="78">
        <v>0</v>
      </c>
      <c r="Z9" s="78">
        <v>0</v>
      </c>
      <c r="AA9" s="78">
        <v>30</v>
      </c>
      <c r="AB9" s="30">
        <v>0</v>
      </c>
      <c r="AC9" s="30">
        <v>0</v>
      </c>
    </row>
    <row r="10" spans="1:29" x14ac:dyDescent="0.25">
      <c r="A10" s="29">
        <f t="shared" si="0"/>
        <v>9</v>
      </c>
      <c r="B10" s="30">
        <v>76</v>
      </c>
      <c r="C10" s="78">
        <v>0</v>
      </c>
      <c r="D10" s="78">
        <v>0</v>
      </c>
      <c r="E10" s="30">
        <v>971.64</v>
      </c>
      <c r="F10" s="30">
        <v>0</v>
      </c>
      <c r="G10" s="30">
        <v>559</v>
      </c>
      <c r="H10" s="30">
        <v>1055.71</v>
      </c>
      <c r="I10" s="30">
        <v>907.59</v>
      </c>
      <c r="J10" s="30">
        <v>237.82</v>
      </c>
      <c r="K10" s="30">
        <v>1494.75</v>
      </c>
      <c r="L10" s="30">
        <v>1480.09</v>
      </c>
      <c r="M10" s="30">
        <v>77.3</v>
      </c>
      <c r="N10" s="30">
        <v>382.39</v>
      </c>
      <c r="O10" s="30">
        <v>73.3</v>
      </c>
      <c r="P10" s="30">
        <v>0</v>
      </c>
      <c r="Q10" s="30">
        <v>71.400000000000006</v>
      </c>
      <c r="R10" s="30">
        <v>43.4</v>
      </c>
      <c r="S10" s="30">
        <v>0</v>
      </c>
      <c r="T10" s="78">
        <v>0</v>
      </c>
      <c r="U10" s="78">
        <v>0</v>
      </c>
      <c r="V10" s="78">
        <v>0</v>
      </c>
      <c r="W10" s="78">
        <v>0</v>
      </c>
      <c r="X10" s="30">
        <v>6</v>
      </c>
      <c r="Y10" s="78">
        <v>0</v>
      </c>
      <c r="Z10" s="78">
        <v>0</v>
      </c>
      <c r="AA10" s="78">
        <v>40</v>
      </c>
      <c r="AB10" s="30">
        <v>0</v>
      </c>
      <c r="AC10" s="30">
        <v>0</v>
      </c>
    </row>
    <row r="11" spans="1:29" x14ac:dyDescent="0.25">
      <c r="A11" s="29">
        <f t="shared" si="0"/>
        <v>10</v>
      </c>
      <c r="B11" s="30">
        <v>104</v>
      </c>
      <c r="C11" s="78">
        <v>0</v>
      </c>
      <c r="D11" s="78">
        <v>0</v>
      </c>
      <c r="E11" s="30">
        <v>215.4</v>
      </c>
      <c r="F11" s="30">
        <v>0</v>
      </c>
      <c r="G11" s="30">
        <v>325.60000000000002</v>
      </c>
      <c r="H11" s="30">
        <v>1160.3900000000001</v>
      </c>
      <c r="I11" s="30">
        <v>742.52</v>
      </c>
      <c r="J11" s="30">
        <v>68.02</v>
      </c>
      <c r="K11" s="30">
        <v>947.28</v>
      </c>
      <c r="L11" s="30">
        <v>1421.52</v>
      </c>
      <c r="M11" s="30">
        <v>144.72999999999999</v>
      </c>
      <c r="N11" s="30">
        <v>219.9</v>
      </c>
      <c r="O11" s="30">
        <v>221.4</v>
      </c>
      <c r="P11" s="30">
        <v>0</v>
      </c>
      <c r="Q11" s="30">
        <v>147.6</v>
      </c>
      <c r="R11" s="30">
        <v>191.4</v>
      </c>
      <c r="S11" s="30">
        <v>0</v>
      </c>
      <c r="T11" s="78">
        <v>0</v>
      </c>
      <c r="U11" s="78">
        <v>0</v>
      </c>
      <c r="V11" s="78">
        <v>0</v>
      </c>
      <c r="W11" s="78">
        <v>0</v>
      </c>
      <c r="X11" s="30">
        <v>6</v>
      </c>
      <c r="Y11" s="78">
        <v>0</v>
      </c>
      <c r="Z11" s="78">
        <v>0</v>
      </c>
      <c r="AA11" s="78">
        <v>20</v>
      </c>
      <c r="AB11" s="30">
        <v>0</v>
      </c>
      <c r="AC11" s="30">
        <v>0</v>
      </c>
    </row>
    <row r="12" spans="1:29" x14ac:dyDescent="0.25">
      <c r="A12" s="29">
        <f t="shared" si="0"/>
        <v>11</v>
      </c>
      <c r="B12" s="30">
        <v>52</v>
      </c>
      <c r="C12" s="78">
        <v>0</v>
      </c>
      <c r="D12" s="78">
        <v>0</v>
      </c>
      <c r="E12" s="30">
        <v>507.82</v>
      </c>
      <c r="F12" s="30">
        <v>0</v>
      </c>
      <c r="G12" s="30">
        <v>83.9</v>
      </c>
      <c r="H12" s="30">
        <v>568.79</v>
      </c>
      <c r="I12" s="30">
        <v>1008.44</v>
      </c>
      <c r="J12" s="30">
        <v>179.04</v>
      </c>
      <c r="K12" s="30">
        <v>1170.54</v>
      </c>
      <c r="L12" s="30">
        <v>1246.4000000000001</v>
      </c>
      <c r="M12" s="30">
        <v>0</v>
      </c>
      <c r="N12" s="30">
        <v>68.290000000000006</v>
      </c>
      <c r="O12" s="30">
        <v>95.8</v>
      </c>
      <c r="P12" s="30">
        <v>0</v>
      </c>
      <c r="Q12" s="30">
        <v>0</v>
      </c>
      <c r="R12" s="30">
        <v>99.6</v>
      </c>
      <c r="S12" s="30">
        <v>0</v>
      </c>
      <c r="T12" s="78">
        <v>0</v>
      </c>
      <c r="U12" s="78">
        <v>0</v>
      </c>
      <c r="V12" s="78">
        <v>0</v>
      </c>
      <c r="W12" s="78">
        <v>0</v>
      </c>
      <c r="X12" s="30">
        <v>6</v>
      </c>
      <c r="Y12" s="78">
        <v>0</v>
      </c>
      <c r="Z12" s="78">
        <v>0</v>
      </c>
      <c r="AA12" s="78">
        <v>20</v>
      </c>
      <c r="AB12" s="30">
        <v>0</v>
      </c>
      <c r="AC12" s="30">
        <v>0</v>
      </c>
    </row>
    <row r="13" spans="1:29" x14ac:dyDescent="0.25">
      <c r="A13" s="29">
        <f t="shared" si="0"/>
        <v>12</v>
      </c>
      <c r="B13" s="30">
        <v>69</v>
      </c>
      <c r="C13" s="78">
        <v>0</v>
      </c>
      <c r="D13" s="78">
        <v>0</v>
      </c>
      <c r="E13" s="30">
        <v>289.83</v>
      </c>
      <c r="F13" s="30">
        <v>35.9</v>
      </c>
      <c r="G13" s="30">
        <v>480.26</v>
      </c>
      <c r="H13" s="30">
        <v>1059.5</v>
      </c>
      <c r="I13" s="30">
        <v>1455.54</v>
      </c>
      <c r="J13" s="30">
        <v>245.5</v>
      </c>
      <c r="K13" s="30">
        <v>1053.67</v>
      </c>
      <c r="L13" s="30">
        <v>1968.51</v>
      </c>
      <c r="M13" s="30">
        <v>110.7</v>
      </c>
      <c r="N13" s="30">
        <v>157.1</v>
      </c>
      <c r="O13" s="30">
        <v>69.3</v>
      </c>
      <c r="P13" s="30">
        <v>19.89</v>
      </c>
      <c r="Q13" s="30">
        <v>35.9</v>
      </c>
      <c r="R13" s="30">
        <v>161.4</v>
      </c>
      <c r="S13" s="30">
        <v>49.3</v>
      </c>
      <c r="T13" s="78">
        <v>0</v>
      </c>
      <c r="U13" s="78">
        <v>0</v>
      </c>
      <c r="V13" s="78">
        <v>0</v>
      </c>
      <c r="W13" s="78">
        <v>0</v>
      </c>
      <c r="X13" s="30">
        <v>6</v>
      </c>
      <c r="Y13" s="71">
        <v>506</v>
      </c>
      <c r="Z13" s="30">
        <v>0</v>
      </c>
      <c r="AA13" s="71">
        <v>553</v>
      </c>
      <c r="AB13" s="30">
        <v>0</v>
      </c>
      <c r="AC13" s="30">
        <v>0</v>
      </c>
    </row>
    <row r="14" spans="1:29" x14ac:dyDescent="0.25">
      <c r="A14" s="29">
        <f t="shared" si="0"/>
        <v>13</v>
      </c>
      <c r="B14" s="30">
        <v>0</v>
      </c>
      <c r="C14" s="78">
        <v>0</v>
      </c>
      <c r="D14" s="78">
        <v>0</v>
      </c>
      <c r="E14" s="30">
        <v>495.64</v>
      </c>
      <c r="F14" s="30">
        <v>0</v>
      </c>
      <c r="G14" s="30">
        <v>59.7</v>
      </c>
      <c r="H14" s="30">
        <v>28.69</v>
      </c>
      <c r="I14" s="30">
        <v>127.2</v>
      </c>
      <c r="J14" s="30">
        <v>40.53</v>
      </c>
      <c r="K14" s="30">
        <v>450.1</v>
      </c>
      <c r="L14" s="30">
        <v>237</v>
      </c>
      <c r="M14" s="30">
        <v>0</v>
      </c>
      <c r="N14" s="30">
        <v>107.7</v>
      </c>
      <c r="O14" s="30">
        <v>0</v>
      </c>
      <c r="P14" s="30">
        <v>0</v>
      </c>
      <c r="Q14" s="30">
        <v>0</v>
      </c>
      <c r="R14" s="30">
        <v>39.4</v>
      </c>
      <c r="S14" s="30">
        <v>0</v>
      </c>
      <c r="T14" s="78">
        <v>0</v>
      </c>
      <c r="U14" s="78">
        <v>0</v>
      </c>
      <c r="V14" s="78">
        <v>0</v>
      </c>
      <c r="W14" s="78">
        <v>0</v>
      </c>
      <c r="X14" s="30">
        <v>6</v>
      </c>
      <c r="Y14" s="78">
        <v>0</v>
      </c>
      <c r="Z14" s="78">
        <v>0</v>
      </c>
      <c r="AA14" s="78">
        <v>20</v>
      </c>
      <c r="AB14" s="30">
        <v>0</v>
      </c>
      <c r="AC14" s="30">
        <v>0</v>
      </c>
    </row>
    <row r="15" spans="1:29" x14ac:dyDescent="0.25">
      <c r="A15" s="29">
        <f t="shared" si="0"/>
        <v>14</v>
      </c>
      <c r="B15" s="30">
        <v>155</v>
      </c>
      <c r="C15" s="78">
        <v>0</v>
      </c>
      <c r="D15" s="78">
        <v>0</v>
      </c>
      <c r="E15" s="30">
        <v>328.01</v>
      </c>
      <c r="F15" s="30">
        <v>0</v>
      </c>
      <c r="G15" s="30">
        <v>386.31</v>
      </c>
      <c r="H15" s="30">
        <v>630.66999999999996</v>
      </c>
      <c r="I15" s="30">
        <v>799.99</v>
      </c>
      <c r="J15" s="30">
        <v>115.9</v>
      </c>
      <c r="K15" s="30">
        <v>1150.93</v>
      </c>
      <c r="L15" s="30">
        <v>1217.07</v>
      </c>
      <c r="M15" s="30">
        <v>232.33</v>
      </c>
      <c r="N15" s="30">
        <v>271.62</v>
      </c>
      <c r="O15" s="30">
        <v>46.4</v>
      </c>
      <c r="P15" s="30">
        <v>81.72</v>
      </c>
      <c r="Q15" s="30">
        <v>0</v>
      </c>
      <c r="R15" s="30">
        <v>79.8</v>
      </c>
      <c r="S15" s="30">
        <v>0</v>
      </c>
      <c r="T15" s="78">
        <v>0</v>
      </c>
      <c r="U15" s="78">
        <v>0</v>
      </c>
      <c r="V15" s="78">
        <v>0</v>
      </c>
      <c r="W15" s="78">
        <v>0</v>
      </c>
      <c r="X15" s="30">
        <v>6</v>
      </c>
      <c r="Y15" s="78">
        <v>0</v>
      </c>
      <c r="Z15" s="78">
        <v>0</v>
      </c>
      <c r="AA15" s="78">
        <v>0</v>
      </c>
      <c r="AB15" s="30">
        <v>0</v>
      </c>
      <c r="AC15" s="30">
        <v>0</v>
      </c>
    </row>
    <row r="16" spans="1:29" x14ac:dyDescent="0.25">
      <c r="A16" s="29">
        <f t="shared" si="0"/>
        <v>15</v>
      </c>
      <c r="B16" s="30">
        <v>70</v>
      </c>
      <c r="C16" s="30">
        <v>0</v>
      </c>
      <c r="D16" s="30">
        <v>0</v>
      </c>
      <c r="E16" s="30">
        <v>890.81</v>
      </c>
      <c r="F16" s="30">
        <v>0</v>
      </c>
      <c r="G16" s="30">
        <v>238.5</v>
      </c>
      <c r="H16" s="30">
        <v>796.64</v>
      </c>
      <c r="I16" s="30">
        <v>1142.53</v>
      </c>
      <c r="J16" s="30">
        <v>332.68</v>
      </c>
      <c r="K16" s="30">
        <v>945.6</v>
      </c>
      <c r="L16" s="30">
        <v>1009.87</v>
      </c>
      <c r="M16" s="30">
        <v>257.05</v>
      </c>
      <c r="N16" s="30">
        <v>130</v>
      </c>
      <c r="O16" s="30">
        <v>210.27</v>
      </c>
      <c r="P16" s="30">
        <v>41.4</v>
      </c>
      <c r="Q16" s="30">
        <v>31.36</v>
      </c>
      <c r="R16" s="30">
        <v>181.5</v>
      </c>
      <c r="S16" s="30">
        <v>0</v>
      </c>
      <c r="T16" s="78">
        <v>0</v>
      </c>
      <c r="U16" s="78">
        <v>0</v>
      </c>
      <c r="V16" s="78">
        <v>0</v>
      </c>
      <c r="W16" s="78">
        <v>0</v>
      </c>
      <c r="X16" s="30">
        <v>6</v>
      </c>
      <c r="Y16" s="78">
        <v>0</v>
      </c>
      <c r="Z16" s="78">
        <v>0</v>
      </c>
      <c r="AA16" s="78">
        <v>30</v>
      </c>
      <c r="AB16" s="30">
        <v>28</v>
      </c>
      <c r="AC16" s="30" t="s">
        <v>84</v>
      </c>
    </row>
    <row r="17" spans="1:29" x14ac:dyDescent="0.25">
      <c r="A17" s="29">
        <f t="shared" si="0"/>
        <v>16</v>
      </c>
      <c r="B17" s="30">
        <v>0</v>
      </c>
      <c r="C17" s="30">
        <v>0</v>
      </c>
      <c r="D17" s="30">
        <v>0</v>
      </c>
      <c r="E17" s="30">
        <v>1536.19</v>
      </c>
      <c r="F17" s="30">
        <v>0</v>
      </c>
      <c r="G17" s="30">
        <v>461.2</v>
      </c>
      <c r="H17" s="30">
        <v>1054.3499999999999</v>
      </c>
      <c r="I17" s="30">
        <v>1123.3499999999999</v>
      </c>
      <c r="J17" s="30">
        <v>219.14</v>
      </c>
      <c r="K17" s="30">
        <v>1194.92</v>
      </c>
      <c r="L17" s="30">
        <v>1674</v>
      </c>
      <c r="M17" s="30">
        <v>106.14</v>
      </c>
      <c r="N17" s="30">
        <v>107.07</v>
      </c>
      <c r="O17" s="30">
        <v>318</v>
      </c>
      <c r="P17" s="30">
        <v>0</v>
      </c>
      <c r="Q17" s="30">
        <v>0</v>
      </c>
      <c r="R17" s="30">
        <v>99.03</v>
      </c>
      <c r="S17" s="30">
        <v>0</v>
      </c>
      <c r="T17" s="78">
        <v>0</v>
      </c>
      <c r="U17" s="78">
        <v>0</v>
      </c>
      <c r="V17" s="78">
        <v>0</v>
      </c>
      <c r="W17" s="78">
        <v>0</v>
      </c>
      <c r="X17" s="30">
        <v>6</v>
      </c>
      <c r="Y17" s="78">
        <v>0</v>
      </c>
      <c r="Z17" s="78">
        <v>0</v>
      </c>
      <c r="AA17" s="78">
        <v>20</v>
      </c>
      <c r="AB17" s="30">
        <v>0</v>
      </c>
      <c r="AC17" s="30">
        <v>0</v>
      </c>
    </row>
    <row r="18" spans="1:29" x14ac:dyDescent="0.25">
      <c r="A18" s="29">
        <f t="shared" si="0"/>
        <v>17</v>
      </c>
      <c r="B18" s="30">
        <v>50</v>
      </c>
      <c r="C18" s="78">
        <v>0</v>
      </c>
      <c r="D18" s="78">
        <v>0</v>
      </c>
      <c r="E18" s="30">
        <v>621.03</v>
      </c>
      <c r="F18" s="30">
        <v>0</v>
      </c>
      <c r="G18" s="30">
        <v>111.6</v>
      </c>
      <c r="H18" s="30">
        <v>959.52</v>
      </c>
      <c r="I18" s="30">
        <v>1169.82</v>
      </c>
      <c r="J18" s="30">
        <v>156.15</v>
      </c>
      <c r="K18" s="30">
        <v>1069.8499999999999</v>
      </c>
      <c r="L18" s="30">
        <v>1132.42</v>
      </c>
      <c r="M18" s="30">
        <v>65.3</v>
      </c>
      <c r="N18" s="30">
        <v>228.61</v>
      </c>
      <c r="O18" s="30">
        <v>385.4</v>
      </c>
      <c r="P18" s="30">
        <v>32.9</v>
      </c>
      <c r="Q18" s="30">
        <v>102.2</v>
      </c>
      <c r="R18" s="30">
        <v>187.01</v>
      </c>
      <c r="S18" s="30">
        <v>0</v>
      </c>
      <c r="T18" s="78">
        <v>0</v>
      </c>
      <c r="U18" s="78">
        <v>0</v>
      </c>
      <c r="V18" s="78">
        <v>0</v>
      </c>
      <c r="W18" s="78">
        <v>0</v>
      </c>
      <c r="X18" s="30">
        <v>6</v>
      </c>
      <c r="Y18" s="78">
        <v>0</v>
      </c>
      <c r="Z18" s="78">
        <v>0</v>
      </c>
      <c r="AA18" s="78">
        <v>20</v>
      </c>
      <c r="AB18" s="30">
        <v>36.9</v>
      </c>
      <c r="AC18" s="30" t="s">
        <v>84</v>
      </c>
    </row>
    <row r="19" spans="1:29" x14ac:dyDescent="0.25">
      <c r="A19" s="29">
        <f t="shared" si="0"/>
        <v>18</v>
      </c>
      <c r="B19" s="30">
        <v>21</v>
      </c>
      <c r="C19" s="78">
        <v>0</v>
      </c>
      <c r="D19" s="78">
        <v>0</v>
      </c>
      <c r="E19" s="30">
        <v>894.25</v>
      </c>
      <c r="F19" s="30">
        <v>0</v>
      </c>
      <c r="G19" s="30">
        <v>402.3</v>
      </c>
      <c r="H19" s="30">
        <v>865.67</v>
      </c>
      <c r="I19" s="30">
        <v>698.52</v>
      </c>
      <c r="J19" s="30">
        <v>136.9</v>
      </c>
      <c r="K19" s="30">
        <v>823.4</v>
      </c>
      <c r="L19" s="30">
        <v>558.74</v>
      </c>
      <c r="M19" s="30">
        <v>37.9</v>
      </c>
      <c r="N19" s="30">
        <v>193.7</v>
      </c>
      <c r="O19" s="30">
        <v>31.4</v>
      </c>
      <c r="P19" s="30">
        <v>0</v>
      </c>
      <c r="Q19" s="30">
        <v>0</v>
      </c>
      <c r="R19" s="30">
        <v>0</v>
      </c>
      <c r="S19" s="30">
        <v>0</v>
      </c>
      <c r="T19" s="71">
        <v>300</v>
      </c>
      <c r="U19" s="71" t="s">
        <v>66</v>
      </c>
      <c r="V19" s="78">
        <v>0</v>
      </c>
      <c r="W19" s="78">
        <v>0</v>
      </c>
      <c r="X19" s="30">
        <v>6</v>
      </c>
      <c r="Y19" s="78">
        <v>15</v>
      </c>
      <c r="Z19" s="78">
        <v>0</v>
      </c>
      <c r="AA19" s="78">
        <v>20</v>
      </c>
      <c r="AB19" s="30">
        <v>0</v>
      </c>
      <c r="AC19" s="30">
        <v>0</v>
      </c>
    </row>
    <row r="20" spans="1:29" x14ac:dyDescent="0.25">
      <c r="A20" s="29">
        <f>A19+1</f>
        <v>19</v>
      </c>
      <c r="B20" s="30">
        <v>149</v>
      </c>
      <c r="C20" s="78">
        <v>0</v>
      </c>
      <c r="D20" s="78">
        <v>0</v>
      </c>
      <c r="E20" s="30">
        <v>805.86</v>
      </c>
      <c r="F20" s="30">
        <v>0</v>
      </c>
      <c r="G20" s="30">
        <v>330.01</v>
      </c>
      <c r="H20" s="30">
        <v>1136.54</v>
      </c>
      <c r="I20" s="30">
        <v>522.54</v>
      </c>
      <c r="J20" s="30">
        <v>251.14</v>
      </c>
      <c r="K20" s="30">
        <v>1040.44</v>
      </c>
      <c r="L20" s="30">
        <v>1260.99</v>
      </c>
      <c r="M20" s="30">
        <v>186.24</v>
      </c>
      <c r="N20" s="30">
        <v>111.7</v>
      </c>
      <c r="O20" s="30">
        <v>0</v>
      </c>
      <c r="P20" s="30">
        <v>35.9</v>
      </c>
      <c r="Q20" s="30">
        <v>33.4</v>
      </c>
      <c r="R20" s="30">
        <v>171.2</v>
      </c>
      <c r="S20" s="30">
        <v>0</v>
      </c>
      <c r="T20" s="78">
        <v>0</v>
      </c>
      <c r="U20" s="78">
        <v>0</v>
      </c>
      <c r="V20" s="78">
        <v>0</v>
      </c>
      <c r="W20" s="78">
        <v>0</v>
      </c>
      <c r="X20" s="30">
        <v>6</v>
      </c>
      <c r="Y20" s="71">
        <v>510</v>
      </c>
      <c r="Z20" s="78">
        <v>0</v>
      </c>
      <c r="AA20" s="71">
        <v>614.70000000000005</v>
      </c>
      <c r="AB20" s="30">
        <v>20</v>
      </c>
      <c r="AC20" s="30" t="s">
        <v>84</v>
      </c>
    </row>
    <row r="21" spans="1:29" x14ac:dyDescent="0.25">
      <c r="A21" s="29">
        <f t="shared" si="0"/>
        <v>20</v>
      </c>
      <c r="B21" s="30">
        <v>80</v>
      </c>
      <c r="C21" s="78">
        <v>0</v>
      </c>
      <c r="D21" s="78">
        <v>0</v>
      </c>
      <c r="E21" s="30">
        <v>1013</v>
      </c>
      <c r="F21" s="30">
        <v>0</v>
      </c>
      <c r="G21" s="30">
        <v>0</v>
      </c>
      <c r="H21" s="30">
        <v>1230.5999999999999</v>
      </c>
      <c r="I21" s="30">
        <v>1191.5</v>
      </c>
      <c r="J21" s="30">
        <v>79.8</v>
      </c>
      <c r="K21" s="30">
        <v>686.05</v>
      </c>
      <c r="L21" s="30">
        <v>1569.51</v>
      </c>
      <c r="M21" s="30">
        <v>0</v>
      </c>
      <c r="N21" s="30">
        <v>205.9</v>
      </c>
      <c r="O21" s="30">
        <v>130.1</v>
      </c>
      <c r="P21" s="30">
        <v>114.6</v>
      </c>
      <c r="Q21" s="30">
        <v>0</v>
      </c>
      <c r="R21" s="30">
        <v>32.9</v>
      </c>
      <c r="S21" s="30">
        <v>0</v>
      </c>
      <c r="T21" s="78">
        <v>0</v>
      </c>
      <c r="U21" s="78">
        <v>0</v>
      </c>
      <c r="V21" s="78">
        <v>0</v>
      </c>
      <c r="W21" s="78">
        <v>0</v>
      </c>
      <c r="X21" s="30">
        <v>6</v>
      </c>
      <c r="Y21" s="78">
        <v>0</v>
      </c>
      <c r="Z21" s="78">
        <v>0</v>
      </c>
      <c r="AA21" s="78">
        <v>20</v>
      </c>
      <c r="AB21" s="30">
        <v>24.9</v>
      </c>
      <c r="AC21" s="30" t="s">
        <v>84</v>
      </c>
    </row>
    <row r="22" spans="1:29" x14ac:dyDescent="0.25">
      <c r="A22" s="29">
        <f t="shared" si="0"/>
        <v>21</v>
      </c>
      <c r="B22" s="30">
        <v>116</v>
      </c>
      <c r="C22" s="78">
        <v>0</v>
      </c>
      <c r="D22" s="78">
        <v>0</v>
      </c>
      <c r="E22" s="30">
        <v>1022.78</v>
      </c>
      <c r="F22" s="30">
        <v>0</v>
      </c>
      <c r="G22" s="30">
        <v>327.17</v>
      </c>
      <c r="H22" s="30">
        <v>670.39</v>
      </c>
      <c r="I22" s="30">
        <v>850.42</v>
      </c>
      <c r="J22" s="30">
        <v>138.07</v>
      </c>
      <c r="K22" s="30">
        <v>870.96</v>
      </c>
      <c r="L22" s="30">
        <v>992.21</v>
      </c>
      <c r="M22" s="30">
        <v>107.4</v>
      </c>
      <c r="N22" s="30">
        <v>88.3</v>
      </c>
      <c r="O22" s="30">
        <v>122.2</v>
      </c>
      <c r="P22" s="30">
        <v>0</v>
      </c>
      <c r="Q22" s="30">
        <v>37.9</v>
      </c>
      <c r="R22" s="30">
        <v>133.77000000000001</v>
      </c>
      <c r="S22" s="30">
        <v>0</v>
      </c>
      <c r="T22" s="78">
        <v>0</v>
      </c>
      <c r="U22" s="78">
        <v>0</v>
      </c>
      <c r="V22" s="78">
        <v>0</v>
      </c>
      <c r="W22" s="78">
        <v>0</v>
      </c>
      <c r="X22" s="30">
        <v>6</v>
      </c>
      <c r="Y22" s="78">
        <v>0</v>
      </c>
      <c r="Z22" s="78">
        <v>0</v>
      </c>
      <c r="AA22" s="78">
        <v>20</v>
      </c>
      <c r="AB22" s="30">
        <v>35</v>
      </c>
      <c r="AC22" s="30" t="s">
        <v>84</v>
      </c>
    </row>
    <row r="23" spans="1:29" x14ac:dyDescent="0.25">
      <c r="A23" s="29">
        <f t="shared" si="0"/>
        <v>22</v>
      </c>
      <c r="B23" s="30">
        <v>150</v>
      </c>
      <c r="C23" s="78">
        <v>0</v>
      </c>
      <c r="D23" s="78">
        <v>0</v>
      </c>
      <c r="E23" s="30">
        <v>678.95</v>
      </c>
      <c r="F23" s="30">
        <v>0</v>
      </c>
      <c r="G23" s="30">
        <v>145.4</v>
      </c>
      <c r="H23" s="30">
        <v>952.55</v>
      </c>
      <c r="I23" s="30">
        <v>935.7</v>
      </c>
      <c r="J23" s="30">
        <v>122.15</v>
      </c>
      <c r="K23" s="30">
        <v>1115.27</v>
      </c>
      <c r="L23" s="30">
        <v>1707.14</v>
      </c>
      <c r="M23" s="30">
        <v>146.1</v>
      </c>
      <c r="N23" s="30">
        <v>183.69</v>
      </c>
      <c r="O23" s="30">
        <v>39.4</v>
      </c>
      <c r="P23" s="30">
        <v>0</v>
      </c>
      <c r="Q23" s="30">
        <v>68.8</v>
      </c>
      <c r="R23" s="30">
        <v>0</v>
      </c>
      <c r="S23" s="30">
        <v>248.1</v>
      </c>
      <c r="T23" s="78">
        <v>0</v>
      </c>
      <c r="U23" s="78">
        <v>0</v>
      </c>
      <c r="V23" s="78">
        <v>0</v>
      </c>
      <c r="W23" s="78">
        <v>0</v>
      </c>
      <c r="X23" s="30">
        <v>6</v>
      </c>
      <c r="Y23" s="78">
        <v>0</v>
      </c>
      <c r="Z23" s="78">
        <v>0</v>
      </c>
      <c r="AA23" s="78">
        <v>30</v>
      </c>
      <c r="AB23" s="30">
        <v>0</v>
      </c>
      <c r="AC23" s="30">
        <v>0</v>
      </c>
    </row>
    <row r="24" spans="1:29" x14ac:dyDescent="0.25">
      <c r="A24" s="29">
        <f t="shared" si="0"/>
        <v>23</v>
      </c>
      <c r="B24" s="30">
        <v>0</v>
      </c>
      <c r="C24" s="78">
        <v>0</v>
      </c>
      <c r="D24" s="78">
        <v>0</v>
      </c>
      <c r="E24" s="30">
        <v>1215.1400000000001</v>
      </c>
      <c r="F24" s="30">
        <v>0</v>
      </c>
      <c r="G24" s="30">
        <v>371.9</v>
      </c>
      <c r="H24" s="30">
        <v>917.44</v>
      </c>
      <c r="I24" s="30">
        <v>862.8</v>
      </c>
      <c r="J24" s="30">
        <v>26.9</v>
      </c>
      <c r="K24" s="30">
        <v>864.94</v>
      </c>
      <c r="L24" s="30">
        <v>1205.6300000000001</v>
      </c>
      <c r="M24" s="30">
        <v>248.75</v>
      </c>
      <c r="N24" s="30">
        <v>309.60000000000002</v>
      </c>
      <c r="O24" s="30">
        <v>331.72</v>
      </c>
      <c r="P24" s="30">
        <v>94.2</v>
      </c>
      <c r="Q24" s="30">
        <v>39.4</v>
      </c>
      <c r="R24" s="30">
        <v>239.73</v>
      </c>
      <c r="S24" s="30">
        <v>0</v>
      </c>
      <c r="T24" s="78">
        <v>0</v>
      </c>
      <c r="U24" s="78">
        <v>0</v>
      </c>
      <c r="V24" s="71">
        <v>80</v>
      </c>
      <c r="W24" s="71" t="s">
        <v>98</v>
      </c>
      <c r="X24" s="30">
        <v>6</v>
      </c>
      <c r="Y24" s="78">
        <v>15</v>
      </c>
      <c r="Z24" s="78">
        <v>0</v>
      </c>
      <c r="AA24" s="78">
        <v>0</v>
      </c>
      <c r="AB24" s="30">
        <v>53.8</v>
      </c>
      <c r="AC24" s="30" t="s">
        <v>84</v>
      </c>
    </row>
    <row r="25" spans="1:29" x14ac:dyDescent="0.25">
      <c r="A25" s="29">
        <f t="shared" si="0"/>
        <v>24</v>
      </c>
      <c r="B25" s="30">
        <v>50</v>
      </c>
      <c r="C25" s="30">
        <v>0</v>
      </c>
      <c r="D25" s="30">
        <v>0</v>
      </c>
      <c r="E25" s="30">
        <v>347.77</v>
      </c>
      <c r="F25" s="30">
        <v>64.31</v>
      </c>
      <c r="G25" s="30">
        <v>66.7</v>
      </c>
      <c r="H25" s="30">
        <v>1012.1</v>
      </c>
      <c r="I25" s="30">
        <v>1268.5</v>
      </c>
      <c r="J25" s="30">
        <v>0</v>
      </c>
      <c r="K25" s="30">
        <v>997.3</v>
      </c>
      <c r="L25" s="30">
        <v>1115.3599999999999</v>
      </c>
      <c r="M25" s="30">
        <v>0</v>
      </c>
      <c r="N25" s="30">
        <v>203.4</v>
      </c>
      <c r="O25" s="30">
        <v>348.3</v>
      </c>
      <c r="P25" s="30">
        <v>0</v>
      </c>
      <c r="Q25" s="30">
        <v>32.840000000000003</v>
      </c>
      <c r="R25" s="30">
        <v>84.13</v>
      </c>
      <c r="S25" s="30">
        <v>0</v>
      </c>
      <c r="T25" s="78">
        <v>0</v>
      </c>
      <c r="U25" s="78">
        <v>0</v>
      </c>
      <c r="V25" s="71">
        <v>80</v>
      </c>
      <c r="W25" s="71" t="s">
        <v>98</v>
      </c>
      <c r="X25" s="30">
        <v>6</v>
      </c>
      <c r="Y25" s="78">
        <v>15</v>
      </c>
      <c r="Z25" s="78">
        <v>0</v>
      </c>
      <c r="AA25" s="78">
        <v>10</v>
      </c>
      <c r="AB25" s="30">
        <v>0</v>
      </c>
      <c r="AC25" s="30">
        <v>0</v>
      </c>
    </row>
    <row r="26" spans="1:29" x14ac:dyDescent="0.25">
      <c r="A26" s="29">
        <f t="shared" si="0"/>
        <v>25</v>
      </c>
      <c r="B26" s="30">
        <v>50</v>
      </c>
      <c r="C26" s="30">
        <v>0</v>
      </c>
      <c r="D26" s="30">
        <v>0</v>
      </c>
      <c r="E26" s="30">
        <v>64.62</v>
      </c>
      <c r="F26" s="30">
        <v>0</v>
      </c>
      <c r="G26" s="30">
        <v>171.4</v>
      </c>
      <c r="H26" s="30">
        <v>577.1</v>
      </c>
      <c r="I26" s="30">
        <v>119.4</v>
      </c>
      <c r="J26" s="30">
        <v>53.7</v>
      </c>
      <c r="K26" s="30">
        <v>611.4</v>
      </c>
      <c r="L26" s="30">
        <v>948.61</v>
      </c>
      <c r="M26" s="30">
        <v>49.4</v>
      </c>
      <c r="N26" s="30">
        <v>0</v>
      </c>
      <c r="O26" s="30">
        <v>62.4</v>
      </c>
      <c r="P26" s="30">
        <v>37.9</v>
      </c>
      <c r="Q26" s="30">
        <v>0</v>
      </c>
      <c r="R26" s="30">
        <v>132.80000000000001</v>
      </c>
      <c r="S26" s="30">
        <v>0</v>
      </c>
      <c r="T26" s="78">
        <v>0</v>
      </c>
      <c r="U26" s="78">
        <v>0</v>
      </c>
      <c r="V26" s="78">
        <v>0</v>
      </c>
      <c r="W26" s="78">
        <v>0</v>
      </c>
      <c r="X26" s="30">
        <v>6</v>
      </c>
      <c r="Y26" s="78">
        <v>0</v>
      </c>
      <c r="Z26" s="78">
        <v>0</v>
      </c>
      <c r="AA26" s="78">
        <v>20</v>
      </c>
      <c r="AB26" s="30">
        <v>0</v>
      </c>
      <c r="AC26" s="30">
        <v>0</v>
      </c>
    </row>
    <row r="27" spans="1:29" x14ac:dyDescent="0.25">
      <c r="A27" s="29">
        <f t="shared" si="0"/>
        <v>26</v>
      </c>
      <c r="B27" s="30">
        <v>0</v>
      </c>
      <c r="C27" s="78">
        <v>0</v>
      </c>
      <c r="D27" s="78">
        <v>0</v>
      </c>
      <c r="E27" s="30">
        <v>1076.76</v>
      </c>
      <c r="F27" s="30">
        <v>0</v>
      </c>
      <c r="G27" s="30">
        <v>0</v>
      </c>
      <c r="H27" s="30">
        <v>714.36</v>
      </c>
      <c r="I27" s="30">
        <v>604.69000000000005</v>
      </c>
      <c r="J27" s="30">
        <v>130.26</v>
      </c>
      <c r="K27" s="30">
        <v>591.30999999999995</v>
      </c>
      <c r="L27" s="30">
        <v>1513.72</v>
      </c>
      <c r="M27" s="30">
        <v>167.5</v>
      </c>
      <c r="N27" s="30">
        <v>291.72000000000003</v>
      </c>
      <c r="O27" s="30">
        <v>290.17</v>
      </c>
      <c r="P27" s="30">
        <v>0</v>
      </c>
      <c r="Q27" s="30">
        <v>49.3</v>
      </c>
      <c r="R27" s="30">
        <v>101.74</v>
      </c>
      <c r="S27" s="30">
        <v>0</v>
      </c>
      <c r="T27" s="78">
        <v>0</v>
      </c>
      <c r="U27" s="78">
        <v>0</v>
      </c>
      <c r="V27" s="78">
        <v>0</v>
      </c>
      <c r="W27" s="78">
        <v>0</v>
      </c>
      <c r="X27" s="30">
        <v>6</v>
      </c>
      <c r="Y27" s="71">
        <v>540</v>
      </c>
      <c r="Z27" s="30">
        <v>0</v>
      </c>
      <c r="AA27" s="71">
        <v>725.87</v>
      </c>
      <c r="AB27" s="30">
        <v>10.9</v>
      </c>
      <c r="AC27" s="30" t="s">
        <v>99</v>
      </c>
    </row>
    <row r="28" spans="1:29" x14ac:dyDescent="0.25">
      <c r="A28" s="29">
        <f t="shared" si="0"/>
        <v>27</v>
      </c>
      <c r="B28" s="30">
        <v>55</v>
      </c>
      <c r="C28" s="78">
        <v>0</v>
      </c>
      <c r="D28" s="78">
        <v>0</v>
      </c>
      <c r="E28" s="30">
        <v>840.16</v>
      </c>
      <c r="F28" s="30">
        <v>0</v>
      </c>
      <c r="G28" s="30">
        <v>114.7</v>
      </c>
      <c r="H28" s="30">
        <v>553.96</v>
      </c>
      <c r="I28" s="30">
        <v>1073.8</v>
      </c>
      <c r="J28" s="30">
        <v>233.36</v>
      </c>
      <c r="K28" s="30">
        <v>856.57</v>
      </c>
      <c r="L28" s="30">
        <v>1072.21</v>
      </c>
      <c r="M28" s="30">
        <v>180.1</v>
      </c>
      <c r="N28" s="30">
        <v>0</v>
      </c>
      <c r="O28" s="30">
        <v>177</v>
      </c>
      <c r="P28" s="30">
        <v>108.7</v>
      </c>
      <c r="Q28" s="30">
        <v>0</v>
      </c>
      <c r="R28" s="30">
        <v>93.95</v>
      </c>
      <c r="S28" s="30">
        <v>0</v>
      </c>
      <c r="T28" s="78">
        <v>0</v>
      </c>
      <c r="U28" s="78">
        <v>0</v>
      </c>
      <c r="V28" s="78">
        <v>50</v>
      </c>
      <c r="W28" s="78" t="s">
        <v>100</v>
      </c>
      <c r="X28" s="30">
        <v>6</v>
      </c>
      <c r="Y28" s="78">
        <v>0</v>
      </c>
      <c r="Z28" s="78">
        <v>0</v>
      </c>
      <c r="AA28" s="78">
        <v>20</v>
      </c>
      <c r="AB28" s="30">
        <v>0</v>
      </c>
      <c r="AC28" s="30">
        <v>0</v>
      </c>
    </row>
    <row r="29" spans="1:29" x14ac:dyDescent="0.25">
      <c r="A29" s="29">
        <f t="shared" si="0"/>
        <v>28</v>
      </c>
      <c r="B29" s="30">
        <v>0</v>
      </c>
      <c r="C29" s="78">
        <v>0</v>
      </c>
      <c r="D29" s="78">
        <v>0</v>
      </c>
      <c r="E29" s="30">
        <v>900.15</v>
      </c>
      <c r="F29" s="30">
        <v>0</v>
      </c>
      <c r="G29" s="30">
        <v>32.36</v>
      </c>
      <c r="H29" s="30">
        <v>750.8</v>
      </c>
      <c r="I29" s="30">
        <v>888.5</v>
      </c>
      <c r="J29" s="30">
        <v>0</v>
      </c>
      <c r="K29" s="30">
        <v>887.27</v>
      </c>
      <c r="L29" s="30">
        <v>1532.39</v>
      </c>
      <c r="M29" s="30">
        <v>15257</v>
      </c>
      <c r="N29" s="30">
        <v>549.6</v>
      </c>
      <c r="O29" s="30">
        <v>370.77</v>
      </c>
      <c r="P29" s="30">
        <v>68.86</v>
      </c>
      <c r="Q29" s="30">
        <v>112.43</v>
      </c>
      <c r="R29" s="30">
        <v>240.8</v>
      </c>
      <c r="S29" s="30">
        <v>148.5</v>
      </c>
      <c r="T29" s="78">
        <v>0</v>
      </c>
      <c r="U29" s="78">
        <v>0</v>
      </c>
      <c r="V29" s="78">
        <v>0</v>
      </c>
      <c r="W29" s="78">
        <v>0</v>
      </c>
      <c r="X29" s="30">
        <v>6</v>
      </c>
      <c r="Y29" s="78">
        <v>0</v>
      </c>
      <c r="Z29" s="78">
        <v>0</v>
      </c>
      <c r="AA29" s="78">
        <v>0</v>
      </c>
      <c r="AB29" s="30">
        <v>0</v>
      </c>
      <c r="AC29" s="30">
        <v>0</v>
      </c>
    </row>
    <row r="30" spans="1:29" x14ac:dyDescent="0.25">
      <c r="A30" s="29">
        <v>29</v>
      </c>
      <c r="B30" s="30">
        <v>40</v>
      </c>
      <c r="C30" s="78">
        <v>0</v>
      </c>
      <c r="D30" s="78">
        <v>0</v>
      </c>
      <c r="E30" s="30">
        <v>1014.45</v>
      </c>
      <c r="F30" s="30">
        <v>0</v>
      </c>
      <c r="G30" s="30">
        <v>3089.86</v>
      </c>
      <c r="H30" s="30">
        <v>790.31</v>
      </c>
      <c r="I30" s="30">
        <v>1351.41</v>
      </c>
      <c r="J30" s="30">
        <v>270.62</v>
      </c>
      <c r="K30" s="30">
        <v>1365.5630000000001</v>
      </c>
      <c r="L30" s="30">
        <v>1471.07</v>
      </c>
      <c r="M30" s="30">
        <v>123.18</v>
      </c>
      <c r="N30" s="30">
        <v>501.81</v>
      </c>
      <c r="O30" s="30">
        <v>155.69999999999999</v>
      </c>
      <c r="P30" s="30">
        <v>71.8</v>
      </c>
      <c r="Q30" s="30">
        <v>32.9</v>
      </c>
      <c r="R30" s="30">
        <v>98.8</v>
      </c>
      <c r="S30" s="30">
        <v>0</v>
      </c>
      <c r="T30" s="78">
        <v>0</v>
      </c>
      <c r="U30" s="78">
        <v>0</v>
      </c>
      <c r="V30" s="78">
        <v>0</v>
      </c>
      <c r="W30" s="78">
        <v>0</v>
      </c>
      <c r="X30" s="30">
        <v>6</v>
      </c>
      <c r="Y30" s="78">
        <v>0</v>
      </c>
      <c r="Z30" s="78">
        <v>0</v>
      </c>
      <c r="AA30" s="78">
        <v>20</v>
      </c>
      <c r="AB30" s="30">
        <v>0</v>
      </c>
      <c r="AC30" s="30">
        <v>0</v>
      </c>
    </row>
    <row r="31" spans="1:29" x14ac:dyDescent="0.25">
      <c r="A31" s="29"/>
      <c r="B31" s="30"/>
      <c r="C31" s="78"/>
      <c r="D31" s="78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78"/>
      <c r="U31" s="78"/>
      <c r="V31" s="71"/>
      <c r="W31" s="71"/>
      <c r="X31" s="30"/>
      <c r="Y31" s="30"/>
      <c r="Z31" s="30"/>
      <c r="AA31" s="71"/>
      <c r="AB31" s="30"/>
      <c r="AC31" s="30"/>
    </row>
    <row r="32" spans="1:29" x14ac:dyDescent="0.25">
      <c r="A32" s="29"/>
      <c r="B32" s="30"/>
      <c r="C32" s="71"/>
      <c r="D32" s="71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78"/>
      <c r="U32" s="78"/>
      <c r="V32" s="78"/>
      <c r="W32" s="78"/>
      <c r="X32" s="30"/>
      <c r="Y32" s="30"/>
      <c r="Z32" s="30"/>
      <c r="AA32" s="30"/>
      <c r="AB32" s="30"/>
      <c r="AC32" s="30"/>
    </row>
    <row r="33" spans="1:29" ht="26.25" customHeight="1" x14ac:dyDescent="0.25">
      <c r="A33" s="28" t="s">
        <v>47</v>
      </c>
      <c r="B33" s="31">
        <f>SUM(B2:B32)</f>
        <v>2964.45</v>
      </c>
      <c r="C33" s="31">
        <f t="shared" ref="C33:AC33" si="1">SUM(C2:C32)</f>
        <v>0</v>
      </c>
      <c r="D33" s="31">
        <f t="shared" si="1"/>
        <v>0</v>
      </c>
      <c r="E33" s="31">
        <f t="shared" si="1"/>
        <v>21814.318000000003</v>
      </c>
      <c r="F33" s="31">
        <f t="shared" si="1"/>
        <v>465.72999999999996</v>
      </c>
      <c r="G33" s="31">
        <f t="shared" si="1"/>
        <v>9925.9999999999982</v>
      </c>
      <c r="H33" s="31">
        <f t="shared" si="1"/>
        <v>25944.109999999997</v>
      </c>
      <c r="I33" s="31">
        <f t="shared" si="1"/>
        <v>39567.210000000014</v>
      </c>
      <c r="J33" s="31">
        <f t="shared" si="1"/>
        <v>5226.12</v>
      </c>
      <c r="K33" s="31">
        <f t="shared" si="1"/>
        <v>28048.453000000001</v>
      </c>
      <c r="L33" s="31">
        <f t="shared" si="1"/>
        <v>37039.340000000004</v>
      </c>
      <c r="M33" s="31">
        <f t="shared" si="1"/>
        <v>18195.64</v>
      </c>
      <c r="N33" s="31">
        <f t="shared" si="1"/>
        <v>6547.8</v>
      </c>
      <c r="O33" s="31">
        <f t="shared" si="1"/>
        <v>4433.51</v>
      </c>
      <c r="P33" s="31">
        <f t="shared" si="1"/>
        <v>809.07</v>
      </c>
      <c r="Q33" s="31">
        <f t="shared" si="1"/>
        <v>1248.52</v>
      </c>
      <c r="R33" s="31">
        <f t="shared" si="1"/>
        <v>4012.0600000000009</v>
      </c>
      <c r="S33" s="31">
        <f t="shared" si="1"/>
        <v>491.45</v>
      </c>
      <c r="T33" s="31">
        <f t="shared" si="1"/>
        <v>300</v>
      </c>
      <c r="U33" s="31">
        <f t="shared" si="1"/>
        <v>0</v>
      </c>
      <c r="V33" s="31">
        <f t="shared" si="1"/>
        <v>290</v>
      </c>
      <c r="W33" s="31">
        <f t="shared" si="1"/>
        <v>0</v>
      </c>
      <c r="X33" s="31">
        <f t="shared" si="1"/>
        <v>174</v>
      </c>
      <c r="Y33" s="31">
        <f t="shared" si="1"/>
        <v>2126</v>
      </c>
      <c r="Z33" s="31">
        <f t="shared" si="1"/>
        <v>0</v>
      </c>
      <c r="AA33" s="31">
        <f t="shared" si="1"/>
        <v>2923.5699999999997</v>
      </c>
      <c r="AB33" s="31">
        <f t="shared" si="1"/>
        <v>680.11999999999989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3"/>
  <sheetViews>
    <sheetView showGridLines="0" topLeftCell="U1" zoomScale="115" zoomScaleNormal="115" workbookViewId="0">
      <pane ySplit="1" topLeftCell="A2" activePane="bottomLeft" state="frozen"/>
      <selection activeCell="W31" sqref="W31"/>
      <selection pane="bottomLeft" activeCell="Z2" sqref="Z2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7" style="27" customWidth="1"/>
    <col min="5" max="5" width="16.85546875" style="27" customWidth="1"/>
    <col min="6" max="6" width="15.85546875" style="27" bestFit="1" customWidth="1"/>
    <col min="7" max="7" width="13.28515625" style="27" bestFit="1" customWidth="1"/>
    <col min="8" max="8" width="13.28515625" style="27" customWidth="1"/>
    <col min="9" max="9" width="13.28515625" style="27" bestFit="1" customWidth="1"/>
    <col min="10" max="11" width="14.28515625" style="27" bestFit="1" customWidth="1"/>
    <col min="12" max="12" width="12.140625" style="27" bestFit="1" customWidth="1"/>
    <col min="13" max="14" width="13.28515625" style="27" bestFit="1" customWidth="1"/>
    <col min="15" max="15" width="12.140625" style="27" bestFit="1" customWidth="1"/>
    <col min="16" max="16" width="13.28515625" style="27" bestFit="1" customWidth="1"/>
    <col min="17" max="17" width="14.28515625" style="27" bestFit="1" customWidth="1"/>
    <col min="18" max="19" width="11.28515625" style="27" bestFit="1" customWidth="1"/>
    <col min="20" max="20" width="20.7109375" style="27" customWidth="1"/>
    <col min="21" max="21" width="11.28515625" style="27" bestFit="1" customWidth="1"/>
    <col min="22" max="22" width="18.28515625" style="27" bestFit="1" customWidth="1"/>
    <col min="23" max="23" width="11.28515625" style="27" bestFit="1" customWidth="1"/>
    <col min="24" max="24" width="13" style="27" bestFit="1" customWidth="1"/>
    <col min="25" max="25" width="25" style="27" customWidth="1"/>
    <col min="26" max="26" width="13" style="27" bestFit="1" customWidth="1"/>
    <col min="27" max="27" width="11.28515625" style="27" bestFit="1" customWidth="1"/>
    <col min="28" max="28" width="17.140625" style="27" customWidth="1"/>
    <col min="29" max="16384" width="9.140625" style="27"/>
  </cols>
  <sheetData>
    <row r="1" spans="1:28" s="7" customFormat="1" ht="28.5" customHeight="1" x14ac:dyDescent="0.25">
      <c r="A1" s="28" t="s">
        <v>27</v>
      </c>
      <c r="B1" s="28" t="s">
        <v>28</v>
      </c>
      <c r="C1" s="28" t="s">
        <v>53</v>
      </c>
      <c r="D1" s="28" t="s">
        <v>52</v>
      </c>
      <c r="E1" s="28" t="s">
        <v>48</v>
      </c>
      <c r="F1" s="28" t="s">
        <v>36</v>
      </c>
      <c r="G1" s="28" t="s">
        <v>35</v>
      </c>
      <c r="H1" s="28" t="s">
        <v>60</v>
      </c>
      <c r="I1" s="28" t="s">
        <v>40</v>
      </c>
      <c r="J1" s="28" t="s">
        <v>39</v>
      </c>
      <c r="K1" s="28" t="s">
        <v>29</v>
      </c>
      <c r="L1" s="28" t="s">
        <v>41</v>
      </c>
      <c r="M1" s="28" t="s">
        <v>42</v>
      </c>
      <c r="N1" s="28" t="s">
        <v>43</v>
      </c>
      <c r="O1" s="28" t="s">
        <v>44</v>
      </c>
      <c r="P1" s="28" t="s">
        <v>46</v>
      </c>
      <c r="Q1" s="28" t="s">
        <v>45</v>
      </c>
      <c r="R1" s="28" t="s">
        <v>30</v>
      </c>
      <c r="S1" s="28" t="s">
        <v>31</v>
      </c>
      <c r="T1" s="28" t="s">
        <v>57</v>
      </c>
      <c r="U1" s="28" t="s">
        <v>32</v>
      </c>
      <c r="V1" s="28" t="s">
        <v>57</v>
      </c>
      <c r="W1" s="28" t="s">
        <v>33</v>
      </c>
      <c r="X1" s="28" t="s">
        <v>37</v>
      </c>
      <c r="Y1" s="28" t="s">
        <v>54</v>
      </c>
      <c r="Z1" s="28" t="s">
        <v>38</v>
      </c>
      <c r="AA1" s="28" t="s">
        <v>34</v>
      </c>
      <c r="AB1" s="28" t="s">
        <v>55</v>
      </c>
    </row>
    <row r="2" spans="1:28" x14ac:dyDescent="0.25">
      <c r="A2" s="29">
        <v>1</v>
      </c>
      <c r="B2" s="30">
        <v>125</v>
      </c>
      <c r="C2" s="30">
        <v>500</v>
      </c>
      <c r="D2" s="71" t="s">
        <v>65</v>
      </c>
      <c r="E2" s="30">
        <v>502.53</v>
      </c>
      <c r="F2" s="30">
        <v>1070.3399999999999</v>
      </c>
      <c r="G2" s="30">
        <v>953.69</v>
      </c>
      <c r="H2" s="30">
        <v>0</v>
      </c>
      <c r="I2" s="30">
        <v>68.8</v>
      </c>
      <c r="J2" s="30">
        <v>928.85</v>
      </c>
      <c r="K2" s="30">
        <v>1405.53</v>
      </c>
      <c r="L2" s="30">
        <v>85.14</v>
      </c>
      <c r="M2" s="30">
        <v>69.400000000000006</v>
      </c>
      <c r="N2" s="30">
        <v>67.7</v>
      </c>
      <c r="O2" s="30">
        <v>87.69</v>
      </c>
      <c r="P2" s="30">
        <v>119.24</v>
      </c>
      <c r="Q2" s="30">
        <v>32</v>
      </c>
      <c r="R2" s="30">
        <v>73.900000000000006</v>
      </c>
      <c r="S2" s="30">
        <v>0</v>
      </c>
      <c r="T2" s="30">
        <v>0</v>
      </c>
      <c r="U2" s="30">
        <v>0</v>
      </c>
      <c r="V2" s="30">
        <v>0</v>
      </c>
      <c r="W2" s="30">
        <v>6</v>
      </c>
      <c r="X2" s="78">
        <v>0</v>
      </c>
      <c r="Y2" s="78">
        <v>0</v>
      </c>
      <c r="Z2" s="71">
        <v>20</v>
      </c>
      <c r="AA2" s="30">
        <v>97.1</v>
      </c>
      <c r="AB2" s="30" t="s">
        <v>70</v>
      </c>
    </row>
    <row r="3" spans="1:28" x14ac:dyDescent="0.25">
      <c r="A3" s="29">
        <f>A2+1</f>
        <v>2</v>
      </c>
      <c r="B3" s="30">
        <v>87</v>
      </c>
      <c r="C3" s="71">
        <v>0</v>
      </c>
      <c r="D3" s="71">
        <v>0</v>
      </c>
      <c r="E3" s="78">
        <v>742.51</v>
      </c>
      <c r="F3" s="30">
        <v>979.6</v>
      </c>
      <c r="G3" s="30">
        <v>1603.62</v>
      </c>
      <c r="H3" s="30">
        <v>220.1</v>
      </c>
      <c r="I3" s="30">
        <v>31.9</v>
      </c>
      <c r="J3" s="30">
        <v>930.49</v>
      </c>
      <c r="K3" s="30">
        <v>1161.1400000000001</v>
      </c>
      <c r="L3" s="30">
        <v>59.53</v>
      </c>
      <c r="M3" s="30">
        <v>347.7</v>
      </c>
      <c r="N3" s="30">
        <v>204.71</v>
      </c>
      <c r="O3" s="30">
        <v>0</v>
      </c>
      <c r="P3" s="30">
        <v>77.8</v>
      </c>
      <c r="Q3" s="30">
        <v>27.9</v>
      </c>
      <c r="R3" s="30">
        <v>0</v>
      </c>
      <c r="S3" s="78">
        <v>0</v>
      </c>
      <c r="T3" s="78">
        <v>0</v>
      </c>
      <c r="U3" s="71">
        <v>0</v>
      </c>
      <c r="V3" s="71">
        <v>0</v>
      </c>
      <c r="W3" s="30">
        <v>6</v>
      </c>
      <c r="X3" s="78">
        <v>0</v>
      </c>
      <c r="Y3" s="78">
        <v>0</v>
      </c>
      <c r="Z3" s="71">
        <v>20</v>
      </c>
      <c r="AA3" s="78">
        <v>27</v>
      </c>
      <c r="AB3" s="78" t="s">
        <v>78</v>
      </c>
    </row>
    <row r="4" spans="1:28" x14ac:dyDescent="0.25">
      <c r="A4" s="29">
        <f t="shared" ref="A4:A29" si="0">A3+1</f>
        <v>3</v>
      </c>
      <c r="B4" s="30">
        <v>170</v>
      </c>
      <c r="C4" s="78">
        <v>0</v>
      </c>
      <c r="D4" s="71">
        <v>0</v>
      </c>
      <c r="E4" s="78">
        <v>656.57</v>
      </c>
      <c r="F4" s="30">
        <v>1057.04</v>
      </c>
      <c r="G4" s="30">
        <v>1175.81</v>
      </c>
      <c r="H4" s="30">
        <v>0</v>
      </c>
      <c r="I4" s="30">
        <v>160.1</v>
      </c>
      <c r="J4" s="30">
        <v>438.93</v>
      </c>
      <c r="K4" s="30">
        <v>1301.49</v>
      </c>
      <c r="L4" s="30">
        <v>78.8</v>
      </c>
      <c r="M4" s="30">
        <v>438.93</v>
      </c>
      <c r="N4" s="30">
        <v>1301.49</v>
      </c>
      <c r="O4" s="30">
        <v>58.9</v>
      </c>
      <c r="P4" s="30">
        <v>49</v>
      </c>
      <c r="Q4" s="30">
        <v>329.24</v>
      </c>
      <c r="R4" s="30">
        <v>192</v>
      </c>
      <c r="S4" s="78">
        <v>0</v>
      </c>
      <c r="T4" s="78">
        <v>0</v>
      </c>
      <c r="U4" s="71">
        <v>0</v>
      </c>
      <c r="V4" s="71">
        <v>0</v>
      </c>
      <c r="W4" s="30">
        <v>6</v>
      </c>
      <c r="X4" s="78">
        <v>0</v>
      </c>
      <c r="Y4" s="78">
        <v>0</v>
      </c>
      <c r="Z4" s="71">
        <v>0</v>
      </c>
      <c r="AA4" s="78">
        <v>14</v>
      </c>
      <c r="AB4" s="78" t="s">
        <v>77</v>
      </c>
    </row>
    <row r="5" spans="1:28" x14ac:dyDescent="0.25">
      <c r="A5" s="29">
        <f t="shared" si="0"/>
        <v>4</v>
      </c>
      <c r="B5" s="30">
        <v>127</v>
      </c>
      <c r="C5" s="78">
        <v>0</v>
      </c>
      <c r="D5" s="71">
        <v>0</v>
      </c>
      <c r="E5" s="78">
        <v>1064.3399999999999</v>
      </c>
      <c r="F5" s="30">
        <v>841.56</v>
      </c>
      <c r="G5" s="30">
        <v>1133.22</v>
      </c>
      <c r="H5" s="30">
        <v>125.2</v>
      </c>
      <c r="I5" s="30">
        <v>146.12</v>
      </c>
      <c r="J5" s="30">
        <v>450.5</v>
      </c>
      <c r="K5" s="30">
        <v>1387.84</v>
      </c>
      <c r="L5" s="30">
        <v>0</v>
      </c>
      <c r="M5" s="30">
        <v>146.9</v>
      </c>
      <c r="N5" s="30">
        <v>113.6</v>
      </c>
      <c r="O5" s="30">
        <v>19.899999999999999</v>
      </c>
      <c r="P5" s="30">
        <v>0</v>
      </c>
      <c r="Q5" s="30">
        <v>36.86</v>
      </c>
      <c r="R5" s="30">
        <v>0</v>
      </c>
      <c r="S5" s="78">
        <v>0</v>
      </c>
      <c r="T5" s="78">
        <v>0</v>
      </c>
      <c r="U5" s="71">
        <v>0</v>
      </c>
      <c r="V5" s="71">
        <v>0</v>
      </c>
      <c r="W5" s="30">
        <v>6</v>
      </c>
      <c r="X5" s="78">
        <v>0</v>
      </c>
      <c r="Y5" s="78">
        <v>0</v>
      </c>
      <c r="Z5" s="71">
        <v>0</v>
      </c>
      <c r="AA5" s="78">
        <v>0</v>
      </c>
      <c r="AB5" s="78">
        <v>0</v>
      </c>
    </row>
    <row r="6" spans="1:28" x14ac:dyDescent="0.25">
      <c r="A6" s="29">
        <f t="shared" si="0"/>
        <v>5</v>
      </c>
      <c r="B6" s="30">
        <v>0</v>
      </c>
      <c r="C6" s="78">
        <v>0</v>
      </c>
      <c r="D6" s="71">
        <v>0</v>
      </c>
      <c r="E6" s="78">
        <v>381.18</v>
      </c>
      <c r="F6" s="30">
        <v>924.38</v>
      </c>
      <c r="G6" s="30">
        <v>1082.46</v>
      </c>
      <c r="H6" s="30">
        <v>0</v>
      </c>
      <c r="I6" s="30">
        <v>135.30000000000001</v>
      </c>
      <c r="J6" s="30">
        <v>1183.3</v>
      </c>
      <c r="K6" s="30">
        <v>1150.99</v>
      </c>
      <c r="L6" s="30">
        <v>257.02999999999997</v>
      </c>
      <c r="M6" s="30">
        <v>19.899999999999999</v>
      </c>
      <c r="N6" s="30">
        <v>317.72000000000003</v>
      </c>
      <c r="O6" s="30">
        <v>0</v>
      </c>
      <c r="P6" s="30">
        <v>205.3</v>
      </c>
      <c r="Q6" s="30">
        <v>422.32</v>
      </c>
      <c r="R6" s="30">
        <v>27.39</v>
      </c>
      <c r="S6" s="78">
        <v>0</v>
      </c>
      <c r="T6" s="78">
        <v>0</v>
      </c>
      <c r="U6" s="71">
        <v>0</v>
      </c>
      <c r="V6" s="71">
        <v>0</v>
      </c>
      <c r="W6" s="30">
        <v>6</v>
      </c>
      <c r="X6" s="71">
        <v>495</v>
      </c>
      <c r="Y6" s="30">
        <v>0</v>
      </c>
      <c r="Z6" s="71">
        <v>715</v>
      </c>
      <c r="AA6" s="78">
        <v>0</v>
      </c>
      <c r="AB6" s="78">
        <v>0</v>
      </c>
    </row>
    <row r="7" spans="1:28" x14ac:dyDescent="0.25">
      <c r="A7" s="29">
        <f t="shared" si="0"/>
        <v>6</v>
      </c>
      <c r="B7" s="30">
        <v>27</v>
      </c>
      <c r="C7" s="78">
        <v>0</v>
      </c>
      <c r="D7" s="71">
        <v>0</v>
      </c>
      <c r="E7" s="78">
        <v>1082.48</v>
      </c>
      <c r="F7" s="30">
        <v>1050.72</v>
      </c>
      <c r="G7" s="30">
        <v>620.9</v>
      </c>
      <c r="H7" s="30">
        <v>2159.6</v>
      </c>
      <c r="I7" s="30">
        <v>0</v>
      </c>
      <c r="J7" s="30">
        <v>754.37</v>
      </c>
      <c r="K7" s="30">
        <v>951.98</v>
      </c>
      <c r="L7" s="30">
        <v>116.83</v>
      </c>
      <c r="M7" s="30">
        <v>1784.6</v>
      </c>
      <c r="N7" s="30">
        <v>126.8</v>
      </c>
      <c r="O7" s="30">
        <v>46</v>
      </c>
      <c r="P7" s="30">
        <v>0</v>
      </c>
      <c r="Q7" s="30">
        <v>213.2</v>
      </c>
      <c r="R7" s="30">
        <v>0</v>
      </c>
      <c r="S7" s="78">
        <v>0</v>
      </c>
      <c r="T7" s="78">
        <v>0</v>
      </c>
      <c r="U7" s="71">
        <v>0</v>
      </c>
      <c r="V7" s="71">
        <v>0</v>
      </c>
      <c r="W7" s="30">
        <v>6</v>
      </c>
      <c r="X7" s="78">
        <v>0</v>
      </c>
      <c r="Y7" s="78">
        <v>0</v>
      </c>
      <c r="Z7" s="78"/>
      <c r="AA7" s="78">
        <v>11</v>
      </c>
      <c r="AB7" s="78" t="s">
        <v>74</v>
      </c>
    </row>
    <row r="8" spans="1:28" x14ac:dyDescent="0.25">
      <c r="A8" s="29">
        <f t="shared" si="0"/>
        <v>7</v>
      </c>
      <c r="B8" s="30">
        <v>27</v>
      </c>
      <c r="C8" s="78">
        <v>0</v>
      </c>
      <c r="D8" s="71">
        <v>0</v>
      </c>
      <c r="E8" s="78">
        <v>571.83000000000004</v>
      </c>
      <c r="F8" s="30">
        <v>1633.07</v>
      </c>
      <c r="G8" s="30">
        <v>841.77</v>
      </c>
      <c r="H8" s="30">
        <v>0</v>
      </c>
      <c r="I8" s="30">
        <v>293.3</v>
      </c>
      <c r="J8" s="30">
        <v>507.51</v>
      </c>
      <c r="K8" s="30">
        <v>1086.68</v>
      </c>
      <c r="L8" s="30">
        <v>59.28</v>
      </c>
      <c r="M8" s="30">
        <v>183.8</v>
      </c>
      <c r="N8" s="30">
        <v>106.16</v>
      </c>
      <c r="O8" s="30">
        <v>25.45</v>
      </c>
      <c r="P8" s="30">
        <v>65.900000000000006</v>
      </c>
      <c r="Q8" s="30">
        <v>215.16</v>
      </c>
      <c r="R8" s="30">
        <v>0</v>
      </c>
      <c r="S8" s="78">
        <v>0</v>
      </c>
      <c r="T8" s="78">
        <v>0</v>
      </c>
      <c r="U8" s="71">
        <v>100</v>
      </c>
      <c r="V8" s="71" t="s">
        <v>71</v>
      </c>
      <c r="W8" s="78">
        <v>6</v>
      </c>
      <c r="X8" s="78">
        <v>15</v>
      </c>
      <c r="Y8" s="78">
        <v>0</v>
      </c>
      <c r="Z8" s="78"/>
      <c r="AA8" s="78">
        <v>0</v>
      </c>
      <c r="AB8" s="78">
        <v>0</v>
      </c>
    </row>
    <row r="9" spans="1:28" x14ac:dyDescent="0.25">
      <c r="A9" s="29">
        <f t="shared" si="0"/>
        <v>8</v>
      </c>
      <c r="B9" s="30">
        <v>236</v>
      </c>
      <c r="C9" s="78">
        <v>0</v>
      </c>
      <c r="D9" s="71">
        <v>0</v>
      </c>
      <c r="E9" s="30">
        <v>634.72</v>
      </c>
      <c r="F9" s="30">
        <v>899.3</v>
      </c>
      <c r="G9" s="30">
        <v>1555.9</v>
      </c>
      <c r="H9" s="30">
        <v>212.52</v>
      </c>
      <c r="I9" s="30">
        <v>207.36</v>
      </c>
      <c r="J9" s="30">
        <v>637.38</v>
      </c>
      <c r="K9" s="30">
        <v>860.14</v>
      </c>
      <c r="L9" s="30">
        <v>153.66999999999999</v>
      </c>
      <c r="M9" s="30">
        <v>232.3</v>
      </c>
      <c r="N9" s="30">
        <v>95.5</v>
      </c>
      <c r="O9" s="30">
        <v>38</v>
      </c>
      <c r="P9" s="30">
        <v>0</v>
      </c>
      <c r="Q9" s="30">
        <v>267.18</v>
      </c>
      <c r="R9" s="30">
        <v>0</v>
      </c>
      <c r="S9" s="78">
        <v>0</v>
      </c>
      <c r="T9" s="78">
        <v>0</v>
      </c>
      <c r="U9" s="71">
        <v>0</v>
      </c>
      <c r="V9" s="71">
        <v>0</v>
      </c>
      <c r="W9" s="78">
        <v>6</v>
      </c>
      <c r="X9" s="78">
        <v>0</v>
      </c>
      <c r="Y9" s="78">
        <v>0</v>
      </c>
      <c r="Z9" s="78">
        <v>12</v>
      </c>
      <c r="AA9" s="78">
        <v>0</v>
      </c>
      <c r="AB9" s="78">
        <v>0</v>
      </c>
    </row>
    <row r="10" spans="1:28" x14ac:dyDescent="0.25">
      <c r="A10" s="29">
        <f t="shared" si="0"/>
        <v>9</v>
      </c>
      <c r="B10" s="78">
        <v>164</v>
      </c>
      <c r="C10" s="78">
        <v>0</v>
      </c>
      <c r="D10" s="71">
        <v>0</v>
      </c>
      <c r="E10" s="78">
        <v>600.04</v>
      </c>
      <c r="F10" s="30">
        <v>848.74</v>
      </c>
      <c r="G10" s="30">
        <v>1392.95</v>
      </c>
      <c r="H10" s="30">
        <v>32.9</v>
      </c>
      <c r="I10" s="30">
        <v>185.3</v>
      </c>
      <c r="J10" s="30">
        <v>1086.77</v>
      </c>
      <c r="K10" s="30">
        <v>1817.0139999999999</v>
      </c>
      <c r="L10" s="30">
        <v>88.17</v>
      </c>
      <c r="M10" s="30">
        <v>231.3</v>
      </c>
      <c r="N10" s="30">
        <v>112.88</v>
      </c>
      <c r="O10" s="30">
        <v>46</v>
      </c>
      <c r="P10" s="30">
        <v>81.8</v>
      </c>
      <c r="Q10" s="30">
        <v>186.85</v>
      </c>
      <c r="R10" s="30">
        <v>0</v>
      </c>
      <c r="S10" s="78">
        <v>0</v>
      </c>
      <c r="T10" s="78">
        <v>0</v>
      </c>
      <c r="U10" s="71">
        <v>0</v>
      </c>
      <c r="V10" s="71">
        <v>0</v>
      </c>
      <c r="W10" s="78">
        <v>6</v>
      </c>
      <c r="X10" s="78">
        <v>0</v>
      </c>
      <c r="Y10" s="78">
        <v>0</v>
      </c>
      <c r="Z10" s="78">
        <v>0</v>
      </c>
      <c r="AA10" s="78">
        <v>0</v>
      </c>
      <c r="AB10" s="78">
        <v>0</v>
      </c>
    </row>
    <row r="11" spans="1:28" x14ac:dyDescent="0.25">
      <c r="A11" s="29">
        <f t="shared" si="0"/>
        <v>10</v>
      </c>
      <c r="B11" s="30">
        <v>90</v>
      </c>
      <c r="C11" s="30">
        <v>0</v>
      </c>
      <c r="D11" s="71">
        <v>0</v>
      </c>
      <c r="E11" s="78">
        <v>731.25</v>
      </c>
      <c r="F11" s="30">
        <v>986.43</v>
      </c>
      <c r="G11" s="30">
        <v>696.91</v>
      </c>
      <c r="H11" s="30">
        <v>168.18</v>
      </c>
      <c r="I11" s="30">
        <v>164</v>
      </c>
      <c r="J11" s="30">
        <v>469.08</v>
      </c>
      <c r="K11" s="30">
        <v>1552.43</v>
      </c>
      <c r="L11" s="30">
        <v>0</v>
      </c>
      <c r="M11" s="30">
        <v>0</v>
      </c>
      <c r="N11" s="30">
        <v>105.3</v>
      </c>
      <c r="O11" s="30">
        <v>84.7</v>
      </c>
      <c r="P11" s="30">
        <v>0</v>
      </c>
      <c r="Q11" s="30">
        <v>47.5</v>
      </c>
      <c r="R11" s="30">
        <v>75.8</v>
      </c>
      <c r="S11" s="78">
        <v>0</v>
      </c>
      <c r="T11" s="78">
        <v>0</v>
      </c>
      <c r="U11" s="71">
        <v>0</v>
      </c>
      <c r="V11" s="71">
        <v>0</v>
      </c>
      <c r="W11" s="78">
        <v>6</v>
      </c>
      <c r="X11" s="78">
        <v>0</v>
      </c>
      <c r="Y11" s="81">
        <v>0</v>
      </c>
      <c r="Z11" s="78">
        <v>12</v>
      </c>
      <c r="AA11" s="78">
        <v>0</v>
      </c>
      <c r="AB11" s="78">
        <v>0</v>
      </c>
    </row>
    <row r="12" spans="1:28" x14ac:dyDescent="0.25">
      <c r="A12" s="29">
        <f t="shared" si="0"/>
        <v>11</v>
      </c>
      <c r="B12" s="30">
        <v>80</v>
      </c>
      <c r="C12" s="30">
        <v>0</v>
      </c>
      <c r="D12" s="71">
        <v>0</v>
      </c>
      <c r="E12" s="78">
        <v>820.5</v>
      </c>
      <c r="F12" s="30">
        <v>800.8</v>
      </c>
      <c r="G12" s="30">
        <v>1702.32</v>
      </c>
      <c r="H12" s="30">
        <v>93.3</v>
      </c>
      <c r="I12" s="30">
        <v>74</v>
      </c>
      <c r="J12" s="30">
        <v>392.69</v>
      </c>
      <c r="K12" s="30">
        <v>929.14</v>
      </c>
      <c r="L12" s="30">
        <v>46.8</v>
      </c>
      <c r="M12" s="30">
        <v>168.4</v>
      </c>
      <c r="N12" s="30">
        <v>106.06</v>
      </c>
      <c r="O12" s="30">
        <v>51.3</v>
      </c>
      <c r="P12" s="30">
        <v>0</v>
      </c>
      <c r="Q12" s="30">
        <v>40</v>
      </c>
      <c r="R12" s="30">
        <v>0</v>
      </c>
      <c r="S12" s="78">
        <v>0</v>
      </c>
      <c r="T12" s="78">
        <v>0</v>
      </c>
      <c r="U12" s="71">
        <v>0</v>
      </c>
      <c r="V12" s="71">
        <v>0</v>
      </c>
      <c r="W12" s="30">
        <v>6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</row>
    <row r="13" spans="1:28" x14ac:dyDescent="0.25">
      <c r="A13" s="29">
        <f t="shared" si="0"/>
        <v>12</v>
      </c>
      <c r="B13" s="30">
        <v>0</v>
      </c>
      <c r="C13" s="30">
        <v>0</v>
      </c>
      <c r="D13" s="71">
        <v>0</v>
      </c>
      <c r="E13" s="30">
        <v>822.42</v>
      </c>
      <c r="F13" s="30">
        <v>854</v>
      </c>
      <c r="G13" s="30">
        <v>1081.69</v>
      </c>
      <c r="H13" s="30">
        <v>122.1</v>
      </c>
      <c r="I13" s="30">
        <v>163.85</v>
      </c>
      <c r="J13" s="30">
        <v>773.4</v>
      </c>
      <c r="K13" s="30">
        <v>991.78</v>
      </c>
      <c r="L13" s="30">
        <v>0</v>
      </c>
      <c r="M13" s="30">
        <v>83.8</v>
      </c>
      <c r="N13" s="30">
        <v>10</v>
      </c>
      <c r="O13" s="30">
        <v>0</v>
      </c>
      <c r="P13" s="30">
        <v>38.799999999999997</v>
      </c>
      <c r="Q13" s="30">
        <v>76.5</v>
      </c>
      <c r="R13" s="30">
        <v>0</v>
      </c>
      <c r="S13" s="78">
        <v>0</v>
      </c>
      <c r="T13" s="78">
        <v>0</v>
      </c>
      <c r="U13" s="71">
        <v>0</v>
      </c>
      <c r="V13" s="71">
        <v>0</v>
      </c>
      <c r="W13" s="30">
        <v>6</v>
      </c>
      <c r="X13" s="71">
        <v>465</v>
      </c>
      <c r="Y13" s="30">
        <v>0</v>
      </c>
      <c r="Z13" s="71">
        <v>715</v>
      </c>
      <c r="AA13" s="78">
        <v>0</v>
      </c>
      <c r="AB13" s="78">
        <v>0</v>
      </c>
    </row>
    <row r="14" spans="1:28" x14ac:dyDescent="0.25">
      <c r="A14" s="29">
        <f t="shared" si="0"/>
        <v>13</v>
      </c>
      <c r="B14" s="30">
        <v>0</v>
      </c>
      <c r="C14" s="30">
        <v>0</v>
      </c>
      <c r="D14" s="71">
        <v>0</v>
      </c>
      <c r="E14" s="30">
        <v>700.31</v>
      </c>
      <c r="F14" s="30">
        <v>642.32000000000005</v>
      </c>
      <c r="G14" s="30">
        <v>699.18</v>
      </c>
      <c r="H14" s="30">
        <v>44.6</v>
      </c>
      <c r="I14" s="30">
        <v>0</v>
      </c>
      <c r="J14" s="30">
        <v>456.74</v>
      </c>
      <c r="K14" s="30">
        <v>581.16</v>
      </c>
      <c r="L14" s="30">
        <v>0</v>
      </c>
      <c r="M14" s="30">
        <v>24.5</v>
      </c>
      <c r="N14" s="30">
        <v>65.900000000000006</v>
      </c>
      <c r="O14" s="30">
        <v>28.8</v>
      </c>
      <c r="P14" s="30">
        <v>0</v>
      </c>
      <c r="Q14" s="30">
        <v>35.6</v>
      </c>
      <c r="R14" s="30">
        <v>0</v>
      </c>
      <c r="S14" s="78">
        <v>0</v>
      </c>
      <c r="T14" s="78">
        <v>0</v>
      </c>
      <c r="U14" s="71">
        <v>0</v>
      </c>
      <c r="V14" s="71">
        <v>0</v>
      </c>
      <c r="W14" s="30">
        <v>6</v>
      </c>
      <c r="X14" s="81">
        <v>0</v>
      </c>
      <c r="Y14" s="78">
        <v>0</v>
      </c>
      <c r="Z14" s="78">
        <v>40</v>
      </c>
      <c r="AA14" s="78">
        <v>0</v>
      </c>
      <c r="AB14" s="78">
        <v>0</v>
      </c>
    </row>
    <row r="15" spans="1:28" x14ac:dyDescent="0.25">
      <c r="A15" s="29">
        <f t="shared" si="0"/>
        <v>14</v>
      </c>
      <c r="B15" s="30">
        <v>0</v>
      </c>
      <c r="C15" s="30">
        <v>0</v>
      </c>
      <c r="D15" s="71">
        <v>0</v>
      </c>
      <c r="E15" s="30">
        <v>1268.46</v>
      </c>
      <c r="F15" s="30">
        <v>752.94</v>
      </c>
      <c r="G15" s="30">
        <v>536.19000000000005</v>
      </c>
      <c r="H15" s="30">
        <v>39.5</v>
      </c>
      <c r="I15" s="30">
        <v>36.5</v>
      </c>
      <c r="J15" s="30">
        <v>747.92</v>
      </c>
      <c r="K15" s="30">
        <v>975.54</v>
      </c>
      <c r="L15" s="30">
        <v>67.66</v>
      </c>
      <c r="M15" s="30">
        <v>340.22</v>
      </c>
      <c r="N15" s="30">
        <v>299.29000000000002</v>
      </c>
      <c r="O15" s="30">
        <v>0</v>
      </c>
      <c r="P15" s="30">
        <v>68.3</v>
      </c>
      <c r="Q15" s="30">
        <v>159.43</v>
      </c>
      <c r="R15" s="30">
        <v>0</v>
      </c>
      <c r="S15" s="78">
        <v>0</v>
      </c>
      <c r="T15" s="78">
        <v>0</v>
      </c>
      <c r="U15" s="71">
        <v>0</v>
      </c>
      <c r="V15" s="71">
        <v>0</v>
      </c>
      <c r="W15" s="30">
        <v>6</v>
      </c>
      <c r="X15" s="78">
        <v>0</v>
      </c>
      <c r="Y15" s="78">
        <v>0</v>
      </c>
      <c r="Z15" s="71"/>
      <c r="AA15" s="78">
        <v>0</v>
      </c>
      <c r="AB15" s="78">
        <v>0</v>
      </c>
    </row>
    <row r="16" spans="1:28" x14ac:dyDescent="0.25">
      <c r="A16" s="29">
        <f t="shared" si="0"/>
        <v>15</v>
      </c>
      <c r="B16" s="30">
        <v>50</v>
      </c>
      <c r="C16" s="30">
        <v>0</v>
      </c>
      <c r="D16" s="71">
        <v>0</v>
      </c>
      <c r="E16" s="30">
        <v>631.11</v>
      </c>
      <c r="F16" s="30">
        <v>909.73</v>
      </c>
      <c r="G16" s="30">
        <v>1155.83</v>
      </c>
      <c r="H16" s="30">
        <v>0</v>
      </c>
      <c r="I16" s="30">
        <v>107.32</v>
      </c>
      <c r="J16" s="30">
        <v>501.57</v>
      </c>
      <c r="K16" s="30">
        <v>1258.8599999999999</v>
      </c>
      <c r="L16" s="30">
        <v>31.62</v>
      </c>
      <c r="M16" s="30">
        <v>148.1</v>
      </c>
      <c r="N16" s="30">
        <v>144.6</v>
      </c>
      <c r="O16" s="30">
        <v>32.9</v>
      </c>
      <c r="P16" s="30">
        <v>62.68</v>
      </c>
      <c r="Q16" s="30">
        <v>146.88</v>
      </c>
      <c r="R16" s="30">
        <v>0</v>
      </c>
      <c r="S16" s="82">
        <v>0</v>
      </c>
      <c r="T16" s="82">
        <v>0</v>
      </c>
      <c r="U16" s="71">
        <v>0</v>
      </c>
      <c r="V16" s="71">
        <v>0</v>
      </c>
      <c r="W16" s="30">
        <v>6</v>
      </c>
      <c r="X16" s="78">
        <v>0</v>
      </c>
      <c r="Y16" s="78">
        <v>0</v>
      </c>
      <c r="Z16" s="78"/>
      <c r="AA16" s="78">
        <v>14</v>
      </c>
      <c r="AB16" s="78" t="s">
        <v>89</v>
      </c>
    </row>
    <row r="17" spans="1:29" x14ac:dyDescent="0.25">
      <c r="A17" s="29">
        <f t="shared" si="0"/>
        <v>16</v>
      </c>
      <c r="B17" s="30">
        <v>0</v>
      </c>
      <c r="C17" s="71">
        <v>0</v>
      </c>
      <c r="D17" s="71">
        <v>0</v>
      </c>
      <c r="E17" s="83">
        <v>751.95</v>
      </c>
      <c r="F17" s="30">
        <v>1090.19</v>
      </c>
      <c r="G17" s="30">
        <v>1064.8900000000001</v>
      </c>
      <c r="H17" s="30">
        <v>202.92</v>
      </c>
      <c r="I17" s="30">
        <v>383.8</v>
      </c>
      <c r="J17" s="30">
        <v>1263.56</v>
      </c>
      <c r="K17" s="30">
        <v>1145.74</v>
      </c>
      <c r="L17" s="30">
        <v>107.49</v>
      </c>
      <c r="M17" s="30">
        <v>244.32</v>
      </c>
      <c r="N17" s="30">
        <v>187.9</v>
      </c>
      <c r="O17" s="30">
        <v>112.35</v>
      </c>
      <c r="P17" s="30">
        <v>0</v>
      </c>
      <c r="Q17" s="30">
        <v>138</v>
      </c>
      <c r="R17" s="30">
        <v>0</v>
      </c>
      <c r="S17" s="71">
        <v>200</v>
      </c>
      <c r="T17" s="71" t="s">
        <v>82</v>
      </c>
      <c r="U17" s="71">
        <v>0</v>
      </c>
      <c r="V17" s="71">
        <v>0</v>
      </c>
      <c r="W17" s="30">
        <v>6</v>
      </c>
      <c r="X17" s="78">
        <v>0</v>
      </c>
      <c r="Y17" s="78">
        <v>0</v>
      </c>
      <c r="Z17" s="78"/>
      <c r="AA17" s="78">
        <v>0</v>
      </c>
      <c r="AB17" s="78">
        <v>0</v>
      </c>
    </row>
    <row r="18" spans="1:29" x14ac:dyDescent="0.25">
      <c r="A18" s="29">
        <f t="shared" si="0"/>
        <v>17</v>
      </c>
      <c r="B18" s="30">
        <v>0</v>
      </c>
      <c r="C18" s="78">
        <v>0</v>
      </c>
      <c r="D18" s="71">
        <v>0</v>
      </c>
      <c r="E18" s="83">
        <v>859.36</v>
      </c>
      <c r="F18" s="30">
        <v>769.29</v>
      </c>
      <c r="G18" s="30">
        <v>1540.39</v>
      </c>
      <c r="H18" s="30">
        <v>46.8</v>
      </c>
      <c r="I18" s="30">
        <v>29.5</v>
      </c>
      <c r="J18" s="30">
        <v>779.57</v>
      </c>
      <c r="K18" s="30">
        <v>1071.7</v>
      </c>
      <c r="L18" s="30">
        <v>76.900000000000006</v>
      </c>
      <c r="M18" s="30">
        <v>190.8</v>
      </c>
      <c r="N18" s="30">
        <v>67</v>
      </c>
      <c r="O18" s="30">
        <v>0</v>
      </c>
      <c r="P18" s="30">
        <v>50.32</v>
      </c>
      <c r="Q18" s="30">
        <v>122.2</v>
      </c>
      <c r="R18" s="30">
        <v>0</v>
      </c>
      <c r="S18" s="71">
        <v>0</v>
      </c>
      <c r="T18" s="71">
        <v>0</v>
      </c>
      <c r="U18" s="71">
        <v>0</v>
      </c>
      <c r="V18" s="71">
        <v>0</v>
      </c>
      <c r="W18" s="30">
        <v>6</v>
      </c>
      <c r="X18" s="78">
        <v>0</v>
      </c>
      <c r="Y18" s="78">
        <v>0</v>
      </c>
      <c r="Z18" s="78">
        <v>21</v>
      </c>
      <c r="AA18" s="78">
        <v>0</v>
      </c>
      <c r="AB18" s="78"/>
    </row>
    <row r="19" spans="1:29" x14ac:dyDescent="0.25">
      <c r="A19" s="29">
        <f t="shared" si="0"/>
        <v>18</v>
      </c>
      <c r="B19" s="30">
        <v>0</v>
      </c>
      <c r="C19" s="78">
        <v>0</v>
      </c>
      <c r="D19" s="71">
        <v>0</v>
      </c>
      <c r="E19" s="83">
        <v>853.13</v>
      </c>
      <c r="F19" s="30">
        <v>806.03</v>
      </c>
      <c r="G19" s="30">
        <v>457.18</v>
      </c>
      <c r="H19" s="30">
        <v>0</v>
      </c>
      <c r="I19" s="30">
        <v>46</v>
      </c>
      <c r="J19" s="30">
        <v>266.39999999999998</v>
      </c>
      <c r="K19" s="30">
        <v>929.99</v>
      </c>
      <c r="L19" s="30">
        <v>0</v>
      </c>
      <c r="M19" s="30">
        <v>99.6</v>
      </c>
      <c r="N19" s="30">
        <v>123.7</v>
      </c>
      <c r="O19" s="30">
        <v>41.6</v>
      </c>
      <c r="P19" s="30">
        <v>0</v>
      </c>
      <c r="Q19" s="30">
        <v>209.8</v>
      </c>
      <c r="R19" s="30">
        <v>0</v>
      </c>
      <c r="S19" s="71">
        <v>90</v>
      </c>
      <c r="T19" s="71" t="s">
        <v>81</v>
      </c>
      <c r="U19" s="71">
        <v>0</v>
      </c>
      <c r="V19" s="71">
        <v>0</v>
      </c>
      <c r="W19" s="30">
        <v>6</v>
      </c>
      <c r="X19" s="78">
        <v>0</v>
      </c>
      <c r="Y19" s="78">
        <v>0</v>
      </c>
      <c r="Z19" s="78">
        <v>0</v>
      </c>
      <c r="AA19" s="78">
        <v>11.25</v>
      </c>
      <c r="AB19" s="78" t="s">
        <v>83</v>
      </c>
    </row>
    <row r="20" spans="1:29" x14ac:dyDescent="0.25">
      <c r="A20" s="29">
        <f>A19+1</f>
        <v>19</v>
      </c>
      <c r="B20" s="30">
        <v>50</v>
      </c>
      <c r="C20" s="30">
        <v>0</v>
      </c>
      <c r="D20" s="71">
        <v>0</v>
      </c>
      <c r="E20" s="30">
        <v>1651.21</v>
      </c>
      <c r="F20" s="30">
        <v>735.25</v>
      </c>
      <c r="G20" s="30">
        <v>1610.18</v>
      </c>
      <c r="H20" s="30">
        <v>36</v>
      </c>
      <c r="I20" s="30">
        <v>188.9</v>
      </c>
      <c r="J20" s="30">
        <v>601.89400000000001</v>
      </c>
      <c r="K20" s="30">
        <v>1151.4000000000001</v>
      </c>
      <c r="L20" s="30">
        <v>126.98</v>
      </c>
      <c r="M20" s="30">
        <v>308.01</v>
      </c>
      <c r="N20" s="30">
        <v>175.3</v>
      </c>
      <c r="O20" s="30">
        <v>38</v>
      </c>
      <c r="P20" s="30">
        <v>0</v>
      </c>
      <c r="Q20" s="30">
        <v>186.3</v>
      </c>
      <c r="R20" s="30">
        <v>27.39</v>
      </c>
      <c r="S20" s="71">
        <v>0</v>
      </c>
      <c r="T20" s="71">
        <v>0</v>
      </c>
      <c r="U20" s="71">
        <v>0</v>
      </c>
      <c r="V20" s="71">
        <v>0</v>
      </c>
      <c r="W20" s="30">
        <v>6</v>
      </c>
      <c r="X20" s="71">
        <v>495</v>
      </c>
      <c r="Y20" s="30">
        <v>0</v>
      </c>
      <c r="Z20" s="71">
        <v>715</v>
      </c>
      <c r="AA20" s="78">
        <v>0</v>
      </c>
      <c r="AB20" s="78">
        <v>0</v>
      </c>
    </row>
    <row r="21" spans="1:29" x14ac:dyDescent="0.25">
      <c r="A21" s="29">
        <f t="shared" si="0"/>
        <v>20</v>
      </c>
      <c r="B21" s="30">
        <v>30</v>
      </c>
      <c r="C21" s="30">
        <v>0</v>
      </c>
      <c r="D21" s="71">
        <v>0</v>
      </c>
      <c r="E21" s="30">
        <v>1230.17</v>
      </c>
      <c r="F21" s="30">
        <v>1038.02</v>
      </c>
      <c r="G21" s="30">
        <v>1363.49</v>
      </c>
      <c r="H21" s="30">
        <v>205.26</v>
      </c>
      <c r="I21" s="30">
        <v>0</v>
      </c>
      <c r="J21" s="30">
        <v>928.14</v>
      </c>
      <c r="K21" s="30">
        <v>1480.61</v>
      </c>
      <c r="L21" s="30">
        <v>81.709999999999994</v>
      </c>
      <c r="M21" s="30">
        <v>243.74</v>
      </c>
      <c r="N21" s="30">
        <v>360.21</v>
      </c>
      <c r="O21" s="30">
        <v>52.5</v>
      </c>
      <c r="P21" s="30">
        <v>35</v>
      </c>
      <c r="Q21" s="30">
        <v>217.65</v>
      </c>
      <c r="R21" s="30">
        <v>47.9</v>
      </c>
      <c r="S21" s="71">
        <v>60</v>
      </c>
      <c r="T21" s="71" t="s">
        <v>81</v>
      </c>
      <c r="U21" s="71">
        <v>0</v>
      </c>
      <c r="V21" s="71">
        <v>0</v>
      </c>
      <c r="W21" s="30">
        <v>6</v>
      </c>
      <c r="X21" s="78">
        <v>0</v>
      </c>
      <c r="Y21" s="78">
        <v>0</v>
      </c>
      <c r="Z21" s="78">
        <v>11</v>
      </c>
      <c r="AA21" s="78">
        <v>0</v>
      </c>
      <c r="AB21" s="78">
        <v>0</v>
      </c>
    </row>
    <row r="22" spans="1:29" x14ac:dyDescent="0.25">
      <c r="A22" s="29">
        <f t="shared" si="0"/>
        <v>21</v>
      </c>
      <c r="B22" s="30">
        <v>40</v>
      </c>
      <c r="C22" s="30">
        <v>0</v>
      </c>
      <c r="D22" s="71">
        <v>0</v>
      </c>
      <c r="E22" s="30">
        <v>700.38</v>
      </c>
      <c r="F22" s="30">
        <v>1040.33</v>
      </c>
      <c r="G22" s="30">
        <v>1655.45</v>
      </c>
      <c r="H22" s="30">
        <v>178.65</v>
      </c>
      <c r="I22" s="30">
        <v>123.31</v>
      </c>
      <c r="J22" s="30">
        <v>1369.3</v>
      </c>
      <c r="K22" s="30">
        <v>1279.23</v>
      </c>
      <c r="L22" s="30">
        <v>61.61</v>
      </c>
      <c r="M22" s="30">
        <v>279.12</v>
      </c>
      <c r="N22" s="30">
        <v>46</v>
      </c>
      <c r="O22" s="30">
        <v>41</v>
      </c>
      <c r="P22" s="30">
        <v>129</v>
      </c>
      <c r="Q22" s="30">
        <v>77.900000000000006</v>
      </c>
      <c r="R22" s="30">
        <v>27.39</v>
      </c>
      <c r="S22" s="71">
        <v>0</v>
      </c>
      <c r="T22" s="71">
        <v>0</v>
      </c>
      <c r="U22" s="71">
        <v>0</v>
      </c>
      <c r="V22" s="71">
        <v>0</v>
      </c>
      <c r="W22" s="30">
        <v>6</v>
      </c>
      <c r="X22" s="78">
        <v>0</v>
      </c>
      <c r="Y22" s="78">
        <v>0</v>
      </c>
      <c r="Z22" s="78">
        <v>0</v>
      </c>
      <c r="AA22" s="78">
        <v>0</v>
      </c>
      <c r="AB22" s="78">
        <v>0</v>
      </c>
    </row>
    <row r="23" spans="1:29" x14ac:dyDescent="0.25">
      <c r="A23" s="29">
        <f t="shared" si="0"/>
        <v>22</v>
      </c>
      <c r="B23" s="30">
        <v>0</v>
      </c>
      <c r="C23" s="30">
        <v>0</v>
      </c>
      <c r="D23" s="71">
        <v>0</v>
      </c>
      <c r="E23" s="30">
        <v>420.54</v>
      </c>
      <c r="F23" s="30">
        <v>631.98</v>
      </c>
      <c r="G23" s="30">
        <v>1130.45</v>
      </c>
      <c r="H23" s="30">
        <v>263.39999999999998</v>
      </c>
      <c r="I23" s="30">
        <v>32.9</v>
      </c>
      <c r="J23" s="30">
        <v>1173.4100000000001</v>
      </c>
      <c r="K23" s="30">
        <v>1341.59</v>
      </c>
      <c r="L23" s="30">
        <v>24.95</v>
      </c>
      <c r="M23" s="30">
        <v>311.41000000000003</v>
      </c>
      <c r="N23" s="30">
        <v>125.8</v>
      </c>
      <c r="O23" s="30">
        <v>28.35</v>
      </c>
      <c r="P23" s="30">
        <v>60.5</v>
      </c>
      <c r="Q23" s="30">
        <v>73.790000000000006</v>
      </c>
      <c r="R23" s="30">
        <v>0</v>
      </c>
      <c r="S23" s="71">
        <v>0</v>
      </c>
      <c r="T23" s="71">
        <v>0</v>
      </c>
      <c r="U23" s="71">
        <v>0</v>
      </c>
      <c r="V23" s="71">
        <v>0</v>
      </c>
      <c r="W23" s="30">
        <v>6</v>
      </c>
      <c r="X23" s="78">
        <v>0</v>
      </c>
      <c r="Y23" s="78">
        <v>0</v>
      </c>
      <c r="Z23" s="78">
        <v>11</v>
      </c>
      <c r="AA23" s="78">
        <v>0</v>
      </c>
      <c r="AB23" s="78">
        <v>0</v>
      </c>
    </row>
    <row r="24" spans="1:29" x14ac:dyDescent="0.25">
      <c r="A24" s="29">
        <f t="shared" si="0"/>
        <v>23</v>
      </c>
      <c r="B24" s="30">
        <v>0</v>
      </c>
      <c r="C24" s="30">
        <v>0</v>
      </c>
      <c r="D24" s="71">
        <v>0</v>
      </c>
      <c r="E24" s="30">
        <v>1046.7</v>
      </c>
      <c r="F24" s="30">
        <v>591.4</v>
      </c>
      <c r="G24" s="30">
        <v>1533.58</v>
      </c>
      <c r="H24" s="30">
        <v>136.80000000000001</v>
      </c>
      <c r="I24" s="30">
        <v>0</v>
      </c>
      <c r="J24" s="30">
        <v>950.18</v>
      </c>
      <c r="K24" s="30">
        <v>1625.68</v>
      </c>
      <c r="L24" s="30">
        <v>192.15</v>
      </c>
      <c r="M24" s="30">
        <v>60.9</v>
      </c>
      <c r="N24" s="30">
        <v>333.66</v>
      </c>
      <c r="O24" s="30">
        <v>40</v>
      </c>
      <c r="P24" s="30">
        <v>0</v>
      </c>
      <c r="Q24" s="30">
        <v>191.5</v>
      </c>
      <c r="R24" s="30">
        <v>0</v>
      </c>
      <c r="S24" s="71">
        <v>60</v>
      </c>
      <c r="T24" s="71" t="s">
        <v>88</v>
      </c>
      <c r="U24" s="71">
        <v>0</v>
      </c>
      <c r="V24" s="71">
        <v>0</v>
      </c>
      <c r="W24" s="30">
        <v>6</v>
      </c>
      <c r="X24" s="78">
        <v>0</v>
      </c>
      <c r="Y24" s="78">
        <v>0</v>
      </c>
      <c r="Z24" s="78"/>
      <c r="AA24" s="30">
        <v>14</v>
      </c>
      <c r="AB24" s="30" t="s">
        <v>89</v>
      </c>
    </row>
    <row r="25" spans="1:29" x14ac:dyDescent="0.25">
      <c r="A25" s="29">
        <f t="shared" si="0"/>
        <v>24</v>
      </c>
      <c r="B25" s="30">
        <v>40</v>
      </c>
      <c r="C25" s="30">
        <v>0</v>
      </c>
      <c r="D25" s="71">
        <v>0</v>
      </c>
      <c r="E25" s="78">
        <v>301.64999999999998</v>
      </c>
      <c r="F25" s="30">
        <v>499.7</v>
      </c>
      <c r="G25" s="30">
        <v>1386.08</v>
      </c>
      <c r="H25" s="30">
        <v>0</v>
      </c>
      <c r="I25" s="30">
        <v>33.01</v>
      </c>
      <c r="J25" s="30">
        <v>461.61</v>
      </c>
      <c r="K25" s="30">
        <v>674.97</v>
      </c>
      <c r="L25" s="30">
        <v>0</v>
      </c>
      <c r="M25" s="30">
        <v>87.19</v>
      </c>
      <c r="N25" s="30">
        <v>66.400000000000006</v>
      </c>
      <c r="O25" s="30">
        <v>0</v>
      </c>
      <c r="P25" s="30">
        <v>0</v>
      </c>
      <c r="Q25" s="30">
        <v>79.33</v>
      </c>
      <c r="R25" s="30">
        <v>0</v>
      </c>
      <c r="S25" s="71">
        <v>50</v>
      </c>
      <c r="T25" s="71" t="s">
        <v>82</v>
      </c>
      <c r="U25" s="71">
        <v>0</v>
      </c>
      <c r="V25" s="71">
        <v>0</v>
      </c>
      <c r="W25" s="30">
        <v>6</v>
      </c>
      <c r="X25" s="78">
        <v>0</v>
      </c>
      <c r="Y25" s="78">
        <v>0</v>
      </c>
      <c r="Z25" s="78"/>
      <c r="AA25" s="30">
        <v>0</v>
      </c>
      <c r="AB25" s="30">
        <v>0</v>
      </c>
    </row>
    <row r="26" spans="1:29" x14ac:dyDescent="0.25">
      <c r="A26" s="29">
        <f t="shared" si="0"/>
        <v>25</v>
      </c>
      <c r="B26" s="30">
        <v>50</v>
      </c>
      <c r="C26" s="71">
        <v>0</v>
      </c>
      <c r="D26" s="71">
        <v>0</v>
      </c>
      <c r="E26" s="78">
        <v>846.53</v>
      </c>
      <c r="F26" s="30">
        <v>622.07000000000005</v>
      </c>
      <c r="G26" s="30">
        <v>1242.44</v>
      </c>
      <c r="H26" s="30">
        <v>0</v>
      </c>
      <c r="I26" s="30">
        <v>98.4</v>
      </c>
      <c r="J26" s="30">
        <v>285.8</v>
      </c>
      <c r="K26" s="30">
        <v>1101.6099999999999</v>
      </c>
      <c r="L26" s="30">
        <v>0</v>
      </c>
      <c r="M26" s="30">
        <v>181.1</v>
      </c>
      <c r="N26" s="30">
        <v>238.3</v>
      </c>
      <c r="O26" s="30">
        <v>0</v>
      </c>
      <c r="P26" s="30">
        <v>65.900000000000006</v>
      </c>
      <c r="Q26" s="30">
        <v>36.4</v>
      </c>
      <c r="R26" s="30">
        <v>0</v>
      </c>
      <c r="S26" s="71">
        <v>0</v>
      </c>
      <c r="T26" s="71">
        <v>0</v>
      </c>
      <c r="U26" s="83">
        <v>0</v>
      </c>
      <c r="V26" s="83">
        <v>0</v>
      </c>
      <c r="W26" s="30">
        <v>6</v>
      </c>
      <c r="X26" s="78">
        <v>0</v>
      </c>
      <c r="Y26" s="78">
        <v>0</v>
      </c>
      <c r="Z26" s="78">
        <v>0</v>
      </c>
      <c r="AA26" s="30">
        <v>0</v>
      </c>
      <c r="AB26" s="30">
        <v>0</v>
      </c>
    </row>
    <row r="27" spans="1:29" x14ac:dyDescent="0.25">
      <c r="A27" s="29">
        <f t="shared" si="0"/>
        <v>26</v>
      </c>
      <c r="B27" s="30">
        <v>0</v>
      </c>
      <c r="C27" s="30">
        <v>0</v>
      </c>
      <c r="D27" s="71">
        <v>0</v>
      </c>
      <c r="E27" s="30">
        <v>749.6</v>
      </c>
      <c r="F27" s="30">
        <v>561.45000000000005</v>
      </c>
      <c r="G27" s="30">
        <v>1521.82</v>
      </c>
      <c r="H27" s="30">
        <v>29.94</v>
      </c>
      <c r="I27" s="30">
        <v>0</v>
      </c>
      <c r="J27" s="30">
        <v>1178.1400000000001</v>
      </c>
      <c r="K27" s="30">
        <v>901.22</v>
      </c>
      <c r="L27" s="30">
        <v>78.91</v>
      </c>
      <c r="M27" s="30">
        <v>57.8</v>
      </c>
      <c r="N27" s="30">
        <v>127.35</v>
      </c>
      <c r="O27" s="30">
        <v>0</v>
      </c>
      <c r="P27" s="30">
        <v>51.9</v>
      </c>
      <c r="Q27" s="30">
        <v>389.7</v>
      </c>
      <c r="R27" s="30">
        <v>0</v>
      </c>
      <c r="S27" s="71">
        <v>500</v>
      </c>
      <c r="T27" s="71" t="s">
        <v>71</v>
      </c>
      <c r="U27" s="83">
        <v>0</v>
      </c>
      <c r="V27" s="83">
        <v>0</v>
      </c>
      <c r="W27" s="30">
        <v>6</v>
      </c>
      <c r="X27" s="71">
        <v>495</v>
      </c>
      <c r="Y27" s="30">
        <v>0</v>
      </c>
      <c r="Z27" s="71">
        <v>860.15</v>
      </c>
      <c r="AA27" s="30">
        <v>29.9</v>
      </c>
      <c r="AB27" s="30" t="s">
        <v>94</v>
      </c>
    </row>
    <row r="28" spans="1:29" x14ac:dyDescent="0.25">
      <c r="A28" s="29">
        <f t="shared" si="0"/>
        <v>27</v>
      </c>
      <c r="B28" s="29">
        <v>58</v>
      </c>
      <c r="C28" s="71">
        <v>0</v>
      </c>
      <c r="D28" s="71">
        <v>0</v>
      </c>
      <c r="E28" s="78">
        <v>410.3</v>
      </c>
      <c r="F28" s="30">
        <v>1662.59</v>
      </c>
      <c r="G28" s="30">
        <v>1559.8</v>
      </c>
      <c r="H28" s="30">
        <v>195.3</v>
      </c>
      <c r="I28" s="30">
        <v>27.9</v>
      </c>
      <c r="J28" s="30">
        <v>1310.8</v>
      </c>
      <c r="K28" s="30">
        <v>967.37</v>
      </c>
      <c r="L28" s="30">
        <v>104.9</v>
      </c>
      <c r="M28" s="30">
        <v>699.72</v>
      </c>
      <c r="N28" s="30">
        <v>157.5</v>
      </c>
      <c r="O28" s="30">
        <v>0</v>
      </c>
      <c r="P28" s="30">
        <v>27.9</v>
      </c>
      <c r="Q28" s="30">
        <v>238.35</v>
      </c>
      <c r="R28" s="30">
        <v>0</v>
      </c>
      <c r="S28" s="30">
        <v>0</v>
      </c>
      <c r="T28" s="71">
        <v>0</v>
      </c>
      <c r="U28" s="71">
        <v>0</v>
      </c>
      <c r="V28" s="71">
        <v>0</v>
      </c>
      <c r="W28" s="30">
        <v>6</v>
      </c>
      <c r="X28" s="78">
        <v>0</v>
      </c>
      <c r="Y28" s="78">
        <v>0</v>
      </c>
      <c r="Z28" s="78"/>
      <c r="AA28" s="30">
        <v>0</v>
      </c>
      <c r="AB28" s="30">
        <v>0</v>
      </c>
      <c r="AC28" s="30"/>
    </row>
    <row r="29" spans="1:29" x14ac:dyDescent="0.25">
      <c r="A29" s="29">
        <f t="shared" si="0"/>
        <v>28</v>
      </c>
      <c r="B29" s="30">
        <v>0</v>
      </c>
      <c r="C29" s="71">
        <v>0</v>
      </c>
      <c r="D29" s="71">
        <v>0</v>
      </c>
      <c r="E29" s="78">
        <v>830</v>
      </c>
      <c r="F29" s="30">
        <v>834.33</v>
      </c>
      <c r="G29" s="30">
        <v>1637.88</v>
      </c>
      <c r="H29" s="30">
        <v>139.5</v>
      </c>
      <c r="I29" s="30">
        <v>278.89999999999998</v>
      </c>
      <c r="J29" s="30">
        <v>1304.51</v>
      </c>
      <c r="K29" s="30">
        <v>1194.0899999999999</v>
      </c>
      <c r="L29" s="30">
        <v>35.700000000000003</v>
      </c>
      <c r="M29" s="30">
        <v>57.8</v>
      </c>
      <c r="N29" s="30">
        <v>360.64</v>
      </c>
      <c r="O29" s="30">
        <v>0</v>
      </c>
      <c r="P29" s="30">
        <v>0</v>
      </c>
      <c r="Q29" s="30">
        <v>546.09</v>
      </c>
      <c r="R29" s="30">
        <v>64.599999999999994</v>
      </c>
      <c r="S29" s="30">
        <v>0</v>
      </c>
      <c r="T29" s="30">
        <v>0</v>
      </c>
      <c r="U29" s="71">
        <v>0</v>
      </c>
      <c r="V29" s="71">
        <v>0</v>
      </c>
      <c r="W29" s="30">
        <v>6</v>
      </c>
      <c r="X29" s="78">
        <v>0</v>
      </c>
      <c r="Y29" s="78">
        <v>0</v>
      </c>
      <c r="Z29" s="78"/>
      <c r="AA29" s="30">
        <v>0</v>
      </c>
      <c r="AB29" s="30">
        <v>0</v>
      </c>
    </row>
    <row r="30" spans="1:29" x14ac:dyDescent="0.25">
      <c r="A30" s="29">
        <v>29</v>
      </c>
      <c r="B30" s="30">
        <v>0</v>
      </c>
      <c r="C30" s="71">
        <v>0</v>
      </c>
      <c r="D30" s="71">
        <v>0</v>
      </c>
      <c r="E30" s="78">
        <v>1086.57</v>
      </c>
      <c r="F30" s="30">
        <v>1058.4000000000001</v>
      </c>
      <c r="G30" s="30">
        <v>1638.1</v>
      </c>
      <c r="H30" s="30">
        <v>163.59</v>
      </c>
      <c r="I30" s="30">
        <v>52.99</v>
      </c>
      <c r="J30" s="30">
        <v>1701.54</v>
      </c>
      <c r="K30" s="30">
        <v>1573.57</v>
      </c>
      <c r="L30" s="30">
        <v>41</v>
      </c>
      <c r="M30" s="30">
        <v>150.80000000000001</v>
      </c>
      <c r="N30" s="30">
        <v>210.09</v>
      </c>
      <c r="O30" s="30">
        <v>0</v>
      </c>
      <c r="P30" s="30">
        <v>0</v>
      </c>
      <c r="Q30" s="30">
        <v>237.44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6</v>
      </c>
      <c r="X30" s="78">
        <v>0</v>
      </c>
      <c r="Y30" s="78">
        <v>0</v>
      </c>
      <c r="Z30" s="71"/>
      <c r="AA30" s="30">
        <v>14</v>
      </c>
      <c r="AB30" s="30" t="s">
        <v>89</v>
      </c>
    </row>
    <row r="31" spans="1:29" x14ac:dyDescent="0.25">
      <c r="A31" s="29"/>
      <c r="B31" s="30"/>
      <c r="C31" s="71"/>
      <c r="D31" s="71"/>
      <c r="E31" s="71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78"/>
      <c r="AA31" s="30"/>
      <c r="AB31" s="30"/>
    </row>
    <row r="32" spans="1:29" x14ac:dyDescent="0.25">
      <c r="A32" s="29"/>
      <c r="B32" s="30"/>
      <c r="C32" s="71"/>
      <c r="D32" s="71"/>
      <c r="E32" s="71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78"/>
      <c r="AA32" s="30"/>
      <c r="AB32" s="30"/>
    </row>
    <row r="33" spans="1:28" ht="25.5" customHeight="1" x14ac:dyDescent="0.25">
      <c r="A33" s="28" t="s">
        <v>47</v>
      </c>
      <c r="B33" s="31">
        <f t="shared" ref="B33:AB33" si="1">SUM(B2:B32)</f>
        <v>1451</v>
      </c>
      <c r="C33" s="31">
        <f t="shared" si="1"/>
        <v>500</v>
      </c>
      <c r="D33" s="31">
        <f t="shared" si="1"/>
        <v>0</v>
      </c>
      <c r="E33" s="31">
        <f t="shared" si="1"/>
        <v>22948.34</v>
      </c>
      <c r="F33" s="31">
        <f t="shared" si="1"/>
        <v>26192.000000000007</v>
      </c>
      <c r="G33" s="31">
        <f t="shared" si="1"/>
        <v>35574.17</v>
      </c>
      <c r="H33" s="31">
        <f t="shared" si="1"/>
        <v>4816.1600000000008</v>
      </c>
      <c r="I33" s="31">
        <f t="shared" si="1"/>
        <v>3069.4600000000005</v>
      </c>
      <c r="J33" s="31">
        <f t="shared" si="1"/>
        <v>23834.353999999996</v>
      </c>
      <c r="K33" s="31">
        <f t="shared" si="1"/>
        <v>33850.484000000011</v>
      </c>
      <c r="L33" s="31">
        <f t="shared" si="1"/>
        <v>1976.8300000000002</v>
      </c>
      <c r="M33" s="31">
        <f t="shared" si="1"/>
        <v>7192.1600000000017</v>
      </c>
      <c r="N33" s="31">
        <f t="shared" si="1"/>
        <v>5757.56</v>
      </c>
      <c r="O33" s="31">
        <f t="shared" si="1"/>
        <v>873.44</v>
      </c>
      <c r="P33" s="31">
        <f t="shared" si="1"/>
        <v>1189.3400000000001</v>
      </c>
      <c r="Q33" s="31">
        <f t="shared" si="1"/>
        <v>4981.07</v>
      </c>
      <c r="R33" s="31">
        <f t="shared" si="1"/>
        <v>536.36999999999989</v>
      </c>
      <c r="S33" s="31">
        <f t="shared" si="1"/>
        <v>960</v>
      </c>
      <c r="T33" s="31">
        <f t="shared" si="1"/>
        <v>0</v>
      </c>
      <c r="U33" s="31">
        <f t="shared" si="1"/>
        <v>100</v>
      </c>
      <c r="V33" s="31">
        <f t="shared" si="1"/>
        <v>0</v>
      </c>
      <c r="W33" s="31">
        <f t="shared" si="1"/>
        <v>174</v>
      </c>
      <c r="X33" s="31">
        <f t="shared" si="1"/>
        <v>1965</v>
      </c>
      <c r="Y33" s="31">
        <f t="shared" si="1"/>
        <v>0</v>
      </c>
      <c r="Z33" s="31">
        <f t="shared" si="1"/>
        <v>3152.15</v>
      </c>
      <c r="AA33" s="31">
        <f t="shared" si="1"/>
        <v>232.25</v>
      </c>
      <c r="AB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pane ySplit="1" topLeftCell="A2" activePane="bottomLeft" state="frozen"/>
      <selection activeCell="W31" sqref="W31"/>
      <selection pane="bottomLeft" activeCell="Y2" sqref="B2:Y2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24.7109375" bestFit="1" customWidth="1"/>
    <col min="5" max="5" width="13.28515625" bestFit="1" customWidth="1"/>
    <col min="6" max="6" width="13.28515625" customWidth="1"/>
    <col min="7" max="8" width="13.28515625" bestFit="1" customWidth="1"/>
    <col min="9" max="9" width="12.140625" bestFit="1" customWidth="1"/>
    <col min="10" max="10" width="13.28515625" bestFit="1" customWidth="1"/>
    <col min="11" max="11" width="13.42578125" bestFit="1" customWidth="1"/>
    <col min="12" max="17" width="12.140625" bestFit="1" customWidth="1"/>
    <col min="18" max="18" width="10.5703125" bestFit="1" customWidth="1"/>
    <col min="19" max="19" width="13.28515625" bestFit="1" customWidth="1"/>
    <col min="20" max="20" width="10.5703125" customWidth="1"/>
    <col min="21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27</v>
      </c>
      <c r="B1" s="28" t="s">
        <v>28</v>
      </c>
      <c r="C1" s="28" t="s">
        <v>51</v>
      </c>
      <c r="D1" s="28" t="s">
        <v>52</v>
      </c>
      <c r="E1" s="28" t="s">
        <v>48</v>
      </c>
      <c r="F1" s="28" t="s">
        <v>62</v>
      </c>
      <c r="G1" s="28" t="s">
        <v>36</v>
      </c>
      <c r="H1" s="28" t="s">
        <v>35</v>
      </c>
      <c r="I1" s="28" t="s">
        <v>40</v>
      </c>
      <c r="J1" s="28" t="s">
        <v>39</v>
      </c>
      <c r="K1" s="28" t="s">
        <v>29</v>
      </c>
      <c r="L1" s="28" t="s">
        <v>41</v>
      </c>
      <c r="M1" s="28" t="s">
        <v>42</v>
      </c>
      <c r="N1" s="28" t="s">
        <v>43</v>
      </c>
      <c r="O1" s="28" t="s">
        <v>44</v>
      </c>
      <c r="P1" s="28" t="s">
        <v>46</v>
      </c>
      <c r="Q1" s="28" t="s">
        <v>45</v>
      </c>
      <c r="R1" s="28" t="s">
        <v>30</v>
      </c>
      <c r="S1" s="28" t="s">
        <v>31</v>
      </c>
      <c r="T1" s="28" t="s">
        <v>57</v>
      </c>
      <c r="U1" s="28" t="s">
        <v>32</v>
      </c>
      <c r="V1" s="28" t="s">
        <v>57</v>
      </c>
      <c r="W1" s="28" t="s">
        <v>38</v>
      </c>
      <c r="X1" s="28" t="s">
        <v>34</v>
      </c>
      <c r="Y1" s="28" t="s">
        <v>56</v>
      </c>
    </row>
    <row r="2" spans="1:25" x14ac:dyDescent="0.25">
      <c r="A2" s="29">
        <v>1</v>
      </c>
      <c r="B2" s="30">
        <v>162</v>
      </c>
      <c r="C2" s="30">
        <v>0</v>
      </c>
      <c r="D2" s="30">
        <v>0</v>
      </c>
      <c r="E2" s="30">
        <v>181.9</v>
      </c>
      <c r="F2" s="30">
        <v>175.49</v>
      </c>
      <c r="G2" s="30">
        <v>629.9</v>
      </c>
      <c r="H2" s="30">
        <v>632.70000000000005</v>
      </c>
      <c r="I2" s="30">
        <v>201.9</v>
      </c>
      <c r="J2" s="30">
        <v>684.6</v>
      </c>
      <c r="K2" s="30">
        <v>807.2</v>
      </c>
      <c r="L2" s="30">
        <v>181.7</v>
      </c>
      <c r="M2" s="30">
        <v>212.1</v>
      </c>
      <c r="N2" s="30">
        <v>118</v>
      </c>
      <c r="O2" s="30">
        <v>0</v>
      </c>
      <c r="P2" s="30">
        <v>0</v>
      </c>
      <c r="Q2" s="30">
        <v>226.5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15</v>
      </c>
      <c r="X2" s="78">
        <v>0</v>
      </c>
      <c r="Y2" s="78">
        <v>0</v>
      </c>
    </row>
    <row r="3" spans="1:25" x14ac:dyDescent="0.25">
      <c r="A3" s="29">
        <f>A2+1</f>
        <v>2</v>
      </c>
      <c r="B3" s="30">
        <v>100</v>
      </c>
      <c r="C3" s="30">
        <v>0</v>
      </c>
      <c r="D3" s="30">
        <v>0</v>
      </c>
      <c r="E3" s="30">
        <v>119.18</v>
      </c>
      <c r="F3" s="30">
        <v>120.4</v>
      </c>
      <c r="G3" s="30">
        <v>397.6</v>
      </c>
      <c r="H3" s="30">
        <v>1068.5899999999999</v>
      </c>
      <c r="I3" s="30">
        <v>155.79</v>
      </c>
      <c r="J3" s="30">
        <v>926.1</v>
      </c>
      <c r="K3" s="30">
        <v>1158.5999999999999</v>
      </c>
      <c r="L3" s="30">
        <v>410.2</v>
      </c>
      <c r="M3" s="30">
        <v>119.81</v>
      </c>
      <c r="N3" s="30">
        <v>212.2</v>
      </c>
      <c r="O3" s="30">
        <v>0</v>
      </c>
      <c r="P3" s="30">
        <v>0</v>
      </c>
      <c r="Q3" s="30">
        <v>174.6</v>
      </c>
      <c r="R3" s="30">
        <v>91.2</v>
      </c>
      <c r="S3" s="30">
        <v>0</v>
      </c>
      <c r="T3" s="30">
        <v>0</v>
      </c>
      <c r="U3" s="30">
        <v>0</v>
      </c>
      <c r="V3" s="30">
        <v>0</v>
      </c>
      <c r="W3" s="71">
        <v>0</v>
      </c>
      <c r="X3" s="78">
        <v>0</v>
      </c>
      <c r="Y3" s="78">
        <v>0</v>
      </c>
    </row>
    <row r="4" spans="1:25" x14ac:dyDescent="0.25">
      <c r="A4" s="29">
        <f t="shared" ref="A4:A29" si="0">A3+1</f>
        <v>3</v>
      </c>
      <c r="B4" s="30">
        <v>154</v>
      </c>
      <c r="C4" s="78">
        <v>0</v>
      </c>
      <c r="D4" s="78">
        <v>0</v>
      </c>
      <c r="E4" s="30">
        <v>254.8</v>
      </c>
      <c r="F4" s="30">
        <v>168.6</v>
      </c>
      <c r="G4" s="30">
        <v>809.7</v>
      </c>
      <c r="H4" s="30">
        <v>1054.7</v>
      </c>
      <c r="I4" s="30">
        <v>201.9</v>
      </c>
      <c r="J4" s="30">
        <v>777.4</v>
      </c>
      <c r="K4" s="30">
        <v>1151.5999999999999</v>
      </c>
      <c r="L4" s="30">
        <v>147.4</v>
      </c>
      <c r="M4" s="30">
        <v>304.89999999999998</v>
      </c>
      <c r="N4" s="30">
        <v>0</v>
      </c>
      <c r="O4" s="30">
        <v>108.7</v>
      </c>
      <c r="P4" s="30">
        <v>0</v>
      </c>
      <c r="Q4" s="30">
        <v>382.5</v>
      </c>
      <c r="R4" s="30">
        <v>84.5</v>
      </c>
      <c r="S4" s="30">
        <v>0</v>
      </c>
      <c r="T4" s="30">
        <v>0</v>
      </c>
      <c r="U4" s="30">
        <v>0</v>
      </c>
      <c r="V4" s="30">
        <v>0</v>
      </c>
      <c r="W4" s="71">
        <v>0</v>
      </c>
      <c r="X4" s="78">
        <v>0</v>
      </c>
      <c r="Y4" s="78">
        <v>0</v>
      </c>
    </row>
    <row r="5" spans="1:25" x14ac:dyDescent="0.25">
      <c r="A5" s="29">
        <f t="shared" si="0"/>
        <v>4</v>
      </c>
      <c r="B5" s="30">
        <v>162</v>
      </c>
      <c r="C5" s="78">
        <v>0</v>
      </c>
      <c r="D5" s="78">
        <v>0</v>
      </c>
      <c r="E5" s="30">
        <v>286.95999999999998</v>
      </c>
      <c r="F5" s="30">
        <v>315.8</v>
      </c>
      <c r="G5" s="30">
        <v>1292.49</v>
      </c>
      <c r="H5" s="30">
        <v>856.7</v>
      </c>
      <c r="I5" s="30">
        <v>57</v>
      </c>
      <c r="J5" s="30">
        <v>718.7</v>
      </c>
      <c r="K5" s="30">
        <v>983.07</v>
      </c>
      <c r="L5" s="30">
        <v>0</v>
      </c>
      <c r="M5" s="30">
        <v>53.8</v>
      </c>
      <c r="N5" s="30">
        <v>94</v>
      </c>
      <c r="O5" s="30">
        <v>115.7</v>
      </c>
      <c r="P5" s="30">
        <v>53.8</v>
      </c>
      <c r="Q5" s="30">
        <v>114.1</v>
      </c>
      <c r="R5" s="30">
        <v>66.3</v>
      </c>
      <c r="S5" s="30">
        <v>0</v>
      </c>
      <c r="T5" s="30">
        <v>0</v>
      </c>
      <c r="U5" s="30">
        <v>0</v>
      </c>
      <c r="V5" s="30">
        <v>0</v>
      </c>
      <c r="W5" s="71">
        <v>0</v>
      </c>
      <c r="X5" s="78">
        <v>0</v>
      </c>
      <c r="Y5" s="78">
        <v>0</v>
      </c>
    </row>
    <row r="6" spans="1:25" x14ac:dyDescent="0.25">
      <c r="A6" s="29">
        <f t="shared" si="0"/>
        <v>5</v>
      </c>
      <c r="B6" s="30">
        <v>110</v>
      </c>
      <c r="C6" s="78">
        <v>0</v>
      </c>
      <c r="D6" s="78">
        <v>0</v>
      </c>
      <c r="E6" s="30">
        <v>250.5</v>
      </c>
      <c r="F6" s="30">
        <v>171.8</v>
      </c>
      <c r="G6" s="30">
        <v>388.7</v>
      </c>
      <c r="H6" s="30">
        <v>567.6</v>
      </c>
      <c r="I6" s="30">
        <v>110.2</v>
      </c>
      <c r="J6" s="30">
        <v>735.3</v>
      </c>
      <c r="K6" s="30">
        <v>884.11</v>
      </c>
      <c r="L6" s="30">
        <v>88.1</v>
      </c>
      <c r="M6" s="30">
        <v>57.8</v>
      </c>
      <c r="N6" s="30">
        <v>188.8</v>
      </c>
      <c r="O6" s="30">
        <v>0</v>
      </c>
      <c r="P6" s="30">
        <v>22.9</v>
      </c>
      <c r="Q6" s="30">
        <v>152.30000000000001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420</v>
      </c>
      <c r="Y6" s="30">
        <v>358.3</v>
      </c>
    </row>
    <row r="7" spans="1:25" x14ac:dyDescent="0.25">
      <c r="A7" s="29">
        <f t="shared" si="0"/>
        <v>6</v>
      </c>
      <c r="B7" s="30">
        <v>192</v>
      </c>
      <c r="C7" s="78">
        <v>0</v>
      </c>
      <c r="D7" s="78">
        <v>0</v>
      </c>
      <c r="E7" s="30">
        <v>416</v>
      </c>
      <c r="F7" s="30">
        <v>204.9</v>
      </c>
      <c r="G7" s="30">
        <v>351.89</v>
      </c>
      <c r="H7" s="30">
        <v>1002.9</v>
      </c>
      <c r="I7" s="30">
        <v>39.4</v>
      </c>
      <c r="J7" s="30">
        <v>460.2</v>
      </c>
      <c r="K7" s="30">
        <v>987.2</v>
      </c>
      <c r="L7" s="30">
        <v>0</v>
      </c>
      <c r="M7" s="30">
        <v>34.1</v>
      </c>
      <c r="N7" s="30">
        <v>0</v>
      </c>
      <c r="O7" s="30">
        <v>0</v>
      </c>
      <c r="P7" s="30">
        <v>0</v>
      </c>
      <c r="Q7" s="30">
        <v>112.6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83">
        <v>0</v>
      </c>
      <c r="X7" s="78">
        <v>0</v>
      </c>
      <c r="Y7" s="78">
        <v>0</v>
      </c>
    </row>
    <row r="8" spans="1:25" x14ac:dyDescent="0.25">
      <c r="A8" s="29">
        <f t="shared" si="0"/>
        <v>7</v>
      </c>
      <c r="B8" s="30">
        <v>185</v>
      </c>
      <c r="C8" s="78">
        <v>0</v>
      </c>
      <c r="D8" s="78">
        <v>0</v>
      </c>
      <c r="E8" s="30">
        <v>296.2</v>
      </c>
      <c r="F8" s="30">
        <v>278.7</v>
      </c>
      <c r="G8" s="30">
        <v>609.4</v>
      </c>
      <c r="H8" s="30">
        <v>760.57</v>
      </c>
      <c r="I8" s="30">
        <v>38.1</v>
      </c>
      <c r="J8" s="30">
        <v>946.99</v>
      </c>
      <c r="K8" s="30">
        <v>696.5</v>
      </c>
      <c r="L8" s="30">
        <v>33.799999999999997</v>
      </c>
      <c r="M8" s="30">
        <v>186.4</v>
      </c>
      <c r="N8" s="30">
        <v>259.3</v>
      </c>
      <c r="O8" s="30">
        <v>0</v>
      </c>
      <c r="P8" s="30">
        <v>0</v>
      </c>
      <c r="Q8" s="30">
        <v>1327.7</v>
      </c>
      <c r="R8" s="30">
        <v>70.8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78">
        <v>0</v>
      </c>
      <c r="Y8" s="78">
        <v>0</v>
      </c>
    </row>
    <row r="9" spans="1:25" x14ac:dyDescent="0.25">
      <c r="A9" s="29">
        <f t="shared" si="0"/>
        <v>8</v>
      </c>
      <c r="B9" s="30">
        <v>0</v>
      </c>
      <c r="C9" s="71">
        <v>0</v>
      </c>
      <c r="D9" s="71">
        <v>0</v>
      </c>
      <c r="E9" s="30">
        <v>360.65</v>
      </c>
      <c r="F9" s="30">
        <v>354.2</v>
      </c>
      <c r="G9" s="30">
        <v>619.9</v>
      </c>
      <c r="H9" s="30">
        <v>519.29999999999995</v>
      </c>
      <c r="I9" s="30">
        <v>118</v>
      </c>
      <c r="J9" s="30">
        <v>573.5</v>
      </c>
      <c r="K9" s="30">
        <v>863.5</v>
      </c>
      <c r="L9" s="30">
        <v>30.9</v>
      </c>
      <c r="M9" s="30">
        <v>72.2</v>
      </c>
      <c r="N9" s="30">
        <v>47.1</v>
      </c>
      <c r="O9" s="30">
        <v>0</v>
      </c>
      <c r="P9" s="30">
        <v>0</v>
      </c>
      <c r="Q9" s="30">
        <v>296.60000000000002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71">
        <v>0</v>
      </c>
      <c r="X9" s="78">
        <v>0</v>
      </c>
      <c r="Y9" s="78">
        <v>0</v>
      </c>
    </row>
    <row r="10" spans="1:25" x14ac:dyDescent="0.25">
      <c r="A10" s="29">
        <f t="shared" si="0"/>
        <v>9</v>
      </c>
      <c r="B10" s="30">
        <v>60</v>
      </c>
      <c r="C10" s="78">
        <v>0</v>
      </c>
      <c r="D10" s="78">
        <v>0</v>
      </c>
      <c r="E10" s="30">
        <v>550.54999999999995</v>
      </c>
      <c r="F10" s="30">
        <v>131.4</v>
      </c>
      <c r="G10" s="30">
        <v>378.2</v>
      </c>
      <c r="H10" s="30">
        <v>933.6</v>
      </c>
      <c r="I10" s="30">
        <v>131.4</v>
      </c>
      <c r="J10" s="30">
        <v>408.9</v>
      </c>
      <c r="K10" s="30">
        <v>513.35</v>
      </c>
      <c r="L10" s="30">
        <v>23.9</v>
      </c>
      <c r="M10" s="30">
        <v>173.7</v>
      </c>
      <c r="N10" s="30">
        <v>400.1</v>
      </c>
      <c r="O10" s="30">
        <v>0</v>
      </c>
      <c r="P10" s="30">
        <v>0</v>
      </c>
      <c r="Q10" s="30">
        <v>61.8</v>
      </c>
      <c r="R10" s="30">
        <v>86.2</v>
      </c>
      <c r="S10" s="30">
        <v>0</v>
      </c>
      <c r="T10" s="30">
        <v>0</v>
      </c>
      <c r="U10" s="30">
        <v>0</v>
      </c>
      <c r="V10" s="30">
        <v>0</v>
      </c>
      <c r="W10" s="78">
        <v>0</v>
      </c>
      <c r="X10" s="78">
        <v>0</v>
      </c>
      <c r="Y10" s="78">
        <v>0</v>
      </c>
    </row>
    <row r="11" spans="1:25" x14ac:dyDescent="0.25">
      <c r="A11" s="29">
        <f t="shared" si="0"/>
        <v>10</v>
      </c>
      <c r="B11" s="30">
        <v>500</v>
      </c>
      <c r="C11" s="78">
        <v>0</v>
      </c>
      <c r="D11" s="71">
        <v>0</v>
      </c>
      <c r="E11" s="30">
        <v>198.52</v>
      </c>
      <c r="F11" s="30">
        <v>124.25</v>
      </c>
      <c r="G11" s="30">
        <v>750.55</v>
      </c>
      <c r="H11" s="30">
        <v>807.7</v>
      </c>
      <c r="I11" s="30">
        <v>322.89999999999998</v>
      </c>
      <c r="J11" s="30">
        <v>989.3</v>
      </c>
      <c r="K11" s="30">
        <v>1075.3</v>
      </c>
      <c r="L11" s="30">
        <v>989.3</v>
      </c>
      <c r="M11" s="30">
        <v>139.19999999999999</v>
      </c>
      <c r="N11" s="30">
        <v>32.799999999999997</v>
      </c>
      <c r="O11" s="30">
        <v>0</v>
      </c>
      <c r="P11" s="30">
        <v>83.6</v>
      </c>
      <c r="Q11" s="30">
        <v>70.8</v>
      </c>
      <c r="R11" s="30">
        <v>0</v>
      </c>
      <c r="S11" s="71">
        <v>0</v>
      </c>
      <c r="T11" s="71">
        <v>0</v>
      </c>
      <c r="U11" s="30">
        <v>0</v>
      </c>
      <c r="V11" s="30">
        <v>0</v>
      </c>
      <c r="W11" s="71">
        <v>0</v>
      </c>
      <c r="X11" s="78">
        <v>20</v>
      </c>
      <c r="Y11" s="81" t="s">
        <v>74</v>
      </c>
    </row>
    <row r="12" spans="1:25" x14ac:dyDescent="0.25">
      <c r="A12" s="29">
        <f t="shared" si="0"/>
        <v>11</v>
      </c>
      <c r="B12" s="30">
        <v>200</v>
      </c>
      <c r="C12" s="78">
        <v>0</v>
      </c>
      <c r="D12" s="78">
        <v>0</v>
      </c>
      <c r="E12" s="30">
        <v>77.8</v>
      </c>
      <c r="F12" s="30">
        <v>0</v>
      </c>
      <c r="G12" s="30">
        <v>616.9</v>
      </c>
      <c r="H12" s="30">
        <v>834.4</v>
      </c>
      <c r="I12" s="30">
        <v>30.9</v>
      </c>
      <c r="J12" s="30">
        <v>230.3</v>
      </c>
      <c r="K12" s="30">
        <v>926.21</v>
      </c>
      <c r="L12" s="30">
        <v>0</v>
      </c>
      <c r="M12" s="30">
        <v>217.8</v>
      </c>
      <c r="N12" s="30">
        <v>63.5</v>
      </c>
      <c r="O12" s="30">
        <v>0</v>
      </c>
      <c r="P12" s="30">
        <v>70.8</v>
      </c>
      <c r="Q12" s="30">
        <v>65.900000000000006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78">
        <v>0</v>
      </c>
      <c r="Y12" s="78">
        <v>0</v>
      </c>
    </row>
    <row r="13" spans="1:25" x14ac:dyDescent="0.25">
      <c r="A13" s="29">
        <f t="shared" si="0"/>
        <v>12</v>
      </c>
      <c r="B13" s="30">
        <v>175</v>
      </c>
      <c r="C13" s="78">
        <v>0</v>
      </c>
      <c r="D13" s="78">
        <v>0</v>
      </c>
      <c r="E13" s="30">
        <v>578.86</v>
      </c>
      <c r="F13" s="30">
        <v>261.39999999999998</v>
      </c>
      <c r="G13" s="30">
        <v>525.1</v>
      </c>
      <c r="H13" s="30">
        <v>566.20000000000005</v>
      </c>
      <c r="I13" s="30">
        <v>107.1</v>
      </c>
      <c r="J13" s="30">
        <v>281.8</v>
      </c>
      <c r="K13" s="30">
        <v>678.48</v>
      </c>
      <c r="L13" s="30">
        <v>0</v>
      </c>
      <c r="M13" s="30">
        <v>0</v>
      </c>
      <c r="N13" s="30">
        <v>199.8</v>
      </c>
      <c r="O13" s="30">
        <v>0</v>
      </c>
      <c r="P13" s="30">
        <v>154.4</v>
      </c>
      <c r="Q13" s="30">
        <v>98.7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92.3</v>
      </c>
      <c r="X13" s="30">
        <v>530</v>
      </c>
      <c r="Y13" s="30">
        <v>483.8</v>
      </c>
    </row>
    <row r="14" spans="1:25" x14ac:dyDescent="0.25">
      <c r="A14" s="29">
        <f t="shared" si="0"/>
        <v>13</v>
      </c>
      <c r="B14" s="30">
        <v>0</v>
      </c>
      <c r="C14" s="78">
        <v>0</v>
      </c>
      <c r="D14" s="71">
        <v>0</v>
      </c>
      <c r="E14" s="30">
        <v>431.9</v>
      </c>
      <c r="F14" s="30">
        <v>134.99</v>
      </c>
      <c r="G14" s="30">
        <v>641.67999999999995</v>
      </c>
      <c r="H14" s="30">
        <v>649</v>
      </c>
      <c r="I14" s="30">
        <v>0</v>
      </c>
      <c r="J14" s="30">
        <v>375.8</v>
      </c>
      <c r="K14" s="30">
        <v>405.7</v>
      </c>
      <c r="L14" s="30">
        <v>0</v>
      </c>
      <c r="M14" s="30">
        <v>105.6</v>
      </c>
      <c r="N14" s="30">
        <v>0</v>
      </c>
      <c r="O14" s="30">
        <v>0</v>
      </c>
      <c r="P14" s="30">
        <v>0</v>
      </c>
      <c r="Q14" s="30">
        <v>29.5</v>
      </c>
      <c r="R14" s="30">
        <v>0</v>
      </c>
      <c r="S14" s="78">
        <v>0</v>
      </c>
      <c r="T14" s="78">
        <v>0</v>
      </c>
      <c r="U14" s="30">
        <v>0</v>
      </c>
      <c r="V14" s="30">
        <v>0</v>
      </c>
      <c r="W14" s="71">
        <v>456.3</v>
      </c>
      <c r="X14" s="81">
        <v>0</v>
      </c>
      <c r="Y14" s="78">
        <v>0</v>
      </c>
    </row>
    <row r="15" spans="1:25" x14ac:dyDescent="0.25">
      <c r="A15" s="29">
        <f t="shared" si="0"/>
        <v>14</v>
      </c>
      <c r="B15" s="30">
        <v>130</v>
      </c>
      <c r="C15" s="78">
        <v>0</v>
      </c>
      <c r="D15" s="71">
        <v>0</v>
      </c>
      <c r="E15" s="30">
        <v>556.24</v>
      </c>
      <c r="F15" s="30">
        <v>206.2</v>
      </c>
      <c r="G15" s="30">
        <v>427.2</v>
      </c>
      <c r="H15" s="30">
        <v>711.6</v>
      </c>
      <c r="I15" s="30">
        <v>124.8</v>
      </c>
      <c r="J15" s="30">
        <v>562.6</v>
      </c>
      <c r="K15" s="30">
        <v>271.7</v>
      </c>
      <c r="L15" s="30">
        <v>0</v>
      </c>
      <c r="M15" s="30">
        <v>161.19999999999999</v>
      </c>
      <c r="N15" s="30">
        <v>81.099999999999994</v>
      </c>
      <c r="O15" s="30">
        <v>0</v>
      </c>
      <c r="P15" s="30">
        <v>0</v>
      </c>
      <c r="Q15" s="30">
        <v>301.99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71">
        <v>540</v>
      </c>
      <c r="X15" s="78">
        <v>0</v>
      </c>
      <c r="Y15" s="78">
        <v>0</v>
      </c>
    </row>
    <row r="16" spans="1:25" x14ac:dyDescent="0.25">
      <c r="A16" s="29">
        <f t="shared" si="0"/>
        <v>15</v>
      </c>
      <c r="B16" s="30">
        <v>114</v>
      </c>
      <c r="C16" s="78">
        <v>0</v>
      </c>
      <c r="D16" s="78">
        <v>0</v>
      </c>
      <c r="E16" s="30">
        <v>416.3</v>
      </c>
      <c r="F16" s="30">
        <v>361.9</v>
      </c>
      <c r="G16" s="30">
        <v>550.59</v>
      </c>
      <c r="H16" s="30">
        <v>815.3</v>
      </c>
      <c r="I16" s="30">
        <v>26.9</v>
      </c>
      <c r="J16" s="30">
        <v>924.8</v>
      </c>
      <c r="K16" s="30">
        <v>624.20000000000005</v>
      </c>
      <c r="L16" s="30">
        <v>93.4</v>
      </c>
      <c r="M16" s="30">
        <v>88.1</v>
      </c>
      <c r="N16" s="30">
        <v>63</v>
      </c>
      <c r="O16" s="30">
        <v>0</v>
      </c>
      <c r="P16" s="30">
        <v>85.8</v>
      </c>
      <c r="Q16" s="30">
        <v>66.7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71">
        <v>0</v>
      </c>
      <c r="X16" s="78">
        <v>43</v>
      </c>
      <c r="Y16" s="78" t="s">
        <v>84</v>
      </c>
    </row>
    <row r="17" spans="1:25" x14ac:dyDescent="0.25">
      <c r="A17" s="29">
        <f t="shared" si="0"/>
        <v>16</v>
      </c>
      <c r="B17" s="78">
        <v>110</v>
      </c>
      <c r="C17" s="78">
        <v>0</v>
      </c>
      <c r="D17" s="78">
        <v>0</v>
      </c>
      <c r="E17" s="30">
        <v>434.64</v>
      </c>
      <c r="F17" s="30">
        <v>169.8</v>
      </c>
      <c r="G17" s="30">
        <v>838.45</v>
      </c>
      <c r="H17" s="30">
        <v>752.1</v>
      </c>
      <c r="I17" s="30">
        <v>154.69999999999999</v>
      </c>
      <c r="J17" s="30">
        <v>382.5</v>
      </c>
      <c r="K17" s="30">
        <v>1048.3699999999999</v>
      </c>
      <c r="L17" s="30">
        <v>43.9</v>
      </c>
      <c r="M17" s="30">
        <v>380.9</v>
      </c>
      <c r="N17" s="30">
        <v>47.8</v>
      </c>
      <c r="O17" s="30">
        <v>0</v>
      </c>
      <c r="P17" s="30">
        <v>151.6</v>
      </c>
      <c r="Q17" s="30">
        <v>214.5</v>
      </c>
      <c r="R17" s="30">
        <v>0</v>
      </c>
      <c r="S17" s="78">
        <v>0</v>
      </c>
      <c r="T17" s="78">
        <v>0</v>
      </c>
      <c r="U17" s="78">
        <v>0</v>
      </c>
      <c r="V17" s="78">
        <v>0</v>
      </c>
      <c r="W17" s="30">
        <v>0</v>
      </c>
      <c r="X17" s="78">
        <v>0</v>
      </c>
      <c r="Y17" s="78">
        <v>0</v>
      </c>
    </row>
    <row r="18" spans="1:25" x14ac:dyDescent="0.25">
      <c r="A18" s="29">
        <f t="shared" si="0"/>
        <v>17</v>
      </c>
      <c r="B18" s="78">
        <v>0</v>
      </c>
      <c r="C18" s="78">
        <v>0</v>
      </c>
      <c r="D18" s="78">
        <v>0</v>
      </c>
      <c r="E18" s="30">
        <v>0</v>
      </c>
      <c r="F18" s="30">
        <v>160.80000000000001</v>
      </c>
      <c r="G18" s="30">
        <v>760.9</v>
      </c>
      <c r="H18" s="30">
        <v>870.3</v>
      </c>
      <c r="I18" s="30">
        <v>0</v>
      </c>
      <c r="J18" s="30">
        <v>703</v>
      </c>
      <c r="K18" s="30">
        <v>948.4</v>
      </c>
      <c r="L18" s="30">
        <v>0</v>
      </c>
      <c r="M18" s="30">
        <v>93.7</v>
      </c>
      <c r="N18" s="30">
        <v>204.4</v>
      </c>
      <c r="O18" s="30">
        <v>146.19999999999999</v>
      </c>
      <c r="P18" s="30">
        <v>0</v>
      </c>
      <c r="Q18" s="30">
        <v>160.4</v>
      </c>
      <c r="R18" s="30">
        <v>0</v>
      </c>
      <c r="S18" s="78">
        <v>0</v>
      </c>
      <c r="T18" s="78">
        <v>0</v>
      </c>
      <c r="U18" s="78">
        <v>0</v>
      </c>
      <c r="V18" s="78">
        <v>0</v>
      </c>
      <c r="W18" s="83">
        <v>0</v>
      </c>
      <c r="X18" s="78">
        <v>0</v>
      </c>
      <c r="Y18" s="78">
        <v>0</v>
      </c>
    </row>
    <row r="19" spans="1:25" x14ac:dyDescent="0.25">
      <c r="A19" s="29">
        <f t="shared" si="0"/>
        <v>18</v>
      </c>
      <c r="B19" s="78">
        <v>0</v>
      </c>
      <c r="C19" s="78">
        <v>0</v>
      </c>
      <c r="D19" s="78">
        <v>0</v>
      </c>
      <c r="E19" s="30">
        <v>327.51</v>
      </c>
      <c r="F19" s="30">
        <v>67.599999999999994</v>
      </c>
      <c r="G19" s="30">
        <v>495.1</v>
      </c>
      <c r="H19" s="30">
        <v>680</v>
      </c>
      <c r="I19" s="30">
        <v>0</v>
      </c>
      <c r="J19" s="30">
        <v>517.59</v>
      </c>
      <c r="K19" s="30">
        <v>209</v>
      </c>
      <c r="L19" s="30">
        <v>38.1</v>
      </c>
      <c r="M19" s="30">
        <v>194.1</v>
      </c>
      <c r="N19" s="30">
        <v>98.8</v>
      </c>
      <c r="O19" s="30">
        <v>57.9</v>
      </c>
      <c r="P19" s="30">
        <v>0</v>
      </c>
      <c r="Q19" s="30">
        <v>69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30">
        <v>0</v>
      </c>
      <c r="X19" s="78">
        <v>0</v>
      </c>
      <c r="Y19" s="78">
        <v>0</v>
      </c>
    </row>
    <row r="20" spans="1:25" x14ac:dyDescent="0.25">
      <c r="A20" s="29">
        <f>A19+1</f>
        <v>19</v>
      </c>
      <c r="B20" s="78">
        <v>120</v>
      </c>
      <c r="C20" s="78">
        <v>0</v>
      </c>
      <c r="D20" s="78">
        <v>0</v>
      </c>
      <c r="E20" s="30">
        <v>414.15</v>
      </c>
      <c r="F20" s="30">
        <v>74.599999999999994</v>
      </c>
      <c r="G20" s="30">
        <v>617.79</v>
      </c>
      <c r="H20" s="30">
        <v>728.9</v>
      </c>
      <c r="I20" s="30">
        <v>0</v>
      </c>
      <c r="J20" s="30">
        <v>762.6</v>
      </c>
      <c r="K20" s="30">
        <v>625.20000000000005</v>
      </c>
      <c r="L20" s="30">
        <v>49.89</v>
      </c>
      <c r="M20" s="30">
        <v>245</v>
      </c>
      <c r="N20" s="30">
        <v>78.7</v>
      </c>
      <c r="O20" s="30">
        <v>0</v>
      </c>
      <c r="P20" s="30">
        <v>64.400000000000006</v>
      </c>
      <c r="Q20" s="30">
        <v>416.3</v>
      </c>
      <c r="R20" s="30">
        <v>0</v>
      </c>
      <c r="S20" s="30">
        <v>0</v>
      </c>
      <c r="T20" s="30">
        <v>0</v>
      </c>
      <c r="U20" s="78">
        <v>0</v>
      </c>
      <c r="V20" s="78">
        <v>0</v>
      </c>
      <c r="W20" s="30">
        <v>26.2</v>
      </c>
      <c r="X20" s="30">
        <v>29</v>
      </c>
      <c r="Y20" s="30" t="s">
        <v>76</v>
      </c>
    </row>
    <row r="21" spans="1:25" x14ac:dyDescent="0.25">
      <c r="A21" s="29">
        <f t="shared" si="0"/>
        <v>20</v>
      </c>
      <c r="B21" s="78">
        <v>74</v>
      </c>
      <c r="C21" s="78">
        <v>0</v>
      </c>
      <c r="D21" s="78">
        <v>0</v>
      </c>
      <c r="E21" s="30">
        <v>287.74</v>
      </c>
      <c r="F21" s="30">
        <v>128.80000000000001</v>
      </c>
      <c r="G21" s="30">
        <v>669.9</v>
      </c>
      <c r="H21" s="30">
        <v>539.25</v>
      </c>
      <c r="I21" s="30">
        <v>165.6</v>
      </c>
      <c r="J21" s="30">
        <v>661.1</v>
      </c>
      <c r="K21" s="30">
        <v>655.34</v>
      </c>
      <c r="L21" s="30">
        <v>26.9</v>
      </c>
      <c r="M21" s="30">
        <v>196.2</v>
      </c>
      <c r="N21" s="30">
        <v>85.59</v>
      </c>
      <c r="O21" s="30">
        <v>65.099999999999994</v>
      </c>
      <c r="P21" s="30">
        <v>156.4</v>
      </c>
      <c r="Q21" s="30">
        <v>45.8</v>
      </c>
      <c r="R21" s="30">
        <v>0</v>
      </c>
      <c r="S21" s="78">
        <v>0</v>
      </c>
      <c r="T21" s="78">
        <v>0</v>
      </c>
      <c r="U21" s="78">
        <v>0</v>
      </c>
      <c r="V21" s="78">
        <v>0</v>
      </c>
      <c r="W21" s="71">
        <v>0</v>
      </c>
      <c r="X21" s="78">
        <v>0</v>
      </c>
      <c r="Y21" s="78">
        <v>0</v>
      </c>
    </row>
    <row r="22" spans="1:25" x14ac:dyDescent="0.25">
      <c r="A22" s="29">
        <f t="shared" si="0"/>
        <v>21</v>
      </c>
      <c r="B22" s="78">
        <v>0</v>
      </c>
      <c r="C22" s="78">
        <v>0</v>
      </c>
      <c r="D22" s="78">
        <v>0</v>
      </c>
      <c r="E22" s="30">
        <v>291</v>
      </c>
      <c r="F22" s="30">
        <v>227.2</v>
      </c>
      <c r="G22" s="30">
        <v>659.1</v>
      </c>
      <c r="H22" s="30">
        <v>1267.5</v>
      </c>
      <c r="I22" s="30">
        <v>34.4</v>
      </c>
      <c r="J22" s="30">
        <v>805.4</v>
      </c>
      <c r="K22" s="30">
        <v>799.4</v>
      </c>
      <c r="L22" s="30">
        <v>157.59</v>
      </c>
      <c r="M22" s="30">
        <v>146.30000000000001</v>
      </c>
      <c r="N22" s="30">
        <v>34.1</v>
      </c>
      <c r="O22" s="30">
        <v>0</v>
      </c>
      <c r="P22" s="30">
        <v>225.9</v>
      </c>
      <c r="Q22" s="30">
        <v>309.3</v>
      </c>
      <c r="R22" s="30">
        <v>0</v>
      </c>
      <c r="S22" s="71">
        <v>100</v>
      </c>
      <c r="T22" s="71" t="s">
        <v>86</v>
      </c>
      <c r="U22" s="78">
        <v>0</v>
      </c>
      <c r="V22" s="78">
        <v>0</v>
      </c>
      <c r="W22" s="30">
        <v>0</v>
      </c>
      <c r="X22" s="78">
        <v>0</v>
      </c>
      <c r="Y22" s="78">
        <v>0</v>
      </c>
    </row>
    <row r="23" spans="1:25" x14ac:dyDescent="0.25">
      <c r="A23" s="29">
        <f t="shared" si="0"/>
        <v>22</v>
      </c>
      <c r="B23" s="78">
        <v>50</v>
      </c>
      <c r="C23" s="78">
        <v>0</v>
      </c>
      <c r="D23" s="78">
        <v>0</v>
      </c>
      <c r="E23" s="30">
        <v>323.85000000000002</v>
      </c>
      <c r="F23" s="30">
        <v>97.5</v>
      </c>
      <c r="G23" s="30">
        <v>752.39</v>
      </c>
      <c r="H23" s="30">
        <v>405.2</v>
      </c>
      <c r="I23" s="30">
        <v>31.4</v>
      </c>
      <c r="J23" s="30">
        <v>680.4</v>
      </c>
      <c r="K23" s="30">
        <v>808.49</v>
      </c>
      <c r="L23" s="30">
        <v>142.5</v>
      </c>
      <c r="M23" s="30">
        <v>271.60000000000002</v>
      </c>
      <c r="N23" s="30">
        <v>156.30000000000001</v>
      </c>
      <c r="O23" s="30">
        <v>0</v>
      </c>
      <c r="P23" s="30">
        <v>93.7</v>
      </c>
      <c r="Q23" s="30">
        <v>143</v>
      </c>
      <c r="R23" s="30">
        <v>26.9</v>
      </c>
      <c r="S23" s="71">
        <v>0</v>
      </c>
      <c r="T23" s="71">
        <v>0</v>
      </c>
      <c r="U23" s="78">
        <v>0</v>
      </c>
      <c r="V23" s="78">
        <v>0</v>
      </c>
      <c r="W23" s="83">
        <v>0</v>
      </c>
      <c r="X23" s="78">
        <v>23.98</v>
      </c>
      <c r="Y23" s="78" t="s">
        <v>90</v>
      </c>
    </row>
    <row r="24" spans="1:25" x14ac:dyDescent="0.25">
      <c r="A24" s="29">
        <f t="shared" si="0"/>
        <v>23</v>
      </c>
      <c r="B24" s="78">
        <v>40</v>
      </c>
      <c r="C24" s="78">
        <v>0</v>
      </c>
      <c r="D24" s="78">
        <v>0</v>
      </c>
      <c r="E24" s="30">
        <v>435.1</v>
      </c>
      <c r="F24" s="30">
        <v>206.9</v>
      </c>
      <c r="G24" s="30">
        <v>760.8</v>
      </c>
      <c r="H24" s="30">
        <v>1187.7</v>
      </c>
      <c r="I24" s="30">
        <v>176.3</v>
      </c>
      <c r="J24" s="30">
        <v>1372.38</v>
      </c>
      <c r="K24" s="30">
        <v>1390.57</v>
      </c>
      <c r="L24" s="30">
        <v>30.9</v>
      </c>
      <c r="M24" s="30">
        <v>133.4</v>
      </c>
      <c r="N24" s="30">
        <v>40.799999999999997</v>
      </c>
      <c r="O24" s="30">
        <v>115.2</v>
      </c>
      <c r="P24" s="30">
        <v>65.3</v>
      </c>
      <c r="Q24" s="30">
        <v>366.9</v>
      </c>
      <c r="R24" s="30">
        <v>26.9</v>
      </c>
      <c r="S24" s="78">
        <v>0</v>
      </c>
      <c r="T24" s="78">
        <v>0</v>
      </c>
      <c r="U24" s="30">
        <v>0</v>
      </c>
      <c r="V24" s="30">
        <v>0</v>
      </c>
      <c r="W24" s="30">
        <v>0</v>
      </c>
      <c r="X24" s="78">
        <v>0</v>
      </c>
      <c r="Y24" s="78">
        <v>0</v>
      </c>
    </row>
    <row r="25" spans="1:25" x14ac:dyDescent="0.25">
      <c r="A25" s="29">
        <f t="shared" si="0"/>
        <v>24</v>
      </c>
      <c r="B25" s="30">
        <v>50</v>
      </c>
      <c r="C25" s="30">
        <v>0</v>
      </c>
      <c r="D25" s="30">
        <v>0</v>
      </c>
      <c r="E25" s="30">
        <v>48.89</v>
      </c>
      <c r="F25" s="30">
        <v>168.2</v>
      </c>
      <c r="G25" s="30">
        <v>771.4</v>
      </c>
      <c r="H25" s="30">
        <v>550.17999999999995</v>
      </c>
      <c r="I25" s="30">
        <v>32.799999999999997</v>
      </c>
      <c r="J25" s="30">
        <v>549.6</v>
      </c>
      <c r="K25" s="30">
        <v>985.17</v>
      </c>
      <c r="L25" s="30">
        <v>0</v>
      </c>
      <c r="M25" s="30">
        <v>22.9</v>
      </c>
      <c r="N25" s="30">
        <v>353.3</v>
      </c>
      <c r="O25" s="30">
        <v>0</v>
      </c>
      <c r="P25" s="30">
        <v>261.39999999999998</v>
      </c>
      <c r="Q25" s="30">
        <v>68.7</v>
      </c>
      <c r="R25" s="30">
        <v>0</v>
      </c>
      <c r="S25" s="71">
        <v>0</v>
      </c>
      <c r="T25" s="71">
        <v>0</v>
      </c>
      <c r="U25" s="71">
        <v>0</v>
      </c>
      <c r="V25" s="71">
        <v>0</v>
      </c>
      <c r="W25" s="71">
        <v>0</v>
      </c>
      <c r="X25" s="78">
        <v>0</v>
      </c>
      <c r="Y25" s="78">
        <v>0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204.55</v>
      </c>
      <c r="F26" s="30">
        <v>136.69999999999999</v>
      </c>
      <c r="G26" s="30">
        <v>769.4</v>
      </c>
      <c r="H26" s="30">
        <v>687.2</v>
      </c>
      <c r="I26" s="30">
        <v>162</v>
      </c>
      <c r="J26" s="30">
        <v>462.1</v>
      </c>
      <c r="K26" s="30">
        <v>1178.19</v>
      </c>
      <c r="L26" s="30">
        <v>76.5</v>
      </c>
      <c r="M26" s="30">
        <v>115.6</v>
      </c>
      <c r="N26" s="30">
        <v>0</v>
      </c>
      <c r="O26" s="30">
        <v>139.1</v>
      </c>
      <c r="P26" s="30">
        <v>0</v>
      </c>
      <c r="Q26" s="30">
        <v>153.30000000000001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71">
        <v>0</v>
      </c>
      <c r="X26" s="78">
        <v>0</v>
      </c>
      <c r="Y26" s="78">
        <v>0</v>
      </c>
    </row>
    <row r="27" spans="1:25" x14ac:dyDescent="0.25">
      <c r="A27" s="29">
        <f t="shared" si="0"/>
        <v>26</v>
      </c>
      <c r="B27" s="30">
        <v>50</v>
      </c>
      <c r="C27" s="30">
        <v>0</v>
      </c>
      <c r="D27" s="30">
        <v>0</v>
      </c>
      <c r="E27" s="30">
        <v>368.29</v>
      </c>
      <c r="F27" s="30">
        <v>225</v>
      </c>
      <c r="G27" s="30">
        <v>495.2</v>
      </c>
      <c r="H27" s="30">
        <v>691.7</v>
      </c>
      <c r="I27" s="30">
        <v>65</v>
      </c>
      <c r="J27" s="30">
        <v>504.5</v>
      </c>
      <c r="K27" s="30">
        <v>936</v>
      </c>
      <c r="L27" s="30">
        <v>88.7</v>
      </c>
      <c r="M27" s="30">
        <v>157.30000000000001</v>
      </c>
      <c r="N27" s="30">
        <v>179.04</v>
      </c>
      <c r="O27" s="30">
        <v>0</v>
      </c>
      <c r="P27" s="30">
        <v>26.9</v>
      </c>
      <c r="Q27" s="30">
        <v>74.7</v>
      </c>
      <c r="R27" s="30">
        <v>0</v>
      </c>
      <c r="S27" s="71">
        <v>150</v>
      </c>
      <c r="T27" s="71" t="s">
        <v>92</v>
      </c>
      <c r="U27" s="30">
        <v>0</v>
      </c>
      <c r="V27" s="30">
        <v>0</v>
      </c>
      <c r="W27" s="30">
        <v>797.05</v>
      </c>
      <c r="X27" s="30">
        <v>27</v>
      </c>
      <c r="Y27" s="30" t="s">
        <v>83</v>
      </c>
    </row>
    <row r="28" spans="1:25" x14ac:dyDescent="0.25">
      <c r="A28" s="29">
        <f t="shared" si="0"/>
        <v>27</v>
      </c>
      <c r="B28" s="30">
        <v>0</v>
      </c>
      <c r="C28" s="30">
        <v>0</v>
      </c>
      <c r="D28" s="30">
        <v>0</v>
      </c>
      <c r="E28" s="30">
        <v>226.7</v>
      </c>
      <c r="F28" s="30">
        <v>200.7</v>
      </c>
      <c r="G28" s="30">
        <v>207.1</v>
      </c>
      <c r="H28" s="30">
        <v>831.9</v>
      </c>
      <c r="I28" s="30">
        <v>0</v>
      </c>
      <c r="J28" s="30">
        <v>780.6</v>
      </c>
      <c r="K28" s="30">
        <v>759.6</v>
      </c>
      <c r="L28" s="30">
        <v>14.4</v>
      </c>
      <c r="M28" s="30">
        <v>37.1</v>
      </c>
      <c r="N28" s="30">
        <v>106.9</v>
      </c>
      <c r="O28" s="30">
        <v>0</v>
      </c>
      <c r="P28" s="30">
        <v>38.1</v>
      </c>
      <c r="Q28" s="30">
        <v>167.2</v>
      </c>
      <c r="R28" s="30">
        <v>91.7</v>
      </c>
      <c r="S28" s="30">
        <v>0</v>
      </c>
      <c r="T28" s="30">
        <v>0</v>
      </c>
      <c r="U28" s="30">
        <v>0</v>
      </c>
      <c r="V28" s="30">
        <v>0</v>
      </c>
      <c r="W28" s="71">
        <v>0</v>
      </c>
      <c r="X28" s="78">
        <v>0</v>
      </c>
      <c r="Y28" s="78">
        <v>0</v>
      </c>
    </row>
    <row r="29" spans="1:25" x14ac:dyDescent="0.25">
      <c r="A29" s="29">
        <f t="shared" si="0"/>
        <v>28</v>
      </c>
      <c r="B29" s="30">
        <v>38</v>
      </c>
      <c r="C29" s="30">
        <v>0</v>
      </c>
      <c r="D29" s="30">
        <v>0</v>
      </c>
      <c r="E29" s="30">
        <v>182.87</v>
      </c>
      <c r="F29" s="30">
        <v>248.4</v>
      </c>
      <c r="G29" s="30">
        <v>450.69</v>
      </c>
      <c r="H29" s="30">
        <v>149.78899999999999</v>
      </c>
      <c r="I29" s="30">
        <v>52.99</v>
      </c>
      <c r="J29" s="30">
        <v>614.79999999999995</v>
      </c>
      <c r="K29" s="30">
        <v>771.3</v>
      </c>
      <c r="L29" s="30">
        <v>39.9</v>
      </c>
      <c r="M29" s="30">
        <v>236.3</v>
      </c>
      <c r="N29" s="30">
        <v>142.19999999999999</v>
      </c>
      <c r="O29" s="30">
        <v>0</v>
      </c>
      <c r="P29" s="30">
        <v>153.9</v>
      </c>
      <c r="Q29" s="30">
        <v>219.5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78">
        <v>0</v>
      </c>
      <c r="Y29" s="78">
        <v>0</v>
      </c>
    </row>
    <row r="30" spans="1:25" x14ac:dyDescent="0.25">
      <c r="A30" s="29">
        <v>29</v>
      </c>
      <c r="B30" s="30">
        <v>50</v>
      </c>
      <c r="C30" s="30">
        <v>0</v>
      </c>
      <c r="D30" s="30">
        <v>0</v>
      </c>
      <c r="E30" s="30">
        <v>281</v>
      </c>
      <c r="F30" s="30">
        <v>198.2</v>
      </c>
      <c r="G30" s="30">
        <v>590</v>
      </c>
      <c r="H30" s="30">
        <v>859.49</v>
      </c>
      <c r="I30" s="30">
        <v>46.8</v>
      </c>
      <c r="J30" s="30">
        <v>523.4</v>
      </c>
      <c r="K30" s="30">
        <v>829.9</v>
      </c>
      <c r="L30" s="30">
        <v>98.8</v>
      </c>
      <c r="M30" s="30">
        <v>248.9</v>
      </c>
      <c r="N30" s="30">
        <v>0</v>
      </c>
      <c r="O30" s="30">
        <v>746.2</v>
      </c>
      <c r="P30" s="30">
        <v>38.1</v>
      </c>
      <c r="Q30" s="30">
        <v>329.9</v>
      </c>
      <c r="R30" s="30">
        <v>37.1</v>
      </c>
      <c r="S30" s="30">
        <v>0</v>
      </c>
      <c r="T30" s="30">
        <v>0</v>
      </c>
      <c r="U30" s="30">
        <v>0</v>
      </c>
      <c r="V30" s="30">
        <v>0</v>
      </c>
      <c r="W30" s="71">
        <v>12</v>
      </c>
      <c r="X30" s="78">
        <v>80</v>
      </c>
      <c r="Y30" s="78" t="s">
        <v>95</v>
      </c>
    </row>
    <row r="31" spans="1:25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24.75" customHeight="1" x14ac:dyDescent="0.25">
      <c r="A33" s="28" t="s">
        <v>47</v>
      </c>
      <c r="B33" s="31">
        <f>SUM(B2:B32)</f>
        <v>2826</v>
      </c>
      <c r="C33" s="31">
        <f t="shared" ref="C33:Y33" si="1">SUM(C2:C32)</f>
        <v>0</v>
      </c>
      <c r="D33" s="31">
        <f t="shared" si="1"/>
        <v>0</v>
      </c>
      <c r="E33" s="31">
        <f t="shared" si="1"/>
        <v>8802.6500000000033</v>
      </c>
      <c r="F33" s="31">
        <f t="shared" si="1"/>
        <v>5320.4299999999994</v>
      </c>
      <c r="G33" s="31">
        <f t="shared" si="1"/>
        <v>17828.019999999997</v>
      </c>
      <c r="H33" s="31">
        <f t="shared" si="1"/>
        <v>21982.069000000007</v>
      </c>
      <c r="I33" s="31">
        <f t="shared" si="1"/>
        <v>2588.2800000000007</v>
      </c>
      <c r="J33" s="31">
        <f t="shared" si="1"/>
        <v>18916.259999999998</v>
      </c>
      <c r="K33" s="31">
        <f t="shared" si="1"/>
        <v>23971.649999999998</v>
      </c>
      <c r="L33" s="31">
        <f t="shared" si="1"/>
        <v>2806.78</v>
      </c>
      <c r="M33" s="31">
        <f t="shared" si="1"/>
        <v>4406.0099999999993</v>
      </c>
      <c r="N33" s="31">
        <f t="shared" si="1"/>
        <v>3287.63</v>
      </c>
      <c r="O33" s="31">
        <f t="shared" si="1"/>
        <v>1494.1000000000001</v>
      </c>
      <c r="P33" s="31">
        <f t="shared" si="1"/>
        <v>1747</v>
      </c>
      <c r="Q33" s="31">
        <f t="shared" si="1"/>
        <v>6220.7899999999991</v>
      </c>
      <c r="R33" s="31">
        <f t="shared" si="1"/>
        <v>581.6</v>
      </c>
      <c r="S33" s="31">
        <f t="shared" si="1"/>
        <v>250</v>
      </c>
      <c r="T33" s="31">
        <f t="shared" si="1"/>
        <v>0</v>
      </c>
      <c r="U33" s="31">
        <f t="shared" si="1"/>
        <v>0</v>
      </c>
      <c r="V33" s="31">
        <f t="shared" si="1"/>
        <v>0</v>
      </c>
      <c r="W33" s="31">
        <f t="shared" si="1"/>
        <v>1938.85</v>
      </c>
      <c r="X33" s="31">
        <f t="shared" si="1"/>
        <v>1172.98</v>
      </c>
      <c r="Y33" s="31">
        <f t="shared" si="1"/>
        <v>842.1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workbookViewId="0">
      <selection activeCell="N32" activeCellId="2" sqref="L30 O32 N32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5" width="16" bestFit="1" customWidth="1"/>
    <col min="6" max="7" width="13.28515625" bestFit="1" customWidth="1"/>
    <col min="8" max="8" width="12.140625" bestFit="1" customWidth="1"/>
    <col min="9" max="9" width="13.28515625" bestFit="1" customWidth="1"/>
    <col min="10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27</v>
      </c>
      <c r="B1" s="28" t="s">
        <v>28</v>
      </c>
      <c r="C1" s="28" t="s">
        <v>51</v>
      </c>
      <c r="D1" s="28" t="s">
        <v>52</v>
      </c>
      <c r="E1" s="28" t="s">
        <v>48</v>
      </c>
      <c r="F1" s="28" t="s">
        <v>36</v>
      </c>
      <c r="G1" s="28" t="s">
        <v>35</v>
      </c>
      <c r="H1" s="28" t="s">
        <v>40</v>
      </c>
      <c r="I1" s="28" t="s">
        <v>39</v>
      </c>
      <c r="J1" s="28" t="s">
        <v>29</v>
      </c>
      <c r="K1" s="28" t="s">
        <v>41</v>
      </c>
      <c r="L1" s="28" t="s">
        <v>42</v>
      </c>
      <c r="M1" s="28" t="s">
        <v>43</v>
      </c>
      <c r="N1" s="28" t="s">
        <v>44</v>
      </c>
      <c r="O1" s="28" t="s">
        <v>46</v>
      </c>
      <c r="P1" s="28" t="s">
        <v>45</v>
      </c>
      <c r="Q1" s="28" t="s">
        <v>30</v>
      </c>
      <c r="R1" s="28" t="s">
        <v>31</v>
      </c>
      <c r="S1" s="28" t="s">
        <v>32</v>
      </c>
      <c r="T1" s="28" t="s">
        <v>38</v>
      </c>
      <c r="U1" s="28" t="s">
        <v>58</v>
      </c>
      <c r="V1" s="28" t="s">
        <v>52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8"/>
      <c r="D5" s="78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8"/>
      <c r="D6" s="7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93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93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93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93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92"/>
      <c r="G11" s="7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8"/>
      <c r="D13" s="7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8"/>
      <c r="D14" s="7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47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3"/>
  <sheetViews>
    <sheetView topLeftCell="O1" zoomScale="115" zoomScaleNormal="115" workbookViewId="0">
      <pane ySplit="1" topLeftCell="A9" activePane="bottomLeft" state="frozen"/>
      <selection pane="bottomLeft" activeCell="W31" sqref="W31"/>
    </sheetView>
  </sheetViews>
  <sheetFormatPr defaultRowHeight="11.25" x14ac:dyDescent="0.2"/>
  <cols>
    <col min="1" max="1" width="6.5703125" style="73" bestFit="1" customWidth="1"/>
    <col min="2" max="4" width="10.5703125" style="73" bestFit="1" customWidth="1"/>
    <col min="5" max="5" width="11.5703125" style="73" bestFit="1" customWidth="1"/>
    <col min="6" max="6" width="10.5703125" style="73" customWidth="1"/>
    <col min="7" max="7" width="11.5703125" style="73" bestFit="1" customWidth="1"/>
    <col min="8" max="9" width="10.5703125" style="73" bestFit="1" customWidth="1"/>
    <col min="10" max="10" width="12.140625" style="73" bestFit="1" customWidth="1"/>
    <col min="11" max="11" width="13.42578125" style="73" bestFit="1" customWidth="1"/>
    <col min="12" max="14" width="10.5703125" style="73" bestFit="1" customWidth="1"/>
    <col min="15" max="15" width="10.7109375" style="73" bestFit="1" customWidth="1"/>
    <col min="16" max="19" width="10.5703125" style="73" bestFit="1" customWidth="1"/>
    <col min="20" max="20" width="7.85546875" style="73" customWidth="1"/>
    <col min="21" max="22" width="8.28515625" style="73" customWidth="1"/>
    <col min="23" max="23" width="8.5703125" style="73" customWidth="1"/>
    <col min="24" max="24" width="10.5703125" style="73" bestFit="1" customWidth="1"/>
    <col min="25" max="25" width="11" style="73" bestFit="1" customWidth="1"/>
    <col min="26" max="26" width="11" style="73" customWidth="1"/>
    <col min="27" max="27" width="13.28515625" style="73" customWidth="1"/>
    <col min="28" max="16384" width="9.140625" style="73"/>
  </cols>
  <sheetData>
    <row r="1" spans="1:27" ht="27" customHeight="1" x14ac:dyDescent="0.2">
      <c r="A1" s="72" t="s">
        <v>27</v>
      </c>
      <c r="B1" s="72" t="s">
        <v>28</v>
      </c>
      <c r="C1" s="72" t="s">
        <v>53</v>
      </c>
      <c r="D1" s="72" t="s">
        <v>52</v>
      </c>
      <c r="E1" s="72" t="s">
        <v>48</v>
      </c>
      <c r="F1" s="72" t="s">
        <v>49</v>
      </c>
      <c r="G1" s="72" t="s">
        <v>36</v>
      </c>
      <c r="H1" s="72" t="s">
        <v>35</v>
      </c>
      <c r="I1" s="72" t="s">
        <v>40</v>
      </c>
      <c r="J1" s="72" t="s">
        <v>39</v>
      </c>
      <c r="K1" s="72" t="s">
        <v>29</v>
      </c>
      <c r="L1" s="72" t="s">
        <v>41</v>
      </c>
      <c r="M1" s="72" t="s">
        <v>42</v>
      </c>
      <c r="N1" s="72" t="s">
        <v>43</v>
      </c>
      <c r="O1" s="72" t="s">
        <v>44</v>
      </c>
      <c r="P1" s="72" t="s">
        <v>46</v>
      </c>
      <c r="Q1" s="72" t="s">
        <v>45</v>
      </c>
      <c r="R1" s="72" t="s">
        <v>30</v>
      </c>
      <c r="S1" s="72" t="s">
        <v>31</v>
      </c>
      <c r="T1" s="72" t="s">
        <v>57</v>
      </c>
      <c r="U1" s="72" t="s">
        <v>32</v>
      </c>
      <c r="V1" s="72" t="s">
        <v>57</v>
      </c>
      <c r="W1" s="72" t="s">
        <v>33</v>
      </c>
      <c r="X1" s="72" t="s">
        <v>37</v>
      </c>
      <c r="Y1" s="72" t="s">
        <v>38</v>
      </c>
      <c r="Z1" s="72" t="s">
        <v>34</v>
      </c>
      <c r="AA1" s="72" t="s">
        <v>52</v>
      </c>
    </row>
    <row r="2" spans="1:27" x14ac:dyDescent="0.2">
      <c r="A2" s="74">
        <v>1</v>
      </c>
      <c r="B2" s="75">
        <v>223</v>
      </c>
      <c r="C2" s="81">
        <v>0</v>
      </c>
      <c r="D2" s="81">
        <v>0</v>
      </c>
      <c r="E2" s="75">
        <v>894</v>
      </c>
      <c r="F2" s="75">
        <v>0</v>
      </c>
      <c r="G2" s="75">
        <v>882.81</v>
      </c>
      <c r="H2" s="75">
        <v>482.1</v>
      </c>
      <c r="I2" s="75">
        <v>115.27</v>
      </c>
      <c r="J2" s="75">
        <v>1100.58</v>
      </c>
      <c r="K2" s="75">
        <v>1392.53</v>
      </c>
      <c r="L2" s="75">
        <v>0</v>
      </c>
      <c r="M2" s="75">
        <v>295.60000000000002</v>
      </c>
      <c r="N2" s="75">
        <v>139.5</v>
      </c>
      <c r="O2" s="75">
        <v>49.6</v>
      </c>
      <c r="P2" s="75">
        <v>88.6</v>
      </c>
      <c r="Q2" s="75">
        <v>413.35</v>
      </c>
      <c r="R2" s="75">
        <v>0</v>
      </c>
      <c r="S2" s="75">
        <v>0</v>
      </c>
      <c r="T2" s="75">
        <v>0</v>
      </c>
      <c r="U2" s="77">
        <v>80</v>
      </c>
      <c r="V2" s="77" t="s">
        <v>69</v>
      </c>
      <c r="W2" s="75">
        <v>6</v>
      </c>
      <c r="X2" s="81">
        <v>15</v>
      </c>
      <c r="Y2" s="81">
        <v>15</v>
      </c>
      <c r="Z2" s="75">
        <v>12.74</v>
      </c>
      <c r="AA2" s="75" t="s">
        <v>61</v>
      </c>
    </row>
    <row r="3" spans="1:27" x14ac:dyDescent="0.2">
      <c r="A3" s="74">
        <f>A2+1</f>
        <v>2</v>
      </c>
      <c r="B3" s="75">
        <v>166.85</v>
      </c>
      <c r="C3" s="81">
        <v>0</v>
      </c>
      <c r="D3" s="81">
        <v>0</v>
      </c>
      <c r="E3" s="75">
        <v>1799.2</v>
      </c>
      <c r="F3" s="75">
        <v>0</v>
      </c>
      <c r="G3" s="75">
        <v>362.01</v>
      </c>
      <c r="H3" s="75">
        <v>1163.3800000000001</v>
      </c>
      <c r="I3" s="75">
        <v>349.8</v>
      </c>
      <c r="J3" s="75">
        <v>1441.86</v>
      </c>
      <c r="K3" s="75">
        <v>1417.57</v>
      </c>
      <c r="L3" s="75">
        <v>63.8</v>
      </c>
      <c r="M3" s="75">
        <v>248.7</v>
      </c>
      <c r="N3" s="75">
        <v>95.7</v>
      </c>
      <c r="O3" s="75">
        <v>0</v>
      </c>
      <c r="P3" s="75">
        <v>262.39999999999998</v>
      </c>
      <c r="Q3" s="75">
        <v>248.8</v>
      </c>
      <c r="R3" s="75">
        <v>0</v>
      </c>
      <c r="S3" s="75">
        <v>0</v>
      </c>
      <c r="T3" s="75">
        <v>0</v>
      </c>
      <c r="U3" s="77">
        <v>50</v>
      </c>
      <c r="V3" s="77" t="s">
        <v>68</v>
      </c>
      <c r="W3" s="75">
        <v>6</v>
      </c>
      <c r="X3" s="81">
        <v>15</v>
      </c>
      <c r="Y3" s="81">
        <v>7.6</v>
      </c>
      <c r="Z3" s="75">
        <v>0</v>
      </c>
      <c r="AA3" s="75">
        <v>0</v>
      </c>
    </row>
    <row r="4" spans="1:27" x14ac:dyDescent="0.2">
      <c r="A4" s="74">
        <f t="shared" ref="A4:A30" si="0">A3+1</f>
        <v>3</v>
      </c>
      <c r="B4" s="75">
        <v>141</v>
      </c>
      <c r="C4" s="81">
        <v>0</v>
      </c>
      <c r="D4" s="81">
        <v>0</v>
      </c>
      <c r="E4" s="75">
        <v>1531.87</v>
      </c>
      <c r="F4" s="75">
        <v>0</v>
      </c>
      <c r="G4" s="75">
        <v>1480.81</v>
      </c>
      <c r="H4" s="75">
        <v>1463.89</v>
      </c>
      <c r="I4" s="75">
        <v>220.63</v>
      </c>
      <c r="J4" s="75">
        <v>2905.1</v>
      </c>
      <c r="K4" s="75">
        <v>2379.6999999999998</v>
      </c>
      <c r="L4" s="75">
        <v>0</v>
      </c>
      <c r="M4" s="75">
        <v>547.79</v>
      </c>
      <c r="N4" s="75">
        <v>432.3</v>
      </c>
      <c r="O4" s="75">
        <v>0</v>
      </c>
      <c r="P4" s="75">
        <v>65.7</v>
      </c>
      <c r="Q4" s="75">
        <v>476.6</v>
      </c>
      <c r="R4" s="75">
        <v>66.599999999999994</v>
      </c>
      <c r="S4" s="75">
        <v>0</v>
      </c>
      <c r="T4" s="75">
        <v>0</v>
      </c>
      <c r="U4" s="77">
        <v>80</v>
      </c>
      <c r="V4" s="77" t="s">
        <v>72</v>
      </c>
      <c r="W4" s="75">
        <v>6</v>
      </c>
      <c r="X4" s="81">
        <v>15</v>
      </c>
      <c r="Y4" s="81">
        <v>11</v>
      </c>
      <c r="Z4" s="75">
        <v>0</v>
      </c>
      <c r="AA4" s="75">
        <v>0</v>
      </c>
    </row>
    <row r="5" spans="1:27" x14ac:dyDescent="0.2">
      <c r="A5" s="74">
        <f t="shared" si="0"/>
        <v>4</v>
      </c>
      <c r="B5" s="75">
        <v>185</v>
      </c>
      <c r="C5" s="81">
        <v>0</v>
      </c>
      <c r="D5" s="81">
        <v>0</v>
      </c>
      <c r="E5" s="75">
        <v>1096.7</v>
      </c>
      <c r="F5" s="75">
        <v>0</v>
      </c>
      <c r="G5" s="75">
        <v>350.6</v>
      </c>
      <c r="H5" s="75">
        <v>704.75</v>
      </c>
      <c r="I5" s="75">
        <v>194.1</v>
      </c>
      <c r="J5" s="75">
        <v>1482.3</v>
      </c>
      <c r="K5" s="75">
        <v>1589.9</v>
      </c>
      <c r="L5" s="75">
        <v>29.9</v>
      </c>
      <c r="M5" s="75">
        <v>230</v>
      </c>
      <c r="N5" s="75">
        <v>175.3</v>
      </c>
      <c r="O5" s="75">
        <v>0</v>
      </c>
      <c r="P5" s="75">
        <v>55.7</v>
      </c>
      <c r="Q5" s="75">
        <v>205.41</v>
      </c>
      <c r="R5" s="75">
        <v>0</v>
      </c>
      <c r="S5" s="75">
        <v>0</v>
      </c>
      <c r="T5" s="75">
        <v>0</v>
      </c>
      <c r="U5" s="77">
        <v>50</v>
      </c>
      <c r="V5" s="77" t="s">
        <v>67</v>
      </c>
      <c r="W5" s="75">
        <v>6</v>
      </c>
      <c r="X5" s="81">
        <v>15</v>
      </c>
      <c r="Y5" s="81">
        <v>11</v>
      </c>
      <c r="Z5" s="75">
        <v>0</v>
      </c>
      <c r="AA5" s="75">
        <v>0</v>
      </c>
    </row>
    <row r="6" spans="1:27" x14ac:dyDescent="0.2">
      <c r="A6" s="74">
        <f t="shared" si="0"/>
        <v>5</v>
      </c>
      <c r="B6" s="75">
        <v>332</v>
      </c>
      <c r="C6" s="81">
        <v>0</v>
      </c>
      <c r="D6" s="81">
        <v>0</v>
      </c>
      <c r="E6" s="75">
        <v>852.3</v>
      </c>
      <c r="F6" s="75">
        <v>0</v>
      </c>
      <c r="G6" s="75">
        <v>783.6</v>
      </c>
      <c r="H6" s="75">
        <v>641.82000000000005</v>
      </c>
      <c r="I6" s="75">
        <v>315.86</v>
      </c>
      <c r="J6" s="75">
        <v>1567.14</v>
      </c>
      <c r="K6" s="75">
        <v>1911.01</v>
      </c>
      <c r="L6" s="75">
        <v>29.96</v>
      </c>
      <c r="M6" s="75">
        <v>156.30000000000001</v>
      </c>
      <c r="N6" s="75">
        <v>36.9</v>
      </c>
      <c r="O6" s="75">
        <v>0</v>
      </c>
      <c r="P6" s="75">
        <v>0</v>
      </c>
      <c r="Q6" s="75">
        <v>187.9</v>
      </c>
      <c r="R6" s="75">
        <v>0</v>
      </c>
      <c r="S6" s="75">
        <v>0</v>
      </c>
      <c r="T6" s="75">
        <v>0</v>
      </c>
      <c r="U6" s="77">
        <v>50</v>
      </c>
      <c r="V6" s="77" t="s">
        <v>72</v>
      </c>
      <c r="W6" s="75">
        <v>6</v>
      </c>
      <c r="X6" s="77">
        <v>420</v>
      </c>
      <c r="Y6" s="77">
        <v>358.3</v>
      </c>
      <c r="Z6" s="75">
        <v>0</v>
      </c>
      <c r="AA6" s="75">
        <v>0</v>
      </c>
    </row>
    <row r="7" spans="1:27" x14ac:dyDescent="0.2">
      <c r="A7" s="74">
        <f t="shared" si="0"/>
        <v>6</v>
      </c>
      <c r="B7" s="75">
        <v>313</v>
      </c>
      <c r="C7" s="81">
        <v>0</v>
      </c>
      <c r="D7" s="81">
        <v>0</v>
      </c>
      <c r="E7" s="75">
        <v>842.8</v>
      </c>
      <c r="F7" s="75">
        <v>0</v>
      </c>
      <c r="G7" s="75">
        <v>443.44</v>
      </c>
      <c r="H7" s="75">
        <v>408.5</v>
      </c>
      <c r="I7" s="75">
        <v>76.7</v>
      </c>
      <c r="J7" s="75">
        <v>1794.57</v>
      </c>
      <c r="K7" s="75">
        <v>686.28</v>
      </c>
      <c r="L7" s="75">
        <v>144.5</v>
      </c>
      <c r="M7" s="75">
        <v>130.4</v>
      </c>
      <c r="N7" s="75">
        <v>0</v>
      </c>
      <c r="O7" s="75">
        <v>80.599999999999994</v>
      </c>
      <c r="P7" s="75">
        <v>0</v>
      </c>
      <c r="Q7" s="75">
        <v>372.8</v>
      </c>
      <c r="R7" s="75">
        <v>0</v>
      </c>
      <c r="S7" s="75">
        <v>0</v>
      </c>
      <c r="T7" s="75">
        <v>0</v>
      </c>
      <c r="U7" s="81">
        <v>0</v>
      </c>
      <c r="V7" s="81">
        <v>0</v>
      </c>
      <c r="W7" s="75">
        <v>6</v>
      </c>
      <c r="X7" s="81">
        <v>0</v>
      </c>
      <c r="Y7" s="81">
        <v>0</v>
      </c>
      <c r="Z7" s="75">
        <v>20</v>
      </c>
      <c r="AA7" s="75" t="s">
        <v>73</v>
      </c>
    </row>
    <row r="8" spans="1:27" x14ac:dyDescent="0.2">
      <c r="A8" s="74">
        <f t="shared" si="0"/>
        <v>7</v>
      </c>
      <c r="B8" s="75">
        <v>106</v>
      </c>
      <c r="C8" s="81">
        <v>0</v>
      </c>
      <c r="D8" s="81">
        <v>0</v>
      </c>
      <c r="E8" s="75">
        <v>1457.9</v>
      </c>
      <c r="F8" s="75">
        <v>0</v>
      </c>
      <c r="G8" s="75">
        <v>715.8</v>
      </c>
      <c r="H8" s="75">
        <v>605.13</v>
      </c>
      <c r="I8" s="75">
        <v>99.56</v>
      </c>
      <c r="J8" s="75">
        <v>1256.96</v>
      </c>
      <c r="K8" s="75">
        <v>1194.3</v>
      </c>
      <c r="L8" s="75">
        <v>45.9</v>
      </c>
      <c r="M8" s="75">
        <v>262.60000000000002</v>
      </c>
      <c r="N8" s="75">
        <v>217.7</v>
      </c>
      <c r="O8" s="75">
        <v>47.9</v>
      </c>
      <c r="P8" s="75">
        <v>86.6</v>
      </c>
      <c r="Q8" s="75">
        <v>63.7</v>
      </c>
      <c r="R8" s="75">
        <v>0</v>
      </c>
      <c r="S8" s="75">
        <v>0</v>
      </c>
      <c r="T8" s="75">
        <v>0</v>
      </c>
      <c r="U8" s="81">
        <v>0</v>
      </c>
      <c r="V8" s="81">
        <v>0</v>
      </c>
      <c r="W8" s="75">
        <v>6</v>
      </c>
      <c r="X8" s="81">
        <v>0</v>
      </c>
      <c r="Y8" s="81">
        <v>0</v>
      </c>
      <c r="Z8" s="75">
        <v>1.93</v>
      </c>
      <c r="AA8" s="75" t="s">
        <v>74</v>
      </c>
    </row>
    <row r="9" spans="1:27" x14ac:dyDescent="0.2">
      <c r="A9" s="74">
        <f t="shared" si="0"/>
        <v>8</v>
      </c>
      <c r="B9" s="75">
        <v>230</v>
      </c>
      <c r="C9" s="81">
        <v>0</v>
      </c>
      <c r="D9" s="81">
        <v>0</v>
      </c>
      <c r="E9" s="75">
        <v>1511</v>
      </c>
      <c r="F9" s="75">
        <v>0</v>
      </c>
      <c r="G9" s="75">
        <v>562.1</v>
      </c>
      <c r="H9" s="75">
        <v>480.91</v>
      </c>
      <c r="I9" s="75">
        <v>73.59</v>
      </c>
      <c r="J9" s="75">
        <v>963.2</v>
      </c>
      <c r="K9" s="75">
        <v>1067.3</v>
      </c>
      <c r="L9" s="75">
        <v>35.9</v>
      </c>
      <c r="M9" s="75">
        <v>314.89999999999998</v>
      </c>
      <c r="N9" s="75">
        <v>0</v>
      </c>
      <c r="O9" s="75">
        <v>0</v>
      </c>
      <c r="P9" s="75">
        <v>0</v>
      </c>
      <c r="Q9" s="75">
        <v>189.17</v>
      </c>
      <c r="R9" s="75">
        <v>0</v>
      </c>
      <c r="S9" s="75">
        <v>0</v>
      </c>
      <c r="T9" s="75">
        <v>0</v>
      </c>
      <c r="U9" s="81">
        <v>0</v>
      </c>
      <c r="V9" s="81">
        <v>0</v>
      </c>
      <c r="W9" s="75">
        <v>6</v>
      </c>
      <c r="X9" s="81">
        <v>0</v>
      </c>
      <c r="Y9" s="81">
        <v>0</v>
      </c>
      <c r="Z9" s="75">
        <v>0</v>
      </c>
      <c r="AA9" s="75">
        <v>0</v>
      </c>
    </row>
    <row r="10" spans="1:27" x14ac:dyDescent="0.2">
      <c r="A10" s="74">
        <f t="shared" si="0"/>
        <v>9</v>
      </c>
      <c r="B10" s="75">
        <v>580</v>
      </c>
      <c r="C10" s="81">
        <v>0</v>
      </c>
      <c r="D10" s="81">
        <v>0</v>
      </c>
      <c r="E10" s="75">
        <v>885.3</v>
      </c>
      <c r="F10" s="75">
        <v>0</v>
      </c>
      <c r="G10" s="75">
        <v>455.2</v>
      </c>
      <c r="H10" s="75">
        <v>336.8</v>
      </c>
      <c r="I10" s="75">
        <v>151.4</v>
      </c>
      <c r="J10" s="75">
        <v>1979.42</v>
      </c>
      <c r="K10" s="80">
        <v>1891.46</v>
      </c>
      <c r="L10" s="75">
        <v>36.799999999999997</v>
      </c>
      <c r="M10" s="75">
        <v>555.51</v>
      </c>
      <c r="N10" s="75">
        <v>105.7</v>
      </c>
      <c r="O10" s="75">
        <v>0</v>
      </c>
      <c r="P10" s="75">
        <v>47.9</v>
      </c>
      <c r="Q10" s="75">
        <v>70.8</v>
      </c>
      <c r="R10" s="75">
        <v>0</v>
      </c>
      <c r="S10" s="75">
        <v>0</v>
      </c>
      <c r="T10" s="75">
        <v>0</v>
      </c>
      <c r="U10" s="81">
        <v>0</v>
      </c>
      <c r="V10" s="81">
        <v>0</v>
      </c>
      <c r="W10" s="75">
        <v>6</v>
      </c>
      <c r="X10" s="81">
        <v>0</v>
      </c>
      <c r="Y10" s="81">
        <v>0</v>
      </c>
      <c r="Z10" s="75">
        <v>0</v>
      </c>
      <c r="AA10" s="75">
        <v>0</v>
      </c>
    </row>
    <row r="11" spans="1:27" x14ac:dyDescent="0.2">
      <c r="A11" s="74">
        <f t="shared" si="0"/>
        <v>10</v>
      </c>
      <c r="B11" s="75">
        <v>142.35</v>
      </c>
      <c r="C11" s="81">
        <v>0</v>
      </c>
      <c r="D11" s="81">
        <v>0</v>
      </c>
      <c r="E11" s="75">
        <v>1377.3</v>
      </c>
      <c r="F11" s="75">
        <v>0</v>
      </c>
      <c r="G11" s="75">
        <v>979.64</v>
      </c>
      <c r="H11" s="75">
        <v>1134.4100000000001</v>
      </c>
      <c r="I11" s="75">
        <v>0</v>
      </c>
      <c r="J11" s="75">
        <v>1475.3</v>
      </c>
      <c r="K11" s="75">
        <v>1459.6</v>
      </c>
      <c r="L11" s="75">
        <v>0</v>
      </c>
      <c r="M11" s="75">
        <v>178.3</v>
      </c>
      <c r="N11" s="75">
        <v>174.3</v>
      </c>
      <c r="O11" s="75">
        <v>0</v>
      </c>
      <c r="P11" s="75">
        <v>0</v>
      </c>
      <c r="Q11" s="75">
        <v>211.8</v>
      </c>
      <c r="R11" s="75">
        <v>0</v>
      </c>
      <c r="S11" s="75">
        <v>0</v>
      </c>
      <c r="T11" s="75">
        <v>0</v>
      </c>
      <c r="U11" s="81">
        <v>0</v>
      </c>
      <c r="V11" s="81">
        <v>0</v>
      </c>
      <c r="W11" s="75">
        <v>6</v>
      </c>
      <c r="X11" s="81">
        <v>50</v>
      </c>
      <c r="Y11" s="81">
        <v>0</v>
      </c>
      <c r="Z11" s="75">
        <v>0</v>
      </c>
      <c r="AA11" s="75"/>
    </row>
    <row r="12" spans="1:27" x14ac:dyDescent="0.2">
      <c r="A12" s="74">
        <f t="shared" si="0"/>
        <v>11</v>
      </c>
      <c r="B12" s="75">
        <v>299</v>
      </c>
      <c r="C12" s="81">
        <v>0</v>
      </c>
      <c r="D12" s="81">
        <v>0</v>
      </c>
      <c r="E12" s="75">
        <v>1531.5</v>
      </c>
      <c r="F12" s="75">
        <v>0</v>
      </c>
      <c r="G12" s="75">
        <v>829.01</v>
      </c>
      <c r="H12" s="75">
        <v>564.5</v>
      </c>
      <c r="I12" s="75">
        <v>224.39</v>
      </c>
      <c r="J12" s="75">
        <v>955.54</v>
      </c>
      <c r="K12" s="75">
        <v>1650.88</v>
      </c>
      <c r="L12" s="75">
        <v>0</v>
      </c>
      <c r="M12" s="75">
        <v>284.7</v>
      </c>
      <c r="N12" s="75">
        <v>0</v>
      </c>
      <c r="O12" s="75">
        <v>0</v>
      </c>
      <c r="P12" s="75">
        <v>70.599999999999994</v>
      </c>
      <c r="Q12" s="75">
        <v>190.4</v>
      </c>
      <c r="R12" s="75">
        <v>0</v>
      </c>
      <c r="S12" s="81">
        <v>0</v>
      </c>
      <c r="T12" s="81">
        <v>0</v>
      </c>
      <c r="U12" s="81">
        <v>0</v>
      </c>
      <c r="V12" s="81">
        <v>0</v>
      </c>
      <c r="W12" s="75">
        <v>6</v>
      </c>
      <c r="X12" s="81">
        <v>15</v>
      </c>
      <c r="Y12" s="81">
        <v>11</v>
      </c>
      <c r="Z12" s="75">
        <v>49.99</v>
      </c>
      <c r="AA12" s="75" t="s">
        <v>75</v>
      </c>
    </row>
    <row r="13" spans="1:27" x14ac:dyDescent="0.2">
      <c r="A13" s="74">
        <f t="shared" si="0"/>
        <v>12</v>
      </c>
      <c r="B13" s="75">
        <v>0</v>
      </c>
      <c r="C13" s="81">
        <v>0</v>
      </c>
      <c r="D13" s="81">
        <v>0</v>
      </c>
      <c r="E13" s="75">
        <v>1644.9</v>
      </c>
      <c r="F13" s="75">
        <v>0</v>
      </c>
      <c r="G13" s="75">
        <v>956.18</v>
      </c>
      <c r="H13" s="75">
        <v>1013.8</v>
      </c>
      <c r="I13" s="75">
        <v>225.85</v>
      </c>
      <c r="J13" s="75">
        <v>1246.27</v>
      </c>
      <c r="K13" s="75">
        <v>2077.5700000000002</v>
      </c>
      <c r="L13" s="75">
        <v>74.8</v>
      </c>
      <c r="M13" s="75">
        <v>213.9</v>
      </c>
      <c r="N13" s="75">
        <v>60.8</v>
      </c>
      <c r="O13" s="75">
        <v>0</v>
      </c>
      <c r="P13" s="75">
        <v>45.8</v>
      </c>
      <c r="Q13" s="75">
        <v>50.8</v>
      </c>
      <c r="R13" s="75">
        <v>0</v>
      </c>
      <c r="S13" s="81">
        <v>0</v>
      </c>
      <c r="T13" s="81">
        <v>0</v>
      </c>
      <c r="U13" s="77">
        <v>50</v>
      </c>
      <c r="V13" s="77" t="s">
        <v>67</v>
      </c>
      <c r="W13" s="75">
        <v>6</v>
      </c>
      <c r="X13" s="77">
        <v>530</v>
      </c>
      <c r="Y13" s="77">
        <v>483.8</v>
      </c>
      <c r="Z13" s="75">
        <v>97.81</v>
      </c>
      <c r="AA13" s="75" t="s">
        <v>74</v>
      </c>
    </row>
    <row r="14" spans="1:27" x14ac:dyDescent="0.2">
      <c r="A14" s="74">
        <f t="shared" si="0"/>
        <v>13</v>
      </c>
      <c r="B14" s="75">
        <v>0</v>
      </c>
      <c r="C14" s="81">
        <v>0</v>
      </c>
      <c r="D14" s="81">
        <v>0</v>
      </c>
      <c r="E14" s="75">
        <v>1403.1</v>
      </c>
      <c r="F14" s="75">
        <v>138.51</v>
      </c>
      <c r="G14" s="75">
        <v>107.7</v>
      </c>
      <c r="H14" s="75">
        <v>500.35</v>
      </c>
      <c r="I14" s="75">
        <v>234.3</v>
      </c>
      <c r="J14" s="75">
        <v>1184.76</v>
      </c>
      <c r="K14" s="75">
        <v>1014.31</v>
      </c>
      <c r="L14" s="75">
        <v>0</v>
      </c>
      <c r="M14" s="75">
        <v>108.5</v>
      </c>
      <c r="N14" s="75">
        <v>42.9</v>
      </c>
      <c r="O14" s="75">
        <v>0</v>
      </c>
      <c r="P14" s="75">
        <v>25.9</v>
      </c>
      <c r="Q14" s="75">
        <v>139.41</v>
      </c>
      <c r="R14" s="75">
        <v>0</v>
      </c>
      <c r="S14" s="75">
        <v>0</v>
      </c>
      <c r="T14" s="75">
        <v>0</v>
      </c>
      <c r="U14" s="81">
        <v>0</v>
      </c>
      <c r="V14" s="81">
        <v>0</v>
      </c>
      <c r="W14" s="75">
        <v>6</v>
      </c>
      <c r="X14" s="81">
        <v>0</v>
      </c>
      <c r="Y14" s="81">
        <v>38.61</v>
      </c>
      <c r="Z14" s="75">
        <v>38.61</v>
      </c>
      <c r="AA14" s="75" t="s">
        <v>74</v>
      </c>
    </row>
    <row r="15" spans="1:27" x14ac:dyDescent="0.2">
      <c r="A15" s="74">
        <f t="shared" si="0"/>
        <v>14</v>
      </c>
      <c r="B15" s="75">
        <v>176.3</v>
      </c>
      <c r="C15" s="81">
        <v>0</v>
      </c>
      <c r="D15" s="81">
        <v>0</v>
      </c>
      <c r="E15" s="75">
        <v>646.20000000000005</v>
      </c>
      <c r="F15" s="75">
        <v>0</v>
      </c>
      <c r="G15" s="75">
        <v>451.9</v>
      </c>
      <c r="H15" s="75">
        <v>714.9</v>
      </c>
      <c r="I15" s="75">
        <v>141.5</v>
      </c>
      <c r="J15" s="75">
        <v>1532.62</v>
      </c>
      <c r="K15" s="75">
        <v>1673.33</v>
      </c>
      <c r="L15" s="75">
        <v>62.92</v>
      </c>
      <c r="M15" s="75">
        <v>454.54</v>
      </c>
      <c r="N15" s="75">
        <v>0</v>
      </c>
      <c r="O15" s="75">
        <v>0</v>
      </c>
      <c r="P15" s="75">
        <v>51.6</v>
      </c>
      <c r="Q15" s="75">
        <v>262.52999999999997</v>
      </c>
      <c r="R15" s="75">
        <v>0</v>
      </c>
      <c r="S15" s="75">
        <v>0</v>
      </c>
      <c r="T15" s="75">
        <v>0</v>
      </c>
      <c r="U15" s="81">
        <v>0</v>
      </c>
      <c r="V15" s="81">
        <v>0</v>
      </c>
      <c r="W15" s="75">
        <v>6</v>
      </c>
      <c r="X15" s="81">
        <v>0</v>
      </c>
      <c r="Y15" s="81">
        <v>0</v>
      </c>
      <c r="Z15" s="75">
        <v>26.95</v>
      </c>
      <c r="AA15" s="75" t="s">
        <v>74</v>
      </c>
    </row>
    <row r="16" spans="1:27" x14ac:dyDescent="0.2">
      <c r="A16" s="74">
        <f t="shared" si="0"/>
        <v>15</v>
      </c>
      <c r="B16" s="75">
        <v>87</v>
      </c>
      <c r="C16" s="81">
        <v>0</v>
      </c>
      <c r="D16" s="81">
        <v>0</v>
      </c>
      <c r="E16" s="75">
        <v>769</v>
      </c>
      <c r="F16" s="75">
        <v>75.900000000000006</v>
      </c>
      <c r="G16" s="75">
        <v>513.69000000000005</v>
      </c>
      <c r="H16" s="75">
        <v>699.3</v>
      </c>
      <c r="I16" s="75">
        <v>32.9</v>
      </c>
      <c r="J16" s="75">
        <v>704.64</v>
      </c>
      <c r="K16" s="75">
        <v>1015.21</v>
      </c>
      <c r="L16" s="75">
        <v>153.6</v>
      </c>
      <c r="M16" s="75">
        <v>231</v>
      </c>
      <c r="N16" s="75">
        <v>53.9</v>
      </c>
      <c r="O16" s="75">
        <v>0</v>
      </c>
      <c r="P16" s="75">
        <v>0</v>
      </c>
      <c r="Q16" s="75">
        <v>287.52999999999997</v>
      </c>
      <c r="R16" s="75">
        <v>0</v>
      </c>
      <c r="S16" s="77">
        <v>300</v>
      </c>
      <c r="T16" s="77" t="s">
        <v>67</v>
      </c>
      <c r="U16" s="81">
        <v>0</v>
      </c>
      <c r="V16" s="81">
        <v>0</v>
      </c>
      <c r="W16" s="75">
        <v>6</v>
      </c>
      <c r="X16" s="81">
        <v>15</v>
      </c>
      <c r="Y16" s="81">
        <v>15</v>
      </c>
      <c r="Z16" s="75">
        <v>0</v>
      </c>
      <c r="AA16" s="75">
        <v>0</v>
      </c>
    </row>
    <row r="17" spans="1:27" x14ac:dyDescent="0.2">
      <c r="A17" s="74">
        <f t="shared" si="0"/>
        <v>16</v>
      </c>
      <c r="B17" s="75">
        <v>151</v>
      </c>
      <c r="C17" s="81">
        <v>0</v>
      </c>
      <c r="D17" s="81">
        <v>0</v>
      </c>
      <c r="E17" s="75">
        <v>1564.5</v>
      </c>
      <c r="F17" s="75">
        <v>249.12</v>
      </c>
      <c r="G17" s="75">
        <v>323.2</v>
      </c>
      <c r="H17" s="75">
        <v>1471.6</v>
      </c>
      <c r="I17" s="75">
        <v>247.6</v>
      </c>
      <c r="J17" s="75">
        <v>1233.55</v>
      </c>
      <c r="K17" s="75">
        <v>1932.5</v>
      </c>
      <c r="L17" s="75">
        <v>36.799999999999997</v>
      </c>
      <c r="M17" s="75">
        <v>271.60000000000002</v>
      </c>
      <c r="N17" s="75">
        <v>167.13</v>
      </c>
      <c r="O17" s="75">
        <v>0</v>
      </c>
      <c r="P17" s="75">
        <v>0</v>
      </c>
      <c r="Q17" s="75">
        <v>171.2</v>
      </c>
      <c r="R17" s="75">
        <v>0</v>
      </c>
      <c r="S17" s="75">
        <v>0</v>
      </c>
      <c r="T17" s="75">
        <v>0</v>
      </c>
      <c r="U17" s="81">
        <v>0</v>
      </c>
      <c r="V17" s="81">
        <v>0</v>
      </c>
      <c r="W17" s="75">
        <v>6</v>
      </c>
      <c r="X17" s="81">
        <v>15</v>
      </c>
      <c r="Y17" s="81">
        <v>15</v>
      </c>
      <c r="Z17" s="75">
        <v>0</v>
      </c>
      <c r="AA17" s="75">
        <v>0</v>
      </c>
    </row>
    <row r="18" spans="1:27" x14ac:dyDescent="0.2">
      <c r="A18" s="74">
        <f t="shared" si="0"/>
        <v>17</v>
      </c>
      <c r="B18" s="75">
        <v>0</v>
      </c>
      <c r="C18" s="81">
        <v>0</v>
      </c>
      <c r="D18" s="81">
        <v>0</v>
      </c>
      <c r="E18" s="75">
        <v>1097.7</v>
      </c>
      <c r="F18" s="75">
        <v>0</v>
      </c>
      <c r="G18" s="75">
        <v>1026.2</v>
      </c>
      <c r="H18" s="75">
        <v>1415.7</v>
      </c>
      <c r="I18" s="75">
        <v>449.6</v>
      </c>
      <c r="J18" s="75">
        <v>2105.46</v>
      </c>
      <c r="K18" s="75">
        <v>2651.51</v>
      </c>
      <c r="L18" s="75">
        <v>0</v>
      </c>
      <c r="M18" s="75">
        <v>204</v>
      </c>
      <c r="N18" s="75">
        <v>151.30000000000001</v>
      </c>
      <c r="O18" s="75">
        <v>37.9</v>
      </c>
      <c r="P18" s="75">
        <v>131.6</v>
      </c>
      <c r="Q18" s="75">
        <v>201.5</v>
      </c>
      <c r="R18" s="75">
        <v>0</v>
      </c>
      <c r="S18" s="77">
        <v>230</v>
      </c>
      <c r="T18" s="77" t="s">
        <v>68</v>
      </c>
      <c r="U18" s="81">
        <v>0</v>
      </c>
      <c r="V18" s="81">
        <v>0</v>
      </c>
      <c r="W18" s="75">
        <v>6</v>
      </c>
      <c r="X18" s="81">
        <v>65</v>
      </c>
      <c r="Y18" s="81">
        <v>15</v>
      </c>
      <c r="Z18" s="75">
        <v>5.59</v>
      </c>
      <c r="AA18" s="75" t="s">
        <v>84</v>
      </c>
    </row>
    <row r="19" spans="1:27" x14ac:dyDescent="0.2">
      <c r="A19" s="74">
        <f t="shared" si="0"/>
        <v>18</v>
      </c>
      <c r="B19" s="75">
        <v>172</v>
      </c>
      <c r="C19" s="81">
        <v>0</v>
      </c>
      <c r="D19" s="81">
        <v>0</v>
      </c>
      <c r="E19" s="75">
        <v>552.32000000000005</v>
      </c>
      <c r="F19" s="75">
        <v>0</v>
      </c>
      <c r="G19" s="75">
        <v>409.21</v>
      </c>
      <c r="H19" s="75">
        <v>1316.2</v>
      </c>
      <c r="I19" s="75">
        <v>92.98</v>
      </c>
      <c r="J19" s="75">
        <v>1781.98</v>
      </c>
      <c r="K19" s="75">
        <v>1747.16</v>
      </c>
      <c r="L19" s="75">
        <v>0</v>
      </c>
      <c r="M19" s="75">
        <v>112.6</v>
      </c>
      <c r="N19" s="75">
        <v>124.4</v>
      </c>
      <c r="O19" s="75">
        <v>42.9</v>
      </c>
      <c r="P19" s="75">
        <v>34.9</v>
      </c>
      <c r="Q19" s="75">
        <v>62.8</v>
      </c>
      <c r="R19" s="75">
        <v>0</v>
      </c>
      <c r="S19" s="81">
        <v>0</v>
      </c>
      <c r="T19" s="81">
        <v>0</v>
      </c>
      <c r="U19" s="81">
        <v>0</v>
      </c>
      <c r="V19" s="81">
        <v>0</v>
      </c>
      <c r="W19" s="75">
        <v>6</v>
      </c>
      <c r="X19" s="81">
        <v>0</v>
      </c>
      <c r="Y19" s="81">
        <v>0</v>
      </c>
      <c r="Z19" s="75">
        <v>0</v>
      </c>
      <c r="AA19" s="75">
        <v>0</v>
      </c>
    </row>
    <row r="20" spans="1:27" x14ac:dyDescent="0.2">
      <c r="A20" s="74">
        <f>A19+1</f>
        <v>19</v>
      </c>
      <c r="B20" s="75">
        <v>116</v>
      </c>
      <c r="C20" s="81">
        <v>0</v>
      </c>
      <c r="D20" s="81">
        <v>0</v>
      </c>
      <c r="E20" s="75">
        <v>573.07000000000005</v>
      </c>
      <c r="F20" s="75">
        <v>29.9</v>
      </c>
      <c r="G20" s="75">
        <v>241.8</v>
      </c>
      <c r="H20" s="75">
        <v>553.70000000000005</v>
      </c>
      <c r="I20" s="75">
        <v>0</v>
      </c>
      <c r="J20" s="75">
        <v>1021.853</v>
      </c>
      <c r="K20" s="75">
        <v>1205.3499999999999</v>
      </c>
      <c r="L20" s="75">
        <v>0</v>
      </c>
      <c r="M20" s="75">
        <v>101.6</v>
      </c>
      <c r="N20" s="75">
        <v>30.72</v>
      </c>
      <c r="O20" s="75">
        <v>54.7</v>
      </c>
      <c r="P20" s="75">
        <v>0</v>
      </c>
      <c r="Q20" s="75">
        <v>57.06</v>
      </c>
      <c r="R20" s="75">
        <v>0</v>
      </c>
      <c r="S20" s="75">
        <v>0</v>
      </c>
      <c r="T20" s="75">
        <v>0</v>
      </c>
      <c r="U20" s="81">
        <v>0</v>
      </c>
      <c r="V20" s="81">
        <v>0</v>
      </c>
      <c r="W20" s="75">
        <v>6</v>
      </c>
      <c r="X20" s="77">
        <v>430</v>
      </c>
      <c r="Y20" s="77">
        <v>410.8</v>
      </c>
      <c r="Z20" s="75">
        <v>4</v>
      </c>
      <c r="AA20" s="75" t="s">
        <v>85</v>
      </c>
    </row>
    <row r="21" spans="1:27" x14ac:dyDescent="0.2">
      <c r="A21" s="74">
        <f t="shared" si="0"/>
        <v>20</v>
      </c>
      <c r="B21" s="75">
        <v>57</v>
      </c>
      <c r="C21" s="81">
        <v>0</v>
      </c>
      <c r="D21" s="81">
        <v>0</v>
      </c>
      <c r="E21" s="75">
        <v>1327.4</v>
      </c>
      <c r="F21" s="75">
        <v>0</v>
      </c>
      <c r="G21" s="75">
        <v>479.9</v>
      </c>
      <c r="H21" s="75">
        <v>567.12</v>
      </c>
      <c r="I21" s="75">
        <v>151.05000000000001</v>
      </c>
      <c r="J21" s="75">
        <v>801.4</v>
      </c>
      <c r="K21" s="75">
        <v>917.79</v>
      </c>
      <c r="L21" s="75">
        <v>68.8</v>
      </c>
      <c r="M21" s="75">
        <v>65.599999999999994</v>
      </c>
      <c r="N21" s="75">
        <v>28.8</v>
      </c>
      <c r="O21" s="75">
        <v>36.799999999999997</v>
      </c>
      <c r="P21" s="75">
        <v>0</v>
      </c>
      <c r="Q21" s="75">
        <v>33.9</v>
      </c>
      <c r="R21" s="75">
        <v>0</v>
      </c>
      <c r="S21" s="75">
        <v>0</v>
      </c>
      <c r="T21" s="75">
        <v>0</v>
      </c>
      <c r="U21" s="81">
        <v>0</v>
      </c>
      <c r="V21" s="81">
        <v>0</v>
      </c>
      <c r="W21" s="75">
        <v>6</v>
      </c>
      <c r="X21" s="81">
        <v>0</v>
      </c>
      <c r="Y21" s="81">
        <v>0</v>
      </c>
      <c r="Z21" s="75">
        <v>13.26</v>
      </c>
      <c r="AA21" s="75" t="s">
        <v>84</v>
      </c>
    </row>
    <row r="22" spans="1:27" x14ac:dyDescent="0.2">
      <c r="A22" s="74">
        <f t="shared" si="0"/>
        <v>21</v>
      </c>
      <c r="B22" s="75">
        <v>103</v>
      </c>
      <c r="C22" s="81">
        <v>0</v>
      </c>
      <c r="D22" s="81">
        <v>0</v>
      </c>
      <c r="E22" s="75">
        <v>1024.4000000000001</v>
      </c>
      <c r="F22" s="75">
        <v>105.7</v>
      </c>
      <c r="G22" s="75">
        <v>631.79999999999995</v>
      </c>
      <c r="H22" s="75">
        <v>695.4</v>
      </c>
      <c r="I22" s="75">
        <v>45.9</v>
      </c>
      <c r="J22" s="75">
        <v>1171.3</v>
      </c>
      <c r="K22" s="75">
        <v>995.21</v>
      </c>
      <c r="L22" s="75">
        <v>0</v>
      </c>
      <c r="M22" s="75">
        <v>143.30000000000001</v>
      </c>
      <c r="N22" s="75">
        <v>41.8</v>
      </c>
      <c r="O22" s="75">
        <v>0</v>
      </c>
      <c r="P22" s="75">
        <v>80.8</v>
      </c>
      <c r="Q22" s="75">
        <v>0</v>
      </c>
      <c r="R22" s="75">
        <v>0</v>
      </c>
      <c r="S22" s="75">
        <v>0</v>
      </c>
      <c r="T22" s="75">
        <v>0</v>
      </c>
      <c r="U22" s="81">
        <v>0</v>
      </c>
      <c r="V22" s="81">
        <v>0</v>
      </c>
      <c r="W22" s="75">
        <v>6</v>
      </c>
      <c r="X22" s="81">
        <v>15</v>
      </c>
      <c r="Y22" s="81">
        <v>7.6</v>
      </c>
      <c r="Z22" s="75">
        <v>9.9</v>
      </c>
      <c r="AA22" s="75" t="s">
        <v>87</v>
      </c>
    </row>
    <row r="23" spans="1:27" x14ac:dyDescent="0.2">
      <c r="A23" s="74">
        <f t="shared" si="0"/>
        <v>22</v>
      </c>
      <c r="B23" s="75">
        <v>50</v>
      </c>
      <c r="C23" s="81">
        <v>0</v>
      </c>
      <c r="D23" s="81">
        <v>0</v>
      </c>
      <c r="E23" s="75">
        <v>760.4</v>
      </c>
      <c r="F23" s="75">
        <v>0</v>
      </c>
      <c r="G23" s="75">
        <v>444.6</v>
      </c>
      <c r="H23" s="75">
        <v>524.54999999999995</v>
      </c>
      <c r="I23" s="75">
        <v>19.899999999999999</v>
      </c>
      <c r="J23" s="75">
        <v>912.1</v>
      </c>
      <c r="K23" s="75">
        <v>806.71</v>
      </c>
      <c r="L23" s="75">
        <v>76.7</v>
      </c>
      <c r="M23" s="75">
        <v>58.8</v>
      </c>
      <c r="N23" s="75">
        <v>66.599999999999994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81">
        <v>0</v>
      </c>
      <c r="V23" s="81">
        <v>0</v>
      </c>
      <c r="W23" s="75">
        <v>6</v>
      </c>
      <c r="X23" s="81">
        <v>30</v>
      </c>
      <c r="Y23" s="81">
        <v>30.2</v>
      </c>
      <c r="Z23" s="75">
        <v>0</v>
      </c>
      <c r="AA23" s="75">
        <v>0</v>
      </c>
    </row>
    <row r="24" spans="1:27" x14ac:dyDescent="0.2">
      <c r="A24" s="74">
        <f t="shared" si="0"/>
        <v>23</v>
      </c>
      <c r="B24" s="75">
        <v>210</v>
      </c>
      <c r="C24" s="81">
        <v>0</v>
      </c>
      <c r="D24" s="81">
        <v>0</v>
      </c>
      <c r="E24" s="75">
        <v>1574.5</v>
      </c>
      <c r="F24" s="75">
        <v>46.8</v>
      </c>
      <c r="G24" s="75">
        <v>936.52</v>
      </c>
      <c r="H24" s="75">
        <v>1234.51</v>
      </c>
      <c r="I24" s="75">
        <v>43.7</v>
      </c>
      <c r="J24" s="75">
        <v>1459.3</v>
      </c>
      <c r="K24" s="75">
        <v>1544.44</v>
      </c>
      <c r="L24" s="75">
        <v>147.4</v>
      </c>
      <c r="M24" s="75">
        <v>206.63</v>
      </c>
      <c r="N24" s="75">
        <v>112.6</v>
      </c>
      <c r="O24" s="75">
        <v>43.7</v>
      </c>
      <c r="P24" s="75">
        <v>41.8</v>
      </c>
      <c r="Q24" s="75">
        <v>151.1</v>
      </c>
      <c r="R24" s="75">
        <v>0</v>
      </c>
      <c r="S24" s="75">
        <v>0</v>
      </c>
      <c r="T24" s="75">
        <v>0</v>
      </c>
      <c r="U24" s="81">
        <v>0</v>
      </c>
      <c r="V24" s="81">
        <v>0</v>
      </c>
      <c r="W24" s="75">
        <v>6</v>
      </c>
      <c r="X24" s="81">
        <v>30</v>
      </c>
      <c r="Y24" s="81">
        <v>20.3</v>
      </c>
      <c r="Z24" s="75">
        <v>0</v>
      </c>
      <c r="AA24" s="75">
        <v>0</v>
      </c>
    </row>
    <row r="25" spans="1:27" x14ac:dyDescent="0.2">
      <c r="A25" s="74">
        <f t="shared" si="0"/>
        <v>24</v>
      </c>
      <c r="B25" s="75">
        <v>283</v>
      </c>
      <c r="C25" s="81">
        <v>0</v>
      </c>
      <c r="D25" s="81">
        <v>0</v>
      </c>
      <c r="E25" s="75">
        <v>1909.3</v>
      </c>
      <c r="F25" s="75">
        <v>75.8</v>
      </c>
      <c r="G25" s="75">
        <v>936.04</v>
      </c>
      <c r="H25" s="75">
        <v>1430.02</v>
      </c>
      <c r="I25" s="75">
        <v>156.69999999999999</v>
      </c>
      <c r="J25" s="75">
        <v>1583.82</v>
      </c>
      <c r="K25" s="75">
        <v>2334.7199999999998</v>
      </c>
      <c r="L25" s="75">
        <v>139.69</v>
      </c>
      <c r="M25" s="75">
        <v>192.15</v>
      </c>
      <c r="N25" s="75">
        <v>0</v>
      </c>
      <c r="O25" s="75">
        <v>71.7</v>
      </c>
      <c r="P25" s="75">
        <v>962.6</v>
      </c>
      <c r="Q25" s="75">
        <v>213</v>
      </c>
      <c r="R25" s="75">
        <v>0</v>
      </c>
      <c r="S25" s="77">
        <v>80</v>
      </c>
      <c r="T25" s="77" t="s">
        <v>91</v>
      </c>
      <c r="U25" s="81">
        <v>0</v>
      </c>
      <c r="V25" s="81">
        <v>0</v>
      </c>
      <c r="W25" s="75">
        <v>6</v>
      </c>
      <c r="X25" s="81">
        <v>65</v>
      </c>
      <c r="Y25" s="81">
        <v>11</v>
      </c>
      <c r="Z25" s="75">
        <v>0</v>
      </c>
      <c r="AA25" s="75">
        <v>0</v>
      </c>
    </row>
    <row r="26" spans="1:27" x14ac:dyDescent="0.2">
      <c r="A26" s="74">
        <f t="shared" si="0"/>
        <v>25</v>
      </c>
      <c r="B26" s="75">
        <v>115.5</v>
      </c>
      <c r="C26" s="81">
        <v>0</v>
      </c>
      <c r="D26" s="81">
        <v>0</v>
      </c>
      <c r="E26" s="75">
        <v>876.25</v>
      </c>
      <c r="F26" s="75">
        <v>0</v>
      </c>
      <c r="G26" s="75">
        <v>389.96</v>
      </c>
      <c r="H26" s="75">
        <v>843.11</v>
      </c>
      <c r="I26" s="75">
        <v>173.05</v>
      </c>
      <c r="J26" s="75">
        <v>1457.42</v>
      </c>
      <c r="K26" s="75">
        <v>1811.82</v>
      </c>
      <c r="L26" s="75">
        <v>99.49</v>
      </c>
      <c r="M26" s="75">
        <v>351.6</v>
      </c>
      <c r="N26" s="75">
        <v>0</v>
      </c>
      <c r="O26" s="75">
        <v>0</v>
      </c>
      <c r="P26" s="75">
        <v>81.5</v>
      </c>
      <c r="Q26" s="75">
        <v>65.7</v>
      </c>
      <c r="R26" s="75">
        <v>0</v>
      </c>
      <c r="S26" s="81">
        <v>0</v>
      </c>
      <c r="T26" s="81">
        <v>0</v>
      </c>
      <c r="U26" s="77">
        <v>50</v>
      </c>
      <c r="V26" s="77" t="s">
        <v>91</v>
      </c>
      <c r="W26" s="75">
        <v>6</v>
      </c>
      <c r="X26" s="81">
        <v>15</v>
      </c>
      <c r="Y26" s="81">
        <v>16.2</v>
      </c>
      <c r="Z26" s="75">
        <v>0</v>
      </c>
      <c r="AA26" s="75">
        <v>0</v>
      </c>
    </row>
    <row r="27" spans="1:27" x14ac:dyDescent="0.2">
      <c r="A27" s="74">
        <f t="shared" si="0"/>
        <v>26</v>
      </c>
      <c r="B27" s="75">
        <v>0</v>
      </c>
      <c r="C27" s="81">
        <v>0</v>
      </c>
      <c r="D27" s="81">
        <v>0</v>
      </c>
      <c r="E27" s="75">
        <v>599.4</v>
      </c>
      <c r="F27" s="75">
        <v>157.4</v>
      </c>
      <c r="G27" s="75">
        <v>519.91999999999996</v>
      </c>
      <c r="H27" s="75">
        <v>1028.0899999999999</v>
      </c>
      <c r="I27" s="75">
        <v>39.9</v>
      </c>
      <c r="J27" s="75">
        <v>1755.26</v>
      </c>
      <c r="K27" s="75">
        <v>778</v>
      </c>
      <c r="L27" s="75">
        <v>57.8</v>
      </c>
      <c r="M27" s="75">
        <v>56.33</v>
      </c>
      <c r="N27" s="75">
        <v>32.9</v>
      </c>
      <c r="O27" s="75">
        <v>0</v>
      </c>
      <c r="P27" s="75">
        <v>0</v>
      </c>
      <c r="Q27" s="75">
        <v>25.9</v>
      </c>
      <c r="R27" s="75">
        <v>0</v>
      </c>
      <c r="S27" s="75">
        <v>0</v>
      </c>
      <c r="T27" s="75">
        <v>0</v>
      </c>
      <c r="U27" s="81">
        <v>0</v>
      </c>
      <c r="V27" s="81">
        <v>0</v>
      </c>
      <c r="W27" s="75">
        <v>6</v>
      </c>
      <c r="X27" s="77">
        <v>420</v>
      </c>
      <c r="Y27" s="77">
        <v>393.8</v>
      </c>
      <c r="Z27" s="75">
        <v>19.98</v>
      </c>
      <c r="AA27" s="75" t="s">
        <v>74</v>
      </c>
    </row>
    <row r="28" spans="1:27" x14ac:dyDescent="0.2">
      <c r="A28" s="74">
        <f t="shared" si="0"/>
        <v>27</v>
      </c>
      <c r="B28" s="75">
        <v>0</v>
      </c>
      <c r="C28" s="81">
        <v>0</v>
      </c>
      <c r="D28" s="81">
        <v>0</v>
      </c>
      <c r="E28" s="75">
        <v>268.2</v>
      </c>
      <c r="F28" s="75">
        <v>0</v>
      </c>
      <c r="G28" s="75">
        <v>285</v>
      </c>
      <c r="H28" s="75">
        <v>799.94</v>
      </c>
      <c r="I28" s="75">
        <v>278.7</v>
      </c>
      <c r="J28" s="75">
        <v>1169.6500000000001</v>
      </c>
      <c r="K28" s="75">
        <v>643.48</v>
      </c>
      <c r="L28" s="75">
        <v>0</v>
      </c>
      <c r="M28" s="75">
        <v>218.4</v>
      </c>
      <c r="N28" s="75">
        <v>106.5</v>
      </c>
      <c r="O28" s="75">
        <v>0</v>
      </c>
      <c r="P28" s="75">
        <v>0</v>
      </c>
      <c r="Q28" s="75">
        <v>66.2</v>
      </c>
      <c r="R28" s="75">
        <v>0</v>
      </c>
      <c r="S28" s="75">
        <v>0</v>
      </c>
      <c r="T28" s="75">
        <v>0</v>
      </c>
      <c r="U28" s="77">
        <v>50</v>
      </c>
      <c r="V28" s="77" t="s">
        <v>96</v>
      </c>
      <c r="W28" s="75">
        <v>6</v>
      </c>
      <c r="X28" s="81">
        <v>15</v>
      </c>
      <c r="Y28" s="81">
        <v>32.4</v>
      </c>
      <c r="Z28" s="75">
        <v>49.24</v>
      </c>
      <c r="AA28" s="75" t="s">
        <v>84</v>
      </c>
    </row>
    <row r="29" spans="1:27" x14ac:dyDescent="0.2">
      <c r="A29" s="74">
        <f t="shared" si="0"/>
        <v>28</v>
      </c>
      <c r="B29" s="75">
        <v>124</v>
      </c>
      <c r="C29" s="81">
        <v>0</v>
      </c>
      <c r="D29" s="81">
        <v>0</v>
      </c>
      <c r="E29" s="75">
        <v>886.99</v>
      </c>
      <c r="F29" s="75">
        <v>0</v>
      </c>
      <c r="G29" s="75">
        <v>468.4</v>
      </c>
      <c r="H29" s="75">
        <v>730.3</v>
      </c>
      <c r="I29" s="75">
        <v>121.6</v>
      </c>
      <c r="J29" s="75">
        <v>1775.24</v>
      </c>
      <c r="K29" s="75">
        <v>1430.4</v>
      </c>
      <c r="L29" s="75">
        <v>0</v>
      </c>
      <c r="M29" s="75">
        <v>110.6</v>
      </c>
      <c r="N29" s="75">
        <v>46.7</v>
      </c>
      <c r="O29" s="75">
        <v>0</v>
      </c>
      <c r="P29" s="75">
        <v>0</v>
      </c>
      <c r="Q29" s="75">
        <v>183.6</v>
      </c>
      <c r="R29" s="75">
        <v>0</v>
      </c>
      <c r="S29" s="75">
        <v>0</v>
      </c>
      <c r="T29" s="75">
        <v>0</v>
      </c>
      <c r="U29" s="81">
        <v>0</v>
      </c>
      <c r="V29" s="81">
        <v>0</v>
      </c>
      <c r="W29" s="75">
        <v>6</v>
      </c>
      <c r="X29" s="81">
        <v>15</v>
      </c>
      <c r="Y29" s="81">
        <v>7.6</v>
      </c>
      <c r="Z29" s="75">
        <v>9.69</v>
      </c>
      <c r="AA29" s="75" t="s">
        <v>97</v>
      </c>
    </row>
    <row r="30" spans="1:27" x14ac:dyDescent="0.2">
      <c r="A30" s="74">
        <f t="shared" si="0"/>
        <v>29</v>
      </c>
      <c r="B30" s="75">
        <v>170</v>
      </c>
      <c r="C30" s="81">
        <v>0</v>
      </c>
      <c r="D30" s="81">
        <v>0</v>
      </c>
      <c r="E30" s="75">
        <v>509.6</v>
      </c>
      <c r="F30" s="75">
        <v>0</v>
      </c>
      <c r="G30" s="75">
        <v>4237.63</v>
      </c>
      <c r="H30" s="75">
        <v>864.8</v>
      </c>
      <c r="I30" s="75">
        <v>247.9</v>
      </c>
      <c r="J30" s="75">
        <v>1243.68</v>
      </c>
      <c r="K30" s="75">
        <v>1283.1199999999999</v>
      </c>
      <c r="L30" s="75">
        <v>159</v>
      </c>
      <c r="M30" s="75">
        <v>171.91</v>
      </c>
      <c r="N30" s="75">
        <v>163.4</v>
      </c>
      <c r="O30" s="75">
        <v>0</v>
      </c>
      <c r="P30" s="75">
        <v>65.7</v>
      </c>
      <c r="Q30" s="75">
        <v>289.32</v>
      </c>
      <c r="R30" s="75">
        <v>0</v>
      </c>
      <c r="S30" s="75">
        <v>0</v>
      </c>
      <c r="T30" s="75">
        <v>0</v>
      </c>
      <c r="U30" s="81">
        <v>0</v>
      </c>
      <c r="V30" s="81">
        <v>0</v>
      </c>
      <c r="W30" s="75">
        <v>6</v>
      </c>
      <c r="X30" s="81">
        <v>15</v>
      </c>
      <c r="Y30" s="81">
        <v>16.2</v>
      </c>
      <c r="Z30" s="75">
        <v>0</v>
      </c>
      <c r="AA30" s="75">
        <v>0</v>
      </c>
    </row>
    <row r="31" spans="1:27" x14ac:dyDescent="0.2">
      <c r="A31" s="74"/>
      <c r="B31" s="75"/>
      <c r="C31" s="81"/>
      <c r="D31" s="81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7"/>
      <c r="V31" s="77"/>
      <c r="W31" s="75"/>
      <c r="X31" s="75"/>
      <c r="Y31" s="75"/>
      <c r="Z31" s="75"/>
      <c r="AA31" s="75"/>
    </row>
    <row r="32" spans="1:27" x14ac:dyDescent="0.2">
      <c r="A32" s="74"/>
      <c r="B32" s="75"/>
      <c r="C32" s="81"/>
      <c r="D32" s="81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7"/>
      <c r="V32" s="77"/>
      <c r="W32" s="75"/>
      <c r="X32" s="75"/>
      <c r="Y32" s="75"/>
      <c r="Z32" s="75"/>
      <c r="AA32" s="75"/>
    </row>
    <row r="33" spans="1:27" ht="25.5" customHeight="1" x14ac:dyDescent="0.2">
      <c r="A33" s="72" t="s">
        <v>47</v>
      </c>
      <c r="B33" s="76">
        <f>SUM(B2:B32)</f>
        <v>4533</v>
      </c>
      <c r="C33" s="76">
        <f t="shared" ref="C33:AA33" si="1">SUM(C2:C32)</f>
        <v>0</v>
      </c>
      <c r="D33" s="76">
        <f t="shared" si="1"/>
        <v>0</v>
      </c>
      <c r="E33" s="76">
        <f t="shared" si="1"/>
        <v>31767.100000000006</v>
      </c>
      <c r="F33" s="76">
        <f t="shared" si="1"/>
        <v>879.12999999999988</v>
      </c>
      <c r="G33" s="76">
        <f t="shared" si="1"/>
        <v>21204.670000000002</v>
      </c>
      <c r="H33" s="76">
        <f t="shared" si="1"/>
        <v>24389.579999999998</v>
      </c>
      <c r="I33" s="76">
        <f t="shared" si="1"/>
        <v>4524.43</v>
      </c>
      <c r="J33" s="76">
        <f t="shared" si="1"/>
        <v>41062.272999999994</v>
      </c>
      <c r="K33" s="76">
        <f t="shared" si="1"/>
        <v>42503.16</v>
      </c>
      <c r="L33" s="76">
        <f t="shared" si="1"/>
        <v>1463.7599999999998</v>
      </c>
      <c r="M33" s="76">
        <f t="shared" si="1"/>
        <v>6477.8600000000015</v>
      </c>
      <c r="N33" s="76">
        <f t="shared" si="1"/>
        <v>2607.85</v>
      </c>
      <c r="O33" s="76">
        <f t="shared" si="1"/>
        <v>465.79999999999995</v>
      </c>
      <c r="P33" s="76">
        <f t="shared" si="1"/>
        <v>2199.6999999999998</v>
      </c>
      <c r="Q33" s="76">
        <f t="shared" si="1"/>
        <v>4892.2799999999988</v>
      </c>
      <c r="R33" s="76">
        <f t="shared" si="1"/>
        <v>66.599999999999994</v>
      </c>
      <c r="S33" s="76">
        <f t="shared" si="1"/>
        <v>610</v>
      </c>
      <c r="T33" s="76">
        <f t="shared" si="1"/>
        <v>0</v>
      </c>
      <c r="U33" s="76">
        <f t="shared" si="1"/>
        <v>460</v>
      </c>
      <c r="V33" s="76">
        <f t="shared" si="1"/>
        <v>0</v>
      </c>
      <c r="W33" s="76">
        <f t="shared" si="1"/>
        <v>174</v>
      </c>
      <c r="X33" s="76">
        <f t="shared" si="1"/>
        <v>2220</v>
      </c>
      <c r="Y33" s="76">
        <f t="shared" si="1"/>
        <v>1927.41</v>
      </c>
      <c r="Z33" s="76">
        <f t="shared" si="1"/>
        <v>359.69</v>
      </c>
      <c r="AA33" s="76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FEV 2024</vt:lpstr>
      <vt:lpstr>TLPS</vt:lpstr>
      <vt:lpstr>SPLT</vt:lpstr>
      <vt:lpstr>PATIO</vt:lpstr>
      <vt:lpstr>BOULEVARD</vt:lpstr>
      <vt:lpstr>KONI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Evandro Costa</cp:lastModifiedBy>
  <cp:lastPrinted>2022-06-07T16:11:51Z</cp:lastPrinted>
  <dcterms:created xsi:type="dcterms:W3CDTF">2020-05-12T14:28:13Z</dcterms:created>
  <dcterms:modified xsi:type="dcterms:W3CDTF">2025-02-27T20:10:26Z</dcterms:modified>
</cp:coreProperties>
</file>