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vandro Costa\OneDrive\Área de Trabalho\RAFEEL BARRETO\"/>
    </mc:Choice>
  </mc:AlternateContent>
  <xr:revisionPtr revIDLastSave="0" documentId="13_ncr:1_{8F84E7A5-C343-4D30-B94E-0E217BC62F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ANEIRO 2024" sheetId="4" r:id="rId1"/>
    <sheet name="SPLT" sheetId="6" r:id="rId2"/>
    <sheet name="TLPS" sheetId="7" r:id="rId3"/>
    <sheet name="PATIO" sheetId="9" r:id="rId4"/>
    <sheet name="BOULEVARD" sheetId="10" r:id="rId5"/>
    <sheet name="KONI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C33" i="5"/>
  <c r="D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B33" i="5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3" i="9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B33" i="7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3" i="6"/>
  <c r="D6" i="4"/>
  <c r="H5" i="4"/>
  <c r="X5" i="4"/>
  <c r="T5" i="4"/>
  <c r="P5" i="4"/>
  <c r="L5" i="4"/>
  <c r="D7" i="4" l="1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D16" i="4"/>
  <c r="E16" i="4" s="1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<sst xmlns="http://schemas.openxmlformats.org/spreadsheetml/2006/main" count="619" uniqueCount="109">
  <si>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</si>
  <si>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</si>
  <si>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</si>
  <si>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</si>
  <si>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</si>
  <si>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</si>
  <si>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</si>
  <si>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</si>
  <si>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</si>
  <si>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</si>
  <si>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</si>
  <si>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</si>
  <si>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</si>
  <si>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</si>
  <si>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</si>
  <si>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</si>
  <si>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</si>
  <si>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</si>
  <si>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</si>
  <si>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</si>
  <si>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</si>
  <si>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</si>
  <si>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</si>
  <si>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</si>
  <si>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PEIXE BOULEVARD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</si>
  <si>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</si>
  <si>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</si>
  <si>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</si>
  <si>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</si>
  <si>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</si>
  <si>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</si>
  <si>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</si>
  <si>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</si>
  <si>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</si>
  <si>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</si>
  <si>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</si>
  <si>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</si>
  <si>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</si>
  <si>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</si>
  <si>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</si>
  <si>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</si>
  <si>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</si>
  <si>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</si>
  <si>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</si>
  <si>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</si>
  <si>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</si>
  <si>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</si>
  <si>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</si>
  <si>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</si>
  <si>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</si>
  <si>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</si>
  <si>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</si>
  <si>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</si>
  <si>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</si>
  <si>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</si>
  <si>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</si>
  <si>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</si>
  <si>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</si>
  <si>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</si>
  <si>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</si>
  <si>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</si>
  <si>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</si>
  <si>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</si>
  <si>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>N</t>
  </si>
  <si>
    <t xml:space="preserve">  </t>
  </si>
  <si>
    <t>FECHADO</t>
  </si>
  <si>
    <t xml:space="preserve">FECHADO </t>
  </si>
  <si>
    <t>FECHADA</t>
  </si>
  <si>
    <t>MERCADO</t>
  </si>
  <si>
    <t>XEROX</t>
  </si>
  <si>
    <t>54,,65</t>
  </si>
  <si>
    <t>ELAINE</t>
  </si>
  <si>
    <t>BOBINAS</t>
  </si>
  <si>
    <t>P/ VENDA</t>
  </si>
  <si>
    <t>ENCADERNAÇÃO</t>
  </si>
  <si>
    <t>BONI VEND NOVENBRO</t>
  </si>
  <si>
    <t>BONIF VENDA DEZ</t>
  </si>
  <si>
    <t>chris</t>
  </si>
  <si>
    <t>EXTRA PRISCILA</t>
  </si>
  <si>
    <t>PRISCILA</t>
  </si>
  <si>
    <t>ANTONIA</t>
  </si>
  <si>
    <t>EXTRA ALMOÇO E PASSAG</t>
  </si>
  <si>
    <t>MARGARINA</t>
  </si>
  <si>
    <t>META CNV NOVENB</t>
  </si>
  <si>
    <t/>
  </si>
  <si>
    <t>+</t>
  </si>
  <si>
    <t>EXTRA,PASSAGEM E ALMOÇO</t>
  </si>
  <si>
    <t>CHAVEIRO</t>
  </si>
  <si>
    <t>BONI VENDA  DEZ CHRIS</t>
  </si>
  <si>
    <t>BONI VENDA  NOV ALINE</t>
  </si>
  <si>
    <t>BONI VENDA  NOVALINE</t>
  </si>
  <si>
    <t>LUVAS</t>
  </si>
  <si>
    <t>GERALDO</t>
  </si>
  <si>
    <t>VASSOURA</t>
  </si>
  <si>
    <t>MARILIA</t>
  </si>
  <si>
    <t>ELINEUDO</t>
  </si>
  <si>
    <t>PRI-100 DIANA-80</t>
  </si>
  <si>
    <t>EXTRA/DOBRA 19/01 E 21/01</t>
  </si>
  <si>
    <t>UTENSILIO</t>
  </si>
  <si>
    <t>DESCARTAVEL</t>
  </si>
  <si>
    <t>ALINE</t>
  </si>
  <si>
    <t>SUELIR</t>
  </si>
  <si>
    <t>BEATRIZ(FALTA DE AGUA)</t>
  </si>
  <si>
    <t>ANTONIA(FALTA DE AGUA)</t>
  </si>
  <si>
    <t>CHRIS</t>
  </si>
  <si>
    <t>CMV DEZEMBRO</t>
  </si>
  <si>
    <t>NEIDE</t>
  </si>
  <si>
    <t>ILA</t>
  </si>
  <si>
    <t>LEITURA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</si>
</sst>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5" fillId="0" borderId="0"/>
  </cellStyleXfs>
  <cellXfs count="139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36" borderId="26" xfId="0" applyFont="1" applyFill="1" applyBorder="1" applyAlignment="1">
      <alignment horizontal="center" vertical="center"/>
    </xf>
    <xf numFmtId="0" fontId="38" fillId="0" borderId="0" xfId="0" applyFont="1"/>
    <xf numFmtId="0" fontId="39" fillId="37" borderId="26" xfId="0" applyFont="1" applyFill="1" applyBorder="1" applyAlignment="1">
      <alignment horizontal="center"/>
    </xf>
    <xf numFmtId="44" fontId="39" fillId="37" borderId="26" xfId="42" applyFont="1" applyFill="1" applyBorder="1" applyAlignment="1">
      <alignment horizontal="center"/>
    </xf>
    <xf numFmtId="44" fontId="37" fillId="36" borderId="26" xfId="42" applyFont="1" applyFill="1" applyBorder="1" applyAlignment="1">
      <alignment horizontal="center" vertical="center"/>
    </xf>
    <xf numFmtId="44" fontId="40" fillId="37" borderId="26" xfId="42" applyFont="1" applyFill="1" applyBorder="1" applyAlignment="1">
      <alignment horizontal="center"/>
    </xf>
    <xf numFmtId="44" fontId="41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4" borderId="26" xfId="42" applyFont="1" applyFill="1" applyBorder="1" applyAlignment="1">
      <alignment horizontal="center"/>
    </xf>
    <xf numFmtId="44" fontId="42" fillId="37" borderId="26" xfId="42" applyFont="1" applyFill="1" applyBorder="1" applyAlignment="1">
      <alignment horizontal="center"/>
    </xf>
    <xf numFmtId="44" fontId="43" fillId="37" borderId="26" xfId="42" applyFont="1" applyFill="1" applyBorder="1" applyAlignment="1">
      <alignment horizontal="center"/>
    </xf>
    <xf numFmtId="44" fontId="44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4" borderId="10" xfId="0" quotePrefix="1" applyNumberFormat="1" applyFont="1" applyFill="1" applyBorder="1" applyAlignment="1">
      <alignment horizontal="center" vertical="center" wrapText="1"/>
    </xf>
    <xf numFmtId="44" fontId="46" fillId="37" borderId="26" xfId="42" applyFont="1" applyFill="1" applyBorder="1" applyAlignment="1">
      <alignment horizontal="center"/>
    </xf>
    <xf numFmtId="165" fontId="36" fillId="34" borderId="19" xfId="0" applyNumberFormat="1" applyFont="1" applyFill="1" applyBorder="1" applyAlignment="1">
      <alignment horizontal="center" vertical="center" wrapText="1"/>
    </xf>
    <xf numFmtId="165" fontId="36" fillId="34" borderId="22" xfId="0" applyNumberFormat="1" applyFont="1" applyFill="1" applyBorder="1" applyAlignment="1">
      <alignment horizontal="center" vertical="center" wrapText="1"/>
    </xf>
    <xf numFmtId="164" fontId="36" fillId="34" borderId="17" xfId="0" applyNumberFormat="1" applyFont="1" applyFill="1" applyBorder="1" applyAlignment="1">
      <alignment horizontal="right" vertical="center" wrapText="1"/>
    </xf>
    <xf numFmtId="165" fontId="36" fillId="34" borderId="26" xfId="0" applyNumberFormat="1" applyFont="1" applyFill="1" applyBorder="1" applyAlignment="1">
      <alignment horizontal="center" vertical="center" wrapText="1"/>
    </xf>
    <xf numFmtId="165" fontId="36" fillId="34" borderId="17" xfId="0" applyNumberFormat="1" applyFont="1" applyFill="1" applyBorder="1" applyAlignment="1">
      <alignment horizontal="center" vertical="center" wrapText="1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17</xdr:row>
          <xdr:rowOff>227623</xdr:rowOff>
        </xdr:from>
        <xdr:to>
          <xdr:col>1</xdr:col>
          <xdr:colOff>714863</xdr:colOff>
          <xdr:row>18</xdr:row>
          <xdr:rowOff>176579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tabSelected="1" zoomScale="78" zoomScaleNormal="78" workbookViewId="0">
      <pane xSplit="1" ySplit="6" topLeftCell="B19" activePane="bottomRight" state="frozen"/>
      <selection pane="topRight" activeCell="B1" sqref="B1"/>
      <selection pane="bottomLeft" activeCell="A6" sqref="A6"/>
      <selection pane="bottomRight" activeCell="D21" sqref="D21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32" t="s">
        <v>15</v>
      </c>
      <c r="C2" s="132"/>
      <c r="D2" s="51">
        <v>45292</v>
      </c>
      <c r="F2" s="136" t="s">
        <v>15</v>
      </c>
      <c r="G2" s="136"/>
      <c r="H2" s="51">
        <v>45292</v>
      </c>
      <c r="J2" s="136" t="s">
        <v>15</v>
      </c>
      <c r="K2" s="136"/>
      <c r="L2" s="51">
        <v>45292</v>
      </c>
      <c r="N2" s="134" t="s">
        <v>15</v>
      </c>
      <c r="O2" s="135"/>
      <c r="P2" s="51">
        <v>45292</v>
      </c>
      <c r="R2" s="136" t="s">
        <v>15</v>
      </c>
      <c r="S2" s="136"/>
      <c r="T2" s="51">
        <v>45292</v>
      </c>
      <c r="V2" s="136" t="s">
        <v>15</v>
      </c>
      <c r="W2" s="136"/>
      <c r="X2" s="51">
        <v>45139</v>
      </c>
      <c r="Y2" s="5"/>
    </row>
    <row r="3" spans="1:25" s="10" customFormat="1" ht="18" customHeight="1" x14ac:dyDescent="0.25">
      <c r="A3" s="5"/>
      <c r="B3" s="99" t="s">
        <v>21</v>
      </c>
      <c r="C3" s="99"/>
      <c r="D3" s="99"/>
      <c r="E3" s="34"/>
      <c r="F3" s="99" t="s">
        <v>22</v>
      </c>
      <c r="G3" s="99"/>
      <c r="H3" s="99"/>
      <c r="I3" s="35"/>
      <c r="J3" s="99" t="s">
        <v>23</v>
      </c>
      <c r="K3" s="99"/>
      <c r="L3" s="99"/>
      <c r="M3" s="34"/>
      <c r="N3" s="99" t="s">
        <v>24</v>
      </c>
      <c r="O3" s="99"/>
      <c r="P3" s="99"/>
      <c r="Q3" s="1"/>
      <c r="R3" s="99" t="s">
        <v>25</v>
      </c>
      <c r="S3" s="99"/>
      <c r="T3" s="99"/>
      <c r="V3" s="98"/>
      <c r="W3" s="98"/>
      <c r="X3" s="98"/>
      <c r="Y3" s="19"/>
    </row>
    <row r="4" spans="1:25" s="68" customFormat="1" ht="18" customHeight="1" x14ac:dyDescent="0.25">
      <c r="A4" s="65"/>
      <c r="B4" s="133" t="s">
        <v>5</v>
      </c>
      <c r="C4" s="133"/>
      <c r="D4" s="66">
        <f>IFERROR(D6/D5*31,0)</f>
        <v>165168.50116666671</v>
      </c>
      <c r="E4" s="48"/>
      <c r="F4" s="133" t="s">
        <v>5</v>
      </c>
      <c r="G4" s="133"/>
      <c r="H4" s="66">
        <f>IFERROR(H6/H5*31,0)</f>
        <v>213828.96999999994</v>
      </c>
      <c r="I4" s="49"/>
      <c r="J4" s="133" t="s">
        <v>5</v>
      </c>
      <c r="K4" s="133"/>
      <c r="L4" s="66">
        <f>IFERROR(L6/L5*31,0)</f>
        <v>131745.11026666666</v>
      </c>
      <c r="M4" s="48"/>
      <c r="N4" s="133" t="s">
        <v>5</v>
      </c>
      <c r="O4" s="133"/>
      <c r="P4" s="66">
        <f>IFERROR(P6/P5*31,0)</f>
        <v>0</v>
      </c>
      <c r="Q4" s="47"/>
      <c r="R4" s="133" t="s">
        <v>5</v>
      </c>
      <c r="S4" s="133"/>
      <c r="T4" s="66">
        <f>IFERROR(T6/T5*31,0)</f>
        <v>205372.30300000007</v>
      </c>
      <c r="U4" s="50"/>
      <c r="V4" s="133" t="s">
        <v>5</v>
      </c>
      <c r="W4" s="133"/>
      <c r="X4" s="66">
        <f>IFERROR(X6/X5*31,0)</f>
        <v>0</v>
      </c>
      <c r="Y4" s="67"/>
    </row>
    <row r="5" spans="1:25" s="70" customFormat="1" ht="18" customHeight="1" x14ac:dyDescent="0.25">
      <c r="A5" s="65" t="s">
        <v>59</v>
      </c>
      <c r="B5" s="133"/>
      <c r="C5" s="133"/>
      <c r="D5" s="69">
        <v>30</v>
      </c>
      <c r="E5" s="48"/>
      <c r="F5" s="133"/>
      <c r="G5" s="133"/>
      <c r="H5" s="69">
        <f>COUNT(H33:H63)</f>
        <v>31</v>
      </c>
      <c r="I5" s="49"/>
      <c r="J5" s="133"/>
      <c r="K5" s="133"/>
      <c r="L5" s="69">
        <f>COUNT(L33:L63)</f>
        <v>30</v>
      </c>
      <c r="M5" s="48"/>
      <c r="N5" s="133"/>
      <c r="O5" s="133"/>
      <c r="P5" s="69">
        <f>COUNT(P33:P63)</f>
        <v>0</v>
      </c>
      <c r="Q5" s="47"/>
      <c r="R5" s="133"/>
      <c r="S5" s="133"/>
      <c r="T5" s="69">
        <f>COUNT(T33:T63)</f>
        <v>30</v>
      </c>
      <c r="U5" s="50"/>
      <c r="V5" s="133"/>
      <c r="W5" s="133"/>
      <c r="X5" s="69">
        <f>COUNT(X33:X63)</f>
        <v>0</v>
      </c>
      <c r="Y5" s="67"/>
    </row>
    <row r="6" spans="1:25" s="25" customFormat="1" ht="18" customHeight="1" x14ac:dyDescent="0.25">
      <c r="A6" s="24"/>
      <c r="B6" s="100" t="s">
        <v>17</v>
      </c>
      <c r="C6" s="100"/>
      <c r="D6" s="52">
        <f>SUM(D33:D63)</f>
        <v>159840.48500000004</v>
      </c>
      <c r="E6" s="39"/>
      <c r="F6" s="101" t="s">
        <v>17</v>
      </c>
      <c r="G6" s="101"/>
      <c r="H6" s="52">
        <f>SUM(H33:H63)</f>
        <v>213828.96999999994</v>
      </c>
      <c r="I6" s="39"/>
      <c r="J6" s="101" t="s">
        <v>17</v>
      </c>
      <c r="K6" s="101"/>
      <c r="L6" s="52">
        <f>SUM(L33:L63)</f>
        <v>127495.268</v>
      </c>
      <c r="M6" s="39"/>
      <c r="N6" s="101" t="s">
        <v>17</v>
      </c>
      <c r="O6" s="101"/>
      <c r="P6" s="52">
        <f>SUM(P33:P63)</f>
        <v>0</v>
      </c>
      <c r="R6" s="101" t="s">
        <v>17</v>
      </c>
      <c r="S6" s="101"/>
      <c r="T6" s="52">
        <f>SUM(T33:T63)</f>
        <v>198747.39000000007</v>
      </c>
      <c r="V6" s="101" t="s">
        <v>17</v>
      </c>
      <c r="W6" s="101"/>
      <c r="X6" s="52">
        <f>SUM(X33:X62)</f>
        <v>0</v>
      </c>
      <c r="Y6" s="24"/>
    </row>
    <row r="7" spans="1:25" s="25" customFormat="1" ht="18" customHeight="1" x14ac:dyDescent="0.25">
      <c r="A7" s="24"/>
      <c r="B7" s="138" t="s">
        <v>19</v>
      </c>
      <c r="C7" s="138"/>
      <c r="D7" s="137">
        <f>IFERROR(D6/D5,0)</f>
        <v>5328.0161666666681</v>
      </c>
      <c r="E7" s="39"/>
      <c r="F7" s="138" t="s">
        <v>19</v>
      </c>
      <c r="G7" s="138"/>
      <c r="H7" s="137">
        <f>IFERROR(H6/H5,0)</f>
        <v>6897.7087096774176</v>
      </c>
      <c r="I7" s="39"/>
      <c r="J7" s="138" t="s">
        <v>19</v>
      </c>
      <c r="K7" s="138"/>
      <c r="L7" s="137">
        <f>IFERROR(L6/L5,0)</f>
        <v>4249.8422666666665</v>
      </c>
      <c r="M7" s="39"/>
      <c r="N7" s="138" t="s">
        <v>19</v>
      </c>
      <c r="O7" s="138"/>
      <c r="P7" s="137">
        <f>IFERROR(P6/P5,0)</f>
        <v>0</v>
      </c>
      <c r="R7" s="138" t="s">
        <v>19</v>
      </c>
      <c r="S7" s="138"/>
      <c r="T7" s="137">
        <f>IFERROR(T6/T5,0)</f>
        <v>6624.9130000000023</v>
      </c>
      <c r="V7" s="138" t="s">
        <v>19</v>
      </c>
      <c r="W7" s="138"/>
      <c r="X7" s="137">
        <f>IFERROR(X6/X5,0)</f>
        <v>0</v>
      </c>
      <c r="Y7" s="24"/>
    </row>
    <row r="8" spans="1:25" s="24" customFormat="1" ht="18" customHeight="1" x14ac:dyDescent="0.25">
      <c r="B8" s="138"/>
      <c r="C8" s="138"/>
      <c r="D8" s="137"/>
      <c r="E8" s="39"/>
      <c r="F8" s="138"/>
      <c r="G8" s="138"/>
      <c r="H8" s="137"/>
      <c r="I8" s="39"/>
      <c r="J8" s="138"/>
      <c r="K8" s="138"/>
      <c r="L8" s="137"/>
      <c r="M8" s="39"/>
      <c r="N8" s="138"/>
      <c r="O8" s="138"/>
      <c r="P8" s="137"/>
      <c r="Q8" s="39"/>
      <c r="R8" s="138"/>
      <c r="S8" s="138"/>
      <c r="T8" s="137"/>
      <c r="U8" s="25"/>
      <c r="V8" s="138"/>
      <c r="W8" s="138"/>
      <c r="X8" s="137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10" t="s">
        <v>20</v>
      </c>
      <c r="C10" s="111"/>
      <c r="D10" s="118" t="e">
        <f>SUM(D20-D6)/(30-D5)</f>
        <v>#DIV/0!</v>
      </c>
      <c r="E10" s="41" t="e">
        <f>D10*25</f>
        <v>#DIV/0!</v>
      </c>
      <c r="F10" s="110" t="s">
        <v>20</v>
      </c>
      <c r="G10" s="111"/>
      <c r="H10" s="118">
        <f>SUM(H20-H6)/(30-H5)</f>
        <v>213618.96999999994</v>
      </c>
      <c r="I10" s="41">
        <f>H10*25</f>
        <v>5340474.2499999981</v>
      </c>
      <c r="J10" s="114" t="s">
        <v>20</v>
      </c>
      <c r="K10" s="115"/>
      <c r="L10" s="118" t="e">
        <f>SUM(L20-L6)/(30-L5)</f>
        <v>#DIV/0!</v>
      </c>
      <c r="M10" s="41" t="e">
        <f>L10*25</f>
        <v>#DIV/0!</v>
      </c>
      <c r="N10" s="114" t="s">
        <v>20</v>
      </c>
      <c r="O10" s="115"/>
      <c r="P10" s="118">
        <f>SUM(P20-P6)/(30-P5)</f>
        <v>4000</v>
      </c>
      <c r="Q10" s="41">
        <f>P10*25</f>
        <v>100000</v>
      </c>
      <c r="R10" s="114" t="s">
        <v>20</v>
      </c>
      <c r="S10" s="115"/>
      <c r="T10" s="118" t="e">
        <f>SUM(T20-T6)/(30-T5)</f>
        <v>#DIV/0!</v>
      </c>
      <c r="U10" s="53" t="e">
        <f>T10*25</f>
        <v>#DIV/0!</v>
      </c>
      <c r="V10" s="114" t="s">
        <v>20</v>
      </c>
      <c r="W10" s="115"/>
      <c r="X10" s="108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2"/>
      <c r="C11" s="113"/>
      <c r="D11" s="119"/>
      <c r="E11" s="41">
        <f>D6</f>
        <v>159840.48500000004</v>
      </c>
      <c r="F11" s="112"/>
      <c r="G11" s="113"/>
      <c r="H11" s="119"/>
      <c r="I11" s="41">
        <f>H6</f>
        <v>213828.96999999994</v>
      </c>
      <c r="J11" s="116"/>
      <c r="K11" s="117"/>
      <c r="L11" s="119"/>
      <c r="M11" s="41">
        <f>L6</f>
        <v>127495.268</v>
      </c>
      <c r="N11" s="116"/>
      <c r="O11" s="117"/>
      <c r="P11" s="119"/>
      <c r="Q11" s="41">
        <f>P6</f>
        <v>0</v>
      </c>
      <c r="R11" s="116"/>
      <c r="S11" s="117"/>
      <c r="T11" s="119"/>
      <c r="U11" s="53">
        <f>T6</f>
        <v>198747.39000000007</v>
      </c>
      <c r="V11" s="116"/>
      <c r="W11" s="117"/>
      <c r="X11" s="109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>
        <f>SUM(I10:I11)</f>
        <v>5554303.2199999979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>
        <f>SUM(Q10:Q11)</f>
        <v>100000</v>
      </c>
      <c r="R12" s="5"/>
      <c r="S12" s="5"/>
      <c r="T12" s="5"/>
      <c r="U12" s="32" t="e">
        <f>SUM(U10:U11)</f>
        <v>#DIV/0!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2" t="s">
        <v>18</v>
      </c>
      <c r="C13" s="103"/>
      <c r="D13" s="106" t="e">
        <f>SUM(D24-D6)/(30-D5)</f>
        <v>#DIV/0!</v>
      </c>
      <c r="E13" s="41" t="e">
        <f>D13*25</f>
        <v>#DIV/0!</v>
      </c>
      <c r="F13" s="102" t="s">
        <v>18</v>
      </c>
      <c r="G13" s="103"/>
      <c r="H13" s="106">
        <f>SUM(H24-H6)/(30-H5)</f>
        <v>213828.96999999994</v>
      </c>
      <c r="I13" s="41">
        <f>H13*25</f>
        <v>5345724.2499999981</v>
      </c>
      <c r="J13" s="102" t="s">
        <v>18</v>
      </c>
      <c r="K13" s="103"/>
      <c r="L13" s="106" t="e">
        <f>SUM(L24-L6)/(30-L5)</f>
        <v>#DIV/0!</v>
      </c>
      <c r="M13" s="41" t="e">
        <f>L13*25</f>
        <v>#DIV/0!</v>
      </c>
      <c r="N13" s="102" t="s">
        <v>18</v>
      </c>
      <c r="O13" s="103"/>
      <c r="P13" s="106">
        <f>SUM(P24-P6)/(30-P5)</f>
        <v>0</v>
      </c>
      <c r="Q13" s="41">
        <f>P13*25</f>
        <v>0</v>
      </c>
      <c r="R13" s="102" t="s">
        <v>18</v>
      </c>
      <c r="S13" s="103"/>
      <c r="T13" s="106" t="e">
        <f>SUM(T24-T6)/(30-T5)</f>
        <v>#DIV/0!</v>
      </c>
      <c r="U13" s="54" t="e">
        <f>T13*25</f>
        <v>#DIV/0!</v>
      </c>
      <c r="V13" s="102" t="s">
        <v>18</v>
      </c>
      <c r="W13" s="103"/>
      <c r="X13" s="106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4"/>
      <c r="C14" s="105"/>
      <c r="D14" s="107"/>
      <c r="E14" s="41">
        <f>D6</f>
        <v>159840.48500000004</v>
      </c>
      <c r="F14" s="104"/>
      <c r="G14" s="105"/>
      <c r="H14" s="107"/>
      <c r="I14" s="41">
        <f>H6</f>
        <v>213828.96999999994</v>
      </c>
      <c r="J14" s="104"/>
      <c r="K14" s="105"/>
      <c r="L14" s="107"/>
      <c r="M14" s="41">
        <f>L6</f>
        <v>127495.268</v>
      </c>
      <c r="N14" s="104"/>
      <c r="O14" s="105"/>
      <c r="P14" s="107"/>
      <c r="Q14" s="41">
        <f>P6</f>
        <v>0</v>
      </c>
      <c r="R14" s="104"/>
      <c r="S14" s="105"/>
      <c r="T14" s="107"/>
      <c r="U14" s="54">
        <f>T6</f>
        <v>198747.39000000007</v>
      </c>
      <c r="V14" s="104"/>
      <c r="W14" s="105"/>
      <c r="X14" s="107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61</v>
      </c>
      <c r="E15" s="32" t="e">
        <f>SUM(E13:E14)</f>
        <v>#DIV/0!</v>
      </c>
      <c r="F15" s="13"/>
      <c r="G15" s="13"/>
      <c r="H15" s="5"/>
      <c r="I15" s="32">
        <f>SUM(I13:I14)</f>
        <v>5559553.2199999979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>
        <f>SUM(Q13:Q14)</f>
        <v>0</v>
      </c>
      <c r="R15" s="5"/>
      <c r="S15" s="5"/>
      <c r="T15" s="5"/>
      <c r="U15" s="32" t="e">
        <f>SUM(U13:U14)</f>
        <v>#DIV/0!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10" t="s">
        <v>18</v>
      </c>
      <c r="C16" s="111"/>
      <c r="D16" s="108" t="e">
        <f>SUM(D28-D6)/(30-D5)</f>
        <v>#DIV/0!</v>
      </c>
      <c r="E16" s="41" t="e">
        <f>D16*25</f>
        <v>#DIV/0!</v>
      </c>
      <c r="F16" s="110" t="s">
        <v>18</v>
      </c>
      <c r="G16" s="111"/>
      <c r="H16" s="108">
        <f>SUM(H28-H6)/(30-H5)</f>
        <v>213828.96999999994</v>
      </c>
      <c r="I16" s="41">
        <f>H16*25</f>
        <v>5345724.2499999981</v>
      </c>
      <c r="J16" s="110" t="s">
        <v>18</v>
      </c>
      <c r="K16" s="111"/>
      <c r="L16" s="108" t="e">
        <f>SUM(L28-L6)/(30-L5)</f>
        <v>#DIV/0!</v>
      </c>
      <c r="M16" s="41" t="e">
        <f>L16*25</f>
        <v>#DIV/0!</v>
      </c>
      <c r="N16" s="110" t="s">
        <v>18</v>
      </c>
      <c r="O16" s="111"/>
      <c r="P16" s="108">
        <f>SUM(P28-P6)/(30-P5)</f>
        <v>0</v>
      </c>
      <c r="Q16" s="41">
        <f>P16*25</f>
        <v>0</v>
      </c>
      <c r="R16" s="110" t="s">
        <v>18</v>
      </c>
      <c r="S16" s="111"/>
      <c r="T16" s="108" t="e">
        <f>SUM(T28-T6)/(30-T5)</f>
        <v>#DIV/0!</v>
      </c>
      <c r="U16" s="53" t="e">
        <f>T16*25</f>
        <v>#DIV/0!</v>
      </c>
      <c r="V16" s="110" t="s">
        <v>18</v>
      </c>
      <c r="W16" s="111"/>
      <c r="X16" s="108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2"/>
      <c r="C17" s="113"/>
      <c r="D17" s="109"/>
      <c r="E17" s="41">
        <f>D6</f>
        <v>159840.48500000004</v>
      </c>
      <c r="F17" s="112"/>
      <c r="G17" s="113"/>
      <c r="H17" s="109"/>
      <c r="I17" s="41">
        <f>H6</f>
        <v>213828.96999999994</v>
      </c>
      <c r="J17" s="112"/>
      <c r="K17" s="113"/>
      <c r="L17" s="109"/>
      <c r="M17" s="41">
        <f>L6</f>
        <v>127495.268</v>
      </c>
      <c r="N17" s="112"/>
      <c r="O17" s="113"/>
      <c r="P17" s="109"/>
      <c r="Q17" s="41">
        <f>P6</f>
        <v>0</v>
      </c>
      <c r="R17" s="112"/>
      <c r="S17" s="113"/>
      <c r="T17" s="109"/>
      <c r="U17" s="53">
        <f>T6</f>
        <v>198747.39000000007</v>
      </c>
      <c r="V17" s="112"/>
      <c r="W17" s="113"/>
      <c r="X17" s="109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 t="e">
        <f>SUM(E16:E17)</f>
        <v>#DIV/0!</v>
      </c>
      <c r="F18" s="5"/>
      <c r="G18" s="5"/>
      <c r="H18" s="5"/>
      <c r="I18" s="32">
        <f>SUM(I16:I17)</f>
        <v>5559553.2199999979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>
        <f>SUM(Q16:Q17)</f>
        <v>0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5" t="s">
        <v>26</v>
      </c>
      <c r="C19" s="96"/>
      <c r="D19" s="97"/>
      <c r="E19" s="36"/>
      <c r="F19" s="95" t="s">
        <v>26</v>
      </c>
      <c r="G19" s="96"/>
      <c r="H19" s="97"/>
      <c r="I19" s="36"/>
      <c r="J19" s="95" t="s">
        <v>26</v>
      </c>
      <c r="K19" s="96"/>
      <c r="L19" s="97"/>
      <c r="M19" s="36"/>
      <c r="N19" s="95" t="s">
        <v>26</v>
      </c>
      <c r="O19" s="96"/>
      <c r="P19" s="97"/>
      <c r="Q19" s="36"/>
      <c r="R19" s="95" t="s">
        <v>26</v>
      </c>
      <c r="S19" s="96"/>
      <c r="T19" s="97"/>
      <c r="U19" s="42"/>
      <c r="V19" s="95" t="s">
        <v>16</v>
      </c>
      <c r="W19" s="96"/>
      <c r="X19" s="97"/>
      <c r="Y19" s="17"/>
    </row>
    <row r="20" spans="1:25" s="8" customFormat="1" ht="18" customHeight="1" x14ac:dyDescent="0.25">
      <c r="A20" s="9"/>
      <c r="B20" s="120" t="s">
        <v>3</v>
      </c>
      <c r="C20" s="121"/>
      <c r="D20" s="55">
        <v>150</v>
      </c>
      <c r="E20" s="36"/>
      <c r="F20" s="120" t="s">
        <v>3</v>
      </c>
      <c r="G20" s="121"/>
      <c r="H20" s="55">
        <v>210</v>
      </c>
      <c r="I20" s="36"/>
      <c r="J20" s="120" t="s">
        <v>3</v>
      </c>
      <c r="K20" s="121"/>
      <c r="L20" s="55">
        <v>127</v>
      </c>
      <c r="M20" s="36"/>
      <c r="N20" s="120" t="s">
        <v>3</v>
      </c>
      <c r="O20" s="121"/>
      <c r="P20" s="55">
        <v>120000</v>
      </c>
      <c r="Q20" s="36"/>
      <c r="R20" s="120" t="s">
        <v>3</v>
      </c>
      <c r="S20" s="121"/>
      <c r="T20" s="55">
        <v>200</v>
      </c>
      <c r="U20" s="38"/>
      <c r="V20" s="120" t="s">
        <v>3</v>
      </c>
      <c r="W20" s="121"/>
      <c r="X20" s="55"/>
      <c r="Y20" s="14"/>
    </row>
    <row r="21" spans="1:25" s="8" customFormat="1" ht="18" customHeight="1" x14ac:dyDescent="0.25">
      <c r="A21" s="5"/>
      <c r="B21" s="122" t="s">
        <v>2</v>
      </c>
      <c r="C21" s="123"/>
      <c r="D21" s="59"/>
      <c r="E21" s="36"/>
      <c r="F21" s="122" t="s">
        <v>2</v>
      </c>
      <c r="G21" s="123"/>
      <c r="H21" s="59"/>
      <c r="I21" s="36"/>
      <c r="J21" s="122" t="s">
        <v>2</v>
      </c>
      <c r="K21" s="123"/>
      <c r="L21" s="59"/>
      <c r="M21" s="36"/>
      <c r="N21" s="122" t="s">
        <v>2</v>
      </c>
      <c r="O21" s="123"/>
      <c r="P21" s="59"/>
      <c r="Q21" s="36"/>
      <c r="R21" s="122" t="s">
        <v>2</v>
      </c>
      <c r="S21" s="123"/>
      <c r="T21" s="59"/>
      <c r="U21" s="1"/>
      <c r="V21" s="122" t="s">
        <v>2</v>
      </c>
      <c r="W21" s="123"/>
      <c r="X21" s="59"/>
      <c r="Y21" s="5"/>
    </row>
    <row r="22" spans="1:25" s="8" customFormat="1" ht="18" customHeight="1" x14ac:dyDescent="0.25">
      <c r="A22" s="5"/>
      <c r="B22" s="126" t="s">
        <v>1</v>
      </c>
      <c r="C22" s="127"/>
      <c r="D22" s="58"/>
      <c r="E22" s="36"/>
      <c r="F22" s="126" t="s">
        <v>1</v>
      </c>
      <c r="G22" s="127"/>
      <c r="H22" s="58"/>
      <c r="I22" s="36"/>
      <c r="J22" s="126" t="s">
        <v>1</v>
      </c>
      <c r="K22" s="127"/>
      <c r="L22" s="58"/>
      <c r="M22" s="36"/>
      <c r="N22" s="126" t="s">
        <v>1</v>
      </c>
      <c r="O22" s="127"/>
      <c r="P22" s="58"/>
      <c r="Q22" s="36"/>
      <c r="R22" s="126" t="s">
        <v>1</v>
      </c>
      <c r="S22" s="127"/>
      <c r="T22" s="58"/>
      <c r="U22" s="1"/>
      <c r="V22" s="126" t="s">
        <v>1</v>
      </c>
      <c r="W22" s="127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4" t="s">
        <v>4</v>
      </c>
      <c r="C24" s="125"/>
      <c r="D24" s="56"/>
      <c r="E24" s="36"/>
      <c r="F24" s="124" t="s">
        <v>4</v>
      </c>
      <c r="G24" s="125"/>
      <c r="H24" s="56"/>
      <c r="I24" s="36"/>
      <c r="J24" s="124" t="s">
        <v>4</v>
      </c>
      <c r="K24" s="125"/>
      <c r="L24" s="56"/>
      <c r="M24" s="36"/>
      <c r="N24" s="124" t="s">
        <v>4</v>
      </c>
      <c r="O24" s="125"/>
      <c r="P24" s="56"/>
      <c r="Q24" s="43"/>
      <c r="R24" s="124" t="s">
        <v>4</v>
      </c>
      <c r="S24" s="125"/>
      <c r="T24" s="56"/>
      <c r="U24" s="43"/>
      <c r="V24" s="124" t="s">
        <v>4</v>
      </c>
      <c r="W24" s="125"/>
      <c r="X24" s="56"/>
      <c r="Y24" s="12"/>
    </row>
    <row r="25" spans="1:25" s="8" customFormat="1" ht="18" customHeight="1" x14ac:dyDescent="0.25">
      <c r="A25" s="5"/>
      <c r="B25" s="122" t="s">
        <v>2</v>
      </c>
      <c r="C25" s="123"/>
      <c r="D25" s="59"/>
      <c r="E25" s="36"/>
      <c r="F25" s="122" t="s">
        <v>2</v>
      </c>
      <c r="G25" s="123"/>
      <c r="H25" s="59"/>
      <c r="I25" s="37"/>
      <c r="J25" s="122" t="s">
        <v>2</v>
      </c>
      <c r="K25" s="123"/>
      <c r="L25" s="59"/>
      <c r="M25" s="36"/>
      <c r="N25" s="122" t="s">
        <v>2</v>
      </c>
      <c r="O25" s="123"/>
      <c r="P25" s="59"/>
      <c r="Q25" s="40"/>
      <c r="R25" s="122" t="s">
        <v>2</v>
      </c>
      <c r="S25" s="123"/>
      <c r="T25" s="59"/>
      <c r="U25" s="1"/>
      <c r="V25" s="122" t="s">
        <v>2</v>
      </c>
      <c r="W25" s="123"/>
      <c r="X25" s="59"/>
      <c r="Y25" s="5"/>
    </row>
    <row r="26" spans="1:25" s="8" customFormat="1" ht="18" customHeight="1" x14ac:dyDescent="0.25">
      <c r="A26" s="5"/>
      <c r="B26" s="126" t="s">
        <v>1</v>
      </c>
      <c r="C26" s="127"/>
      <c r="D26" s="58"/>
      <c r="E26" s="36"/>
      <c r="F26" s="126" t="s">
        <v>1</v>
      </c>
      <c r="G26" s="127"/>
      <c r="H26" s="58"/>
      <c r="I26" s="37"/>
      <c r="J26" s="126" t="s">
        <v>1</v>
      </c>
      <c r="K26" s="127"/>
      <c r="L26" s="58"/>
      <c r="M26" s="36"/>
      <c r="N26" s="126" t="s">
        <v>1</v>
      </c>
      <c r="O26" s="127"/>
      <c r="P26" s="58"/>
      <c r="Q26" s="40"/>
      <c r="R26" s="126" t="s">
        <v>1</v>
      </c>
      <c r="S26" s="127"/>
      <c r="T26" s="58"/>
      <c r="U26" s="1"/>
      <c r="V26" s="126" t="s">
        <v>1</v>
      </c>
      <c r="W26" s="127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4" t="s">
        <v>14</v>
      </c>
      <c r="C28" s="125"/>
      <c r="D28" s="56"/>
      <c r="E28" s="36"/>
      <c r="F28" s="124" t="s">
        <v>14</v>
      </c>
      <c r="G28" s="125"/>
      <c r="H28" s="56"/>
      <c r="I28" s="36"/>
      <c r="J28" s="124" t="s">
        <v>14</v>
      </c>
      <c r="K28" s="125"/>
      <c r="L28" s="56"/>
      <c r="M28" s="36"/>
      <c r="N28" s="124" t="s">
        <v>14</v>
      </c>
      <c r="O28" s="125"/>
      <c r="P28" s="56"/>
      <c r="Q28" s="43"/>
      <c r="R28" s="124" t="s">
        <v>14</v>
      </c>
      <c r="S28" s="125"/>
      <c r="T28" s="57"/>
      <c r="U28" s="43"/>
      <c r="V28" s="124" t="s">
        <v>14</v>
      </c>
      <c r="W28" s="125"/>
      <c r="X28" s="56"/>
      <c r="Y28" s="12"/>
    </row>
    <row r="29" spans="1:25" s="8" customFormat="1" ht="18" customHeight="1" x14ac:dyDescent="0.25">
      <c r="A29" s="5"/>
      <c r="B29" s="122" t="s">
        <v>2</v>
      </c>
      <c r="C29" s="123"/>
      <c r="D29" s="59"/>
      <c r="E29" s="36"/>
      <c r="F29" s="122" t="s">
        <v>2</v>
      </c>
      <c r="G29" s="123"/>
      <c r="H29" s="59"/>
      <c r="I29" s="37"/>
      <c r="J29" s="122" t="s">
        <v>2</v>
      </c>
      <c r="K29" s="123"/>
      <c r="L29" s="59"/>
      <c r="M29" s="36"/>
      <c r="N29" s="122" t="s">
        <v>2</v>
      </c>
      <c r="O29" s="123"/>
      <c r="P29" s="59"/>
      <c r="Q29" s="40"/>
      <c r="R29" s="122" t="s">
        <v>2</v>
      </c>
      <c r="S29" s="123"/>
      <c r="T29" s="59"/>
      <c r="U29" s="1"/>
      <c r="V29" s="122" t="s">
        <v>2</v>
      </c>
      <c r="W29" s="123"/>
      <c r="X29" s="59"/>
      <c r="Y29" s="5"/>
    </row>
    <row r="30" spans="1:25" s="4" customFormat="1" ht="18" customHeight="1" x14ac:dyDescent="0.25">
      <c r="A30" s="5"/>
      <c r="B30" s="126" t="s">
        <v>1</v>
      </c>
      <c r="C30" s="127"/>
      <c r="D30" s="58"/>
      <c r="E30" s="36"/>
      <c r="F30" s="126" t="s">
        <v>1</v>
      </c>
      <c r="G30" s="127"/>
      <c r="H30" s="58"/>
      <c r="I30" s="37"/>
      <c r="J30" s="126" t="s">
        <v>1</v>
      </c>
      <c r="K30" s="127"/>
      <c r="L30" s="58"/>
      <c r="M30" s="36"/>
      <c r="N30" s="126" t="s">
        <v>1</v>
      </c>
      <c r="O30" s="127"/>
      <c r="P30" s="58"/>
      <c r="Q30" s="40"/>
      <c r="R30" s="126" t="s">
        <v>1</v>
      </c>
      <c r="S30" s="127"/>
      <c r="T30" s="58"/>
      <c r="U30" s="1"/>
      <c r="V30" s="126" t="s">
        <v>1</v>
      </c>
      <c r="W30" s="127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8" t="s">
        <v>6</v>
      </c>
      <c r="C32" s="129"/>
      <c r="D32" s="60" t="s">
        <v>0</v>
      </c>
      <c r="E32" s="41"/>
      <c r="F32" s="128" t="s">
        <v>6</v>
      </c>
      <c r="G32" s="129"/>
      <c r="H32" s="60" t="s">
        <v>0</v>
      </c>
      <c r="I32" s="37"/>
      <c r="J32" s="130" t="s">
        <v>6</v>
      </c>
      <c r="K32" s="131"/>
      <c r="L32" s="60" t="s">
        <v>0</v>
      </c>
      <c r="M32" s="44"/>
      <c r="N32" s="128" t="s">
        <v>6</v>
      </c>
      <c r="O32" s="129"/>
      <c r="P32" s="60" t="s">
        <v>0</v>
      </c>
      <c r="Q32" s="45"/>
      <c r="R32" s="128" t="s">
        <v>6</v>
      </c>
      <c r="S32" s="129"/>
      <c r="T32" s="60" t="s">
        <v>0</v>
      </c>
      <c r="U32" s="16"/>
      <c r="V32" s="128" t="s">
        <v>6</v>
      </c>
      <c r="W32" s="129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8</v>
      </c>
      <c r="D33" s="63">
        <v>386</v>
      </c>
      <c r="E33" s="41"/>
      <c r="F33" s="61">
        <v>1</v>
      </c>
      <c r="G33" s="61" t="s">
        <v>8</v>
      </c>
      <c r="H33" s="63">
        <v>3207.75</v>
      </c>
      <c r="I33" s="44"/>
      <c r="J33" s="61">
        <v>1</v>
      </c>
      <c r="K33" s="61" t="s">
        <v>8</v>
      </c>
      <c r="L33" s="63" t="s">
        <v>65</v>
      </c>
      <c r="M33" s="44"/>
      <c r="N33" s="61">
        <v>1</v>
      </c>
      <c r="O33" s="61" t="s">
        <v>8</v>
      </c>
      <c r="P33" s="62"/>
      <c r="R33" s="61">
        <v>1</v>
      </c>
      <c r="S33" s="61" t="s">
        <v>8</v>
      </c>
      <c r="T33" s="63"/>
      <c r="V33" s="61">
        <v>1</v>
      </c>
      <c r="W33" s="61" t="s">
        <v>8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9</v>
      </c>
      <c r="D34" s="63">
        <v>4363.05</v>
      </c>
      <c r="E34" s="41"/>
      <c r="F34" s="61">
        <v>2</v>
      </c>
      <c r="G34" s="61" t="s">
        <v>9</v>
      </c>
      <c r="H34" s="63">
        <v>7703.11</v>
      </c>
      <c r="I34" s="44"/>
      <c r="J34" s="61">
        <v>2</v>
      </c>
      <c r="K34" s="61" t="s">
        <v>9</v>
      </c>
      <c r="L34" s="64">
        <v>3899.53</v>
      </c>
      <c r="M34" s="44"/>
      <c r="N34" s="61">
        <v>2</v>
      </c>
      <c r="O34" s="61" t="s">
        <v>9</v>
      </c>
      <c r="P34" s="63"/>
      <c r="R34" s="61">
        <v>2</v>
      </c>
      <c r="S34" s="61" t="s">
        <v>9</v>
      </c>
      <c r="T34" s="63">
        <v>6730.93</v>
      </c>
      <c r="V34" s="61">
        <v>2</v>
      </c>
      <c r="W34" s="61" t="s">
        <v>9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10</v>
      </c>
      <c r="D35" s="63">
        <v>4742.99</v>
      </c>
      <c r="E35" s="41"/>
      <c r="F35" s="61">
        <v>3</v>
      </c>
      <c r="G35" s="61" t="s">
        <v>10</v>
      </c>
      <c r="H35" s="63">
        <v>8561.41</v>
      </c>
      <c r="I35" s="44"/>
      <c r="J35" s="61">
        <v>3</v>
      </c>
      <c r="K35" s="61" t="s">
        <v>10</v>
      </c>
      <c r="L35" s="64">
        <v>4144.42</v>
      </c>
      <c r="M35" s="44"/>
      <c r="N35" s="61">
        <v>3</v>
      </c>
      <c r="O35" s="61" t="s">
        <v>10</v>
      </c>
      <c r="P35" s="63"/>
      <c r="Q35" s="46"/>
      <c r="R35" s="61">
        <v>3</v>
      </c>
      <c r="S35" s="61" t="s">
        <v>10</v>
      </c>
      <c r="T35" s="63">
        <v>6767.61</v>
      </c>
      <c r="U35" s="85" t="s">
        <v>84</v>
      </c>
      <c r="V35" s="86" t="s">
        <v>85</v>
      </c>
      <c r="W35" s="61" t="s">
        <v>10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11</v>
      </c>
      <c r="D36" s="63">
        <v>6152.07</v>
      </c>
      <c r="E36" s="41"/>
      <c r="F36" s="61">
        <v>4</v>
      </c>
      <c r="G36" s="61" t="s">
        <v>11</v>
      </c>
      <c r="H36" s="63">
        <v>7258.56</v>
      </c>
      <c r="I36" s="44"/>
      <c r="J36" s="61">
        <v>4</v>
      </c>
      <c r="K36" s="61" t="s">
        <v>11</v>
      </c>
      <c r="L36" s="64">
        <v>4418.07</v>
      </c>
      <c r="M36" s="44"/>
      <c r="N36" s="61">
        <v>4</v>
      </c>
      <c r="O36" s="61" t="s">
        <v>11</v>
      </c>
      <c r="P36" s="63"/>
      <c r="Q36" s="46"/>
      <c r="R36" s="61">
        <v>4</v>
      </c>
      <c r="S36" s="61" t="s">
        <v>11</v>
      </c>
      <c r="T36" s="63">
        <v>7054.29</v>
      </c>
      <c r="V36" s="61">
        <v>4</v>
      </c>
      <c r="W36" s="61" t="s">
        <v>11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12</v>
      </c>
      <c r="D37" s="63">
        <v>4024.6</v>
      </c>
      <c r="E37" s="41"/>
      <c r="F37" s="61">
        <v>5</v>
      </c>
      <c r="G37" s="61" t="s">
        <v>12</v>
      </c>
      <c r="H37" s="63">
        <v>9862.2999999999993</v>
      </c>
      <c r="I37" s="44"/>
      <c r="J37" s="61">
        <v>5</v>
      </c>
      <c r="K37" s="61" t="s">
        <v>12</v>
      </c>
      <c r="L37" s="64">
        <v>4201.3999999999996</v>
      </c>
      <c r="M37" s="44"/>
      <c r="N37" s="61">
        <v>5</v>
      </c>
      <c r="O37" s="61" t="s">
        <v>12</v>
      </c>
      <c r="P37" s="63"/>
      <c r="Q37" s="46"/>
      <c r="R37" s="61">
        <v>5</v>
      </c>
      <c r="S37" s="61" t="s">
        <v>12</v>
      </c>
      <c r="T37" s="63">
        <v>8110.56</v>
      </c>
      <c r="V37" s="61">
        <v>5</v>
      </c>
      <c r="W37" s="61" t="s">
        <v>12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13</v>
      </c>
      <c r="D38" s="63">
        <v>4278.66</v>
      </c>
      <c r="E38" s="41"/>
      <c r="F38" s="61">
        <v>6</v>
      </c>
      <c r="G38" s="61" t="s">
        <v>13</v>
      </c>
      <c r="H38" s="63">
        <v>7912.08</v>
      </c>
      <c r="I38" s="44"/>
      <c r="J38" s="61">
        <v>6</v>
      </c>
      <c r="K38" s="61" t="s">
        <v>13</v>
      </c>
      <c r="L38" s="64">
        <v>4102.1899999999996</v>
      </c>
      <c r="M38" s="44"/>
      <c r="N38" s="61">
        <v>6</v>
      </c>
      <c r="O38" s="61" t="s">
        <v>13</v>
      </c>
      <c r="P38" s="63"/>
      <c r="R38" s="61">
        <v>6</v>
      </c>
      <c r="S38" s="61" t="s">
        <v>13</v>
      </c>
      <c r="T38" s="63">
        <v>9908.27</v>
      </c>
      <c r="V38" s="61">
        <v>6</v>
      </c>
      <c r="W38" s="61" t="s">
        <v>13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7</v>
      </c>
      <c r="D39" s="63">
        <v>4315.7700000000004</v>
      </c>
      <c r="E39" s="41"/>
      <c r="F39" s="61">
        <v>7</v>
      </c>
      <c r="G39" s="61" t="s">
        <v>7</v>
      </c>
      <c r="H39" s="63">
        <v>5533.06</v>
      </c>
      <c r="I39" s="44"/>
      <c r="J39" s="61">
        <v>7</v>
      </c>
      <c r="K39" s="61" t="s">
        <v>7</v>
      </c>
      <c r="L39" s="64">
        <v>3993.15</v>
      </c>
      <c r="M39" s="44"/>
      <c r="N39" s="61">
        <v>7</v>
      </c>
      <c r="O39" s="61" t="s">
        <v>7</v>
      </c>
      <c r="P39" s="63"/>
      <c r="R39" s="61">
        <v>7</v>
      </c>
      <c r="S39" s="61" t="s">
        <v>7</v>
      </c>
      <c r="T39" s="63">
        <v>6702.05</v>
      </c>
      <c r="V39" s="61">
        <v>7</v>
      </c>
      <c r="W39" s="61" t="s">
        <v>7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8</v>
      </c>
      <c r="D40" s="63">
        <v>5439.29</v>
      </c>
      <c r="E40" s="41"/>
      <c r="F40" s="61">
        <v>8</v>
      </c>
      <c r="G40" s="61" t="s">
        <v>8</v>
      </c>
      <c r="H40" s="63">
        <v>6983.32</v>
      </c>
      <c r="I40" s="44"/>
      <c r="J40" s="61">
        <v>8</v>
      </c>
      <c r="K40" s="61" t="s">
        <v>8</v>
      </c>
      <c r="L40" s="64">
        <v>5247.95</v>
      </c>
      <c r="M40" s="44"/>
      <c r="N40" s="61">
        <v>8</v>
      </c>
      <c r="O40" s="61" t="s">
        <v>8</v>
      </c>
      <c r="P40" s="63"/>
      <c r="R40" s="61">
        <v>8</v>
      </c>
      <c r="S40" s="61" t="s">
        <v>8</v>
      </c>
      <c r="T40" s="63">
        <v>6275.21</v>
      </c>
      <c r="V40" s="61">
        <v>8</v>
      </c>
      <c r="W40" s="61" t="s">
        <v>8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9</v>
      </c>
      <c r="D41" s="63">
        <v>4782.8999999999996</v>
      </c>
      <c r="E41" s="41"/>
      <c r="F41" s="61">
        <v>9</v>
      </c>
      <c r="G41" s="61" t="s">
        <v>9</v>
      </c>
      <c r="H41" s="63">
        <v>6925.93</v>
      </c>
      <c r="I41" s="44"/>
      <c r="J41" s="61">
        <v>9</v>
      </c>
      <c r="K41" s="61" t="s">
        <v>9</v>
      </c>
      <c r="L41" s="64">
        <v>4182.78</v>
      </c>
      <c r="M41" s="44"/>
      <c r="N41" s="61">
        <v>9</v>
      </c>
      <c r="O41" s="61" t="s">
        <v>9</v>
      </c>
      <c r="P41" s="63"/>
      <c r="R41" s="61">
        <v>9</v>
      </c>
      <c r="S41" s="61" t="s">
        <v>9</v>
      </c>
      <c r="T41" s="63">
        <v>5289.56</v>
      </c>
      <c r="V41" s="61">
        <v>9</v>
      </c>
      <c r="W41" s="61" t="s">
        <v>9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10</v>
      </c>
      <c r="D42" s="63">
        <v>5158.01</v>
      </c>
      <c r="E42" s="41"/>
      <c r="F42" s="61">
        <v>10</v>
      </c>
      <c r="G42" s="61" t="s">
        <v>10</v>
      </c>
      <c r="H42" s="63">
        <v>8015.79</v>
      </c>
      <c r="I42" s="44"/>
      <c r="J42" s="61">
        <v>10</v>
      </c>
      <c r="K42" s="61" t="s">
        <v>10</v>
      </c>
      <c r="L42" s="64">
        <v>4324.84</v>
      </c>
      <c r="M42" s="44"/>
      <c r="N42" s="61">
        <v>10</v>
      </c>
      <c r="O42" s="61" t="s">
        <v>10</v>
      </c>
      <c r="P42" s="63"/>
      <c r="R42" s="61">
        <v>10</v>
      </c>
      <c r="S42" s="61" t="s">
        <v>10</v>
      </c>
      <c r="T42" s="63">
        <v>5821.39</v>
      </c>
      <c r="V42" s="61">
        <v>10</v>
      </c>
      <c r="W42" s="61" t="s">
        <v>10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11</v>
      </c>
      <c r="D43" s="63">
        <v>4567.24</v>
      </c>
      <c r="E43" s="41"/>
      <c r="F43" s="61">
        <v>11</v>
      </c>
      <c r="G43" s="61" t="s">
        <v>11</v>
      </c>
      <c r="H43" s="63">
        <v>6517.41</v>
      </c>
      <c r="I43" s="44"/>
      <c r="J43" s="61">
        <v>11</v>
      </c>
      <c r="K43" s="61" t="s">
        <v>11</v>
      </c>
      <c r="L43" s="64">
        <v>4077.48</v>
      </c>
      <c r="M43" s="44"/>
      <c r="N43" s="61">
        <v>11</v>
      </c>
      <c r="O43" s="61" t="s">
        <v>11</v>
      </c>
      <c r="P43" s="63"/>
      <c r="R43" s="61">
        <v>11</v>
      </c>
      <c r="S43" s="61" t="s">
        <v>11</v>
      </c>
      <c r="T43" s="63">
        <v>7117.69</v>
      </c>
      <c r="V43" s="61">
        <v>11</v>
      </c>
      <c r="W43" s="61" t="s">
        <v>11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12</v>
      </c>
      <c r="D44" s="63">
        <v>4359.7700000000004</v>
      </c>
      <c r="E44" s="41"/>
      <c r="F44" s="61">
        <v>12</v>
      </c>
      <c r="G44" s="61" t="s">
        <v>12</v>
      </c>
      <c r="H44" s="63">
        <v>8011.28</v>
      </c>
      <c r="I44" s="44"/>
      <c r="J44" s="61">
        <v>12</v>
      </c>
      <c r="K44" s="61" t="s">
        <v>12</v>
      </c>
      <c r="L44" s="64">
        <v>4658.3599999999997</v>
      </c>
      <c r="M44" s="44"/>
      <c r="N44" s="61">
        <v>12</v>
      </c>
      <c r="O44" s="61" t="s">
        <v>12</v>
      </c>
      <c r="P44" s="63"/>
      <c r="R44" s="61">
        <v>12</v>
      </c>
      <c r="S44" s="61" t="s">
        <v>12</v>
      </c>
      <c r="T44" s="63">
        <v>7858.99</v>
      </c>
      <c r="V44" s="61">
        <v>12</v>
      </c>
      <c r="W44" s="61" t="s">
        <v>12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13</v>
      </c>
      <c r="D45" s="63">
        <v>4335.51</v>
      </c>
      <c r="E45" s="41"/>
      <c r="F45" s="61">
        <v>13</v>
      </c>
      <c r="G45" s="61" t="s">
        <v>13</v>
      </c>
      <c r="H45" s="63">
        <v>7114.52</v>
      </c>
      <c r="I45" s="44"/>
      <c r="J45" s="61">
        <v>13</v>
      </c>
      <c r="K45" s="61" t="s">
        <v>13</v>
      </c>
      <c r="L45" s="64">
        <v>3762.74</v>
      </c>
      <c r="M45" s="44"/>
      <c r="N45" s="61">
        <v>13</v>
      </c>
      <c r="O45" s="61" t="s">
        <v>13</v>
      </c>
      <c r="P45" s="63"/>
      <c r="R45" s="61">
        <v>13</v>
      </c>
      <c r="S45" s="61" t="s">
        <v>13</v>
      </c>
      <c r="T45" s="63">
        <v>9244.93</v>
      </c>
      <c r="V45" s="61">
        <v>13</v>
      </c>
      <c r="W45" s="61" t="s">
        <v>13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7</v>
      </c>
      <c r="D46" s="63">
        <v>5147.9799999999996</v>
      </c>
      <c r="E46" s="41"/>
      <c r="F46" s="61">
        <v>14</v>
      </c>
      <c r="G46" s="61" t="s">
        <v>7</v>
      </c>
      <c r="H46" s="63">
        <v>4448.09</v>
      </c>
      <c r="I46" s="44"/>
      <c r="J46" s="61">
        <v>14</v>
      </c>
      <c r="K46" s="61" t="s">
        <v>7</v>
      </c>
      <c r="L46" s="64">
        <v>4073.36</v>
      </c>
      <c r="M46" s="44"/>
      <c r="N46" s="61">
        <v>14</v>
      </c>
      <c r="O46" s="61" t="s">
        <v>7</v>
      </c>
      <c r="P46" s="63"/>
      <c r="R46" s="61">
        <v>14</v>
      </c>
      <c r="S46" s="61" t="s">
        <v>7</v>
      </c>
      <c r="T46" s="63">
        <v>5987.69</v>
      </c>
      <c r="V46" s="61">
        <v>14</v>
      </c>
      <c r="W46" s="61" t="s">
        <v>7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8</v>
      </c>
      <c r="D47" s="63">
        <v>4403.63</v>
      </c>
      <c r="E47" s="41"/>
      <c r="F47" s="61">
        <v>15</v>
      </c>
      <c r="G47" s="61" t="s">
        <v>8</v>
      </c>
      <c r="H47" s="63">
        <v>7293.74</v>
      </c>
      <c r="I47" s="44"/>
      <c r="J47" s="61">
        <v>15</v>
      </c>
      <c r="K47" s="61" t="s">
        <v>8</v>
      </c>
      <c r="L47" s="64">
        <v>4568.63</v>
      </c>
      <c r="M47" s="44"/>
      <c r="N47" s="61">
        <v>15</v>
      </c>
      <c r="O47" s="61" t="s">
        <v>8</v>
      </c>
      <c r="P47" s="63"/>
      <c r="R47" s="61">
        <v>15</v>
      </c>
      <c r="S47" s="61" t="s">
        <v>8</v>
      </c>
      <c r="T47" s="63">
        <v>6084.29</v>
      </c>
      <c r="V47" s="61">
        <v>15</v>
      </c>
      <c r="W47" s="61" t="s">
        <v>8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9</v>
      </c>
      <c r="D48" s="63">
        <v>5287.24</v>
      </c>
      <c r="E48" s="41"/>
      <c r="F48" s="61">
        <v>16</v>
      </c>
      <c r="G48" s="61" t="s">
        <v>9</v>
      </c>
      <c r="H48" s="63">
        <v>7871.7</v>
      </c>
      <c r="I48" s="44"/>
      <c r="J48" s="61">
        <v>16</v>
      </c>
      <c r="K48" s="61" t="s">
        <v>9</v>
      </c>
      <c r="L48" s="64">
        <v>4465.83</v>
      </c>
      <c r="M48" s="44"/>
      <c r="N48" s="61">
        <v>16</v>
      </c>
      <c r="O48" s="61" t="s">
        <v>9</v>
      </c>
      <c r="P48" s="63"/>
      <c r="R48" s="61">
        <v>16</v>
      </c>
      <c r="S48" s="61" t="s">
        <v>9</v>
      </c>
      <c r="T48" s="63">
        <v>5294.58</v>
      </c>
      <c r="V48" s="61">
        <v>16</v>
      </c>
      <c r="W48" s="61" t="s">
        <v>9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10</v>
      </c>
      <c r="D49" s="63">
        <v>5657.03</v>
      </c>
      <c r="E49" s="41"/>
      <c r="F49" s="61">
        <v>17</v>
      </c>
      <c r="G49" s="61" t="s">
        <v>10</v>
      </c>
      <c r="H49" s="63">
        <v>7381.63</v>
      </c>
      <c r="I49" s="44"/>
      <c r="J49" s="61">
        <v>17</v>
      </c>
      <c r="K49" s="61" t="s">
        <v>10</v>
      </c>
      <c r="L49" s="64">
        <v>4757.62</v>
      </c>
      <c r="M49" s="44"/>
      <c r="N49" s="61">
        <v>17</v>
      </c>
      <c r="O49" s="61" t="s">
        <v>10</v>
      </c>
      <c r="P49" s="63"/>
      <c r="R49" s="61">
        <v>17</v>
      </c>
      <c r="S49" s="61" t="s">
        <v>10</v>
      </c>
      <c r="T49" s="63">
        <v>6253.28</v>
      </c>
      <c r="V49" s="61">
        <v>17</v>
      </c>
      <c r="W49" s="61" t="s">
        <v>10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11</v>
      </c>
      <c r="D50" s="63">
        <v>5629.36</v>
      </c>
      <c r="E50" s="41"/>
      <c r="F50" s="61">
        <v>18</v>
      </c>
      <c r="G50" s="61" t="s">
        <v>11</v>
      </c>
      <c r="H50" s="63">
        <v>6179.79</v>
      </c>
      <c r="I50" s="44"/>
      <c r="J50" s="61">
        <v>18</v>
      </c>
      <c r="K50" s="61" t="s">
        <v>11</v>
      </c>
      <c r="L50" s="64">
        <v>4148.8900000000003</v>
      </c>
      <c r="M50" s="44"/>
      <c r="N50" s="61">
        <v>18</v>
      </c>
      <c r="O50" s="61" t="s">
        <v>11</v>
      </c>
      <c r="P50" s="63"/>
      <c r="R50" s="61">
        <v>18</v>
      </c>
      <c r="S50" s="61" t="s">
        <v>11</v>
      </c>
      <c r="T50" s="63">
        <v>6344.15</v>
      </c>
      <c r="V50" s="61">
        <v>18</v>
      </c>
      <c r="W50" s="61" t="s">
        <v>11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12</v>
      </c>
      <c r="D51" s="63">
        <v>5843.86</v>
      </c>
      <c r="E51" s="41"/>
      <c r="F51" s="61">
        <v>19</v>
      </c>
      <c r="G51" s="61" t="s">
        <v>12</v>
      </c>
      <c r="H51" s="63">
        <v>6795.27</v>
      </c>
      <c r="I51" s="44"/>
      <c r="J51" s="61">
        <v>19</v>
      </c>
      <c r="K51" s="61" t="s">
        <v>12</v>
      </c>
      <c r="L51" s="64">
        <v>4230.38</v>
      </c>
      <c r="M51" s="44"/>
      <c r="N51" s="61">
        <v>19</v>
      </c>
      <c r="O51" s="61" t="s">
        <v>12</v>
      </c>
      <c r="P51" s="63"/>
      <c r="R51" s="61">
        <v>19</v>
      </c>
      <c r="S51" s="61" t="s">
        <v>12</v>
      </c>
      <c r="T51" s="63">
        <v>6381.23</v>
      </c>
      <c r="V51" s="61">
        <v>19</v>
      </c>
      <c r="W51" s="61" t="s">
        <v>12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13</v>
      </c>
      <c r="D52" s="63">
        <v>5879.39</v>
      </c>
      <c r="E52" s="41"/>
      <c r="F52" s="61">
        <v>20</v>
      </c>
      <c r="G52" s="61" t="s">
        <v>13</v>
      </c>
      <c r="H52" s="63">
        <v>5836.36</v>
      </c>
      <c r="I52" s="44"/>
      <c r="J52" s="61">
        <v>20</v>
      </c>
      <c r="K52" s="61" t="s">
        <v>13</v>
      </c>
      <c r="L52" s="64">
        <v>3850.72</v>
      </c>
      <c r="M52" s="44"/>
      <c r="N52" s="61">
        <v>20</v>
      </c>
      <c r="O52" s="61" t="s">
        <v>13</v>
      </c>
      <c r="P52" s="63"/>
      <c r="R52" s="61">
        <v>20</v>
      </c>
      <c r="S52" s="61" t="s">
        <v>13</v>
      </c>
      <c r="T52" s="63">
        <v>8184.56</v>
      </c>
      <c r="V52" s="61">
        <v>20</v>
      </c>
      <c r="W52" s="61" t="s">
        <v>13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7</v>
      </c>
      <c r="D53" s="63">
        <v>4265.68</v>
      </c>
      <c r="E53" s="41"/>
      <c r="F53" s="61">
        <v>21</v>
      </c>
      <c r="G53" s="61" t="s">
        <v>7</v>
      </c>
      <c r="H53" s="63">
        <v>3260.4</v>
      </c>
      <c r="I53" s="44"/>
      <c r="J53" s="61">
        <v>21</v>
      </c>
      <c r="K53" s="61" t="s">
        <v>7</v>
      </c>
      <c r="L53" s="64">
        <v>3735.63</v>
      </c>
      <c r="M53" s="44"/>
      <c r="N53" s="61">
        <v>21</v>
      </c>
      <c r="O53" s="61" t="s">
        <v>7</v>
      </c>
      <c r="P53" s="63"/>
      <c r="R53" s="61">
        <v>21</v>
      </c>
      <c r="S53" s="61" t="s">
        <v>7</v>
      </c>
      <c r="T53" s="63">
        <v>7028.53</v>
      </c>
      <c r="V53" s="61">
        <v>21</v>
      </c>
      <c r="W53" s="61" t="s">
        <v>7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8</v>
      </c>
      <c r="D54" s="63">
        <v>5506.99</v>
      </c>
      <c r="E54" s="41"/>
      <c r="F54" s="61">
        <v>22</v>
      </c>
      <c r="G54" s="61" t="s">
        <v>8</v>
      </c>
      <c r="H54" s="63">
        <v>3260.4</v>
      </c>
      <c r="I54" s="44"/>
      <c r="J54" s="61">
        <v>22</v>
      </c>
      <c r="K54" s="61" t="s">
        <v>8</v>
      </c>
      <c r="L54" s="64">
        <v>3792.06</v>
      </c>
      <c r="M54" s="44"/>
      <c r="N54" s="61" t="s">
        <v>63</v>
      </c>
      <c r="O54" s="61" t="s">
        <v>8</v>
      </c>
      <c r="P54" s="63"/>
      <c r="R54" s="61">
        <v>22</v>
      </c>
      <c r="S54" s="61" t="s">
        <v>8</v>
      </c>
      <c r="T54" s="63">
        <v>5185.17</v>
      </c>
      <c r="V54" s="61">
        <v>22</v>
      </c>
      <c r="W54" s="61" t="s">
        <v>8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9</v>
      </c>
      <c r="D55" s="63">
        <v>5690.5</v>
      </c>
      <c r="E55" s="41"/>
      <c r="F55" s="61">
        <v>23</v>
      </c>
      <c r="G55" s="61" t="s">
        <v>9</v>
      </c>
      <c r="H55" s="63">
        <v>7788.33</v>
      </c>
      <c r="I55" s="44"/>
      <c r="J55" s="61">
        <v>23</v>
      </c>
      <c r="K55" s="61" t="s">
        <v>9</v>
      </c>
      <c r="L55" s="64">
        <v>4301.3900000000003</v>
      </c>
      <c r="M55" s="44"/>
      <c r="N55" s="61">
        <v>23</v>
      </c>
      <c r="O55" s="61" t="s">
        <v>9</v>
      </c>
      <c r="P55" s="63"/>
      <c r="R55" s="61">
        <v>23</v>
      </c>
      <c r="S55" s="61" t="s">
        <v>9</v>
      </c>
      <c r="T55" s="63">
        <v>4711.8500000000004</v>
      </c>
      <c r="V55" s="61">
        <v>23</v>
      </c>
      <c r="W55" s="61" t="s">
        <v>9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10</v>
      </c>
      <c r="D56" s="63">
        <v>6267.09</v>
      </c>
      <c r="E56" s="41"/>
      <c r="F56" s="61">
        <v>24</v>
      </c>
      <c r="G56" s="61" t="s">
        <v>10</v>
      </c>
      <c r="H56" s="63">
        <v>7623.62</v>
      </c>
      <c r="I56" s="44"/>
      <c r="J56" s="61">
        <v>24</v>
      </c>
      <c r="K56" s="61" t="s">
        <v>10</v>
      </c>
      <c r="L56" s="64">
        <v>4154.29</v>
      </c>
      <c r="M56" s="44"/>
      <c r="N56" s="61">
        <v>24</v>
      </c>
      <c r="O56" s="61" t="s">
        <v>10</v>
      </c>
      <c r="P56" s="63"/>
      <c r="R56" s="61">
        <v>24</v>
      </c>
      <c r="S56" s="61" t="s">
        <v>10</v>
      </c>
      <c r="T56" s="63">
        <v>6056.51</v>
      </c>
      <c r="V56" s="61">
        <v>24</v>
      </c>
      <c r="W56" s="61" t="s">
        <v>10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11</v>
      </c>
      <c r="D57" s="63">
        <v>6001.96</v>
      </c>
      <c r="E57" s="41"/>
      <c r="F57" s="61">
        <v>25</v>
      </c>
      <c r="G57" s="61" t="s">
        <v>11</v>
      </c>
      <c r="H57" s="63">
        <v>7222.68</v>
      </c>
      <c r="I57" s="44"/>
      <c r="J57" s="61">
        <v>25</v>
      </c>
      <c r="K57" s="61" t="s">
        <v>11</v>
      </c>
      <c r="L57" s="64">
        <v>4126.2780000000002</v>
      </c>
      <c r="M57" s="44"/>
      <c r="N57" s="61">
        <v>25</v>
      </c>
      <c r="O57" s="61" t="s">
        <v>11</v>
      </c>
      <c r="P57" s="63"/>
      <c r="R57" s="61">
        <v>25</v>
      </c>
      <c r="S57" s="61" t="s">
        <v>11</v>
      </c>
      <c r="T57" s="63">
        <v>6370.91</v>
      </c>
      <c r="V57" s="61">
        <v>25</v>
      </c>
      <c r="W57" s="61" t="s">
        <v>11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12</v>
      </c>
      <c r="D58" s="63">
        <v>6570.75</v>
      </c>
      <c r="E58" s="41"/>
      <c r="F58" s="61">
        <v>26</v>
      </c>
      <c r="G58" s="61" t="s">
        <v>12</v>
      </c>
      <c r="H58" s="63">
        <v>7645.9</v>
      </c>
      <c r="I58" s="44"/>
      <c r="J58" s="61">
        <v>26</v>
      </c>
      <c r="K58" s="61" t="s">
        <v>12</v>
      </c>
      <c r="L58" s="64">
        <v>4086.43</v>
      </c>
      <c r="M58" s="44"/>
      <c r="N58" s="61">
        <v>26</v>
      </c>
      <c r="O58" s="61" t="s">
        <v>12</v>
      </c>
      <c r="P58" s="63"/>
      <c r="R58" s="61">
        <v>26</v>
      </c>
      <c r="S58" s="61" t="s">
        <v>12</v>
      </c>
      <c r="T58" s="63">
        <v>7974.51</v>
      </c>
      <c r="V58" s="61">
        <v>26</v>
      </c>
      <c r="W58" s="61" t="s">
        <v>12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13</v>
      </c>
      <c r="D59" s="63">
        <v>5866.16</v>
      </c>
      <c r="E59" s="41"/>
      <c r="F59" s="61">
        <v>27</v>
      </c>
      <c r="G59" s="61" t="s">
        <v>13</v>
      </c>
      <c r="H59" s="63">
        <v>8133.07</v>
      </c>
      <c r="I59" s="44"/>
      <c r="J59" s="61">
        <v>27</v>
      </c>
      <c r="K59" s="61" t="s">
        <v>13</v>
      </c>
      <c r="L59" s="64">
        <v>5530.98</v>
      </c>
      <c r="M59" s="44"/>
      <c r="N59" s="61">
        <v>27</v>
      </c>
      <c r="O59" s="61" t="s">
        <v>13</v>
      </c>
      <c r="P59" s="63"/>
      <c r="R59" s="61">
        <v>27</v>
      </c>
      <c r="S59" s="61" t="s">
        <v>13</v>
      </c>
      <c r="T59" s="63">
        <v>7865.5</v>
      </c>
      <c r="V59" s="61">
        <v>27</v>
      </c>
      <c r="W59" s="61" t="s">
        <v>13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7</v>
      </c>
      <c r="D60" s="63">
        <v>6335.95</v>
      </c>
      <c r="E60" s="41"/>
      <c r="F60" s="61">
        <v>28</v>
      </c>
      <c r="G60" s="61" t="s">
        <v>7</v>
      </c>
      <c r="H60" s="63">
        <v>6874.21</v>
      </c>
      <c r="I60" s="44"/>
      <c r="J60" s="61">
        <v>28</v>
      </c>
      <c r="K60" s="61" t="s">
        <v>7</v>
      </c>
      <c r="L60" s="64">
        <v>3940.88</v>
      </c>
      <c r="M60" s="44"/>
      <c r="N60" s="61">
        <v>28</v>
      </c>
      <c r="O60" s="61" t="s">
        <v>7</v>
      </c>
      <c r="P60" s="63"/>
      <c r="R60" s="61">
        <v>28</v>
      </c>
      <c r="S60" s="61" t="s">
        <v>7</v>
      </c>
      <c r="T60" s="63">
        <v>6769.73</v>
      </c>
      <c r="V60" s="61">
        <v>28</v>
      </c>
      <c r="W60" s="61" t="s">
        <v>7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8</v>
      </c>
      <c r="D61" s="63">
        <v>6035.55</v>
      </c>
      <c r="E61" s="41"/>
      <c r="F61" s="61">
        <v>29</v>
      </c>
      <c r="G61" s="61" t="s">
        <v>8</v>
      </c>
      <c r="H61" s="63">
        <v>7177.38</v>
      </c>
      <c r="I61" s="44"/>
      <c r="J61" s="61">
        <v>29</v>
      </c>
      <c r="K61" s="61" t="s">
        <v>8</v>
      </c>
      <c r="L61" s="63">
        <v>3400.98</v>
      </c>
      <c r="M61" s="44"/>
      <c r="N61" s="61">
        <v>29</v>
      </c>
      <c r="O61" s="61" t="s">
        <v>8</v>
      </c>
      <c r="P61" s="63"/>
      <c r="R61" s="61">
        <v>29</v>
      </c>
      <c r="S61" s="61" t="s">
        <v>8</v>
      </c>
      <c r="T61" s="63">
        <v>5598.31</v>
      </c>
      <c r="V61" s="61">
        <v>29</v>
      </c>
      <c r="W61" s="61" t="s">
        <v>8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9</v>
      </c>
      <c r="D62" s="90">
        <v>5957.43</v>
      </c>
      <c r="E62" s="41"/>
      <c r="F62" s="92">
        <v>30</v>
      </c>
      <c r="G62" s="61" t="s">
        <v>9</v>
      </c>
      <c r="H62" s="63">
        <v>7230.28</v>
      </c>
      <c r="I62" s="44"/>
      <c r="J62" s="61">
        <v>30</v>
      </c>
      <c r="K62" s="61" t="s">
        <v>9</v>
      </c>
      <c r="L62" s="63">
        <v>4840.68</v>
      </c>
      <c r="M62" s="44"/>
      <c r="N62" s="61">
        <v>30</v>
      </c>
      <c r="O62" s="61" t="s">
        <v>9</v>
      </c>
      <c r="P62" s="63"/>
      <c r="R62" s="61">
        <v>30</v>
      </c>
      <c r="S62" s="61" t="s">
        <v>9</v>
      </c>
      <c r="T62" s="63">
        <v>4978.8900000000003</v>
      </c>
      <c r="V62" s="61">
        <v>30</v>
      </c>
      <c r="W62" s="61" t="s">
        <v>9</v>
      </c>
      <c r="X62" s="63"/>
      <c r="Y62" s="15"/>
    </row>
    <row r="63" spans="1:25" ht="18" customHeight="1" x14ac:dyDescent="0.25">
      <c r="A63" s="5"/>
      <c r="B63" s="61">
        <v>31</v>
      </c>
      <c r="C63" s="88">
        <v>31</v>
      </c>
      <c r="D63" s="90">
        <v>6588.0749999999998</v>
      </c>
      <c r="E63" s="93"/>
      <c r="F63" s="91">
        <v>31</v>
      </c>
      <c r="G63" s="89">
        <v>31</v>
      </c>
      <c r="H63" s="63">
        <v>8199.6</v>
      </c>
      <c r="I63" s="94"/>
      <c r="J63" s="61">
        <v>31</v>
      </c>
      <c r="K63" s="61">
        <v>31</v>
      </c>
      <c r="L63" s="63">
        <v>4477.33</v>
      </c>
      <c r="M63" s="94"/>
      <c r="N63" s="61">
        <v>31</v>
      </c>
      <c r="O63" s="61">
        <v>31</v>
      </c>
      <c r="P63" s="61"/>
      <c r="Q63" s="94"/>
      <c r="R63" s="61">
        <v>31</v>
      </c>
      <c r="S63" s="61">
        <v>31</v>
      </c>
      <c r="T63" s="63">
        <v>4796.22</v>
      </c>
      <c r="U63" s="94"/>
      <c r="V63" s="61">
        <v>31</v>
      </c>
      <c r="W63" s="61">
        <v>31</v>
      </c>
      <c r="X63" s="63"/>
      <c r="Y63" s="5"/>
    </row>
    <row r="69" spans="7:18" x14ac:dyDescent="0.25">
      <c r="R69" s="1" t="s">
        <v>64</v>
      </c>
    </row>
    <row r="74" spans="7:18" x14ac:dyDescent="0.25">
      <c r="G74" s="7" t="s">
        <v>64</v>
      </c>
    </row>
    <row r="84" spans="5:7" x14ac:dyDescent="0.25">
      <c r="G84"/>
    </row>
    <row r="96" spans="5:7" x14ac:dyDescent="0.25">
      <c r="E96" s="32" t="s">
        <v>50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714375</xdr:colOff>
                <xdr:row>18</xdr:row>
                <xdr:rowOff>180975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"/>
  <sheetViews>
    <sheetView showGridLines="0" zoomScale="98" zoomScaleNormal="98" workbookViewId="0">
      <pane ySplit="1" topLeftCell="A17" activePane="bottomLeft" state="frozen"/>
      <selection pane="bottomLeft" activeCell="F27" sqref="F27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28.42578125" style="27" bestFit="1" customWidth="1"/>
    <col min="5" max="5" width="19.85546875" style="27" customWidth="1"/>
    <col min="6" max="6" width="15.85546875" style="27" bestFit="1" customWidth="1"/>
    <col min="7" max="7" width="13.28515625" style="27" bestFit="1" customWidth="1"/>
    <col min="8" max="8" width="13.28515625" style="27" customWidth="1"/>
    <col min="9" max="9" width="13.28515625" style="27" bestFit="1" customWidth="1"/>
    <col min="10" max="11" width="14.28515625" style="27" bestFit="1" customWidth="1"/>
    <col min="12" max="13" width="12.140625" style="27" bestFit="1" customWidth="1"/>
    <col min="14" max="14" width="13.28515625" style="27" bestFit="1" customWidth="1"/>
    <col min="15" max="16" width="12.140625" style="27" bestFit="1" customWidth="1"/>
    <col min="17" max="17" width="13.28515625" style="27" bestFit="1" customWidth="1"/>
    <col min="18" max="19" width="10.5703125" style="27" bestFit="1" customWidth="1"/>
    <col min="20" max="20" width="20.7109375" style="27" customWidth="1"/>
    <col min="21" max="21" width="10.5703125" style="27" bestFit="1" customWidth="1"/>
    <col min="22" max="22" width="18.28515625" style="27" bestFit="1" customWidth="1"/>
    <col min="23" max="23" width="10.5703125" style="27" bestFit="1" customWidth="1"/>
    <col min="24" max="24" width="12.140625" style="27" bestFit="1" customWidth="1"/>
    <col min="25" max="25" width="25" style="27" customWidth="1"/>
    <col min="26" max="26" width="12.140625" style="27" bestFit="1" customWidth="1"/>
    <col min="27" max="27" width="10.7109375" style="27" customWidth="1"/>
    <col min="28" max="28" width="17.140625" style="27" customWidth="1"/>
    <col min="29" max="16384" width="9.140625" style="27"/>
  </cols>
  <sheetData>
    <row r="1" spans="1:28" s="7" customFormat="1" ht="28.5" customHeight="1" x14ac:dyDescent="0.25">
      <c r="A1" s="28" t="s">
        <v>27</v>
      </c>
      <c r="B1" s="28" t="s">
        <v>28</v>
      </c>
      <c r="C1" s="28" t="s">
        <v>53</v>
      </c>
      <c r="D1" s="28" t="s">
        <v>52</v>
      </c>
      <c r="E1" s="28" t="s">
        <v>48</v>
      </c>
      <c r="F1" s="28" t="s">
        <v>36</v>
      </c>
      <c r="G1" s="28" t="s">
        <v>35</v>
      </c>
      <c r="H1" s="28" t="s">
        <v>60</v>
      </c>
      <c r="I1" s="28" t="s">
        <v>40</v>
      </c>
      <c r="J1" s="28" t="s">
        <v>39</v>
      </c>
      <c r="K1" s="28" t="s">
        <v>29</v>
      </c>
      <c r="L1" s="28" t="s">
        <v>41</v>
      </c>
      <c r="M1" s="28" t="s">
        <v>42</v>
      </c>
      <c r="N1" s="28" t="s">
        <v>43</v>
      </c>
      <c r="O1" s="28" t="s">
        <v>44</v>
      </c>
      <c r="P1" s="28" t="s">
        <v>46</v>
      </c>
      <c r="Q1" s="28" t="s">
        <v>45</v>
      </c>
      <c r="R1" s="28" t="s">
        <v>30</v>
      </c>
      <c r="S1" s="28" t="s">
        <v>31</v>
      </c>
      <c r="T1" s="28" t="s">
        <v>57</v>
      </c>
      <c r="U1" s="28" t="s">
        <v>32</v>
      </c>
      <c r="V1" s="28" t="s">
        <v>57</v>
      </c>
      <c r="W1" s="28" t="s">
        <v>33</v>
      </c>
      <c r="X1" s="28" t="s">
        <v>37</v>
      </c>
      <c r="Y1" s="28" t="s">
        <v>54</v>
      </c>
      <c r="Z1" s="28" t="s">
        <v>38</v>
      </c>
      <c r="AA1" s="28" t="s">
        <v>34</v>
      </c>
      <c r="AB1" s="28" t="s">
        <v>55</v>
      </c>
    </row>
    <row r="2" spans="1:28" x14ac:dyDescent="0.25">
      <c r="A2" s="29">
        <v>1</v>
      </c>
      <c r="B2" s="30" t="s">
        <v>65</v>
      </c>
      <c r="C2" s="30" t="s">
        <v>65</v>
      </c>
      <c r="D2" s="71" t="s">
        <v>65</v>
      </c>
      <c r="E2" s="30">
        <v>0</v>
      </c>
      <c r="F2" s="30" t="s">
        <v>65</v>
      </c>
      <c r="G2" s="30" t="s">
        <v>65</v>
      </c>
      <c r="H2" s="30" t="s">
        <v>65</v>
      </c>
      <c r="I2" s="30" t="s">
        <v>65</v>
      </c>
      <c r="J2" s="30" t="s">
        <v>65</v>
      </c>
      <c r="K2" s="30" t="s">
        <v>65</v>
      </c>
      <c r="L2" s="30" t="s">
        <v>65</v>
      </c>
      <c r="M2" s="30" t="s">
        <v>65</v>
      </c>
      <c r="N2" s="30" t="s">
        <v>65</v>
      </c>
      <c r="O2" s="30" t="s">
        <v>65</v>
      </c>
      <c r="P2" s="30" t="s">
        <v>65</v>
      </c>
      <c r="Q2" s="30" t="s">
        <v>65</v>
      </c>
      <c r="R2" s="30" t="s">
        <v>65</v>
      </c>
      <c r="S2" s="30" t="s">
        <v>65</v>
      </c>
      <c r="T2" s="30" t="s">
        <v>65</v>
      </c>
      <c r="U2" s="30" t="s">
        <v>65</v>
      </c>
      <c r="V2" s="30" t="s">
        <v>65</v>
      </c>
      <c r="W2" s="30" t="s">
        <v>65</v>
      </c>
      <c r="X2" s="30" t="s">
        <v>65</v>
      </c>
      <c r="Y2" s="30" t="s">
        <v>65</v>
      </c>
      <c r="Z2" s="30" t="s">
        <v>65</v>
      </c>
      <c r="AA2" s="30" t="s">
        <v>65</v>
      </c>
      <c r="AB2" s="30" t="s">
        <v>65</v>
      </c>
    </row>
    <row r="3" spans="1:28" x14ac:dyDescent="0.25">
      <c r="A3" s="29">
        <f>A2+1</f>
        <v>2</v>
      </c>
      <c r="B3" s="30">
        <v>304</v>
      </c>
      <c r="C3" s="71">
        <v>250</v>
      </c>
      <c r="D3" s="71" t="s">
        <v>75</v>
      </c>
      <c r="E3" s="71">
        <v>0</v>
      </c>
      <c r="F3" s="30">
        <v>1068.96</v>
      </c>
      <c r="G3" s="30">
        <v>908.4</v>
      </c>
      <c r="H3" s="30">
        <v>0</v>
      </c>
      <c r="I3" s="30">
        <v>268.60000000000002</v>
      </c>
      <c r="J3" s="30">
        <v>908.1</v>
      </c>
      <c r="K3" s="30">
        <v>609.01</v>
      </c>
      <c r="L3" s="30">
        <v>64.290000000000006</v>
      </c>
      <c r="M3" s="30">
        <v>29.9</v>
      </c>
      <c r="N3" s="30">
        <v>29.8</v>
      </c>
      <c r="O3" s="30">
        <v>0</v>
      </c>
      <c r="P3" s="30">
        <v>0</v>
      </c>
      <c r="Q3" s="30">
        <v>165.99</v>
      </c>
      <c r="R3" s="30">
        <v>0</v>
      </c>
      <c r="S3" s="78">
        <v>0</v>
      </c>
      <c r="T3" s="78">
        <v>0</v>
      </c>
      <c r="U3" s="71">
        <v>0</v>
      </c>
      <c r="V3" s="71">
        <v>0</v>
      </c>
      <c r="W3" s="30">
        <v>6</v>
      </c>
      <c r="X3" s="71">
        <v>420</v>
      </c>
      <c r="Y3" s="30">
        <v>0</v>
      </c>
      <c r="Z3" s="71">
        <v>691.15</v>
      </c>
      <c r="AA3" s="78">
        <v>0</v>
      </c>
      <c r="AB3" s="78">
        <v>0</v>
      </c>
    </row>
    <row r="4" spans="1:28" x14ac:dyDescent="0.25">
      <c r="A4" s="29">
        <f t="shared" ref="A4:A29" si="0">A3+1</f>
        <v>3</v>
      </c>
      <c r="B4" s="30">
        <v>139</v>
      </c>
      <c r="C4" s="78">
        <v>0</v>
      </c>
      <c r="D4" s="71">
        <v>0</v>
      </c>
      <c r="E4" s="78">
        <v>0</v>
      </c>
      <c r="F4" s="30">
        <v>876.82</v>
      </c>
      <c r="G4" s="30">
        <v>1418.34</v>
      </c>
      <c r="H4" s="30">
        <v>0</v>
      </c>
      <c r="I4" s="30">
        <v>188.8</v>
      </c>
      <c r="J4" s="30">
        <v>700.71</v>
      </c>
      <c r="K4" s="30">
        <v>743.51</v>
      </c>
      <c r="L4" s="30">
        <v>139.99</v>
      </c>
      <c r="M4" s="30">
        <v>54.5</v>
      </c>
      <c r="N4" s="30">
        <v>29.9</v>
      </c>
      <c r="O4" s="30">
        <v>116.6</v>
      </c>
      <c r="P4" s="30">
        <v>128</v>
      </c>
      <c r="Q4" s="30">
        <v>198.02</v>
      </c>
      <c r="R4" s="30">
        <v>0</v>
      </c>
      <c r="S4" s="78">
        <v>0</v>
      </c>
      <c r="T4" s="78">
        <v>0</v>
      </c>
      <c r="U4" s="71">
        <v>0</v>
      </c>
      <c r="V4" s="71">
        <v>0</v>
      </c>
      <c r="W4" s="30">
        <v>6</v>
      </c>
      <c r="X4" s="78">
        <v>0</v>
      </c>
      <c r="Y4" s="30">
        <v>0</v>
      </c>
      <c r="Z4" s="78">
        <v>10</v>
      </c>
      <c r="AA4" s="78">
        <v>0</v>
      </c>
      <c r="AB4" s="78">
        <v>0</v>
      </c>
    </row>
    <row r="5" spans="1:28" x14ac:dyDescent="0.25">
      <c r="A5" s="29">
        <f t="shared" si="0"/>
        <v>4</v>
      </c>
      <c r="B5" s="30">
        <v>120</v>
      </c>
      <c r="C5" s="78">
        <v>115</v>
      </c>
      <c r="D5" s="71" t="s">
        <v>81</v>
      </c>
      <c r="E5" s="30">
        <v>0</v>
      </c>
      <c r="F5" s="30">
        <v>995.71</v>
      </c>
      <c r="G5" s="30">
        <v>1367.75</v>
      </c>
      <c r="H5" s="30">
        <v>0</v>
      </c>
      <c r="I5" s="30">
        <v>213.1</v>
      </c>
      <c r="J5" s="30">
        <v>1420.42</v>
      </c>
      <c r="K5" s="30">
        <v>871.73</v>
      </c>
      <c r="L5" s="30">
        <v>233.57</v>
      </c>
      <c r="M5" s="30">
        <v>400.09</v>
      </c>
      <c r="N5" s="30">
        <v>229.3</v>
      </c>
      <c r="O5" s="30">
        <v>57.8</v>
      </c>
      <c r="P5" s="30">
        <v>94.4</v>
      </c>
      <c r="Q5" s="30">
        <v>142.19999999999999</v>
      </c>
      <c r="R5" s="30">
        <v>0</v>
      </c>
      <c r="S5" s="78">
        <v>0</v>
      </c>
      <c r="T5" s="78">
        <v>0</v>
      </c>
      <c r="U5" s="71">
        <v>0</v>
      </c>
      <c r="V5" s="71">
        <v>0</v>
      </c>
      <c r="W5" s="30">
        <v>6</v>
      </c>
      <c r="X5" s="78">
        <v>0</v>
      </c>
      <c r="Y5" s="30">
        <v>0</v>
      </c>
      <c r="Z5" s="78">
        <v>0</v>
      </c>
      <c r="AA5" s="78">
        <v>0</v>
      </c>
      <c r="AB5" s="78">
        <v>0</v>
      </c>
    </row>
    <row r="6" spans="1:28" x14ac:dyDescent="0.25">
      <c r="A6" s="29">
        <f t="shared" si="0"/>
        <v>5</v>
      </c>
      <c r="B6" s="30">
        <v>105</v>
      </c>
      <c r="C6" s="78">
        <v>0</v>
      </c>
      <c r="D6" s="71">
        <v>0</v>
      </c>
      <c r="E6" s="71">
        <v>0</v>
      </c>
      <c r="F6" s="30">
        <v>768.91</v>
      </c>
      <c r="G6" s="30">
        <v>1065.27</v>
      </c>
      <c r="H6" s="30">
        <v>0</v>
      </c>
      <c r="I6" s="30">
        <v>0.2</v>
      </c>
      <c r="J6" s="30">
        <v>667.52</v>
      </c>
      <c r="K6" s="30">
        <v>649.85</v>
      </c>
      <c r="L6" s="30">
        <v>228.41</v>
      </c>
      <c r="M6" s="30">
        <v>115.34</v>
      </c>
      <c r="N6" s="30">
        <v>115.34</v>
      </c>
      <c r="O6" s="30">
        <v>76</v>
      </c>
      <c r="P6" s="30">
        <v>0</v>
      </c>
      <c r="Q6" s="30">
        <v>256.39999999999998</v>
      </c>
      <c r="R6" s="30">
        <v>0</v>
      </c>
      <c r="S6" s="78">
        <v>0</v>
      </c>
      <c r="T6" s="78">
        <v>0</v>
      </c>
      <c r="U6" s="71">
        <v>0</v>
      </c>
      <c r="V6" s="71">
        <v>0</v>
      </c>
      <c r="W6" s="30">
        <v>6</v>
      </c>
      <c r="X6" s="78">
        <v>15</v>
      </c>
      <c r="Y6" s="30">
        <v>0</v>
      </c>
      <c r="Z6" s="78">
        <v>20</v>
      </c>
      <c r="AA6" s="78">
        <v>15</v>
      </c>
      <c r="AB6" s="78" t="s">
        <v>69</v>
      </c>
    </row>
    <row r="7" spans="1:28" x14ac:dyDescent="0.25">
      <c r="A7" s="29">
        <f t="shared" si="0"/>
        <v>6</v>
      </c>
      <c r="B7" s="30">
        <v>0</v>
      </c>
      <c r="C7" s="78">
        <v>0</v>
      </c>
      <c r="D7" s="71">
        <v>0</v>
      </c>
      <c r="E7" s="30">
        <v>0</v>
      </c>
      <c r="F7" s="30">
        <v>562.9</v>
      </c>
      <c r="G7" s="30">
        <v>1268.2</v>
      </c>
      <c r="H7" s="30">
        <v>0</v>
      </c>
      <c r="I7" s="30">
        <v>152.91</v>
      </c>
      <c r="J7" s="30">
        <v>665.55</v>
      </c>
      <c r="K7" s="30">
        <v>6.95</v>
      </c>
      <c r="L7" s="30" t="s">
        <v>70</v>
      </c>
      <c r="M7" s="30">
        <v>143.1</v>
      </c>
      <c r="N7" s="30">
        <v>132.9</v>
      </c>
      <c r="O7" s="30">
        <v>0</v>
      </c>
      <c r="P7" s="30">
        <v>65.8</v>
      </c>
      <c r="Q7" s="30">
        <v>227.7</v>
      </c>
      <c r="R7" s="30">
        <v>0</v>
      </c>
      <c r="S7" s="78">
        <v>0</v>
      </c>
      <c r="T7" s="78">
        <v>0</v>
      </c>
      <c r="U7" s="71">
        <v>80</v>
      </c>
      <c r="V7" s="71" t="s">
        <v>80</v>
      </c>
      <c r="W7" s="30">
        <v>6</v>
      </c>
      <c r="X7" s="71">
        <v>465</v>
      </c>
      <c r="Y7" s="30">
        <v>0</v>
      </c>
      <c r="Z7" s="71">
        <v>754.35</v>
      </c>
      <c r="AA7" s="78">
        <v>0</v>
      </c>
      <c r="AB7" s="78">
        <v>0</v>
      </c>
    </row>
    <row r="8" spans="1:28" x14ac:dyDescent="0.25">
      <c r="A8" s="29">
        <f t="shared" si="0"/>
        <v>7</v>
      </c>
      <c r="B8" s="30">
        <v>17</v>
      </c>
      <c r="C8" s="78"/>
      <c r="D8" s="71"/>
      <c r="E8" s="30">
        <v>0</v>
      </c>
      <c r="F8" s="30">
        <v>932.3</v>
      </c>
      <c r="G8" s="30">
        <v>1144.73</v>
      </c>
      <c r="H8" s="30">
        <v>0</v>
      </c>
      <c r="I8" s="30">
        <v>27.83</v>
      </c>
      <c r="J8" s="30">
        <v>703.37</v>
      </c>
      <c r="K8" s="30">
        <v>685.7</v>
      </c>
      <c r="L8" s="30">
        <v>68.3</v>
      </c>
      <c r="M8" s="30">
        <v>212.32</v>
      </c>
      <c r="N8" s="30">
        <v>165.6</v>
      </c>
      <c r="O8" s="30">
        <v>0</v>
      </c>
      <c r="P8" s="30">
        <v>152.69</v>
      </c>
      <c r="Q8" s="30">
        <v>0</v>
      </c>
      <c r="R8" s="30">
        <v>0</v>
      </c>
      <c r="S8" s="78">
        <v>0</v>
      </c>
      <c r="T8" s="78">
        <v>0</v>
      </c>
      <c r="U8" s="71">
        <v>0</v>
      </c>
      <c r="V8" s="71">
        <v>0</v>
      </c>
      <c r="W8" s="78">
        <v>6</v>
      </c>
      <c r="X8" s="78">
        <v>0</v>
      </c>
      <c r="Y8" s="30">
        <v>0</v>
      </c>
      <c r="Z8" s="78">
        <v>0</v>
      </c>
      <c r="AA8" s="78">
        <v>0</v>
      </c>
      <c r="AB8" s="78">
        <v>0</v>
      </c>
    </row>
    <row r="9" spans="1:28" x14ac:dyDescent="0.25">
      <c r="A9" s="29">
        <f t="shared" si="0"/>
        <v>8</v>
      </c>
      <c r="B9" s="30">
        <v>104</v>
      </c>
      <c r="C9" s="78">
        <v>115</v>
      </c>
      <c r="D9" s="71" t="s">
        <v>78</v>
      </c>
      <c r="E9" s="30">
        <v>0</v>
      </c>
      <c r="F9" s="30">
        <v>995.85</v>
      </c>
      <c r="G9" s="30">
        <v>1661.17</v>
      </c>
      <c r="H9" s="30">
        <v>38.799999999999997</v>
      </c>
      <c r="I9" s="30">
        <v>135.37</v>
      </c>
      <c r="J9" s="30">
        <v>728.28</v>
      </c>
      <c r="K9" s="30">
        <v>1070.51</v>
      </c>
      <c r="L9" s="30">
        <v>223.7</v>
      </c>
      <c r="M9" s="30">
        <v>137.63999999999999</v>
      </c>
      <c r="N9" s="30">
        <v>77.56</v>
      </c>
      <c r="O9" s="30">
        <v>89.3</v>
      </c>
      <c r="P9" s="30">
        <v>0</v>
      </c>
      <c r="Q9" s="30">
        <v>151.11000000000001</v>
      </c>
      <c r="R9" s="30">
        <v>0</v>
      </c>
      <c r="S9" s="78">
        <v>0</v>
      </c>
      <c r="T9" s="78">
        <v>0</v>
      </c>
      <c r="U9" s="71">
        <v>100</v>
      </c>
      <c r="V9" s="71" t="s">
        <v>79</v>
      </c>
      <c r="W9" s="78">
        <v>6</v>
      </c>
      <c r="X9" s="78">
        <v>15</v>
      </c>
      <c r="Y9" s="30">
        <v>0</v>
      </c>
      <c r="Z9" s="78">
        <v>20</v>
      </c>
      <c r="AA9" s="78">
        <v>0</v>
      </c>
      <c r="AB9" s="78">
        <v>0</v>
      </c>
    </row>
    <row r="10" spans="1:28" x14ac:dyDescent="0.25">
      <c r="A10" s="29">
        <f t="shared" si="0"/>
        <v>9</v>
      </c>
      <c r="B10" s="78">
        <v>0</v>
      </c>
      <c r="C10" s="78">
        <v>0</v>
      </c>
      <c r="D10" s="71">
        <v>0</v>
      </c>
      <c r="E10" s="78">
        <v>448.7</v>
      </c>
      <c r="F10" s="30">
        <v>758.43</v>
      </c>
      <c r="G10" s="30">
        <v>711.87</v>
      </c>
      <c r="H10" s="30">
        <v>0</v>
      </c>
      <c r="I10" s="30">
        <v>215.51</v>
      </c>
      <c r="J10" s="30">
        <v>830.21</v>
      </c>
      <c r="K10" s="30">
        <v>1091.6199999999999</v>
      </c>
      <c r="L10" s="30">
        <v>185.96</v>
      </c>
      <c r="M10" s="30">
        <v>89.32</v>
      </c>
      <c r="N10" s="30">
        <v>214.6</v>
      </c>
      <c r="O10" s="30">
        <v>0</v>
      </c>
      <c r="P10" s="30">
        <v>0</v>
      </c>
      <c r="Q10" s="30">
        <v>134.96</v>
      </c>
      <c r="R10" s="30">
        <v>412.22</v>
      </c>
      <c r="S10" s="78">
        <v>0</v>
      </c>
      <c r="T10" s="78">
        <v>0</v>
      </c>
      <c r="U10" s="71">
        <v>0</v>
      </c>
      <c r="V10" s="71">
        <v>0</v>
      </c>
      <c r="W10" s="78">
        <v>6</v>
      </c>
      <c r="X10" s="78">
        <v>0</v>
      </c>
      <c r="Y10" s="30">
        <v>0</v>
      </c>
      <c r="Z10" s="78">
        <v>20</v>
      </c>
      <c r="AA10" s="78">
        <v>33.5</v>
      </c>
      <c r="AB10" s="78" t="s">
        <v>74</v>
      </c>
    </row>
    <row r="11" spans="1:28" x14ac:dyDescent="0.25">
      <c r="A11" s="29">
        <f t="shared" si="0"/>
        <v>10</v>
      </c>
      <c r="B11" s="30">
        <v>90</v>
      </c>
      <c r="C11" s="30">
        <v>0</v>
      </c>
      <c r="D11" s="71">
        <v>0</v>
      </c>
      <c r="E11" s="78">
        <v>278.83999999999997</v>
      </c>
      <c r="F11" s="30">
        <v>514.21</v>
      </c>
      <c r="G11" s="30">
        <v>1465.9</v>
      </c>
      <c r="H11" s="30">
        <v>0</v>
      </c>
      <c r="I11" s="30">
        <v>84.8</v>
      </c>
      <c r="J11" s="30">
        <v>1411.86</v>
      </c>
      <c r="K11" s="30">
        <v>733.71</v>
      </c>
      <c r="L11" s="30">
        <v>77.47</v>
      </c>
      <c r="M11" s="30">
        <v>81.900000000000006</v>
      </c>
      <c r="N11" s="30">
        <v>0</v>
      </c>
      <c r="O11" s="30">
        <v>0</v>
      </c>
      <c r="P11" s="30">
        <v>18.350000000000001</v>
      </c>
      <c r="Q11" s="30">
        <v>155.19999999999999</v>
      </c>
      <c r="R11" s="30">
        <v>55.9</v>
      </c>
      <c r="S11" s="78">
        <v>0</v>
      </c>
      <c r="T11" s="78">
        <v>0</v>
      </c>
      <c r="U11" s="71">
        <v>80</v>
      </c>
      <c r="V11" s="71" t="s">
        <v>80</v>
      </c>
      <c r="W11" s="78">
        <v>6</v>
      </c>
      <c r="X11" s="78">
        <v>15</v>
      </c>
      <c r="Y11" s="30">
        <v>0</v>
      </c>
      <c r="Z11" s="78">
        <v>20</v>
      </c>
      <c r="AA11" s="78">
        <v>9</v>
      </c>
      <c r="AB11" s="78" t="s">
        <v>69</v>
      </c>
    </row>
    <row r="12" spans="1:28" x14ac:dyDescent="0.25">
      <c r="A12" s="29">
        <f t="shared" si="0"/>
        <v>11</v>
      </c>
      <c r="B12" s="30">
        <v>210</v>
      </c>
      <c r="C12" s="30">
        <v>115</v>
      </c>
      <c r="D12" s="71" t="s">
        <v>81</v>
      </c>
      <c r="E12" s="78">
        <v>234.53</v>
      </c>
      <c r="F12" s="30">
        <v>63.74</v>
      </c>
      <c r="G12" s="30">
        <v>1086.26</v>
      </c>
      <c r="H12" s="30">
        <v>0</v>
      </c>
      <c r="I12" s="30">
        <v>406.42</v>
      </c>
      <c r="J12" s="30">
        <v>532.98</v>
      </c>
      <c r="K12" s="30">
        <v>1028.3699999999999</v>
      </c>
      <c r="L12" s="30">
        <v>109.99</v>
      </c>
      <c r="M12" s="30">
        <v>0</v>
      </c>
      <c r="N12" s="30">
        <v>104.47</v>
      </c>
      <c r="O12" s="30">
        <v>27.39</v>
      </c>
      <c r="P12" s="30">
        <v>41</v>
      </c>
      <c r="Q12" s="30">
        <v>162.80000000000001</v>
      </c>
      <c r="R12" s="30">
        <v>104.47</v>
      </c>
      <c r="S12" s="78">
        <v>0</v>
      </c>
      <c r="T12" s="78">
        <v>0</v>
      </c>
      <c r="U12" s="71">
        <v>0</v>
      </c>
      <c r="V12" s="71">
        <v>0</v>
      </c>
      <c r="W12" s="30">
        <v>6</v>
      </c>
      <c r="X12" s="78">
        <v>0</v>
      </c>
      <c r="Y12" s="30">
        <v>0</v>
      </c>
      <c r="Z12" s="78">
        <v>20</v>
      </c>
      <c r="AA12" s="78">
        <v>14.5</v>
      </c>
      <c r="AB12" s="78" t="s">
        <v>82</v>
      </c>
    </row>
    <row r="13" spans="1:28" x14ac:dyDescent="0.25">
      <c r="A13" s="29">
        <f t="shared" si="0"/>
        <v>12</v>
      </c>
      <c r="B13" s="30">
        <v>0</v>
      </c>
      <c r="C13" s="30">
        <v>250</v>
      </c>
      <c r="D13" s="71" t="s">
        <v>83</v>
      </c>
      <c r="E13" s="30">
        <v>727.43</v>
      </c>
      <c r="F13" s="30">
        <v>739.48</v>
      </c>
      <c r="G13" s="30">
        <v>760.67</v>
      </c>
      <c r="H13" s="30">
        <v>0</v>
      </c>
      <c r="I13" s="30">
        <v>90.2</v>
      </c>
      <c r="J13" s="30">
        <v>680.5</v>
      </c>
      <c r="K13" s="30">
        <v>834.72</v>
      </c>
      <c r="L13" s="30">
        <v>55.9</v>
      </c>
      <c r="M13" s="30">
        <v>139.4</v>
      </c>
      <c r="N13" s="30">
        <v>43.83</v>
      </c>
      <c r="O13" s="30">
        <v>0</v>
      </c>
      <c r="P13" s="30">
        <v>85.51</v>
      </c>
      <c r="Q13" s="30">
        <v>78.3</v>
      </c>
      <c r="R13" s="30">
        <v>0</v>
      </c>
      <c r="S13" s="78">
        <v>0</v>
      </c>
      <c r="T13" s="78">
        <v>0</v>
      </c>
      <c r="U13" s="71">
        <v>0</v>
      </c>
      <c r="V13" s="71">
        <v>0</v>
      </c>
      <c r="W13" s="30">
        <v>6</v>
      </c>
      <c r="X13" s="78">
        <v>0</v>
      </c>
      <c r="Y13" s="30">
        <v>0</v>
      </c>
      <c r="Z13" s="78">
        <v>20</v>
      </c>
      <c r="AA13" s="78">
        <v>0</v>
      </c>
      <c r="AB13" s="78">
        <v>0</v>
      </c>
    </row>
    <row r="14" spans="1:28" x14ac:dyDescent="0.25">
      <c r="A14" s="29">
        <f t="shared" si="0"/>
        <v>13</v>
      </c>
      <c r="B14" s="30">
        <v>280</v>
      </c>
      <c r="C14" s="30">
        <v>50</v>
      </c>
      <c r="D14" s="71" t="s">
        <v>102</v>
      </c>
      <c r="E14" s="30">
        <v>821.44</v>
      </c>
      <c r="F14" s="30">
        <v>26.16</v>
      </c>
      <c r="G14" s="30">
        <v>1161.68</v>
      </c>
      <c r="H14" s="30">
        <v>0</v>
      </c>
      <c r="I14" s="30">
        <v>102.51</v>
      </c>
      <c r="J14" s="30">
        <v>680.3</v>
      </c>
      <c r="K14" s="30">
        <v>1072.99</v>
      </c>
      <c r="L14" s="30">
        <v>38</v>
      </c>
      <c r="M14" s="30">
        <v>114.3</v>
      </c>
      <c r="N14" s="30">
        <v>0</v>
      </c>
      <c r="O14" s="30">
        <v>84.8</v>
      </c>
      <c r="P14" s="30">
        <v>0</v>
      </c>
      <c r="Q14" s="30">
        <v>75.599999999999994</v>
      </c>
      <c r="R14" s="30">
        <v>0</v>
      </c>
      <c r="S14" s="78">
        <v>0</v>
      </c>
      <c r="T14" s="78">
        <v>0</v>
      </c>
      <c r="U14" s="71">
        <v>0</v>
      </c>
      <c r="V14" s="71">
        <v>0</v>
      </c>
      <c r="W14" s="30">
        <v>6</v>
      </c>
      <c r="X14" s="78">
        <v>0</v>
      </c>
      <c r="Y14" s="30">
        <v>0</v>
      </c>
      <c r="Z14" s="78">
        <v>20</v>
      </c>
      <c r="AA14" s="78">
        <v>0</v>
      </c>
      <c r="AB14" s="78">
        <v>0</v>
      </c>
    </row>
    <row r="15" spans="1:28" x14ac:dyDescent="0.25">
      <c r="A15" s="29">
        <f t="shared" si="0"/>
        <v>14</v>
      </c>
      <c r="B15" s="30">
        <v>224</v>
      </c>
      <c r="C15" s="30">
        <v>115</v>
      </c>
      <c r="D15" s="71" t="s">
        <v>86</v>
      </c>
      <c r="E15" s="30">
        <v>388.49</v>
      </c>
      <c r="F15" s="30">
        <v>666.6</v>
      </c>
      <c r="G15" s="30">
        <v>1363.81</v>
      </c>
      <c r="H15" s="30">
        <v>0</v>
      </c>
      <c r="I15" s="30">
        <v>37.51</v>
      </c>
      <c r="J15" s="30">
        <v>336.8</v>
      </c>
      <c r="K15" s="30">
        <v>781.51</v>
      </c>
      <c r="L15" s="30">
        <v>0</v>
      </c>
      <c r="M15" s="30">
        <v>111.32</v>
      </c>
      <c r="N15" s="30">
        <v>194.5</v>
      </c>
      <c r="O15" s="30">
        <v>0</v>
      </c>
      <c r="P15" s="30">
        <v>30.5</v>
      </c>
      <c r="Q15" s="30">
        <v>31.4</v>
      </c>
      <c r="R15" s="30">
        <v>0</v>
      </c>
      <c r="S15" s="78">
        <v>0</v>
      </c>
      <c r="T15" s="78">
        <v>0</v>
      </c>
      <c r="U15" s="71">
        <v>0</v>
      </c>
      <c r="V15" s="71">
        <v>0</v>
      </c>
      <c r="W15" s="30">
        <v>6</v>
      </c>
      <c r="X15" s="78">
        <v>0</v>
      </c>
      <c r="Y15" s="30">
        <v>0</v>
      </c>
      <c r="Z15" s="78">
        <v>0</v>
      </c>
      <c r="AA15" s="78">
        <v>0</v>
      </c>
      <c r="AB15" s="78">
        <v>0</v>
      </c>
    </row>
    <row r="16" spans="1:28" x14ac:dyDescent="0.25">
      <c r="A16" s="29">
        <f t="shared" si="0"/>
        <v>15</v>
      </c>
      <c r="B16" s="30">
        <v>0</v>
      </c>
      <c r="C16" s="30">
        <v>0</v>
      </c>
      <c r="D16" s="71">
        <v>0</v>
      </c>
      <c r="E16" s="30">
        <v>288.81</v>
      </c>
      <c r="F16" s="30">
        <v>761.76</v>
      </c>
      <c r="G16" s="30">
        <v>1059.8800000000001</v>
      </c>
      <c r="H16" s="30">
        <v>0</v>
      </c>
      <c r="I16" s="30">
        <v>104.29</v>
      </c>
      <c r="J16" s="30">
        <v>448.91</v>
      </c>
      <c r="K16" s="30">
        <v>991.77</v>
      </c>
      <c r="L16" s="30">
        <v>132.83000000000001</v>
      </c>
      <c r="M16" s="30">
        <v>137.37</v>
      </c>
      <c r="N16" s="30">
        <v>190.8</v>
      </c>
      <c r="O16" s="30">
        <v>0</v>
      </c>
      <c r="P16" s="30">
        <v>0</v>
      </c>
      <c r="Q16" s="30">
        <v>72.3</v>
      </c>
      <c r="R16" s="30">
        <v>0</v>
      </c>
      <c r="S16" s="83">
        <v>0</v>
      </c>
      <c r="T16" s="83">
        <v>0</v>
      </c>
      <c r="U16" s="71">
        <v>0</v>
      </c>
      <c r="V16" s="71">
        <v>0</v>
      </c>
      <c r="W16" s="30">
        <v>6</v>
      </c>
      <c r="X16" s="71">
        <v>405</v>
      </c>
      <c r="Y16" s="30">
        <v>0</v>
      </c>
      <c r="Z16" s="71">
        <v>653.65</v>
      </c>
      <c r="AA16" s="78">
        <v>0</v>
      </c>
      <c r="AB16" s="78">
        <v>0</v>
      </c>
    </row>
    <row r="17" spans="1:29" x14ac:dyDescent="0.25">
      <c r="A17" s="29">
        <f t="shared" si="0"/>
        <v>16</v>
      </c>
      <c r="B17" s="30">
        <v>34</v>
      </c>
      <c r="C17" s="71"/>
      <c r="D17" s="71">
        <v>0</v>
      </c>
      <c r="E17" s="84">
        <v>737.13</v>
      </c>
      <c r="F17" s="30">
        <v>839.05</v>
      </c>
      <c r="G17" s="30">
        <v>1393.84</v>
      </c>
      <c r="H17" s="30">
        <v>0</v>
      </c>
      <c r="I17" s="30">
        <v>0</v>
      </c>
      <c r="J17" s="30">
        <v>833.68</v>
      </c>
      <c r="K17" s="30">
        <v>578</v>
      </c>
      <c r="L17" s="30">
        <v>77.7</v>
      </c>
      <c r="M17" s="30">
        <v>238.5</v>
      </c>
      <c r="N17" s="30">
        <v>277.39999999999998</v>
      </c>
      <c r="O17" s="30">
        <v>67.81</v>
      </c>
      <c r="P17" s="30">
        <v>40</v>
      </c>
      <c r="Q17" s="30">
        <v>198.99</v>
      </c>
      <c r="R17" s="30">
        <v>0</v>
      </c>
      <c r="S17" s="83">
        <v>0</v>
      </c>
      <c r="T17" s="83">
        <v>0</v>
      </c>
      <c r="U17" s="71">
        <v>0</v>
      </c>
      <c r="V17" s="71">
        <v>0</v>
      </c>
      <c r="W17" s="30">
        <v>6</v>
      </c>
      <c r="X17" s="78">
        <v>0</v>
      </c>
      <c r="Y17" s="30">
        <v>0</v>
      </c>
      <c r="Z17" s="78">
        <v>0</v>
      </c>
      <c r="AA17" s="78">
        <v>0</v>
      </c>
      <c r="AB17" s="78">
        <v>0</v>
      </c>
    </row>
    <row r="18" spans="1:29" x14ac:dyDescent="0.25">
      <c r="A18" s="29">
        <f t="shared" si="0"/>
        <v>17</v>
      </c>
      <c r="B18" s="30">
        <v>0</v>
      </c>
      <c r="C18" s="78">
        <v>0</v>
      </c>
      <c r="D18" s="71">
        <v>0</v>
      </c>
      <c r="E18" s="84">
        <v>321.55</v>
      </c>
      <c r="F18" s="30">
        <v>1181.3699999999999</v>
      </c>
      <c r="G18" s="30">
        <v>1109.31</v>
      </c>
      <c r="H18" s="30">
        <v>0</v>
      </c>
      <c r="I18" s="30">
        <v>262.8</v>
      </c>
      <c r="J18" s="30">
        <v>1128.5999999999999</v>
      </c>
      <c r="K18" s="30">
        <v>1147.47</v>
      </c>
      <c r="L18" s="30">
        <v>55.16</v>
      </c>
      <c r="M18" s="30">
        <v>113.8</v>
      </c>
      <c r="N18" s="30">
        <v>66.77</v>
      </c>
      <c r="O18" s="30">
        <v>0</v>
      </c>
      <c r="P18" s="30">
        <v>32.9</v>
      </c>
      <c r="Q18" s="30">
        <v>198.5</v>
      </c>
      <c r="R18" s="30">
        <v>0</v>
      </c>
      <c r="S18" s="71">
        <v>0</v>
      </c>
      <c r="T18" s="71">
        <v>0</v>
      </c>
      <c r="U18" s="71">
        <v>0</v>
      </c>
      <c r="V18" s="71">
        <v>0</v>
      </c>
      <c r="W18" s="30">
        <v>6</v>
      </c>
      <c r="X18" s="78">
        <v>0</v>
      </c>
      <c r="Y18" s="30">
        <v>0</v>
      </c>
      <c r="Z18" s="78">
        <v>0</v>
      </c>
      <c r="AA18" s="78">
        <v>0</v>
      </c>
      <c r="AB18" s="78">
        <v>0</v>
      </c>
    </row>
    <row r="19" spans="1:29" x14ac:dyDescent="0.25">
      <c r="A19" s="29">
        <f t="shared" si="0"/>
        <v>18</v>
      </c>
      <c r="B19" s="30">
        <v>66</v>
      </c>
      <c r="C19" s="78">
        <v>0</v>
      </c>
      <c r="D19" s="71">
        <v>0</v>
      </c>
      <c r="E19" s="84">
        <v>515.14</v>
      </c>
      <c r="F19" s="30">
        <v>817.97</v>
      </c>
      <c r="G19" s="30">
        <v>1509.85</v>
      </c>
      <c r="H19" s="30">
        <v>0</v>
      </c>
      <c r="I19" s="30">
        <v>32.9</v>
      </c>
      <c r="J19" s="30">
        <v>745.87</v>
      </c>
      <c r="K19" s="30">
        <v>1296.92</v>
      </c>
      <c r="L19" s="30">
        <v>90.4</v>
      </c>
      <c r="M19" s="30">
        <v>57.8</v>
      </c>
      <c r="N19" s="30">
        <v>100.9</v>
      </c>
      <c r="O19" s="30">
        <v>92.5</v>
      </c>
      <c r="P19" s="30">
        <v>0</v>
      </c>
      <c r="Q19" s="30">
        <v>303.13</v>
      </c>
      <c r="R19" s="30">
        <v>0</v>
      </c>
      <c r="S19" s="83">
        <v>0</v>
      </c>
      <c r="T19" s="83">
        <v>0</v>
      </c>
      <c r="U19" s="71">
        <v>0</v>
      </c>
      <c r="V19" s="71">
        <v>0</v>
      </c>
      <c r="W19" s="30">
        <v>6</v>
      </c>
      <c r="X19" s="78">
        <v>0</v>
      </c>
      <c r="Y19" s="30">
        <v>0</v>
      </c>
      <c r="Z19" s="78">
        <v>0</v>
      </c>
      <c r="AA19" s="78">
        <v>0</v>
      </c>
      <c r="AB19" s="78">
        <v>0</v>
      </c>
    </row>
    <row r="20" spans="1:29" x14ac:dyDescent="0.25">
      <c r="A20" s="29">
        <f>A19+1</f>
        <v>19</v>
      </c>
      <c r="B20" s="30">
        <v>82</v>
      </c>
      <c r="C20" s="30">
        <v>0</v>
      </c>
      <c r="D20" s="71">
        <v>0</v>
      </c>
      <c r="E20" s="30">
        <v>390.38</v>
      </c>
      <c r="F20" s="30">
        <v>1069.8800000000001</v>
      </c>
      <c r="G20" s="30">
        <v>845.59</v>
      </c>
      <c r="H20" s="30">
        <v>0</v>
      </c>
      <c r="I20" s="30">
        <v>108.3</v>
      </c>
      <c r="J20" s="30">
        <v>1028.22</v>
      </c>
      <c r="K20" s="30">
        <v>1628.76</v>
      </c>
      <c r="L20" s="30">
        <v>39.799999999999997</v>
      </c>
      <c r="M20" s="30">
        <v>79.8</v>
      </c>
      <c r="N20" s="30">
        <v>297.8</v>
      </c>
      <c r="O20" s="30">
        <v>66.86</v>
      </c>
      <c r="P20" s="30">
        <v>42</v>
      </c>
      <c r="Q20" s="30">
        <v>146</v>
      </c>
      <c r="R20" s="30">
        <v>0</v>
      </c>
      <c r="S20" s="83">
        <v>0</v>
      </c>
      <c r="T20" s="83">
        <v>0</v>
      </c>
      <c r="U20" s="71">
        <v>0</v>
      </c>
      <c r="V20" s="71">
        <v>0</v>
      </c>
      <c r="W20" s="30">
        <v>6</v>
      </c>
      <c r="X20" s="78">
        <v>0</v>
      </c>
      <c r="Y20" s="30">
        <v>0</v>
      </c>
      <c r="Z20" s="78">
        <v>0</v>
      </c>
      <c r="AA20" s="78">
        <v>0</v>
      </c>
      <c r="AB20" s="78">
        <v>0</v>
      </c>
    </row>
    <row r="21" spans="1:29" x14ac:dyDescent="0.25">
      <c r="A21" s="29">
        <f t="shared" si="0"/>
        <v>20</v>
      </c>
      <c r="B21" s="30">
        <v>50</v>
      </c>
      <c r="C21" s="30">
        <v>0</v>
      </c>
      <c r="D21" s="71">
        <v>0</v>
      </c>
      <c r="E21" s="30">
        <v>884.88</v>
      </c>
      <c r="F21" s="30">
        <v>713.59</v>
      </c>
      <c r="G21" s="30">
        <v>1416.17</v>
      </c>
      <c r="H21" s="30">
        <v>0</v>
      </c>
      <c r="I21" s="30">
        <v>32.71</v>
      </c>
      <c r="J21" s="30">
        <v>795.4</v>
      </c>
      <c r="K21" s="30">
        <v>1171.3399999999999</v>
      </c>
      <c r="L21" s="30">
        <v>0</v>
      </c>
      <c r="M21" s="30">
        <v>312.14999999999998</v>
      </c>
      <c r="N21" s="30">
        <v>166.4</v>
      </c>
      <c r="O21" s="30">
        <v>0</v>
      </c>
      <c r="P21" s="30">
        <v>0</v>
      </c>
      <c r="Q21" s="30">
        <v>135.30000000000001</v>
      </c>
      <c r="R21" s="30">
        <v>0</v>
      </c>
      <c r="S21" s="83">
        <v>0</v>
      </c>
      <c r="T21" s="83">
        <v>0</v>
      </c>
      <c r="U21" s="71">
        <v>0</v>
      </c>
      <c r="V21" s="71">
        <v>0</v>
      </c>
      <c r="W21" s="30">
        <v>6</v>
      </c>
      <c r="X21" s="78">
        <v>0</v>
      </c>
      <c r="Y21" s="30">
        <v>0</v>
      </c>
      <c r="Z21" s="78">
        <v>0</v>
      </c>
      <c r="AA21" s="78">
        <v>0</v>
      </c>
      <c r="AB21" s="78">
        <v>0</v>
      </c>
    </row>
    <row r="22" spans="1:29" x14ac:dyDescent="0.25">
      <c r="A22" s="29">
        <f t="shared" si="0"/>
        <v>21</v>
      </c>
      <c r="B22" s="30">
        <v>0</v>
      </c>
      <c r="C22" s="30">
        <v>0</v>
      </c>
      <c r="D22" s="71">
        <v>0</v>
      </c>
      <c r="E22" s="30">
        <v>612.21</v>
      </c>
      <c r="F22" s="30">
        <v>733.6</v>
      </c>
      <c r="G22" s="30">
        <v>910.67</v>
      </c>
      <c r="H22" s="30">
        <v>0</v>
      </c>
      <c r="I22" s="30">
        <v>176.8</v>
      </c>
      <c r="J22" s="30">
        <v>453.11</v>
      </c>
      <c r="K22" s="30">
        <v>893.23</v>
      </c>
      <c r="L22" s="30">
        <v>37.9</v>
      </c>
      <c r="M22" s="30">
        <v>67.8</v>
      </c>
      <c r="N22" s="30">
        <v>158.01</v>
      </c>
      <c r="O22" s="30">
        <v>0</v>
      </c>
      <c r="P22" s="30">
        <v>0</v>
      </c>
      <c r="Q22" s="30">
        <v>170.9</v>
      </c>
      <c r="R22" s="30">
        <v>0</v>
      </c>
      <c r="S22" s="83">
        <v>0</v>
      </c>
      <c r="T22" s="83">
        <v>0</v>
      </c>
      <c r="U22" s="71">
        <v>0</v>
      </c>
      <c r="V22" s="71">
        <v>0</v>
      </c>
      <c r="W22" s="30">
        <v>6</v>
      </c>
      <c r="X22" s="78">
        <v>0</v>
      </c>
      <c r="Y22" s="30">
        <v>0</v>
      </c>
      <c r="Z22" s="78">
        <v>0</v>
      </c>
      <c r="AA22" s="78">
        <v>0</v>
      </c>
      <c r="AB22" s="78">
        <v>0</v>
      </c>
    </row>
    <row r="23" spans="1:29" x14ac:dyDescent="0.25">
      <c r="A23" s="29">
        <f t="shared" si="0"/>
        <v>22</v>
      </c>
      <c r="B23" s="30">
        <v>94</v>
      </c>
      <c r="C23" s="30">
        <v>180</v>
      </c>
      <c r="D23" s="71" t="s">
        <v>97</v>
      </c>
      <c r="E23" s="30">
        <v>659.61</v>
      </c>
      <c r="F23" s="30">
        <v>690.16</v>
      </c>
      <c r="G23" s="30">
        <v>1134.68</v>
      </c>
      <c r="H23" s="30">
        <v>0</v>
      </c>
      <c r="I23" s="30">
        <v>0</v>
      </c>
      <c r="J23" s="30">
        <v>1167.25</v>
      </c>
      <c r="K23" s="30">
        <v>1063.0999999999999</v>
      </c>
      <c r="L23" s="30">
        <v>32.909999999999997</v>
      </c>
      <c r="M23" s="30">
        <v>149.9</v>
      </c>
      <c r="N23" s="30">
        <v>141.6</v>
      </c>
      <c r="O23" s="30">
        <v>0</v>
      </c>
      <c r="P23" s="30">
        <v>33</v>
      </c>
      <c r="Q23" s="30">
        <v>78.400000000000006</v>
      </c>
      <c r="R23" s="30">
        <v>0</v>
      </c>
      <c r="S23" s="83">
        <v>0</v>
      </c>
      <c r="T23" s="83">
        <v>0</v>
      </c>
      <c r="U23" s="71">
        <v>180</v>
      </c>
      <c r="V23" s="71" t="s">
        <v>96</v>
      </c>
      <c r="W23" s="30">
        <v>6</v>
      </c>
      <c r="X23" s="78">
        <v>0</v>
      </c>
      <c r="Y23" s="30">
        <v>0</v>
      </c>
      <c r="Z23" s="78">
        <v>0</v>
      </c>
      <c r="AA23" s="78">
        <v>0</v>
      </c>
      <c r="AB23" s="78">
        <v>0</v>
      </c>
    </row>
    <row r="24" spans="1:29" x14ac:dyDescent="0.25">
      <c r="A24" s="29">
        <f t="shared" si="0"/>
        <v>23</v>
      </c>
      <c r="B24" s="30">
        <v>50</v>
      </c>
      <c r="C24" s="30">
        <v>100</v>
      </c>
      <c r="D24" s="71" t="s">
        <v>79</v>
      </c>
      <c r="E24" s="30">
        <v>604.61</v>
      </c>
      <c r="F24" s="30">
        <v>1129.93</v>
      </c>
      <c r="G24" s="30">
        <v>1306.25</v>
      </c>
      <c r="H24" s="30">
        <v>0</v>
      </c>
      <c r="I24" s="30">
        <v>75.73</v>
      </c>
      <c r="J24" s="30">
        <v>621.16999999999996</v>
      </c>
      <c r="K24" s="30">
        <v>967.93</v>
      </c>
      <c r="L24" s="30">
        <v>111.7</v>
      </c>
      <c r="M24" s="30">
        <v>180.26</v>
      </c>
      <c r="N24" s="30">
        <v>162.55000000000001</v>
      </c>
      <c r="O24" s="30">
        <v>81.900000000000006</v>
      </c>
      <c r="P24" s="30">
        <v>0</v>
      </c>
      <c r="Q24" s="30">
        <v>90.03</v>
      </c>
      <c r="R24" s="30">
        <v>0</v>
      </c>
      <c r="S24" s="83">
        <v>0</v>
      </c>
      <c r="T24" s="83">
        <v>0</v>
      </c>
      <c r="U24" s="71">
        <v>100</v>
      </c>
      <c r="V24" s="71" t="s">
        <v>79</v>
      </c>
      <c r="W24" s="30">
        <v>6</v>
      </c>
      <c r="X24" s="78">
        <v>15</v>
      </c>
      <c r="Y24" s="83">
        <v>0</v>
      </c>
      <c r="Z24" s="78">
        <v>0</v>
      </c>
      <c r="AA24" s="30">
        <v>0</v>
      </c>
      <c r="AB24" s="30">
        <v>0</v>
      </c>
    </row>
    <row r="25" spans="1:29" x14ac:dyDescent="0.25">
      <c r="A25" s="29">
        <f t="shared" si="0"/>
        <v>24</v>
      </c>
      <c r="B25" s="30">
        <v>104</v>
      </c>
      <c r="C25" s="30">
        <v>100</v>
      </c>
      <c r="D25" s="71" t="s">
        <v>79</v>
      </c>
      <c r="E25" s="78">
        <v>1303.5</v>
      </c>
      <c r="F25" s="30">
        <v>597.96</v>
      </c>
      <c r="G25" s="30">
        <v>1327.89</v>
      </c>
      <c r="H25" s="30">
        <v>0</v>
      </c>
      <c r="I25" s="30">
        <v>211.99</v>
      </c>
      <c r="J25" s="30">
        <v>763.04</v>
      </c>
      <c r="K25" s="30">
        <v>1184.3</v>
      </c>
      <c r="L25" s="30">
        <v>53.8</v>
      </c>
      <c r="M25" s="30">
        <v>327.60000000000002</v>
      </c>
      <c r="N25" s="30">
        <v>289.2</v>
      </c>
      <c r="O25" s="30">
        <v>0</v>
      </c>
      <c r="P25" s="30">
        <v>34.020000000000003</v>
      </c>
      <c r="Q25" s="30">
        <v>107.9</v>
      </c>
      <c r="R25" s="30">
        <v>0</v>
      </c>
      <c r="S25" s="71">
        <v>0</v>
      </c>
      <c r="T25" s="71">
        <v>0</v>
      </c>
      <c r="U25" s="71">
        <v>100</v>
      </c>
      <c r="V25" s="71" t="s">
        <v>79</v>
      </c>
      <c r="W25" s="30">
        <v>6</v>
      </c>
      <c r="X25" s="78">
        <v>0</v>
      </c>
      <c r="Y25" s="30">
        <v>0</v>
      </c>
      <c r="Z25" s="78">
        <v>0</v>
      </c>
      <c r="AA25" s="30">
        <v>0</v>
      </c>
      <c r="AB25" s="30">
        <v>0</v>
      </c>
    </row>
    <row r="26" spans="1:29" x14ac:dyDescent="0.25">
      <c r="A26" s="29">
        <f t="shared" si="0"/>
        <v>25</v>
      </c>
      <c r="B26" s="30">
        <v>0</v>
      </c>
      <c r="C26" s="71">
        <v>0</v>
      </c>
      <c r="D26" s="71">
        <v>0</v>
      </c>
      <c r="E26" s="78">
        <v>509.9</v>
      </c>
      <c r="F26" s="30">
        <v>1362.94</v>
      </c>
      <c r="G26" s="30">
        <v>783.75</v>
      </c>
      <c r="H26" s="30">
        <v>0</v>
      </c>
      <c r="I26" s="30">
        <v>41</v>
      </c>
      <c r="J26" s="30">
        <v>1147.51</v>
      </c>
      <c r="K26" s="30">
        <v>1242.51</v>
      </c>
      <c r="L26" s="30">
        <v>72.069999999999993</v>
      </c>
      <c r="M26" s="30">
        <v>244.6</v>
      </c>
      <c r="N26" s="30">
        <v>134.57</v>
      </c>
      <c r="O26" s="30">
        <v>63.43</v>
      </c>
      <c r="P26" s="30">
        <v>55.4</v>
      </c>
      <c r="Q26" s="30">
        <v>232.24</v>
      </c>
      <c r="R26" s="30">
        <v>0</v>
      </c>
      <c r="S26" s="84">
        <v>0</v>
      </c>
      <c r="T26" s="84">
        <v>0</v>
      </c>
      <c r="U26" s="84">
        <v>0</v>
      </c>
      <c r="V26" s="84">
        <v>0</v>
      </c>
      <c r="W26" s="30">
        <v>6</v>
      </c>
      <c r="X26" s="71">
        <v>0</v>
      </c>
      <c r="Y26" s="30">
        <v>0</v>
      </c>
      <c r="Z26" s="78">
        <v>0</v>
      </c>
      <c r="AA26" s="30">
        <v>0</v>
      </c>
      <c r="AB26" s="30">
        <v>0</v>
      </c>
    </row>
    <row r="27" spans="1:29" x14ac:dyDescent="0.25">
      <c r="A27" s="29">
        <f t="shared" si="0"/>
        <v>26</v>
      </c>
      <c r="B27" s="30">
        <v>93</v>
      </c>
      <c r="C27" s="30">
        <v>50</v>
      </c>
      <c r="D27" s="71" t="s">
        <v>103</v>
      </c>
      <c r="E27" s="30">
        <v>588.70000000000005</v>
      </c>
      <c r="F27" s="30">
        <v>925.41</v>
      </c>
      <c r="G27" s="30">
        <v>1938.308</v>
      </c>
      <c r="H27" s="30">
        <v>0</v>
      </c>
      <c r="I27" s="30">
        <v>118.77</v>
      </c>
      <c r="J27" s="30">
        <v>868.23</v>
      </c>
      <c r="K27" s="30">
        <v>1439.95</v>
      </c>
      <c r="L27" s="30">
        <v>23.76</v>
      </c>
      <c r="M27" s="30">
        <v>133</v>
      </c>
      <c r="N27" s="30">
        <v>80.5</v>
      </c>
      <c r="O27" s="30">
        <v>38.9</v>
      </c>
      <c r="P27" s="30">
        <v>55.9</v>
      </c>
      <c r="Q27" s="30">
        <v>261.3</v>
      </c>
      <c r="R27" s="30">
        <v>0</v>
      </c>
      <c r="S27" s="84">
        <v>0</v>
      </c>
      <c r="T27" s="84">
        <v>0</v>
      </c>
      <c r="U27" s="84">
        <v>0</v>
      </c>
      <c r="V27" s="84">
        <v>0</v>
      </c>
      <c r="W27" s="30">
        <v>6</v>
      </c>
      <c r="X27" s="30">
        <v>0</v>
      </c>
      <c r="Y27" s="30">
        <v>0</v>
      </c>
      <c r="Z27" s="78">
        <v>0</v>
      </c>
      <c r="AA27" s="30">
        <v>0</v>
      </c>
      <c r="AB27" s="30">
        <v>0</v>
      </c>
    </row>
    <row r="28" spans="1:29" x14ac:dyDescent="0.25">
      <c r="A28" s="29">
        <f t="shared" si="0"/>
        <v>27</v>
      </c>
      <c r="B28" s="29">
        <v>288</v>
      </c>
      <c r="C28" s="71">
        <v>0</v>
      </c>
      <c r="D28" s="71">
        <v>0</v>
      </c>
      <c r="E28" s="78">
        <v>326.52999999999997</v>
      </c>
      <c r="F28" s="30">
        <v>1107.99</v>
      </c>
      <c r="G28" s="30">
        <v>1566.93</v>
      </c>
      <c r="H28" s="30">
        <v>0</v>
      </c>
      <c r="I28" s="30">
        <v>77.2</v>
      </c>
      <c r="J28" s="30">
        <v>791.44</v>
      </c>
      <c r="K28" s="30">
        <v>1254.51</v>
      </c>
      <c r="L28" s="30">
        <v>19.899999999999999</v>
      </c>
      <c r="M28" s="30">
        <v>84.8</v>
      </c>
      <c r="N28" s="30">
        <v>0</v>
      </c>
      <c r="O28" s="30">
        <v>143.9</v>
      </c>
      <c r="P28" s="30">
        <v>0</v>
      </c>
      <c r="Q28" s="30">
        <v>193.9</v>
      </c>
      <c r="R28" s="30">
        <v>0</v>
      </c>
      <c r="S28" s="30">
        <v>0</v>
      </c>
      <c r="T28" s="71">
        <v>0</v>
      </c>
      <c r="U28" s="71">
        <v>0</v>
      </c>
      <c r="V28" s="71">
        <v>0</v>
      </c>
      <c r="W28" s="30">
        <v>6</v>
      </c>
      <c r="X28" s="71">
        <v>0</v>
      </c>
      <c r="Y28" s="30">
        <v>0</v>
      </c>
      <c r="Z28" s="78">
        <v>0</v>
      </c>
      <c r="AA28" s="30">
        <v>0</v>
      </c>
      <c r="AB28" s="30">
        <v>0</v>
      </c>
      <c r="AC28" s="30"/>
    </row>
    <row r="29" spans="1:29" x14ac:dyDescent="0.25">
      <c r="A29" s="29">
        <f t="shared" si="0"/>
        <v>28</v>
      </c>
      <c r="B29" s="30">
        <v>0</v>
      </c>
      <c r="C29" s="71">
        <v>0</v>
      </c>
      <c r="D29" s="71">
        <v>0</v>
      </c>
      <c r="E29" s="78">
        <v>1230.0999999999999</v>
      </c>
      <c r="F29" s="30">
        <v>1505.25</v>
      </c>
      <c r="G29" s="30">
        <v>1385.33</v>
      </c>
      <c r="H29" s="30">
        <v>0</v>
      </c>
      <c r="I29" s="30">
        <v>59.4</v>
      </c>
      <c r="J29" s="30">
        <v>411.04</v>
      </c>
      <c r="K29" s="30">
        <v>1176.75</v>
      </c>
      <c r="L29" s="30">
        <v>51.91</v>
      </c>
      <c r="M29" s="30">
        <v>5</v>
      </c>
      <c r="N29" s="30">
        <v>105.9</v>
      </c>
      <c r="O29" s="30">
        <v>585.5</v>
      </c>
      <c r="P29" s="30">
        <v>0</v>
      </c>
      <c r="Q29" s="30">
        <v>257.02999999999997</v>
      </c>
      <c r="R29" s="30">
        <v>0</v>
      </c>
      <c r="S29" s="30">
        <v>0</v>
      </c>
      <c r="T29" s="30">
        <v>0</v>
      </c>
      <c r="U29" s="71">
        <v>0</v>
      </c>
      <c r="V29" s="71">
        <v>0</v>
      </c>
      <c r="W29" s="30">
        <v>6</v>
      </c>
      <c r="X29" s="30">
        <v>0</v>
      </c>
      <c r="Y29" s="30">
        <v>0</v>
      </c>
      <c r="Z29" s="78">
        <v>0</v>
      </c>
      <c r="AA29" s="30">
        <v>0</v>
      </c>
      <c r="AB29" s="30">
        <v>0</v>
      </c>
    </row>
    <row r="30" spans="1:29" x14ac:dyDescent="0.25">
      <c r="A30" s="29">
        <v>29</v>
      </c>
      <c r="B30" s="30">
        <v>0</v>
      </c>
      <c r="C30" s="71">
        <v>0</v>
      </c>
      <c r="D30" s="71">
        <v>0</v>
      </c>
      <c r="E30" s="78">
        <v>371.87</v>
      </c>
      <c r="F30" s="30">
        <v>933.45</v>
      </c>
      <c r="G30" s="30">
        <v>1576.52</v>
      </c>
      <c r="H30" s="30">
        <v>0</v>
      </c>
      <c r="I30" s="30">
        <v>175.91</v>
      </c>
      <c r="J30" s="30">
        <v>901.39</v>
      </c>
      <c r="K30" s="30">
        <v>1142.55</v>
      </c>
      <c r="L30" s="30">
        <v>109.83</v>
      </c>
      <c r="M30" s="30">
        <v>175.25</v>
      </c>
      <c r="N30" s="30">
        <v>69</v>
      </c>
      <c r="O30" s="30">
        <v>44</v>
      </c>
      <c r="P30" s="30">
        <v>0</v>
      </c>
      <c r="Q30" s="30">
        <v>274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6</v>
      </c>
      <c r="X30" s="71">
        <v>520</v>
      </c>
      <c r="Y30" s="30">
        <v>0</v>
      </c>
      <c r="Z30" s="71">
        <v>807.6</v>
      </c>
      <c r="AA30" s="30">
        <v>0</v>
      </c>
      <c r="AB30" s="30">
        <v>0</v>
      </c>
    </row>
    <row r="31" spans="1:29" x14ac:dyDescent="0.25">
      <c r="A31" s="29">
        <v>30</v>
      </c>
      <c r="B31" s="30">
        <v>62</v>
      </c>
      <c r="C31" s="71">
        <v>0</v>
      </c>
      <c r="D31" s="71">
        <v>0</v>
      </c>
      <c r="E31" s="78">
        <v>1126.93</v>
      </c>
      <c r="F31" s="30">
        <v>995.94</v>
      </c>
      <c r="G31" s="30">
        <v>891.18</v>
      </c>
      <c r="H31" s="30">
        <v>0</v>
      </c>
      <c r="I31" s="30">
        <v>91.8</v>
      </c>
      <c r="J31" s="30">
        <v>888.78</v>
      </c>
      <c r="K31" s="30">
        <v>895.55</v>
      </c>
      <c r="L31" s="30">
        <v>23.75</v>
      </c>
      <c r="M31" s="30">
        <v>377.8</v>
      </c>
      <c r="N31" s="30">
        <v>236.99</v>
      </c>
      <c r="O31" s="30">
        <v>109.96</v>
      </c>
      <c r="P31" s="30">
        <v>26.9</v>
      </c>
      <c r="Q31" s="30">
        <v>167.08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6</v>
      </c>
      <c r="X31" s="30">
        <v>0</v>
      </c>
      <c r="Y31" s="30">
        <v>0</v>
      </c>
      <c r="Z31" s="78">
        <v>20</v>
      </c>
      <c r="AA31" s="30">
        <v>0</v>
      </c>
      <c r="AB31" s="30">
        <v>0</v>
      </c>
    </row>
    <row r="32" spans="1:29" x14ac:dyDescent="0.25">
      <c r="A32" s="29">
        <v>31</v>
      </c>
      <c r="B32" s="30">
        <v>0</v>
      </c>
      <c r="C32" s="71">
        <v>0</v>
      </c>
      <c r="D32" s="71">
        <v>0</v>
      </c>
      <c r="E32" s="78">
        <v>1088.3399999999999</v>
      </c>
      <c r="F32" s="30">
        <v>812.45</v>
      </c>
      <c r="G32" s="30">
        <v>1122.6400000000001</v>
      </c>
      <c r="H32" s="30">
        <v>0</v>
      </c>
      <c r="I32" s="30">
        <v>254</v>
      </c>
      <c r="J32" s="30">
        <v>542.79999999999995</v>
      </c>
      <c r="K32" s="30">
        <v>1553.66</v>
      </c>
      <c r="L32" s="30">
        <v>127.9</v>
      </c>
      <c r="M32" s="30">
        <v>239.53</v>
      </c>
      <c r="N32" s="30">
        <v>201.899</v>
      </c>
      <c r="O32" s="30">
        <v>19.899999999999999</v>
      </c>
      <c r="P32" s="30">
        <v>29.39</v>
      </c>
      <c r="Q32" s="30">
        <v>259.11</v>
      </c>
      <c r="R32" s="30">
        <v>102.5</v>
      </c>
      <c r="S32" s="30">
        <v>0</v>
      </c>
      <c r="T32" s="30">
        <v>0</v>
      </c>
      <c r="U32" s="30">
        <v>0</v>
      </c>
      <c r="V32" s="30">
        <v>0</v>
      </c>
      <c r="W32" s="30">
        <v>6</v>
      </c>
      <c r="X32" s="30">
        <v>0</v>
      </c>
      <c r="Y32" s="30">
        <v>0</v>
      </c>
      <c r="Z32" s="78">
        <v>0</v>
      </c>
      <c r="AA32" s="30">
        <v>0</v>
      </c>
      <c r="AB32" s="30">
        <v>0</v>
      </c>
    </row>
    <row r="33" spans="1:28" ht="25.5" customHeight="1" x14ac:dyDescent="0.25">
      <c r="A33" s="28" t="s">
        <v>47</v>
      </c>
      <c r="B33" s="31">
        <f t="shared" ref="B33:AB33" si="1">SUM(B2:B32)</f>
        <v>2516</v>
      </c>
      <c r="C33" s="31">
        <f t="shared" si="1"/>
        <v>1440</v>
      </c>
      <c r="D33" s="31">
        <f t="shared" si="1"/>
        <v>0</v>
      </c>
      <c r="E33" s="31">
        <f t="shared" si="1"/>
        <v>14459.620000000003</v>
      </c>
      <c r="F33" s="31">
        <f t="shared" si="1"/>
        <v>25148.769999999997</v>
      </c>
      <c r="G33" s="31">
        <f t="shared" si="1"/>
        <v>36662.837999999996</v>
      </c>
      <c r="H33" s="31">
        <f t="shared" si="1"/>
        <v>38.799999999999997</v>
      </c>
      <c r="I33" s="31">
        <f t="shared" si="1"/>
        <v>3747.3600000000006</v>
      </c>
      <c r="J33" s="31">
        <f t="shared" si="1"/>
        <v>23803.039999999994</v>
      </c>
      <c r="K33" s="31">
        <f t="shared" si="1"/>
        <v>29808.479999999992</v>
      </c>
      <c r="L33" s="31">
        <f t="shared" si="1"/>
        <v>2486.900000000001</v>
      </c>
      <c r="M33" s="31">
        <f t="shared" si="1"/>
        <v>4554.0900000000011</v>
      </c>
      <c r="N33" s="31">
        <f t="shared" si="1"/>
        <v>4018.0890000000004</v>
      </c>
      <c r="O33" s="31">
        <f t="shared" si="1"/>
        <v>1766.5500000000002</v>
      </c>
      <c r="P33" s="31">
        <f t="shared" si="1"/>
        <v>965.75999999999988</v>
      </c>
      <c r="Q33" s="31">
        <f t="shared" si="1"/>
        <v>4925.7900000000009</v>
      </c>
      <c r="R33" s="31">
        <f t="shared" si="1"/>
        <v>675.09</v>
      </c>
      <c r="S33" s="31">
        <f t="shared" si="1"/>
        <v>0</v>
      </c>
      <c r="T33" s="31">
        <f t="shared" si="1"/>
        <v>0</v>
      </c>
      <c r="U33" s="31">
        <f t="shared" si="1"/>
        <v>640</v>
      </c>
      <c r="V33" s="31">
        <f t="shared" si="1"/>
        <v>0</v>
      </c>
      <c r="W33" s="31">
        <f t="shared" si="1"/>
        <v>180</v>
      </c>
      <c r="X33" s="31">
        <f t="shared" si="1"/>
        <v>1870</v>
      </c>
      <c r="Y33" s="31">
        <f t="shared" si="1"/>
        <v>0</v>
      </c>
      <c r="Z33" s="31">
        <f t="shared" si="1"/>
        <v>3076.75</v>
      </c>
      <c r="AA33" s="31">
        <f t="shared" si="1"/>
        <v>72</v>
      </c>
      <c r="AB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"/>
  <sheetViews>
    <sheetView zoomScale="110" zoomScaleNormal="110" workbookViewId="0">
      <pane ySplit="1" topLeftCell="A29" activePane="bottomLeft" state="frozen"/>
      <selection pane="bottomLeft" activeCell="B43" sqref="B43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0.5703125" customWidth="1"/>
    <col min="4" max="4" width="18.42578125" bestFit="1" customWidth="1"/>
    <col min="5" max="5" width="14.28515625" bestFit="1" customWidth="1"/>
    <col min="6" max="6" width="10.5703125" bestFit="1" customWidth="1"/>
    <col min="7" max="7" width="12.140625" bestFit="1" customWidth="1"/>
    <col min="8" max="9" width="14.28515625" bestFit="1" customWidth="1"/>
    <col min="10" max="10" width="12.140625" bestFit="1" customWidth="1"/>
    <col min="11" max="12" width="14.28515625" bestFit="1" customWidth="1"/>
    <col min="13" max="14" width="13.28515625" bestFit="1" customWidth="1"/>
    <col min="15" max="15" width="12.140625" bestFit="1" customWidth="1"/>
    <col min="16" max="16" width="10.7109375" bestFit="1" customWidth="1"/>
    <col min="17" max="17" width="12.140625" bestFit="1" customWidth="1"/>
    <col min="18" max="18" width="13.28515625" bestFit="1" customWidth="1"/>
    <col min="19" max="19" width="10.5703125" bestFit="1" customWidth="1"/>
    <col min="20" max="20" width="12.140625" bestFit="1" customWidth="1"/>
    <col min="21" max="21" width="10.5703125" customWidth="1"/>
    <col min="22" max="22" width="10.5703125" bestFit="1" customWidth="1"/>
    <col min="23" max="23" width="10.5703125" customWidth="1"/>
    <col min="24" max="24" width="10.5703125" bestFit="1" customWidth="1"/>
    <col min="25" max="25" width="12.140625" bestFit="1" customWidth="1"/>
    <col min="26" max="26" width="20.140625" bestFit="1" customWidth="1"/>
    <col min="27" max="27" width="12.140625" bestFit="1" customWidth="1"/>
    <col min="28" max="28" width="10.5703125" bestFit="1" customWidth="1"/>
    <col min="29" max="29" width="16.85546875" bestFit="1" customWidth="1"/>
  </cols>
  <sheetData>
    <row r="1" spans="1:29" ht="26.25" customHeight="1" x14ac:dyDescent="0.25">
      <c r="A1" s="28" t="s">
        <v>27</v>
      </c>
      <c r="B1" s="28" t="s">
        <v>28</v>
      </c>
      <c r="C1" s="28" t="s">
        <v>51</v>
      </c>
      <c r="D1" s="28" t="s">
        <v>52</v>
      </c>
      <c r="E1" s="28" t="s">
        <v>48</v>
      </c>
      <c r="F1" s="28" t="s">
        <v>49</v>
      </c>
      <c r="G1" s="28" t="s">
        <v>60</v>
      </c>
      <c r="H1" s="28" t="s">
        <v>36</v>
      </c>
      <c r="I1" s="28" t="s">
        <v>35</v>
      </c>
      <c r="J1" s="28" t="s">
        <v>40</v>
      </c>
      <c r="K1" s="28" t="s">
        <v>39</v>
      </c>
      <c r="L1" s="28" t="s">
        <v>29</v>
      </c>
      <c r="M1" s="28" t="s">
        <v>41</v>
      </c>
      <c r="N1" s="28" t="s">
        <v>42</v>
      </c>
      <c r="O1" s="28" t="s">
        <v>43</v>
      </c>
      <c r="P1" s="28" t="s">
        <v>44</v>
      </c>
      <c r="Q1" s="28" t="s">
        <v>46</v>
      </c>
      <c r="R1" s="28" t="s">
        <v>45</v>
      </c>
      <c r="S1" s="28" t="s">
        <v>30</v>
      </c>
      <c r="T1" s="28" t="s">
        <v>31</v>
      </c>
      <c r="U1" s="28" t="s">
        <v>57</v>
      </c>
      <c r="V1" s="28" t="s">
        <v>32</v>
      </c>
      <c r="W1" s="28" t="s">
        <v>57</v>
      </c>
      <c r="X1" s="28" t="s">
        <v>33</v>
      </c>
      <c r="Y1" s="28" t="s">
        <v>37</v>
      </c>
      <c r="Z1" s="28" t="s">
        <v>54</v>
      </c>
      <c r="AA1" s="28" t="s">
        <v>38</v>
      </c>
      <c r="AB1" s="28" t="s">
        <v>34</v>
      </c>
      <c r="AC1" s="28" t="s">
        <v>57</v>
      </c>
    </row>
    <row r="2" spans="1:29" x14ac:dyDescent="0.25">
      <c r="A2" s="29">
        <v>1</v>
      </c>
      <c r="B2" s="30" t="s">
        <v>66</v>
      </c>
      <c r="C2" s="30" t="s">
        <v>66</v>
      </c>
      <c r="D2" s="30" t="s">
        <v>66</v>
      </c>
      <c r="E2" s="30" t="s">
        <v>66</v>
      </c>
      <c r="F2" s="30" t="s">
        <v>66</v>
      </c>
      <c r="G2" s="30" t="s">
        <v>66</v>
      </c>
      <c r="H2" s="30" t="s">
        <v>66</v>
      </c>
      <c r="I2" s="30" t="s">
        <v>66</v>
      </c>
      <c r="J2" s="30" t="s">
        <v>66</v>
      </c>
      <c r="K2" s="30" t="s">
        <v>66</v>
      </c>
      <c r="L2" s="30" t="s">
        <v>66</v>
      </c>
      <c r="M2" s="30" t="s">
        <v>66</v>
      </c>
      <c r="N2" s="30" t="s">
        <v>66</v>
      </c>
      <c r="O2" s="30" t="s">
        <v>66</v>
      </c>
      <c r="P2" s="30" t="s">
        <v>66</v>
      </c>
      <c r="Q2" s="30" t="s">
        <v>66</v>
      </c>
      <c r="R2" s="30" t="s">
        <v>66</v>
      </c>
      <c r="S2" s="30" t="s">
        <v>66</v>
      </c>
      <c r="T2" s="30" t="s">
        <v>66</v>
      </c>
      <c r="U2" s="30" t="s">
        <v>66</v>
      </c>
      <c r="V2" s="30" t="s">
        <v>66</v>
      </c>
      <c r="W2" s="30" t="s">
        <v>66</v>
      </c>
      <c r="X2" s="30" t="s">
        <v>66</v>
      </c>
      <c r="Y2" s="30" t="s">
        <v>66</v>
      </c>
      <c r="Z2" s="30" t="s">
        <v>66</v>
      </c>
      <c r="AA2" s="30" t="s">
        <v>66</v>
      </c>
      <c r="AB2" s="30" t="s">
        <v>66</v>
      </c>
      <c r="AC2" s="30" t="s">
        <v>66</v>
      </c>
    </row>
    <row r="3" spans="1:29" x14ac:dyDescent="0.25">
      <c r="A3" s="29">
        <f>A2+1</f>
        <v>2</v>
      </c>
      <c r="B3" s="30">
        <v>171</v>
      </c>
      <c r="C3" s="30">
        <v>0</v>
      </c>
      <c r="D3" s="30">
        <v>0</v>
      </c>
      <c r="E3" s="30">
        <v>1449.2</v>
      </c>
      <c r="F3" s="30">
        <v>101.71</v>
      </c>
      <c r="G3" s="30">
        <v>219.1</v>
      </c>
      <c r="H3" s="30">
        <v>1338.79</v>
      </c>
      <c r="I3" s="30">
        <v>1138.45</v>
      </c>
      <c r="J3" s="30">
        <v>224.96</v>
      </c>
      <c r="K3" s="30">
        <v>1288.79</v>
      </c>
      <c r="L3" s="30">
        <v>1116.1600000000001</v>
      </c>
      <c r="M3" s="30">
        <v>67.13</v>
      </c>
      <c r="N3" s="30">
        <v>242.8</v>
      </c>
      <c r="O3" s="30">
        <v>242.8</v>
      </c>
      <c r="P3" s="30">
        <v>92.2</v>
      </c>
      <c r="Q3" s="30">
        <v>159.04</v>
      </c>
      <c r="R3" s="30">
        <v>121.64</v>
      </c>
      <c r="S3" s="30">
        <v>40.4</v>
      </c>
      <c r="T3" s="78">
        <v>0</v>
      </c>
      <c r="U3" s="78">
        <v>0</v>
      </c>
      <c r="V3" s="78">
        <v>0</v>
      </c>
      <c r="W3" s="78">
        <v>0</v>
      </c>
      <c r="X3" s="30">
        <v>6</v>
      </c>
      <c r="Y3" s="71">
        <v>435</v>
      </c>
      <c r="Z3" s="30">
        <v>0</v>
      </c>
      <c r="AA3" s="71">
        <v>452.8</v>
      </c>
      <c r="AB3" s="30">
        <v>0</v>
      </c>
      <c r="AC3" s="30">
        <v>0</v>
      </c>
    </row>
    <row r="4" spans="1:29" x14ac:dyDescent="0.25">
      <c r="A4" s="29">
        <f t="shared" ref="A4:A29" si="0">A3+1</f>
        <v>3</v>
      </c>
      <c r="B4" s="30">
        <v>170</v>
      </c>
      <c r="C4" s="78">
        <v>0</v>
      </c>
      <c r="D4" s="78">
        <v>0</v>
      </c>
      <c r="E4" s="30">
        <v>1182.72</v>
      </c>
      <c r="F4" s="30">
        <v>0</v>
      </c>
      <c r="G4" s="30">
        <v>172</v>
      </c>
      <c r="H4" s="30">
        <v>1479.13</v>
      </c>
      <c r="I4" s="30">
        <v>1124.52</v>
      </c>
      <c r="J4" s="30">
        <v>542.85</v>
      </c>
      <c r="K4" s="30">
        <v>1275.3399999999999</v>
      </c>
      <c r="L4" s="30">
        <v>1396.12</v>
      </c>
      <c r="M4" s="30">
        <v>86.03</v>
      </c>
      <c r="N4" s="30">
        <v>258.51</v>
      </c>
      <c r="O4" s="30">
        <v>193.1</v>
      </c>
      <c r="P4" s="30">
        <v>32.9</v>
      </c>
      <c r="Q4" s="30">
        <v>109.7</v>
      </c>
      <c r="R4" s="30">
        <v>256.89999999999998</v>
      </c>
      <c r="S4" s="30">
        <v>0</v>
      </c>
      <c r="T4" s="78">
        <v>0</v>
      </c>
      <c r="U4" s="78">
        <v>0</v>
      </c>
      <c r="V4" s="78">
        <v>0</v>
      </c>
      <c r="W4" s="78">
        <v>0</v>
      </c>
      <c r="X4" s="30">
        <v>6</v>
      </c>
      <c r="Y4" s="30">
        <v>0</v>
      </c>
      <c r="Z4" s="30">
        <v>0</v>
      </c>
      <c r="AA4" s="71">
        <v>0</v>
      </c>
      <c r="AB4" s="30">
        <v>0</v>
      </c>
      <c r="AC4" s="30">
        <v>0</v>
      </c>
    </row>
    <row r="5" spans="1:29" x14ac:dyDescent="0.25">
      <c r="A5" s="29">
        <f t="shared" si="0"/>
        <v>4</v>
      </c>
      <c r="B5" s="30">
        <v>504</v>
      </c>
      <c r="C5" s="30">
        <v>0</v>
      </c>
      <c r="D5" s="30">
        <v>0</v>
      </c>
      <c r="E5" s="30">
        <v>1224.4000000000001</v>
      </c>
      <c r="F5" s="30">
        <v>0</v>
      </c>
      <c r="G5" s="30">
        <v>129.69999999999999</v>
      </c>
      <c r="H5" s="30">
        <v>929.75</v>
      </c>
      <c r="I5" s="30">
        <v>940.78</v>
      </c>
      <c r="J5" s="30">
        <v>241.07</v>
      </c>
      <c r="K5" s="30">
        <v>1494.24</v>
      </c>
      <c r="L5" s="30">
        <v>1159.45</v>
      </c>
      <c r="M5" s="30">
        <v>151.19999999999999</v>
      </c>
      <c r="N5" s="30">
        <v>195.9</v>
      </c>
      <c r="O5" s="30">
        <v>26.9</v>
      </c>
      <c r="P5" s="30">
        <v>0</v>
      </c>
      <c r="Q5" s="30">
        <v>72.7</v>
      </c>
      <c r="R5" s="30">
        <v>161.54</v>
      </c>
      <c r="S5" s="30">
        <v>0</v>
      </c>
      <c r="T5" s="78">
        <v>0</v>
      </c>
      <c r="U5" s="78">
        <v>0</v>
      </c>
      <c r="V5" s="78">
        <v>0</v>
      </c>
      <c r="W5" s="78">
        <v>0</v>
      </c>
      <c r="X5" s="30">
        <v>6</v>
      </c>
      <c r="Y5" s="30">
        <v>0</v>
      </c>
      <c r="Z5" s="30">
        <v>0</v>
      </c>
      <c r="AA5" s="84">
        <v>20</v>
      </c>
      <c r="AB5" s="30">
        <v>0</v>
      </c>
      <c r="AC5" s="30">
        <v>0</v>
      </c>
    </row>
    <row r="6" spans="1:29" x14ac:dyDescent="0.25">
      <c r="A6" s="29">
        <f t="shared" si="0"/>
        <v>5</v>
      </c>
      <c r="B6" s="30">
        <v>116</v>
      </c>
      <c r="C6" s="84">
        <v>0</v>
      </c>
      <c r="D6" s="84">
        <v>0</v>
      </c>
      <c r="E6" s="30">
        <v>1329.6</v>
      </c>
      <c r="F6" s="30">
        <v>118.92</v>
      </c>
      <c r="G6" s="30">
        <v>216.4</v>
      </c>
      <c r="H6" s="30">
        <v>1568.45</v>
      </c>
      <c r="I6" s="30">
        <v>745</v>
      </c>
      <c r="J6" s="30">
        <v>450.89</v>
      </c>
      <c r="K6" s="30">
        <v>1855.71</v>
      </c>
      <c r="L6" s="30">
        <v>2122.1999999999998</v>
      </c>
      <c r="M6" s="30">
        <v>0</v>
      </c>
      <c r="N6" s="30">
        <v>415.76</v>
      </c>
      <c r="O6" s="30">
        <v>33.47</v>
      </c>
      <c r="P6" s="30">
        <v>58.1</v>
      </c>
      <c r="Q6" s="30">
        <v>0</v>
      </c>
      <c r="R6" s="30">
        <v>0</v>
      </c>
      <c r="S6" s="30">
        <v>0</v>
      </c>
      <c r="T6" s="78">
        <v>0</v>
      </c>
      <c r="U6" s="78">
        <v>0</v>
      </c>
      <c r="V6" s="78">
        <v>0</v>
      </c>
      <c r="W6" s="78">
        <v>0</v>
      </c>
      <c r="X6" s="30">
        <v>6</v>
      </c>
      <c r="Y6" s="71">
        <v>15</v>
      </c>
      <c r="Z6" s="30">
        <v>0</v>
      </c>
      <c r="AA6" s="84">
        <v>31</v>
      </c>
      <c r="AB6" s="30">
        <v>0</v>
      </c>
      <c r="AC6" s="30">
        <v>0</v>
      </c>
    </row>
    <row r="7" spans="1:29" x14ac:dyDescent="0.25">
      <c r="A7" s="29">
        <f t="shared" si="0"/>
        <v>6</v>
      </c>
      <c r="B7" s="30">
        <v>155</v>
      </c>
      <c r="C7" s="84">
        <v>0</v>
      </c>
      <c r="D7" s="84">
        <v>0</v>
      </c>
      <c r="E7" s="30">
        <v>895.83</v>
      </c>
      <c r="F7" s="30">
        <v>70.88</v>
      </c>
      <c r="G7" s="30">
        <v>246.03</v>
      </c>
      <c r="H7" s="30">
        <v>1168.32</v>
      </c>
      <c r="I7" s="30">
        <v>1572.76</v>
      </c>
      <c r="J7" s="30">
        <v>220.4</v>
      </c>
      <c r="K7" s="30">
        <v>1039.52</v>
      </c>
      <c r="L7" s="30">
        <v>1579.17</v>
      </c>
      <c r="M7" s="30">
        <v>61.8</v>
      </c>
      <c r="N7" s="30">
        <v>350.2</v>
      </c>
      <c r="O7" s="30">
        <v>141.69999999999999</v>
      </c>
      <c r="P7" s="30">
        <v>0</v>
      </c>
      <c r="Q7" s="30">
        <v>31.9</v>
      </c>
      <c r="R7" s="30">
        <v>372.35</v>
      </c>
      <c r="S7" s="30">
        <v>0</v>
      </c>
      <c r="T7" s="78">
        <v>0</v>
      </c>
      <c r="U7" s="78">
        <v>0</v>
      </c>
      <c r="V7" s="78">
        <v>0</v>
      </c>
      <c r="W7" s="78">
        <v>0</v>
      </c>
      <c r="X7" s="30">
        <v>6</v>
      </c>
      <c r="Y7" s="71">
        <v>0</v>
      </c>
      <c r="Z7" s="30">
        <v>0</v>
      </c>
      <c r="AA7" s="84">
        <v>0</v>
      </c>
      <c r="AB7" s="30">
        <v>0</v>
      </c>
      <c r="AC7" s="30">
        <v>0</v>
      </c>
    </row>
    <row r="8" spans="1:29" x14ac:dyDescent="0.25">
      <c r="A8" s="29">
        <f t="shared" si="0"/>
        <v>7</v>
      </c>
      <c r="B8" s="30">
        <v>160</v>
      </c>
      <c r="C8" s="78">
        <v>0</v>
      </c>
      <c r="D8" s="78">
        <v>0</v>
      </c>
      <c r="E8" s="30">
        <v>1029.3</v>
      </c>
      <c r="F8" s="30">
        <v>0</v>
      </c>
      <c r="G8" s="30">
        <v>536.20000000000005</v>
      </c>
      <c r="H8" s="30">
        <v>475.75</v>
      </c>
      <c r="I8" s="30">
        <v>719.52</v>
      </c>
      <c r="J8" s="30">
        <v>84.2</v>
      </c>
      <c r="K8" s="30">
        <v>1091.06</v>
      </c>
      <c r="L8" s="30">
        <v>796.63</v>
      </c>
      <c r="M8" s="30">
        <v>46.4</v>
      </c>
      <c r="N8" s="30">
        <v>254.9</v>
      </c>
      <c r="O8" s="30">
        <v>65.7</v>
      </c>
      <c r="P8" s="30">
        <v>0</v>
      </c>
      <c r="Q8" s="30">
        <v>0</v>
      </c>
      <c r="R8" s="30">
        <v>41.4</v>
      </c>
      <c r="S8" s="30">
        <v>0</v>
      </c>
      <c r="T8" s="78">
        <v>0</v>
      </c>
      <c r="U8" s="78">
        <v>0</v>
      </c>
      <c r="V8" s="78">
        <v>0</v>
      </c>
      <c r="W8" s="78">
        <v>0</v>
      </c>
      <c r="X8" s="30">
        <v>6</v>
      </c>
      <c r="Y8" s="30">
        <v>15</v>
      </c>
      <c r="Z8" s="30">
        <v>0</v>
      </c>
      <c r="AA8" s="84">
        <v>11</v>
      </c>
      <c r="AB8" s="30">
        <v>0</v>
      </c>
      <c r="AC8" s="30">
        <v>0</v>
      </c>
    </row>
    <row r="9" spans="1:29" x14ac:dyDescent="0.25">
      <c r="A9" s="29">
        <f t="shared" si="0"/>
        <v>8</v>
      </c>
      <c r="B9" s="30">
        <v>343</v>
      </c>
      <c r="C9" s="71">
        <v>250</v>
      </c>
      <c r="D9" s="71" t="s">
        <v>76</v>
      </c>
      <c r="E9" s="30">
        <v>950.83</v>
      </c>
      <c r="F9" s="30">
        <v>0</v>
      </c>
      <c r="G9" s="30">
        <v>271.8</v>
      </c>
      <c r="H9" s="30">
        <v>960.96</v>
      </c>
      <c r="I9" s="30">
        <v>714.1</v>
      </c>
      <c r="J9" s="30">
        <v>131.87</v>
      </c>
      <c r="K9" s="30">
        <v>1250</v>
      </c>
      <c r="L9" s="30">
        <v>1520.21</v>
      </c>
      <c r="M9" s="30">
        <v>26.9</v>
      </c>
      <c r="N9" s="30">
        <v>73.17</v>
      </c>
      <c r="O9" s="30">
        <v>105.38</v>
      </c>
      <c r="P9" s="30">
        <v>0</v>
      </c>
      <c r="Q9" s="30">
        <v>41.4</v>
      </c>
      <c r="R9" s="30">
        <v>267.60000000000002</v>
      </c>
      <c r="S9" s="30">
        <v>0</v>
      </c>
      <c r="T9" s="78">
        <v>0</v>
      </c>
      <c r="U9" s="78">
        <v>0</v>
      </c>
      <c r="V9" s="78">
        <v>0</v>
      </c>
      <c r="W9" s="78">
        <v>0</v>
      </c>
      <c r="X9" s="30">
        <v>6</v>
      </c>
      <c r="Y9" s="71">
        <v>510</v>
      </c>
      <c r="Z9" s="30">
        <v>0</v>
      </c>
      <c r="AA9" s="71">
        <v>678.4</v>
      </c>
      <c r="AB9" s="30">
        <v>0</v>
      </c>
      <c r="AC9" s="30">
        <v>0</v>
      </c>
    </row>
    <row r="10" spans="1:29" x14ac:dyDescent="0.25">
      <c r="A10" s="29">
        <f t="shared" si="0"/>
        <v>9</v>
      </c>
      <c r="B10" s="30">
        <v>129</v>
      </c>
      <c r="C10" s="84">
        <v>0</v>
      </c>
      <c r="D10" s="84">
        <v>0</v>
      </c>
      <c r="E10" s="30">
        <v>0</v>
      </c>
      <c r="F10" s="30">
        <v>0</v>
      </c>
      <c r="G10" s="30">
        <v>295.89999999999998</v>
      </c>
      <c r="H10" s="30">
        <v>656.35</v>
      </c>
      <c r="I10" s="30">
        <v>921.32</v>
      </c>
      <c r="J10" s="30">
        <v>110</v>
      </c>
      <c r="K10" s="30">
        <v>1547.15</v>
      </c>
      <c r="L10" s="30">
        <v>1394.02</v>
      </c>
      <c r="M10" s="30">
        <v>110.78</v>
      </c>
      <c r="N10" s="30">
        <v>128.84</v>
      </c>
      <c r="O10" s="30">
        <v>246.79</v>
      </c>
      <c r="P10" s="30">
        <v>0</v>
      </c>
      <c r="Q10" s="30">
        <v>30.69</v>
      </c>
      <c r="R10" s="30">
        <v>8.2899999999999991</v>
      </c>
      <c r="S10" s="30">
        <v>0</v>
      </c>
      <c r="T10" s="78">
        <v>0</v>
      </c>
      <c r="U10" s="78">
        <v>0</v>
      </c>
      <c r="V10" s="78">
        <v>0</v>
      </c>
      <c r="W10" s="78">
        <v>0</v>
      </c>
      <c r="X10" s="30">
        <v>6</v>
      </c>
      <c r="Y10" s="78">
        <v>0</v>
      </c>
      <c r="Z10" s="30">
        <v>0</v>
      </c>
      <c r="AA10" s="84">
        <v>0</v>
      </c>
      <c r="AB10" s="30">
        <v>0</v>
      </c>
      <c r="AC10" s="30">
        <v>0</v>
      </c>
    </row>
    <row r="11" spans="1:29" x14ac:dyDescent="0.25">
      <c r="A11" s="29">
        <f t="shared" si="0"/>
        <v>10</v>
      </c>
      <c r="B11" s="30">
        <v>401</v>
      </c>
      <c r="C11" s="84">
        <v>0</v>
      </c>
      <c r="D11" s="84">
        <v>0</v>
      </c>
      <c r="E11" s="30">
        <v>810.75</v>
      </c>
      <c r="F11" s="30">
        <v>65.3</v>
      </c>
      <c r="G11" s="30">
        <v>352.02</v>
      </c>
      <c r="H11" s="30">
        <v>1091.8</v>
      </c>
      <c r="I11" s="30">
        <v>1091.8</v>
      </c>
      <c r="J11" s="30">
        <v>277.8</v>
      </c>
      <c r="K11" s="30">
        <v>1106.07</v>
      </c>
      <c r="L11" s="30">
        <v>1646.52</v>
      </c>
      <c r="M11" s="30">
        <v>75.599999999999994</v>
      </c>
      <c r="N11" s="30">
        <v>335.2</v>
      </c>
      <c r="O11" s="30">
        <v>113.7</v>
      </c>
      <c r="P11" s="30">
        <v>32.4</v>
      </c>
      <c r="Q11" s="30">
        <v>0</v>
      </c>
      <c r="R11" s="30">
        <v>350.99</v>
      </c>
      <c r="S11" s="30">
        <v>0</v>
      </c>
      <c r="T11" s="71">
        <v>0</v>
      </c>
      <c r="U11" s="71">
        <v>0</v>
      </c>
      <c r="V11" s="78">
        <v>0</v>
      </c>
      <c r="W11" s="78">
        <v>0</v>
      </c>
      <c r="X11" s="30">
        <v>6</v>
      </c>
      <c r="Y11" s="78">
        <v>0</v>
      </c>
      <c r="Z11" s="30">
        <v>0</v>
      </c>
      <c r="AA11" s="84">
        <v>20</v>
      </c>
      <c r="AB11" s="30">
        <v>0</v>
      </c>
      <c r="AC11" s="30">
        <v>0</v>
      </c>
    </row>
    <row r="12" spans="1:29" x14ac:dyDescent="0.25">
      <c r="A12" s="29">
        <f t="shared" si="0"/>
        <v>11</v>
      </c>
      <c r="B12" s="30">
        <v>170</v>
      </c>
      <c r="C12" s="84">
        <v>0</v>
      </c>
      <c r="D12" s="84">
        <v>0</v>
      </c>
      <c r="E12" s="30">
        <v>851.5</v>
      </c>
      <c r="F12" s="30">
        <v>53.91</v>
      </c>
      <c r="G12" s="30">
        <v>503.17</v>
      </c>
      <c r="H12" s="30">
        <v>1047.8</v>
      </c>
      <c r="I12" s="30">
        <v>829.55</v>
      </c>
      <c r="J12" s="30">
        <v>201.85</v>
      </c>
      <c r="K12" s="30">
        <v>617.41</v>
      </c>
      <c r="L12" s="30">
        <v>1286.07</v>
      </c>
      <c r="M12" s="30">
        <v>101.42</v>
      </c>
      <c r="N12" s="30">
        <v>106.7</v>
      </c>
      <c r="O12" s="30">
        <v>244.7</v>
      </c>
      <c r="P12" s="30">
        <v>0</v>
      </c>
      <c r="Q12" s="30">
        <v>7.8</v>
      </c>
      <c r="R12" s="30">
        <v>169.6</v>
      </c>
      <c r="S12" s="30">
        <v>0</v>
      </c>
      <c r="T12" s="78">
        <v>0</v>
      </c>
      <c r="U12" s="78">
        <v>0</v>
      </c>
      <c r="V12" s="78">
        <v>0</v>
      </c>
      <c r="W12" s="78">
        <v>0</v>
      </c>
      <c r="X12" s="30">
        <v>6</v>
      </c>
      <c r="Y12" s="78">
        <v>0</v>
      </c>
      <c r="Z12" s="30">
        <v>0</v>
      </c>
      <c r="AA12" s="84">
        <v>40</v>
      </c>
      <c r="AB12" s="30">
        <v>0</v>
      </c>
      <c r="AC12" s="30">
        <v>0</v>
      </c>
    </row>
    <row r="13" spans="1:29" x14ac:dyDescent="0.25">
      <c r="A13" s="29">
        <f t="shared" si="0"/>
        <v>12</v>
      </c>
      <c r="B13" s="30">
        <v>132</v>
      </c>
      <c r="C13" s="84">
        <v>0</v>
      </c>
      <c r="D13" s="84">
        <v>0</v>
      </c>
      <c r="E13" s="30">
        <v>508.01</v>
      </c>
      <c r="F13" s="30">
        <v>0</v>
      </c>
      <c r="G13" s="30">
        <v>353.81</v>
      </c>
      <c r="H13" s="30">
        <v>1417.9</v>
      </c>
      <c r="I13" s="30">
        <v>1298.43</v>
      </c>
      <c r="J13" s="30">
        <v>484.01</v>
      </c>
      <c r="K13" s="30">
        <v>1032.9100000000001</v>
      </c>
      <c r="L13" s="30">
        <v>1661.67</v>
      </c>
      <c r="M13" s="30">
        <v>92.74</v>
      </c>
      <c r="N13" s="30">
        <v>295.10000000000002</v>
      </c>
      <c r="O13" s="30">
        <v>131.19999999999999</v>
      </c>
      <c r="P13" s="30">
        <v>96.1</v>
      </c>
      <c r="Q13" s="30">
        <v>171.1</v>
      </c>
      <c r="R13" s="30">
        <v>180.05</v>
      </c>
      <c r="S13" s="30">
        <v>0</v>
      </c>
      <c r="T13" s="71">
        <v>0</v>
      </c>
      <c r="U13" s="71">
        <v>0</v>
      </c>
      <c r="V13" s="78">
        <v>0</v>
      </c>
      <c r="W13" s="78">
        <v>0</v>
      </c>
      <c r="X13" s="30">
        <v>6</v>
      </c>
      <c r="Y13" s="78">
        <v>0</v>
      </c>
      <c r="Z13" s="30">
        <v>0</v>
      </c>
      <c r="AA13" s="84">
        <v>20</v>
      </c>
      <c r="AB13" s="30">
        <v>30</v>
      </c>
      <c r="AC13" s="30" t="s">
        <v>87</v>
      </c>
    </row>
    <row r="14" spans="1:29" x14ac:dyDescent="0.25">
      <c r="A14" s="29">
        <f t="shared" si="0"/>
        <v>13</v>
      </c>
      <c r="B14" s="30">
        <v>249</v>
      </c>
      <c r="C14" s="78">
        <v>0</v>
      </c>
      <c r="D14" s="78">
        <v>0</v>
      </c>
      <c r="E14" s="30">
        <v>532.05999999999995</v>
      </c>
      <c r="F14" s="30">
        <v>0</v>
      </c>
      <c r="G14" s="30">
        <v>161.80000000000001</v>
      </c>
      <c r="H14" s="30">
        <v>1364.41</v>
      </c>
      <c r="I14" s="30">
        <v>1134.95</v>
      </c>
      <c r="J14" s="30">
        <v>175.87</v>
      </c>
      <c r="K14" s="30">
        <v>1510.63</v>
      </c>
      <c r="L14" s="30">
        <v>1210.9000000000001</v>
      </c>
      <c r="M14" s="30">
        <v>41.4</v>
      </c>
      <c r="N14" s="30">
        <v>277.89999999999998</v>
      </c>
      <c r="O14" s="30">
        <v>256.5</v>
      </c>
      <c r="P14" s="30">
        <v>50.9</v>
      </c>
      <c r="Q14" s="30">
        <v>0</v>
      </c>
      <c r="R14" s="30">
        <v>122.2</v>
      </c>
      <c r="S14" s="30">
        <v>0</v>
      </c>
      <c r="T14" s="71">
        <v>0</v>
      </c>
      <c r="U14" s="71">
        <v>0</v>
      </c>
      <c r="V14" s="78">
        <v>0</v>
      </c>
      <c r="W14" s="78">
        <v>0</v>
      </c>
      <c r="X14" s="30">
        <v>6</v>
      </c>
      <c r="Y14" s="71">
        <v>0</v>
      </c>
      <c r="Z14" s="30">
        <v>0</v>
      </c>
      <c r="AA14" s="84">
        <v>20</v>
      </c>
      <c r="AB14" s="30">
        <v>0</v>
      </c>
      <c r="AC14" s="30">
        <v>0</v>
      </c>
    </row>
    <row r="15" spans="1:29" x14ac:dyDescent="0.25">
      <c r="A15" s="29">
        <f t="shared" si="0"/>
        <v>14</v>
      </c>
      <c r="B15" s="30">
        <v>401</v>
      </c>
      <c r="C15" s="78">
        <v>0</v>
      </c>
      <c r="D15" s="78">
        <v>0</v>
      </c>
      <c r="E15" s="30">
        <v>217.6</v>
      </c>
      <c r="F15" s="30">
        <v>0</v>
      </c>
      <c r="G15" s="30">
        <v>211.7</v>
      </c>
      <c r="H15" s="30">
        <v>382.75</v>
      </c>
      <c r="I15" s="30">
        <v>743.87</v>
      </c>
      <c r="J15" s="30">
        <v>155.5</v>
      </c>
      <c r="K15" s="30">
        <v>538.01</v>
      </c>
      <c r="L15" s="30">
        <v>1005.1</v>
      </c>
      <c r="M15" s="30">
        <v>6.5</v>
      </c>
      <c r="N15" s="30">
        <v>468.4</v>
      </c>
      <c r="O15" s="30">
        <v>145.6</v>
      </c>
      <c r="P15" s="30">
        <v>0</v>
      </c>
      <c r="Q15" s="30">
        <v>0</v>
      </c>
      <c r="R15" s="30">
        <v>145.6</v>
      </c>
      <c r="S15" s="30">
        <v>0</v>
      </c>
      <c r="T15" s="78">
        <v>0</v>
      </c>
      <c r="U15" s="78">
        <v>0</v>
      </c>
      <c r="V15" s="78">
        <v>0</v>
      </c>
      <c r="W15" s="78">
        <v>0</v>
      </c>
      <c r="X15" s="30">
        <v>6</v>
      </c>
      <c r="Y15" s="78">
        <v>0</v>
      </c>
      <c r="Z15" s="30">
        <v>0</v>
      </c>
      <c r="AA15" s="30">
        <v>20</v>
      </c>
      <c r="AB15" s="30">
        <v>0</v>
      </c>
      <c r="AC15" s="30">
        <v>0</v>
      </c>
    </row>
    <row r="16" spans="1:29" x14ac:dyDescent="0.25">
      <c r="A16" s="29">
        <f t="shared" si="0"/>
        <v>15</v>
      </c>
      <c r="B16" s="30">
        <v>50</v>
      </c>
      <c r="C16" s="30">
        <v>0</v>
      </c>
      <c r="D16" s="30">
        <v>0</v>
      </c>
      <c r="E16" s="30">
        <v>880.56</v>
      </c>
      <c r="F16" s="30">
        <v>0</v>
      </c>
      <c r="G16" s="30">
        <v>508.33</v>
      </c>
      <c r="H16" s="30">
        <v>639.85</v>
      </c>
      <c r="I16" s="30">
        <v>1376.86</v>
      </c>
      <c r="J16" s="30">
        <v>223.67</v>
      </c>
      <c r="K16" s="30">
        <v>1078</v>
      </c>
      <c r="L16" s="30">
        <v>1356.95</v>
      </c>
      <c r="M16" s="30">
        <v>175.11</v>
      </c>
      <c r="N16" s="30">
        <v>276.07</v>
      </c>
      <c r="O16" s="30">
        <v>278.64</v>
      </c>
      <c r="P16" s="30">
        <v>0</v>
      </c>
      <c r="Q16" s="30">
        <v>73.3</v>
      </c>
      <c r="R16" s="30">
        <v>0</v>
      </c>
      <c r="S16" s="30">
        <v>0</v>
      </c>
      <c r="T16" s="71">
        <v>300</v>
      </c>
      <c r="U16" s="71" t="s">
        <v>92</v>
      </c>
      <c r="V16" s="78">
        <v>0</v>
      </c>
      <c r="W16" s="78">
        <v>0</v>
      </c>
      <c r="X16" s="30">
        <v>6</v>
      </c>
      <c r="Y16" s="71">
        <v>510</v>
      </c>
      <c r="Z16" s="30">
        <v>0</v>
      </c>
      <c r="AA16" s="71">
        <v>564.29999999999995</v>
      </c>
      <c r="AB16" s="30">
        <v>7</v>
      </c>
      <c r="AC16" s="30" t="s">
        <v>91</v>
      </c>
    </row>
    <row r="17" spans="1:29" x14ac:dyDescent="0.25">
      <c r="A17" s="29">
        <f t="shared" si="0"/>
        <v>16</v>
      </c>
      <c r="B17" s="30">
        <v>145</v>
      </c>
      <c r="C17" s="30">
        <v>0</v>
      </c>
      <c r="D17" s="30">
        <v>0</v>
      </c>
      <c r="E17" s="30">
        <v>875.27</v>
      </c>
      <c r="F17" s="30">
        <v>0</v>
      </c>
      <c r="G17" s="30">
        <v>628.34</v>
      </c>
      <c r="H17" s="30">
        <v>1218.8399999999999</v>
      </c>
      <c r="I17" s="30">
        <v>920.75</v>
      </c>
      <c r="J17" s="30">
        <v>304.73</v>
      </c>
      <c r="K17" s="30">
        <v>1355.38</v>
      </c>
      <c r="L17" s="30">
        <v>1586.21</v>
      </c>
      <c r="M17" s="30">
        <v>35.76</v>
      </c>
      <c r="N17" s="30">
        <v>313.2</v>
      </c>
      <c r="O17" s="30">
        <v>112.2</v>
      </c>
      <c r="P17" s="30">
        <v>0</v>
      </c>
      <c r="Q17" s="30">
        <v>0</v>
      </c>
      <c r="R17" s="30">
        <v>249.41</v>
      </c>
      <c r="S17" s="30">
        <v>0</v>
      </c>
      <c r="T17" s="71">
        <v>0</v>
      </c>
      <c r="U17" s="71">
        <v>0</v>
      </c>
      <c r="V17" s="78">
        <v>0</v>
      </c>
      <c r="W17" s="78">
        <v>0</v>
      </c>
      <c r="X17" s="30">
        <v>6</v>
      </c>
      <c r="Y17" s="78">
        <v>0</v>
      </c>
      <c r="Z17" s="30">
        <v>0</v>
      </c>
      <c r="AA17" s="71">
        <v>20</v>
      </c>
      <c r="AB17" s="30">
        <v>0</v>
      </c>
      <c r="AC17" s="30">
        <v>0</v>
      </c>
    </row>
    <row r="18" spans="1:29" x14ac:dyDescent="0.25">
      <c r="A18" s="29">
        <f t="shared" si="0"/>
        <v>17</v>
      </c>
      <c r="B18" s="30">
        <v>0</v>
      </c>
      <c r="C18" s="78">
        <v>0</v>
      </c>
      <c r="D18" s="78">
        <v>0</v>
      </c>
      <c r="E18" s="30">
        <v>852.84</v>
      </c>
      <c r="F18" s="30">
        <v>0</v>
      </c>
      <c r="G18" s="30">
        <v>164.81</v>
      </c>
      <c r="H18" s="30">
        <v>946.39</v>
      </c>
      <c r="I18" s="30">
        <v>1374.5</v>
      </c>
      <c r="J18" s="30">
        <v>325.43</v>
      </c>
      <c r="K18" s="30">
        <v>634.37</v>
      </c>
      <c r="L18" s="30">
        <v>17414.53</v>
      </c>
      <c r="M18" s="30">
        <v>302.19</v>
      </c>
      <c r="N18" s="30">
        <v>271.63</v>
      </c>
      <c r="O18" s="30">
        <v>51.4</v>
      </c>
      <c r="P18" s="30">
        <v>0</v>
      </c>
      <c r="Q18" s="30">
        <v>0</v>
      </c>
      <c r="R18" s="30">
        <v>178.34</v>
      </c>
      <c r="S18" s="30">
        <v>0</v>
      </c>
      <c r="T18" s="78">
        <v>0</v>
      </c>
      <c r="U18" s="78">
        <v>0</v>
      </c>
      <c r="V18" s="78">
        <v>80</v>
      </c>
      <c r="W18" s="78" t="s">
        <v>106</v>
      </c>
      <c r="X18" s="30">
        <v>6</v>
      </c>
      <c r="Y18" s="30">
        <v>15</v>
      </c>
      <c r="Z18" s="30">
        <v>0</v>
      </c>
      <c r="AA18" s="71">
        <v>0</v>
      </c>
      <c r="AB18" s="30">
        <v>57</v>
      </c>
      <c r="AC18" s="30" t="s">
        <v>68</v>
      </c>
    </row>
    <row r="19" spans="1:29" x14ac:dyDescent="0.25">
      <c r="A19" s="29">
        <f t="shared" si="0"/>
        <v>18</v>
      </c>
      <c r="B19" s="30">
        <v>35</v>
      </c>
      <c r="C19" s="78">
        <v>0</v>
      </c>
      <c r="D19" s="78">
        <v>0</v>
      </c>
      <c r="E19" s="30">
        <v>866.8</v>
      </c>
      <c r="F19" s="30">
        <v>0</v>
      </c>
      <c r="G19" s="30">
        <v>182.7</v>
      </c>
      <c r="H19" s="30">
        <v>1066.57</v>
      </c>
      <c r="I19" s="30">
        <v>1282.6099999999999</v>
      </c>
      <c r="J19" s="30">
        <v>150.5</v>
      </c>
      <c r="K19" s="30">
        <v>1080.17</v>
      </c>
      <c r="L19" s="30">
        <v>933.54</v>
      </c>
      <c r="M19" s="30">
        <v>66.94</v>
      </c>
      <c r="N19" s="30">
        <v>99.2</v>
      </c>
      <c r="O19" s="30">
        <v>70.8</v>
      </c>
      <c r="P19" s="30">
        <v>35.770000000000003</v>
      </c>
      <c r="Q19" s="30">
        <v>169.19</v>
      </c>
      <c r="R19" s="30">
        <v>133.6</v>
      </c>
      <c r="S19" s="30">
        <v>0</v>
      </c>
      <c r="T19" s="78">
        <v>0</v>
      </c>
      <c r="U19" s="78">
        <v>0</v>
      </c>
      <c r="V19" s="71">
        <v>0</v>
      </c>
      <c r="W19" s="71">
        <v>0</v>
      </c>
      <c r="X19" s="30">
        <v>6</v>
      </c>
      <c r="Y19" s="71">
        <v>0</v>
      </c>
      <c r="Z19" s="30">
        <v>0</v>
      </c>
      <c r="AA19" s="30">
        <v>0</v>
      </c>
      <c r="AB19" s="30">
        <v>0</v>
      </c>
      <c r="AC19" s="30">
        <v>0</v>
      </c>
    </row>
    <row r="20" spans="1:29" x14ac:dyDescent="0.25">
      <c r="A20" s="29">
        <f>A19+1</f>
        <v>19</v>
      </c>
      <c r="B20" s="30">
        <v>0</v>
      </c>
      <c r="C20" s="78">
        <v>0</v>
      </c>
      <c r="D20" s="78">
        <v>0</v>
      </c>
      <c r="E20" s="30">
        <v>411.71</v>
      </c>
      <c r="F20" s="30">
        <v>0</v>
      </c>
      <c r="G20" s="30">
        <v>599.54999999999995</v>
      </c>
      <c r="H20" s="30">
        <v>789.1</v>
      </c>
      <c r="I20" s="30">
        <v>1243.8599999999999</v>
      </c>
      <c r="J20" s="30">
        <v>179.28</v>
      </c>
      <c r="K20" s="30">
        <v>909.38</v>
      </c>
      <c r="L20" s="30">
        <v>1915.48</v>
      </c>
      <c r="M20" s="30">
        <v>111</v>
      </c>
      <c r="N20" s="30">
        <v>65.8</v>
      </c>
      <c r="O20" s="30">
        <v>142.75</v>
      </c>
      <c r="P20" s="30">
        <v>0</v>
      </c>
      <c r="Q20" s="30">
        <v>94.9</v>
      </c>
      <c r="R20" s="30">
        <v>127.6</v>
      </c>
      <c r="S20" s="30">
        <v>0</v>
      </c>
      <c r="T20" s="78">
        <v>0</v>
      </c>
      <c r="U20" s="78">
        <v>0</v>
      </c>
      <c r="V20" s="71">
        <v>0</v>
      </c>
      <c r="W20" s="71">
        <v>0</v>
      </c>
      <c r="X20" s="30">
        <v>6</v>
      </c>
      <c r="Y20" s="71">
        <v>0</v>
      </c>
      <c r="Z20" s="30">
        <v>0</v>
      </c>
      <c r="AA20" s="71">
        <v>0</v>
      </c>
      <c r="AB20" s="30">
        <v>0</v>
      </c>
      <c r="AC20" s="30">
        <v>0</v>
      </c>
    </row>
    <row r="21" spans="1:29" x14ac:dyDescent="0.25">
      <c r="A21" s="29">
        <f t="shared" si="0"/>
        <v>20</v>
      </c>
      <c r="B21" s="30">
        <v>145</v>
      </c>
      <c r="C21" s="78">
        <v>0</v>
      </c>
      <c r="D21" s="78">
        <v>0</v>
      </c>
      <c r="E21" s="30">
        <v>483.91</v>
      </c>
      <c r="F21" s="30">
        <v>0</v>
      </c>
      <c r="G21" s="30">
        <v>160.12</v>
      </c>
      <c r="H21" s="30">
        <v>1185.97</v>
      </c>
      <c r="I21" s="30">
        <v>1171.03</v>
      </c>
      <c r="J21" s="30">
        <v>160.12</v>
      </c>
      <c r="K21" s="30">
        <v>1040.1099999999999</v>
      </c>
      <c r="L21" s="30">
        <v>1006.62</v>
      </c>
      <c r="M21" s="30">
        <v>0</v>
      </c>
      <c r="N21" s="30">
        <v>64.3</v>
      </c>
      <c r="O21" s="30">
        <v>212.9</v>
      </c>
      <c r="P21" s="30">
        <v>41.4</v>
      </c>
      <c r="Q21" s="30">
        <v>64.8</v>
      </c>
      <c r="R21" s="30">
        <v>53.9</v>
      </c>
      <c r="S21" s="30">
        <v>0</v>
      </c>
      <c r="T21" s="78">
        <v>0</v>
      </c>
      <c r="U21" s="78">
        <v>0</v>
      </c>
      <c r="V21" s="78">
        <v>0</v>
      </c>
      <c r="W21" s="78">
        <v>0</v>
      </c>
      <c r="X21" s="30">
        <v>6</v>
      </c>
      <c r="Y21" s="71">
        <v>0</v>
      </c>
      <c r="Z21" s="30">
        <v>0</v>
      </c>
      <c r="AA21" s="71">
        <v>0</v>
      </c>
      <c r="AB21" s="30">
        <v>0</v>
      </c>
      <c r="AC21" s="30">
        <v>0</v>
      </c>
    </row>
    <row r="22" spans="1:29" x14ac:dyDescent="0.25">
      <c r="A22" s="29">
        <f t="shared" si="0"/>
        <v>21</v>
      </c>
      <c r="B22" s="30">
        <v>275</v>
      </c>
      <c r="C22" s="78">
        <v>0</v>
      </c>
      <c r="D22" s="78">
        <v>0</v>
      </c>
      <c r="E22" s="30">
        <v>731.72</v>
      </c>
      <c r="F22" s="30">
        <v>0</v>
      </c>
      <c r="G22" s="30">
        <v>0</v>
      </c>
      <c r="H22" s="30">
        <v>290.2</v>
      </c>
      <c r="I22" s="30">
        <v>418.5</v>
      </c>
      <c r="J22" s="30">
        <v>0</v>
      </c>
      <c r="K22" s="30">
        <v>802.41</v>
      </c>
      <c r="L22" s="30">
        <v>559.57000000000005</v>
      </c>
      <c r="M22" s="30">
        <v>0</v>
      </c>
      <c r="N22" s="30">
        <v>42</v>
      </c>
      <c r="O22" s="30">
        <v>98.7</v>
      </c>
      <c r="P22" s="30">
        <v>0</v>
      </c>
      <c r="Q22" s="30">
        <v>41.6</v>
      </c>
      <c r="R22" s="30">
        <v>6.5</v>
      </c>
      <c r="S22" s="30">
        <v>0</v>
      </c>
      <c r="T22" s="71">
        <v>0</v>
      </c>
      <c r="U22" s="71">
        <v>0</v>
      </c>
      <c r="V22" s="78">
        <v>0</v>
      </c>
      <c r="W22" s="78">
        <v>0</v>
      </c>
      <c r="X22" s="30">
        <v>6</v>
      </c>
      <c r="Y22" s="71">
        <v>0</v>
      </c>
      <c r="Z22" s="30">
        <v>0</v>
      </c>
      <c r="AA22" s="71">
        <v>0</v>
      </c>
      <c r="AB22" s="30">
        <v>0</v>
      </c>
      <c r="AC22" s="30">
        <v>0</v>
      </c>
    </row>
    <row r="23" spans="1:29" x14ac:dyDescent="0.25">
      <c r="A23" s="29">
        <f t="shared" si="0"/>
        <v>22</v>
      </c>
      <c r="B23" s="30">
        <v>0</v>
      </c>
      <c r="C23" s="78">
        <v>0</v>
      </c>
      <c r="D23" s="78">
        <v>0</v>
      </c>
      <c r="E23" s="30">
        <v>731.72</v>
      </c>
      <c r="F23" s="30">
        <v>0</v>
      </c>
      <c r="G23" s="30">
        <v>0</v>
      </c>
      <c r="H23" s="30">
        <v>418.5</v>
      </c>
      <c r="I23" s="30">
        <v>290.2</v>
      </c>
      <c r="J23" s="30">
        <v>27.9</v>
      </c>
      <c r="K23" s="30">
        <v>559.57000000000005</v>
      </c>
      <c r="L23" s="30">
        <v>802.41</v>
      </c>
      <c r="M23" s="30"/>
      <c r="N23" s="30">
        <v>42</v>
      </c>
      <c r="O23" s="30">
        <v>98.7</v>
      </c>
      <c r="P23" s="30">
        <v>0</v>
      </c>
      <c r="Q23" s="30">
        <v>41.9</v>
      </c>
      <c r="R23" s="30">
        <v>6.5</v>
      </c>
      <c r="S23" s="30">
        <v>0</v>
      </c>
      <c r="T23" s="71">
        <v>0</v>
      </c>
      <c r="U23" s="71">
        <v>0</v>
      </c>
      <c r="V23" s="78">
        <v>0</v>
      </c>
      <c r="W23" s="78">
        <v>0</v>
      </c>
      <c r="X23" s="30">
        <v>6</v>
      </c>
      <c r="Y23" s="71">
        <v>495</v>
      </c>
      <c r="Z23" s="30">
        <v>0</v>
      </c>
      <c r="AA23" s="71">
        <v>550</v>
      </c>
      <c r="AB23" s="30">
        <v>0</v>
      </c>
      <c r="AC23" s="30">
        <v>0</v>
      </c>
    </row>
    <row r="24" spans="1:29" x14ac:dyDescent="0.25">
      <c r="A24" s="29">
        <f t="shared" si="0"/>
        <v>23</v>
      </c>
      <c r="B24" s="30">
        <v>300</v>
      </c>
      <c r="C24" s="78">
        <v>0</v>
      </c>
      <c r="D24" s="78">
        <v>0</v>
      </c>
      <c r="E24" s="30">
        <v>1454.11</v>
      </c>
      <c r="F24" s="30">
        <v>0</v>
      </c>
      <c r="G24" s="30">
        <v>212.4</v>
      </c>
      <c r="H24" s="30">
        <v>958.93</v>
      </c>
      <c r="I24" s="30">
        <v>1539.57</v>
      </c>
      <c r="J24" s="30">
        <v>169</v>
      </c>
      <c r="K24" s="30">
        <v>1089.58</v>
      </c>
      <c r="L24" s="30">
        <v>1376.69</v>
      </c>
      <c r="M24" s="30">
        <v>40.799999999999997</v>
      </c>
      <c r="N24" s="30">
        <v>220.23</v>
      </c>
      <c r="O24" s="30">
        <v>190.42</v>
      </c>
      <c r="P24" s="30">
        <v>0</v>
      </c>
      <c r="Q24" s="30">
        <v>0</v>
      </c>
      <c r="R24" s="30">
        <v>170.6</v>
      </c>
      <c r="S24" s="30">
        <v>0</v>
      </c>
      <c r="T24" s="78">
        <v>0</v>
      </c>
      <c r="U24" s="78">
        <v>0</v>
      </c>
      <c r="V24" s="78">
        <v>0</v>
      </c>
      <c r="W24" s="78">
        <v>0</v>
      </c>
      <c r="X24" s="30">
        <v>6</v>
      </c>
      <c r="Y24" s="71">
        <v>0</v>
      </c>
      <c r="Z24" s="30">
        <v>0</v>
      </c>
      <c r="AA24" s="71">
        <v>40</v>
      </c>
      <c r="AB24" s="30">
        <v>30</v>
      </c>
      <c r="AC24" s="30" t="s">
        <v>34</v>
      </c>
    </row>
    <row r="25" spans="1:29" x14ac:dyDescent="0.25">
      <c r="A25" s="29">
        <f t="shared" si="0"/>
        <v>24</v>
      </c>
      <c r="B25" s="30">
        <v>50</v>
      </c>
      <c r="C25" s="30">
        <v>0</v>
      </c>
      <c r="D25" s="30">
        <v>0</v>
      </c>
      <c r="E25" s="30">
        <v>1259.0999999999999</v>
      </c>
      <c r="F25" s="30">
        <v>0</v>
      </c>
      <c r="G25" s="30">
        <v>324.60000000000002</v>
      </c>
      <c r="H25" s="30">
        <v>1317.46</v>
      </c>
      <c r="I25" s="30">
        <v>1378.6</v>
      </c>
      <c r="J25" s="30">
        <v>222.62</v>
      </c>
      <c r="K25" s="30">
        <v>827.12</v>
      </c>
      <c r="L25" s="30">
        <v>1133.92</v>
      </c>
      <c r="M25" s="30">
        <v>70.62</v>
      </c>
      <c r="N25" s="30">
        <v>479.83</v>
      </c>
      <c r="O25" s="30">
        <v>12.8</v>
      </c>
      <c r="P25" s="30">
        <v>0</v>
      </c>
      <c r="Q25" s="30">
        <v>27.62</v>
      </c>
      <c r="R25" s="30">
        <v>149.5</v>
      </c>
      <c r="S25" s="30">
        <v>0</v>
      </c>
      <c r="T25" s="71">
        <v>0</v>
      </c>
      <c r="U25" s="71">
        <v>0</v>
      </c>
      <c r="V25" s="71">
        <v>0</v>
      </c>
      <c r="W25" s="71">
        <v>0</v>
      </c>
      <c r="X25" s="30">
        <v>6</v>
      </c>
      <c r="Y25" s="71">
        <v>0</v>
      </c>
      <c r="Z25" s="30">
        <v>0</v>
      </c>
      <c r="AA25" s="71">
        <v>20</v>
      </c>
      <c r="AB25" s="30">
        <v>0</v>
      </c>
      <c r="AC25" s="30">
        <v>0</v>
      </c>
    </row>
    <row r="26" spans="1:29" x14ac:dyDescent="0.25">
      <c r="A26" s="29">
        <f t="shared" si="0"/>
        <v>25</v>
      </c>
      <c r="B26" s="30">
        <v>105</v>
      </c>
      <c r="C26" s="30">
        <v>0</v>
      </c>
      <c r="D26" s="30">
        <v>0</v>
      </c>
      <c r="E26" s="30">
        <v>722.9</v>
      </c>
      <c r="F26" s="30">
        <v>0</v>
      </c>
      <c r="G26" s="30">
        <v>200.5</v>
      </c>
      <c r="H26" s="30">
        <v>1000.58</v>
      </c>
      <c r="I26" s="30">
        <v>1025.48</v>
      </c>
      <c r="J26" s="30">
        <v>112.7</v>
      </c>
      <c r="K26" s="30">
        <v>1173.51</v>
      </c>
      <c r="L26" s="30">
        <v>1806.93</v>
      </c>
      <c r="M26" s="30">
        <v>94.57</v>
      </c>
      <c r="N26" s="30">
        <v>255</v>
      </c>
      <c r="O26" s="30">
        <v>238.5</v>
      </c>
      <c r="P26" s="30">
        <v>0</v>
      </c>
      <c r="Q26" s="30">
        <v>0</v>
      </c>
      <c r="R26" s="30">
        <v>217.01</v>
      </c>
      <c r="S26" s="30">
        <v>0</v>
      </c>
      <c r="T26" s="71">
        <v>0</v>
      </c>
      <c r="U26" s="71">
        <v>0</v>
      </c>
      <c r="V26" s="71">
        <v>0</v>
      </c>
      <c r="W26" s="71">
        <v>0</v>
      </c>
      <c r="X26" s="30">
        <v>6</v>
      </c>
      <c r="Y26" s="71">
        <v>0</v>
      </c>
      <c r="Z26" s="30">
        <v>0</v>
      </c>
      <c r="AA26" s="71">
        <v>40</v>
      </c>
      <c r="AB26" s="30">
        <v>24</v>
      </c>
      <c r="AC26" s="30" t="s">
        <v>34</v>
      </c>
    </row>
    <row r="27" spans="1:29" x14ac:dyDescent="0.25">
      <c r="A27" s="29">
        <f t="shared" si="0"/>
        <v>26</v>
      </c>
      <c r="B27" s="30">
        <v>100</v>
      </c>
      <c r="C27" s="78">
        <v>0</v>
      </c>
      <c r="D27" s="78">
        <v>0</v>
      </c>
      <c r="E27" s="30">
        <v>1383.23</v>
      </c>
      <c r="F27" s="30">
        <v>0</v>
      </c>
      <c r="G27" s="30">
        <v>303.10000000000002</v>
      </c>
      <c r="H27" s="30">
        <v>1223.69</v>
      </c>
      <c r="I27" s="30">
        <v>1227.8</v>
      </c>
      <c r="J27" s="30">
        <v>166.48</v>
      </c>
      <c r="K27" s="30">
        <v>962.13</v>
      </c>
      <c r="L27" s="30">
        <v>1547.9</v>
      </c>
      <c r="M27" s="30">
        <v>0</v>
      </c>
      <c r="N27" s="30">
        <v>250.3</v>
      </c>
      <c r="O27" s="30">
        <v>132.5</v>
      </c>
      <c r="P27" s="30">
        <v>0</v>
      </c>
      <c r="Q27" s="30">
        <v>100.14</v>
      </c>
      <c r="R27" s="30">
        <v>39.4</v>
      </c>
      <c r="S27" s="30">
        <v>0</v>
      </c>
      <c r="T27" s="71">
        <v>0</v>
      </c>
      <c r="U27" s="71">
        <v>0</v>
      </c>
      <c r="V27" s="78">
        <v>0</v>
      </c>
      <c r="W27" s="78">
        <v>0</v>
      </c>
      <c r="X27" s="30">
        <v>6</v>
      </c>
      <c r="Y27" s="71">
        <v>0</v>
      </c>
      <c r="Z27" s="30">
        <v>0</v>
      </c>
      <c r="AA27" s="71">
        <v>20</v>
      </c>
      <c r="AB27" s="30">
        <v>0</v>
      </c>
      <c r="AC27" s="30">
        <v>0</v>
      </c>
    </row>
    <row r="28" spans="1:29" x14ac:dyDescent="0.25">
      <c r="A28" s="29">
        <f t="shared" si="0"/>
        <v>27</v>
      </c>
      <c r="B28" s="30">
        <v>116</v>
      </c>
      <c r="C28" s="78">
        <v>0</v>
      </c>
      <c r="D28" s="78">
        <v>0</v>
      </c>
      <c r="E28" s="30">
        <v>750.9</v>
      </c>
      <c r="F28" s="30">
        <v>133.35</v>
      </c>
      <c r="G28" s="30">
        <v>414.5</v>
      </c>
      <c r="H28" s="30">
        <v>1013.33</v>
      </c>
      <c r="I28" s="30">
        <v>2010.74</v>
      </c>
      <c r="J28" s="30">
        <v>0</v>
      </c>
      <c r="K28" s="30">
        <v>1146.76</v>
      </c>
      <c r="L28" s="30">
        <v>1579.85</v>
      </c>
      <c r="M28" s="30">
        <v>38.9</v>
      </c>
      <c r="N28" s="30">
        <v>105.7</v>
      </c>
      <c r="O28" s="30">
        <v>225.9</v>
      </c>
      <c r="P28" s="30">
        <v>45</v>
      </c>
      <c r="Q28" s="30">
        <v>0</v>
      </c>
      <c r="R28" s="30">
        <v>341.6</v>
      </c>
      <c r="S28" s="30">
        <v>0</v>
      </c>
      <c r="T28" s="71">
        <v>0</v>
      </c>
      <c r="U28" s="71">
        <v>0</v>
      </c>
      <c r="V28" s="78">
        <v>0</v>
      </c>
      <c r="W28" s="78">
        <v>0</v>
      </c>
      <c r="X28" s="30">
        <v>6</v>
      </c>
      <c r="Y28" s="71">
        <v>0</v>
      </c>
      <c r="Z28" s="30">
        <v>0</v>
      </c>
      <c r="AA28" s="71">
        <v>0</v>
      </c>
      <c r="AB28" s="30">
        <v>0</v>
      </c>
      <c r="AC28" s="30">
        <v>0</v>
      </c>
    </row>
    <row r="29" spans="1:29" x14ac:dyDescent="0.25">
      <c r="A29" s="29">
        <f t="shared" si="0"/>
        <v>28</v>
      </c>
      <c r="B29" s="30">
        <v>198</v>
      </c>
      <c r="C29" s="78">
        <v>0</v>
      </c>
      <c r="D29" s="78">
        <v>0</v>
      </c>
      <c r="E29" s="30">
        <v>413.25</v>
      </c>
      <c r="F29" s="30">
        <v>0</v>
      </c>
      <c r="G29" s="30">
        <v>86.6</v>
      </c>
      <c r="H29" s="30">
        <v>598.03</v>
      </c>
      <c r="I29" s="30">
        <v>1465.11</v>
      </c>
      <c r="J29" s="30">
        <v>63.47</v>
      </c>
      <c r="K29" s="30">
        <v>748</v>
      </c>
      <c r="L29" s="30">
        <v>1263.6300000000001</v>
      </c>
      <c r="M29" s="30">
        <v>0</v>
      </c>
      <c r="N29" s="30">
        <v>132</v>
      </c>
      <c r="O29" s="30">
        <v>250.72</v>
      </c>
      <c r="P29" s="30">
        <v>80.400000000000006</v>
      </c>
      <c r="Q29" s="30">
        <v>197.59</v>
      </c>
      <c r="R29" s="30">
        <v>81.3</v>
      </c>
      <c r="S29" s="30">
        <v>0</v>
      </c>
      <c r="T29" s="71">
        <v>0</v>
      </c>
      <c r="U29" s="71">
        <v>0</v>
      </c>
      <c r="V29" s="78">
        <v>0</v>
      </c>
      <c r="W29" s="78">
        <v>0</v>
      </c>
      <c r="X29" s="30">
        <v>6</v>
      </c>
      <c r="Y29" s="30">
        <v>0</v>
      </c>
      <c r="Z29" s="30"/>
      <c r="AA29" s="30">
        <v>20</v>
      </c>
      <c r="AB29" s="30">
        <v>0</v>
      </c>
      <c r="AC29" s="30">
        <v>0</v>
      </c>
    </row>
    <row r="30" spans="1:29" x14ac:dyDescent="0.25">
      <c r="A30" s="29">
        <v>29</v>
      </c>
      <c r="B30" s="30">
        <v>199</v>
      </c>
      <c r="C30" s="78">
        <v>0</v>
      </c>
      <c r="D30" s="78">
        <v>0</v>
      </c>
      <c r="E30" s="30">
        <v>965.93</v>
      </c>
      <c r="F30" s="30">
        <v>59.52</v>
      </c>
      <c r="G30" s="30">
        <v>477.67</v>
      </c>
      <c r="H30" s="30">
        <v>1030.99</v>
      </c>
      <c r="I30" s="30">
        <v>808.27</v>
      </c>
      <c r="J30" s="30">
        <v>35.9</v>
      </c>
      <c r="K30" s="30">
        <v>950.47</v>
      </c>
      <c r="L30" s="30">
        <v>1063.1099999999999</v>
      </c>
      <c r="M30" s="30">
        <v>32.9</v>
      </c>
      <c r="N30" s="30">
        <v>241.16</v>
      </c>
      <c r="O30" s="30">
        <v>61.06</v>
      </c>
      <c r="P30" s="30">
        <v>0</v>
      </c>
      <c r="Q30" s="30">
        <v>73.61</v>
      </c>
      <c r="R30" s="30">
        <v>205.69</v>
      </c>
      <c r="S30" s="30">
        <v>0</v>
      </c>
      <c r="T30" s="71">
        <v>0</v>
      </c>
      <c r="U30" s="71">
        <v>0</v>
      </c>
      <c r="V30" s="78">
        <v>0</v>
      </c>
      <c r="W30" s="78">
        <v>0</v>
      </c>
      <c r="X30" s="30">
        <v>6</v>
      </c>
      <c r="Y30" s="71">
        <v>510</v>
      </c>
      <c r="Z30" s="30">
        <v>0</v>
      </c>
      <c r="AA30" s="71">
        <v>680</v>
      </c>
      <c r="AB30" s="30">
        <v>120.2</v>
      </c>
      <c r="AC30" s="30" t="s">
        <v>34</v>
      </c>
    </row>
    <row r="31" spans="1:29" x14ac:dyDescent="0.25">
      <c r="A31" s="29">
        <v>30</v>
      </c>
      <c r="B31" s="30">
        <v>134</v>
      </c>
      <c r="C31" s="78">
        <v>0</v>
      </c>
      <c r="D31" s="78">
        <v>0</v>
      </c>
      <c r="E31" s="30">
        <v>1346.47</v>
      </c>
      <c r="F31" s="30">
        <v>0</v>
      </c>
      <c r="G31" s="30">
        <v>225.7</v>
      </c>
      <c r="H31" s="30">
        <v>1000.47</v>
      </c>
      <c r="I31" s="30">
        <v>1337.09</v>
      </c>
      <c r="J31" s="30">
        <v>148.69999999999999</v>
      </c>
      <c r="K31" s="30">
        <v>1046.97</v>
      </c>
      <c r="L31" s="30">
        <v>1686.65</v>
      </c>
      <c r="M31" s="30">
        <v>59.65</v>
      </c>
      <c r="N31" s="30">
        <v>319.19</v>
      </c>
      <c r="O31" s="30">
        <v>96.2</v>
      </c>
      <c r="P31" s="30">
        <v>37.9</v>
      </c>
      <c r="Q31" s="30">
        <v>0</v>
      </c>
      <c r="R31" s="30">
        <v>0</v>
      </c>
      <c r="S31" s="30">
        <v>0</v>
      </c>
      <c r="T31" s="71">
        <v>100</v>
      </c>
      <c r="U31" s="71" t="s">
        <v>107</v>
      </c>
      <c r="V31" s="71">
        <v>0</v>
      </c>
      <c r="W31" s="71">
        <v>0</v>
      </c>
      <c r="X31" s="30">
        <v>6</v>
      </c>
      <c r="Y31" s="30">
        <v>0</v>
      </c>
      <c r="Z31" s="30">
        <v>0</v>
      </c>
      <c r="AA31" s="71">
        <v>20</v>
      </c>
      <c r="AB31" s="30">
        <v>34.9</v>
      </c>
      <c r="AC31" s="30" t="s">
        <v>108</v>
      </c>
    </row>
    <row r="32" spans="1:29" x14ac:dyDescent="0.25">
      <c r="A32" s="29">
        <v>31</v>
      </c>
      <c r="B32" s="30">
        <v>127</v>
      </c>
      <c r="C32" s="71">
        <v>250</v>
      </c>
      <c r="D32" s="71" t="s">
        <v>105</v>
      </c>
      <c r="E32" s="30">
        <v>1050.6600000000001</v>
      </c>
      <c r="F32" s="30">
        <v>40.01</v>
      </c>
      <c r="G32" s="30">
        <v>455.1</v>
      </c>
      <c r="H32" s="30">
        <v>456.6</v>
      </c>
      <c r="I32" s="30">
        <v>1243</v>
      </c>
      <c r="J32" s="30">
        <v>455.6</v>
      </c>
      <c r="K32" s="30">
        <v>1203.49</v>
      </c>
      <c r="L32" s="30">
        <v>1504.25</v>
      </c>
      <c r="M32" s="30">
        <v>183</v>
      </c>
      <c r="N32" s="30">
        <v>0</v>
      </c>
      <c r="O32" s="30">
        <v>297.45</v>
      </c>
      <c r="P32" s="30">
        <v>0</v>
      </c>
      <c r="Q32" s="30">
        <v>65.099999999999994</v>
      </c>
      <c r="R32" s="30">
        <v>346.4</v>
      </c>
      <c r="S32" s="30">
        <v>0</v>
      </c>
      <c r="T32" s="71">
        <v>0</v>
      </c>
      <c r="U32" s="71">
        <v>0</v>
      </c>
      <c r="V32" s="78">
        <v>0</v>
      </c>
      <c r="W32" s="78">
        <v>0</v>
      </c>
      <c r="X32" s="30">
        <v>6</v>
      </c>
      <c r="Y32" s="30">
        <v>0</v>
      </c>
      <c r="Z32" s="30">
        <v>0</v>
      </c>
      <c r="AA32" s="30">
        <v>40</v>
      </c>
      <c r="AB32" s="30">
        <v>0</v>
      </c>
      <c r="AC32" s="30">
        <v>0</v>
      </c>
    </row>
    <row r="33" spans="1:29" ht="26.25" customHeight="1" x14ac:dyDescent="0.25">
      <c r="A33" s="28" t="s">
        <v>47</v>
      </c>
      <c r="B33" s="31">
        <f>SUM(B2:B32)</f>
        <v>5080</v>
      </c>
      <c r="C33" s="31">
        <f t="shared" ref="C33:AC33" si="1">SUM(C2:C32)</f>
        <v>500</v>
      </c>
      <c r="D33" s="31">
        <f t="shared" si="1"/>
        <v>0</v>
      </c>
      <c r="E33" s="31">
        <f t="shared" si="1"/>
        <v>26162.880000000001</v>
      </c>
      <c r="F33" s="31">
        <f t="shared" si="1"/>
        <v>643.6</v>
      </c>
      <c r="G33" s="31">
        <f t="shared" si="1"/>
        <v>8613.6500000000015</v>
      </c>
      <c r="H33" s="31">
        <f t="shared" si="1"/>
        <v>29037.66</v>
      </c>
      <c r="I33" s="31">
        <f t="shared" si="1"/>
        <v>33089.020000000004</v>
      </c>
      <c r="J33" s="31">
        <f t="shared" si="1"/>
        <v>6047.369999999999</v>
      </c>
      <c r="K33" s="31">
        <f t="shared" si="1"/>
        <v>32254.26</v>
      </c>
      <c r="L33" s="31">
        <f t="shared" si="1"/>
        <v>56432.460000000006</v>
      </c>
      <c r="M33" s="31">
        <f t="shared" si="1"/>
        <v>2079.34</v>
      </c>
      <c r="N33" s="31">
        <f t="shared" si="1"/>
        <v>6580.9899999999989</v>
      </c>
      <c r="O33" s="31">
        <f t="shared" si="1"/>
        <v>4519.18</v>
      </c>
      <c r="P33" s="31">
        <f t="shared" si="1"/>
        <v>603.06999999999994</v>
      </c>
      <c r="Q33" s="31">
        <f t="shared" si="1"/>
        <v>1574.0799999999997</v>
      </c>
      <c r="R33" s="31">
        <f t="shared" si="1"/>
        <v>4505.5099999999984</v>
      </c>
      <c r="S33" s="31">
        <f t="shared" si="1"/>
        <v>40.4</v>
      </c>
      <c r="T33" s="31">
        <f t="shared" si="1"/>
        <v>400</v>
      </c>
      <c r="U33" s="31">
        <f t="shared" si="1"/>
        <v>0</v>
      </c>
      <c r="V33" s="31">
        <f t="shared" si="1"/>
        <v>80</v>
      </c>
      <c r="W33" s="31">
        <f t="shared" si="1"/>
        <v>0</v>
      </c>
      <c r="X33" s="31">
        <f t="shared" si="1"/>
        <v>180</v>
      </c>
      <c r="Y33" s="31">
        <f t="shared" si="1"/>
        <v>2505</v>
      </c>
      <c r="Z33" s="31">
        <f t="shared" si="1"/>
        <v>0</v>
      </c>
      <c r="AA33" s="31">
        <f t="shared" si="1"/>
        <v>3327.5</v>
      </c>
      <c r="AB33" s="31">
        <f t="shared" si="1"/>
        <v>303.09999999999997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pane ySplit="1" topLeftCell="A17" activePane="bottomLeft" state="frozen"/>
      <selection pane="bottomLeft" activeCell="Z32" sqref="Z32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24.7109375" bestFit="1" customWidth="1"/>
    <col min="5" max="5" width="13.28515625" bestFit="1" customWidth="1"/>
    <col min="6" max="6" width="13.28515625" customWidth="1"/>
    <col min="7" max="8" width="13.28515625" bestFit="1" customWidth="1"/>
    <col min="9" max="9" width="12.140625" bestFit="1" customWidth="1"/>
    <col min="10" max="10" width="13.28515625" bestFit="1" customWidth="1"/>
    <col min="11" max="11" width="13.42578125" bestFit="1" customWidth="1"/>
    <col min="12" max="17" width="12.140625" bestFit="1" customWidth="1"/>
    <col min="18" max="19" width="10.5703125" bestFit="1" customWidth="1"/>
    <col min="20" max="20" width="10.5703125" customWidth="1"/>
    <col min="21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27</v>
      </c>
      <c r="B1" s="28" t="s">
        <v>28</v>
      </c>
      <c r="C1" s="28" t="s">
        <v>51</v>
      </c>
      <c r="D1" s="28" t="s">
        <v>52</v>
      </c>
      <c r="E1" s="28" t="s">
        <v>48</v>
      </c>
      <c r="F1" s="28" t="s">
        <v>62</v>
      </c>
      <c r="G1" s="28" t="s">
        <v>36</v>
      </c>
      <c r="H1" s="28" t="s">
        <v>35</v>
      </c>
      <c r="I1" s="28" t="s">
        <v>40</v>
      </c>
      <c r="J1" s="28" t="s">
        <v>39</v>
      </c>
      <c r="K1" s="28" t="s">
        <v>29</v>
      </c>
      <c r="L1" s="28" t="s">
        <v>41</v>
      </c>
      <c r="M1" s="28" t="s">
        <v>42</v>
      </c>
      <c r="N1" s="28" t="s">
        <v>43</v>
      </c>
      <c r="O1" s="28" t="s">
        <v>44</v>
      </c>
      <c r="P1" s="28" t="s">
        <v>46</v>
      </c>
      <c r="Q1" s="28" t="s">
        <v>45</v>
      </c>
      <c r="R1" s="28" t="s">
        <v>30</v>
      </c>
      <c r="S1" s="28" t="s">
        <v>31</v>
      </c>
      <c r="T1" s="28" t="s">
        <v>57</v>
      </c>
      <c r="U1" s="28" t="s">
        <v>32</v>
      </c>
      <c r="V1" s="28" t="s">
        <v>57</v>
      </c>
      <c r="W1" s="28" t="s">
        <v>38</v>
      </c>
      <c r="X1" s="28" t="s">
        <v>34</v>
      </c>
      <c r="Y1" s="28" t="s">
        <v>56</v>
      </c>
    </row>
    <row r="2" spans="1:25" x14ac:dyDescent="0.25">
      <c r="A2" s="29">
        <v>1</v>
      </c>
      <c r="B2" s="30" t="s">
        <v>67</v>
      </c>
      <c r="C2" s="30" t="s">
        <v>67</v>
      </c>
      <c r="D2" s="30" t="s">
        <v>67</v>
      </c>
      <c r="E2" s="30" t="s">
        <v>67</v>
      </c>
      <c r="F2" s="30" t="s">
        <v>67</v>
      </c>
      <c r="G2" s="30" t="s">
        <v>67</v>
      </c>
      <c r="H2" s="30" t="s">
        <v>67</v>
      </c>
      <c r="I2" s="30" t="s">
        <v>67</v>
      </c>
      <c r="J2" s="30" t="s">
        <v>67</v>
      </c>
      <c r="K2" s="30" t="s">
        <v>67</v>
      </c>
      <c r="L2" s="30" t="s">
        <v>67</v>
      </c>
      <c r="M2" s="30" t="s">
        <v>67</v>
      </c>
      <c r="N2" s="30" t="s">
        <v>67</v>
      </c>
      <c r="O2" s="30" t="s">
        <v>67</v>
      </c>
      <c r="P2" s="30" t="s">
        <v>67</v>
      </c>
      <c r="Q2" s="30" t="s">
        <v>67</v>
      </c>
      <c r="R2" s="30" t="s">
        <v>67</v>
      </c>
      <c r="S2" s="30" t="s">
        <v>67</v>
      </c>
      <c r="T2" s="30" t="s">
        <v>67</v>
      </c>
      <c r="U2" s="30" t="s">
        <v>67</v>
      </c>
      <c r="V2" s="30" t="s">
        <v>67</v>
      </c>
      <c r="W2" s="30" t="s">
        <v>67</v>
      </c>
      <c r="X2" s="30" t="s">
        <v>67</v>
      </c>
      <c r="Y2" s="30" t="s">
        <v>67</v>
      </c>
    </row>
    <row r="3" spans="1:25" x14ac:dyDescent="0.25">
      <c r="A3" s="29">
        <f>A2+1</f>
        <v>2</v>
      </c>
      <c r="B3" s="30">
        <v>130</v>
      </c>
      <c r="C3" s="30">
        <v>0</v>
      </c>
      <c r="D3" s="30">
        <v>0</v>
      </c>
      <c r="E3" s="30">
        <v>295.95</v>
      </c>
      <c r="F3" s="30">
        <v>159.6</v>
      </c>
      <c r="G3" s="30">
        <v>424.7</v>
      </c>
      <c r="H3" s="30">
        <v>646.9</v>
      </c>
      <c r="I3" s="30">
        <v>134.30000000000001</v>
      </c>
      <c r="J3" s="30">
        <v>565.39</v>
      </c>
      <c r="K3" s="30">
        <v>703.7</v>
      </c>
      <c r="L3" s="30">
        <v>122.39</v>
      </c>
      <c r="M3" s="30">
        <v>197.1</v>
      </c>
      <c r="N3" s="30">
        <v>195</v>
      </c>
      <c r="O3" s="30">
        <v>0</v>
      </c>
      <c r="P3" s="30">
        <v>50.9</v>
      </c>
      <c r="Q3" s="30">
        <v>152.19999999999999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71">
        <v>523.4</v>
      </c>
      <c r="X3" s="30">
        <v>44.7</v>
      </c>
      <c r="Y3" s="30" t="s">
        <v>68</v>
      </c>
    </row>
    <row r="4" spans="1:25" x14ac:dyDescent="0.25">
      <c r="A4" s="29">
        <f t="shared" ref="A4:A29" si="0">A3+1</f>
        <v>3</v>
      </c>
      <c r="B4" s="30">
        <v>157</v>
      </c>
      <c r="C4" s="78">
        <v>0</v>
      </c>
      <c r="D4" s="78">
        <v>0</v>
      </c>
      <c r="E4" s="30">
        <v>263.14999999999998</v>
      </c>
      <c r="F4" s="30">
        <v>192.7</v>
      </c>
      <c r="G4" s="30">
        <v>629.20000000000005</v>
      </c>
      <c r="H4" s="30">
        <v>409.61</v>
      </c>
      <c r="I4" s="30">
        <v>143.19999999999999</v>
      </c>
      <c r="J4" s="30">
        <v>353.99</v>
      </c>
      <c r="K4" s="30">
        <v>942.3</v>
      </c>
      <c r="L4" s="30">
        <v>185</v>
      </c>
      <c r="M4" s="30">
        <v>285.2</v>
      </c>
      <c r="N4" s="30">
        <v>191.4</v>
      </c>
      <c r="O4" s="30">
        <v>0</v>
      </c>
      <c r="P4" s="30">
        <v>9.9</v>
      </c>
      <c r="Q4" s="30">
        <v>281.60000000000002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71">
        <v>0</v>
      </c>
      <c r="X4" s="30">
        <v>0</v>
      </c>
      <c r="Y4" s="30">
        <v>0</v>
      </c>
    </row>
    <row r="5" spans="1:25" x14ac:dyDescent="0.25">
      <c r="A5" s="29">
        <f t="shared" si="0"/>
        <v>4</v>
      </c>
      <c r="B5" s="30">
        <v>155</v>
      </c>
      <c r="C5" s="78">
        <v>0</v>
      </c>
      <c r="D5" s="78">
        <v>0</v>
      </c>
      <c r="E5" s="30">
        <v>0</v>
      </c>
      <c r="F5" s="30">
        <v>203.4</v>
      </c>
      <c r="G5" s="30">
        <v>1036.4000000000001</v>
      </c>
      <c r="H5" s="30">
        <v>772.7</v>
      </c>
      <c r="I5" s="30">
        <v>30.9</v>
      </c>
      <c r="J5" s="30">
        <v>970.9</v>
      </c>
      <c r="K5" s="30">
        <v>686.3</v>
      </c>
      <c r="L5" s="30">
        <v>46.8</v>
      </c>
      <c r="M5" s="30">
        <v>172.88</v>
      </c>
      <c r="N5" s="30">
        <v>111.6</v>
      </c>
      <c r="O5" s="30">
        <v>0</v>
      </c>
      <c r="P5" s="30">
        <v>0</v>
      </c>
      <c r="Q5" s="30">
        <v>221.59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71">
        <v>0</v>
      </c>
      <c r="X5" s="30">
        <v>21.11</v>
      </c>
      <c r="Y5" s="30" t="s">
        <v>68</v>
      </c>
    </row>
    <row r="6" spans="1:25" x14ac:dyDescent="0.25">
      <c r="A6" s="29">
        <f t="shared" si="0"/>
        <v>5</v>
      </c>
      <c r="B6" s="30">
        <v>104</v>
      </c>
      <c r="C6" s="78">
        <v>0</v>
      </c>
      <c r="D6" s="78">
        <v>0</v>
      </c>
      <c r="E6" s="30">
        <v>255.4</v>
      </c>
      <c r="F6" s="30">
        <v>120.7</v>
      </c>
      <c r="G6" s="30">
        <v>684</v>
      </c>
      <c r="H6" s="30">
        <v>1102.2</v>
      </c>
      <c r="I6" s="30">
        <v>53.8</v>
      </c>
      <c r="J6" s="30">
        <v>453.5</v>
      </c>
      <c r="K6" s="30">
        <v>988.29</v>
      </c>
      <c r="L6" s="30">
        <v>26.9</v>
      </c>
      <c r="M6" s="30">
        <v>197.7</v>
      </c>
      <c r="N6" s="30">
        <v>0</v>
      </c>
      <c r="O6" s="30">
        <v>0</v>
      </c>
      <c r="P6" s="30">
        <v>0</v>
      </c>
      <c r="Q6" s="30">
        <v>203.2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11</v>
      </c>
      <c r="X6" s="30">
        <v>0</v>
      </c>
      <c r="Y6" s="30">
        <v>0</v>
      </c>
    </row>
    <row r="7" spans="1:25" x14ac:dyDescent="0.25">
      <c r="A7" s="29">
        <f t="shared" si="0"/>
        <v>6</v>
      </c>
      <c r="B7" s="30">
        <v>199</v>
      </c>
      <c r="C7" s="78">
        <v>0</v>
      </c>
      <c r="D7" s="78">
        <v>0</v>
      </c>
      <c r="E7" s="30">
        <v>424.9</v>
      </c>
      <c r="F7" s="30">
        <v>168</v>
      </c>
      <c r="G7" s="30">
        <v>692.3</v>
      </c>
      <c r="H7" s="30">
        <v>1069.3</v>
      </c>
      <c r="I7" s="30">
        <v>0</v>
      </c>
      <c r="J7" s="30">
        <v>317.2</v>
      </c>
      <c r="K7" s="30">
        <v>794.5</v>
      </c>
      <c r="L7" s="30">
        <v>130.5</v>
      </c>
      <c r="M7" s="30">
        <v>110.8</v>
      </c>
      <c r="N7" s="30">
        <v>119.6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80</v>
      </c>
      <c r="V7" s="30" t="s">
        <v>71</v>
      </c>
      <c r="W7" s="84">
        <v>18.600000000000001</v>
      </c>
      <c r="X7" s="30">
        <v>0</v>
      </c>
      <c r="Y7" s="30"/>
    </row>
    <row r="8" spans="1:25" x14ac:dyDescent="0.25">
      <c r="A8" s="29">
        <f t="shared" si="0"/>
        <v>7</v>
      </c>
      <c r="B8" s="30">
        <v>0</v>
      </c>
      <c r="C8" s="78">
        <v>0</v>
      </c>
      <c r="D8" s="78">
        <v>0</v>
      </c>
      <c r="E8" s="30">
        <v>583.6</v>
      </c>
      <c r="F8" s="30">
        <v>205.08</v>
      </c>
      <c r="G8" s="30">
        <v>797.6</v>
      </c>
      <c r="H8" s="30">
        <v>977.7</v>
      </c>
      <c r="I8" s="30">
        <v>76.8</v>
      </c>
      <c r="J8" s="30">
        <v>320.7</v>
      </c>
      <c r="K8" s="30">
        <v>519.29999999999995</v>
      </c>
      <c r="L8" s="30">
        <v>0</v>
      </c>
      <c r="M8" s="30">
        <v>206.9</v>
      </c>
      <c r="N8" s="30">
        <v>80.2</v>
      </c>
      <c r="O8" s="30">
        <v>0</v>
      </c>
      <c r="P8" s="30">
        <v>83.1</v>
      </c>
      <c r="Q8" s="30">
        <v>39.9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89</v>
      </c>
      <c r="C9" s="71">
        <v>150</v>
      </c>
      <c r="D9" s="71" t="s">
        <v>89</v>
      </c>
      <c r="E9" s="30">
        <v>564.20000000000005</v>
      </c>
      <c r="F9" s="30">
        <v>203.8</v>
      </c>
      <c r="G9" s="30">
        <v>829.9</v>
      </c>
      <c r="H9" s="30">
        <v>635.1</v>
      </c>
      <c r="I9" s="30">
        <v>170</v>
      </c>
      <c r="J9" s="30">
        <v>611.79999999999995</v>
      </c>
      <c r="K9" s="30">
        <v>1151.4000000000001</v>
      </c>
      <c r="L9" s="30">
        <v>22.9</v>
      </c>
      <c r="M9" s="30">
        <v>250.5</v>
      </c>
      <c r="N9" s="30">
        <v>181.6</v>
      </c>
      <c r="O9" s="30">
        <v>0</v>
      </c>
      <c r="P9" s="30">
        <v>22.9</v>
      </c>
      <c r="Q9" s="30">
        <v>286.3</v>
      </c>
      <c r="R9" s="30">
        <v>35.4</v>
      </c>
      <c r="S9" s="30">
        <v>0</v>
      </c>
      <c r="T9" s="30">
        <v>0</v>
      </c>
      <c r="U9" s="30">
        <v>0</v>
      </c>
      <c r="V9" s="30">
        <v>0</v>
      </c>
      <c r="W9" s="71">
        <v>573.6</v>
      </c>
      <c r="X9" s="30">
        <v>0</v>
      </c>
      <c r="Y9" s="30">
        <v>0</v>
      </c>
    </row>
    <row r="10" spans="1:25" x14ac:dyDescent="0.25">
      <c r="A10" s="29">
        <f t="shared" si="0"/>
        <v>9</v>
      </c>
      <c r="B10" s="30">
        <v>0</v>
      </c>
      <c r="C10" s="78">
        <v>0</v>
      </c>
      <c r="D10" s="78">
        <v>0</v>
      </c>
      <c r="E10" s="30">
        <v>121.5</v>
      </c>
      <c r="F10" s="30">
        <v>243.69</v>
      </c>
      <c r="G10" s="30">
        <v>696.8</v>
      </c>
      <c r="H10" s="30">
        <v>567.29999999999995</v>
      </c>
      <c r="I10" s="30">
        <v>30.9</v>
      </c>
      <c r="J10" s="30">
        <v>578.70000000000005</v>
      </c>
      <c r="K10" s="30">
        <v>833.8</v>
      </c>
      <c r="L10" s="30">
        <v>294.3</v>
      </c>
      <c r="M10" s="30">
        <v>167.6</v>
      </c>
      <c r="N10" s="30">
        <v>158.30000000000001</v>
      </c>
      <c r="O10" s="30">
        <v>60.2</v>
      </c>
      <c r="P10" s="30">
        <v>107.7</v>
      </c>
      <c r="Q10" s="30">
        <v>259.39999999999998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78">
        <v>0</v>
      </c>
      <c r="X10" s="30">
        <v>0</v>
      </c>
      <c r="Y10" s="30">
        <v>0</v>
      </c>
    </row>
    <row r="11" spans="1:25" x14ac:dyDescent="0.25">
      <c r="A11" s="29">
        <f t="shared" si="0"/>
        <v>10</v>
      </c>
      <c r="B11" s="30">
        <v>242</v>
      </c>
      <c r="C11" s="78">
        <v>50</v>
      </c>
      <c r="D11" s="71" t="s">
        <v>90</v>
      </c>
      <c r="E11" s="30">
        <v>80.8</v>
      </c>
      <c r="F11" s="30">
        <v>87.1</v>
      </c>
      <c r="G11" s="30">
        <v>655.7</v>
      </c>
      <c r="H11" s="30">
        <v>869.17</v>
      </c>
      <c r="I11" s="30">
        <v>183.4</v>
      </c>
      <c r="J11" s="30">
        <v>341.2</v>
      </c>
      <c r="K11" s="30">
        <v>1043</v>
      </c>
      <c r="L11" s="30">
        <v>38.1</v>
      </c>
      <c r="M11" s="30">
        <v>68.2</v>
      </c>
      <c r="N11" s="30">
        <v>89.1</v>
      </c>
      <c r="O11" s="30">
        <v>0</v>
      </c>
      <c r="P11" s="30">
        <v>38.090000000000003</v>
      </c>
      <c r="Q11" s="30">
        <v>539.89</v>
      </c>
      <c r="R11" s="30">
        <v>0</v>
      </c>
      <c r="S11" s="71">
        <v>86.6</v>
      </c>
      <c r="T11" s="71" t="s">
        <v>77</v>
      </c>
      <c r="U11" s="30">
        <v>0</v>
      </c>
      <c r="V11" s="30">
        <v>0</v>
      </c>
      <c r="W11" s="71">
        <v>0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60</v>
      </c>
      <c r="C12" s="78">
        <v>0</v>
      </c>
      <c r="D12" s="78">
        <v>0</v>
      </c>
      <c r="E12" s="30">
        <v>359.6</v>
      </c>
      <c r="F12" s="30">
        <v>148.9</v>
      </c>
      <c r="G12" s="30">
        <v>558</v>
      </c>
      <c r="H12" s="30">
        <v>693.2</v>
      </c>
      <c r="I12" s="30">
        <v>230</v>
      </c>
      <c r="J12" s="30">
        <v>428.6</v>
      </c>
      <c r="K12" s="30">
        <v>849.59</v>
      </c>
      <c r="L12" s="30">
        <v>105.3</v>
      </c>
      <c r="M12" s="30">
        <v>130.19999999999999</v>
      </c>
      <c r="N12" s="30">
        <v>179.4</v>
      </c>
      <c r="O12" s="30">
        <v>0</v>
      </c>
      <c r="P12" s="30">
        <v>116.6</v>
      </c>
      <c r="Q12" s="30">
        <v>218.3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</row>
    <row r="13" spans="1:25" x14ac:dyDescent="0.25">
      <c r="A13" s="29">
        <f t="shared" si="0"/>
        <v>12</v>
      </c>
      <c r="B13" s="30">
        <v>70</v>
      </c>
      <c r="C13" s="78">
        <v>0</v>
      </c>
      <c r="D13" s="78">
        <v>0</v>
      </c>
      <c r="E13" s="30">
        <v>0</v>
      </c>
      <c r="F13" s="30">
        <v>72.7</v>
      </c>
      <c r="G13" s="30">
        <v>1016.7</v>
      </c>
      <c r="H13" s="30">
        <v>963.1</v>
      </c>
      <c r="I13" s="30">
        <v>65.8</v>
      </c>
      <c r="J13" s="30">
        <v>525.29999999999995</v>
      </c>
      <c r="K13" s="30">
        <v>1229.5999999999999</v>
      </c>
      <c r="L13" s="30">
        <v>61.8</v>
      </c>
      <c r="M13" s="30">
        <v>271.2</v>
      </c>
      <c r="N13" s="30">
        <v>73.599999999999994</v>
      </c>
      <c r="O13" s="30">
        <v>38.1</v>
      </c>
      <c r="P13" s="30">
        <v>38.1</v>
      </c>
      <c r="Q13" s="30">
        <v>175.9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19.96</v>
      </c>
      <c r="Y13" s="30" t="s">
        <v>68</v>
      </c>
    </row>
    <row r="14" spans="1:25" x14ac:dyDescent="0.25">
      <c r="A14" s="29">
        <f t="shared" si="0"/>
        <v>13</v>
      </c>
      <c r="B14" s="30">
        <v>40</v>
      </c>
      <c r="C14" s="78">
        <v>200</v>
      </c>
      <c r="D14" s="71" t="s">
        <v>88</v>
      </c>
      <c r="E14" s="30">
        <v>106.3</v>
      </c>
      <c r="F14" s="30">
        <v>46.9</v>
      </c>
      <c r="G14" s="30">
        <v>699.78</v>
      </c>
      <c r="H14" s="30">
        <v>811.49</v>
      </c>
      <c r="I14" s="30">
        <v>36</v>
      </c>
      <c r="J14" s="30">
        <v>852.99</v>
      </c>
      <c r="K14" s="30">
        <v>461.08</v>
      </c>
      <c r="L14" s="30">
        <v>38.1</v>
      </c>
      <c r="M14" s="30">
        <v>123.4</v>
      </c>
      <c r="N14" s="30">
        <v>262.2</v>
      </c>
      <c r="O14" s="30">
        <v>42.4</v>
      </c>
      <c r="P14" s="30">
        <v>0</v>
      </c>
      <c r="Q14" s="30">
        <v>43.8</v>
      </c>
      <c r="R14" s="30">
        <v>0</v>
      </c>
      <c r="S14" s="78">
        <v>0</v>
      </c>
      <c r="T14" s="78">
        <v>0</v>
      </c>
      <c r="U14" s="30">
        <v>0</v>
      </c>
      <c r="V14" s="30">
        <v>0</v>
      </c>
      <c r="W14" s="71">
        <v>0</v>
      </c>
      <c r="X14" s="30">
        <v>0</v>
      </c>
      <c r="Y14" s="30">
        <v>0</v>
      </c>
    </row>
    <row r="15" spans="1:25" x14ac:dyDescent="0.25">
      <c r="A15" s="29">
        <f t="shared" si="0"/>
        <v>14</v>
      </c>
      <c r="B15" s="30">
        <v>130</v>
      </c>
      <c r="C15" s="78">
        <v>50</v>
      </c>
      <c r="D15" s="71" t="s">
        <v>88</v>
      </c>
      <c r="E15" s="30">
        <v>481.8</v>
      </c>
      <c r="F15" s="30">
        <v>207.5</v>
      </c>
      <c r="G15" s="30">
        <v>656.88</v>
      </c>
      <c r="H15" s="30">
        <v>896.3</v>
      </c>
      <c r="I15" s="30">
        <v>37.799999999999997</v>
      </c>
      <c r="J15" s="30">
        <v>484.5</v>
      </c>
      <c r="K15" s="30">
        <v>713.9</v>
      </c>
      <c r="L15" s="30">
        <v>0</v>
      </c>
      <c r="M15" s="30">
        <v>238.4</v>
      </c>
      <c r="N15" s="30">
        <v>38.1</v>
      </c>
      <c r="O15" s="30">
        <v>57.9</v>
      </c>
      <c r="P15" s="30">
        <v>50.8</v>
      </c>
      <c r="Q15" s="30">
        <v>30.1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</row>
    <row r="16" spans="1:25" x14ac:dyDescent="0.25">
      <c r="A16" s="29">
        <f t="shared" si="0"/>
        <v>15</v>
      </c>
      <c r="B16" s="30">
        <v>0</v>
      </c>
      <c r="C16" s="78">
        <v>0</v>
      </c>
      <c r="D16" s="78">
        <v>0</v>
      </c>
      <c r="E16" s="30">
        <v>175.8</v>
      </c>
      <c r="F16" s="30">
        <v>198.7</v>
      </c>
      <c r="G16" s="30">
        <v>430.21</v>
      </c>
      <c r="H16" s="30">
        <v>1013.6</v>
      </c>
      <c r="I16" s="30">
        <v>100.2</v>
      </c>
      <c r="J16" s="30">
        <v>550.95000000000005</v>
      </c>
      <c r="K16" s="30">
        <v>951.68</v>
      </c>
      <c r="L16" s="30">
        <v>68.5</v>
      </c>
      <c r="M16" s="30">
        <v>334</v>
      </c>
      <c r="N16" s="30">
        <v>96.6</v>
      </c>
      <c r="O16" s="30">
        <v>0</v>
      </c>
      <c r="P16" s="30">
        <v>22.9</v>
      </c>
      <c r="Q16" s="30">
        <v>430.7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71">
        <v>622.70000000000005</v>
      </c>
      <c r="X16" s="30">
        <v>19</v>
      </c>
      <c r="Y16" s="30" t="s">
        <v>93</v>
      </c>
    </row>
    <row r="17" spans="1:25" x14ac:dyDescent="0.25">
      <c r="A17" s="29">
        <f t="shared" si="0"/>
        <v>16</v>
      </c>
      <c r="B17" s="78">
        <v>100</v>
      </c>
      <c r="C17" s="78">
        <v>0</v>
      </c>
      <c r="D17" s="78">
        <v>0</v>
      </c>
      <c r="E17" s="30">
        <v>257.95</v>
      </c>
      <c r="F17" s="30">
        <v>164.4</v>
      </c>
      <c r="G17" s="30">
        <v>986.2</v>
      </c>
      <c r="H17" s="30">
        <v>680.5</v>
      </c>
      <c r="I17" s="30">
        <v>0</v>
      </c>
      <c r="J17" s="30">
        <v>520.70000000000005</v>
      </c>
      <c r="K17" s="30">
        <v>1093.2</v>
      </c>
      <c r="L17" s="30">
        <v>44.4</v>
      </c>
      <c r="M17" s="30">
        <v>90.7</v>
      </c>
      <c r="N17" s="30">
        <v>40.9</v>
      </c>
      <c r="O17" s="30">
        <v>0</v>
      </c>
      <c r="P17" s="30">
        <v>0</v>
      </c>
      <c r="Q17" s="30">
        <v>192.3</v>
      </c>
      <c r="R17" s="30">
        <v>0</v>
      </c>
      <c r="S17" s="78">
        <v>0</v>
      </c>
      <c r="T17" s="78">
        <v>0</v>
      </c>
      <c r="U17" s="78">
        <v>0</v>
      </c>
      <c r="V17" s="78">
        <v>0</v>
      </c>
      <c r="W17" s="30">
        <v>0</v>
      </c>
      <c r="X17" s="30">
        <v>0</v>
      </c>
      <c r="Y17" s="30">
        <v>0</v>
      </c>
    </row>
    <row r="18" spans="1:25" x14ac:dyDescent="0.25">
      <c r="A18" s="29">
        <f t="shared" si="0"/>
        <v>17</v>
      </c>
      <c r="B18" s="78">
        <v>95</v>
      </c>
      <c r="C18" s="78">
        <v>0</v>
      </c>
      <c r="D18" s="78">
        <v>0</v>
      </c>
      <c r="E18" s="30">
        <v>46.9</v>
      </c>
      <c r="F18" s="30">
        <v>366.6</v>
      </c>
      <c r="G18" s="30">
        <v>714.03</v>
      </c>
      <c r="H18" s="30">
        <v>874.15</v>
      </c>
      <c r="I18" s="30">
        <v>180.3</v>
      </c>
      <c r="J18" s="30">
        <v>895.2</v>
      </c>
      <c r="K18" s="30">
        <v>914.4</v>
      </c>
      <c r="L18" s="30">
        <v>107.6</v>
      </c>
      <c r="M18" s="30">
        <v>88</v>
      </c>
      <c r="N18" s="30">
        <v>247.3</v>
      </c>
      <c r="O18" s="30">
        <v>0</v>
      </c>
      <c r="P18" s="30">
        <v>0</v>
      </c>
      <c r="Q18" s="30">
        <v>218.2</v>
      </c>
      <c r="R18" s="30">
        <v>0</v>
      </c>
      <c r="S18" s="78">
        <v>0</v>
      </c>
      <c r="T18" s="78">
        <v>0</v>
      </c>
      <c r="U18" s="78">
        <v>0</v>
      </c>
      <c r="V18" s="78">
        <v>0</v>
      </c>
      <c r="W18" s="84">
        <v>11</v>
      </c>
      <c r="X18" s="30">
        <v>0</v>
      </c>
      <c r="Y18" s="30">
        <v>0</v>
      </c>
    </row>
    <row r="19" spans="1:25" x14ac:dyDescent="0.25">
      <c r="A19" s="29">
        <f t="shared" si="0"/>
        <v>18</v>
      </c>
      <c r="B19" s="78">
        <v>50</v>
      </c>
      <c r="C19" s="78">
        <v>0</v>
      </c>
      <c r="D19" s="78">
        <v>0</v>
      </c>
      <c r="E19" s="30">
        <v>57.2</v>
      </c>
      <c r="F19" s="30">
        <v>117.7</v>
      </c>
      <c r="G19" s="30">
        <v>839.7</v>
      </c>
      <c r="H19" s="30">
        <v>633.25</v>
      </c>
      <c r="I19" s="30">
        <v>246.7</v>
      </c>
      <c r="J19" s="30">
        <v>542.79</v>
      </c>
      <c r="K19" s="30">
        <v>1005.3</v>
      </c>
      <c r="L19" s="30">
        <v>61.9</v>
      </c>
      <c r="M19" s="30">
        <v>72.5</v>
      </c>
      <c r="N19" s="30">
        <v>84.7</v>
      </c>
      <c r="O19" s="30">
        <v>31.1</v>
      </c>
      <c r="P19" s="30">
        <v>82.15</v>
      </c>
      <c r="Q19" s="30">
        <v>255.5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30">
        <v>11</v>
      </c>
      <c r="X19" s="30">
        <v>0</v>
      </c>
      <c r="Y19" s="30">
        <v>0</v>
      </c>
    </row>
    <row r="20" spans="1:25" x14ac:dyDescent="0.25">
      <c r="A20" s="29">
        <f>A19+1</f>
        <v>19</v>
      </c>
      <c r="B20" s="78">
        <v>0</v>
      </c>
      <c r="C20" s="78">
        <v>0</v>
      </c>
      <c r="D20" s="78">
        <v>0</v>
      </c>
      <c r="E20" s="30">
        <v>38.9</v>
      </c>
      <c r="F20" s="30">
        <v>353.5</v>
      </c>
      <c r="G20" s="30">
        <v>670</v>
      </c>
      <c r="H20" s="30">
        <v>434.4</v>
      </c>
      <c r="I20" s="30">
        <v>65</v>
      </c>
      <c r="J20" s="30">
        <v>896.11</v>
      </c>
      <c r="K20" s="30">
        <v>882.89</v>
      </c>
      <c r="L20" s="30">
        <v>161.4</v>
      </c>
      <c r="M20" s="30">
        <v>150.6</v>
      </c>
      <c r="N20" s="30">
        <v>181.7</v>
      </c>
      <c r="O20" s="30">
        <v>0</v>
      </c>
      <c r="P20" s="30">
        <v>61.7</v>
      </c>
      <c r="Q20" s="30">
        <v>130.5</v>
      </c>
      <c r="R20" s="30">
        <v>0</v>
      </c>
      <c r="S20" s="30">
        <v>0</v>
      </c>
      <c r="T20" s="30">
        <v>0</v>
      </c>
      <c r="U20" s="78">
        <v>0</v>
      </c>
      <c r="V20" s="78">
        <v>0</v>
      </c>
      <c r="W20" s="30">
        <v>0</v>
      </c>
      <c r="X20" s="30">
        <v>0</v>
      </c>
      <c r="Y20" s="30">
        <v>0</v>
      </c>
    </row>
    <row r="21" spans="1:25" x14ac:dyDescent="0.25">
      <c r="A21" s="29">
        <f t="shared" si="0"/>
        <v>20</v>
      </c>
      <c r="B21" s="78">
        <v>100</v>
      </c>
      <c r="C21" s="78">
        <v>0</v>
      </c>
      <c r="D21" s="78">
        <v>0</v>
      </c>
      <c r="E21" s="30">
        <v>226.05</v>
      </c>
      <c r="F21" s="30">
        <v>298.2</v>
      </c>
      <c r="G21" s="30">
        <v>554.39</v>
      </c>
      <c r="H21" s="30">
        <v>1063.0999999999999</v>
      </c>
      <c r="I21" s="30">
        <v>56.6</v>
      </c>
      <c r="J21" s="30">
        <v>492.5</v>
      </c>
      <c r="K21" s="30">
        <v>732.99</v>
      </c>
      <c r="L21" s="30">
        <v>0</v>
      </c>
      <c r="M21" s="30">
        <v>98</v>
      </c>
      <c r="N21" s="30">
        <v>30.9</v>
      </c>
      <c r="O21" s="30">
        <v>0</v>
      </c>
      <c r="P21" s="30">
        <v>30.9</v>
      </c>
      <c r="Q21" s="30">
        <v>26.9</v>
      </c>
      <c r="R21" s="30">
        <v>0</v>
      </c>
      <c r="S21" s="78">
        <v>0</v>
      </c>
      <c r="T21" s="78">
        <v>0</v>
      </c>
      <c r="U21" s="78">
        <v>0</v>
      </c>
      <c r="V21" s="78">
        <v>0</v>
      </c>
      <c r="W21" s="71">
        <v>0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8">
        <v>50</v>
      </c>
      <c r="C22" s="78">
        <v>0</v>
      </c>
      <c r="D22" s="78">
        <v>0</v>
      </c>
      <c r="E22" s="30">
        <v>217</v>
      </c>
      <c r="F22" s="30">
        <v>0</v>
      </c>
      <c r="G22" s="30">
        <v>477.9</v>
      </c>
      <c r="H22" s="30">
        <v>1164.5999999999999</v>
      </c>
      <c r="I22" s="30">
        <v>0</v>
      </c>
      <c r="J22" s="30">
        <v>485.3</v>
      </c>
      <c r="K22" s="30">
        <v>738.2</v>
      </c>
      <c r="L22" s="30">
        <v>0</v>
      </c>
      <c r="M22" s="30">
        <v>382.3</v>
      </c>
      <c r="N22" s="30">
        <v>39.4</v>
      </c>
      <c r="O22" s="30">
        <v>0</v>
      </c>
      <c r="P22" s="30">
        <v>0</v>
      </c>
      <c r="Q22" s="30">
        <v>0.8</v>
      </c>
      <c r="R22" s="30">
        <v>0</v>
      </c>
      <c r="S22" s="30">
        <v>0</v>
      </c>
      <c r="T22" s="30">
        <v>0</v>
      </c>
      <c r="U22" s="78">
        <v>0</v>
      </c>
      <c r="V22" s="78">
        <v>0</v>
      </c>
      <c r="W22" s="30">
        <v>0</v>
      </c>
      <c r="X22" s="30">
        <v>0</v>
      </c>
      <c r="Y22" s="30">
        <v>0</v>
      </c>
    </row>
    <row r="23" spans="1:25" x14ac:dyDescent="0.25">
      <c r="A23" s="29">
        <f t="shared" si="0"/>
        <v>22</v>
      </c>
      <c r="B23" s="78">
        <v>0</v>
      </c>
      <c r="C23" s="78">
        <v>0</v>
      </c>
      <c r="D23" s="78">
        <v>0</v>
      </c>
      <c r="E23" s="30">
        <v>85.8</v>
      </c>
      <c r="F23" s="30">
        <v>0</v>
      </c>
      <c r="G23" s="30">
        <v>548.09</v>
      </c>
      <c r="H23" s="30">
        <v>934.49</v>
      </c>
      <c r="I23" s="30">
        <v>115.4</v>
      </c>
      <c r="J23" s="30">
        <v>432.2</v>
      </c>
      <c r="K23" s="30">
        <v>1086.98</v>
      </c>
      <c r="L23" s="30">
        <v>0</v>
      </c>
      <c r="M23" s="30">
        <v>0</v>
      </c>
      <c r="N23" s="30">
        <v>0</v>
      </c>
      <c r="O23" s="30">
        <v>0</v>
      </c>
      <c r="P23" s="30">
        <v>5.9</v>
      </c>
      <c r="Q23" s="30">
        <v>326.89999999999998</v>
      </c>
      <c r="R23" s="30">
        <v>0</v>
      </c>
      <c r="S23" s="71">
        <v>246.7</v>
      </c>
      <c r="T23" s="71" t="s">
        <v>101</v>
      </c>
      <c r="U23" s="78">
        <v>0</v>
      </c>
      <c r="V23" s="78">
        <v>0</v>
      </c>
      <c r="W23" s="84">
        <v>11</v>
      </c>
      <c r="X23" s="30">
        <v>20</v>
      </c>
      <c r="Y23" s="30" t="s">
        <v>69</v>
      </c>
    </row>
    <row r="24" spans="1:25" x14ac:dyDescent="0.25">
      <c r="A24" s="29">
        <f t="shared" si="0"/>
        <v>23</v>
      </c>
      <c r="B24" s="78">
        <v>0</v>
      </c>
      <c r="C24" s="78">
        <v>0</v>
      </c>
      <c r="D24" s="78">
        <v>0</v>
      </c>
      <c r="E24" s="30">
        <v>833.65</v>
      </c>
      <c r="F24" s="30">
        <v>83.6</v>
      </c>
      <c r="G24" s="30">
        <v>697.67</v>
      </c>
      <c r="H24" s="30">
        <v>490.59</v>
      </c>
      <c r="I24" s="30">
        <v>143.30000000000001</v>
      </c>
      <c r="J24" s="30">
        <v>683.37</v>
      </c>
      <c r="K24" s="30">
        <v>796.8</v>
      </c>
      <c r="L24" s="30">
        <v>119.4</v>
      </c>
      <c r="M24" s="30">
        <v>120.1</v>
      </c>
      <c r="N24" s="30">
        <v>131.69999999999999</v>
      </c>
      <c r="O24" s="30">
        <v>0</v>
      </c>
      <c r="P24" s="30">
        <v>0</v>
      </c>
      <c r="Q24" s="30">
        <v>117</v>
      </c>
      <c r="R24" s="30">
        <v>0</v>
      </c>
      <c r="S24" s="78">
        <v>0</v>
      </c>
      <c r="T24" s="78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</row>
    <row r="25" spans="1:25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110.2</v>
      </c>
      <c r="F25" s="30">
        <v>166.2</v>
      </c>
      <c r="G25" s="30">
        <v>488.2</v>
      </c>
      <c r="H25" s="30">
        <v>761.1</v>
      </c>
      <c r="I25" s="30">
        <v>85.6</v>
      </c>
      <c r="J25" s="30">
        <v>407.7</v>
      </c>
      <c r="K25" s="30">
        <v>762.49</v>
      </c>
      <c r="L25" s="30">
        <v>0</v>
      </c>
      <c r="M25" s="30">
        <v>180.5</v>
      </c>
      <c r="N25" s="30">
        <v>239.2</v>
      </c>
      <c r="O25" s="30">
        <v>101</v>
      </c>
      <c r="P25" s="30">
        <v>36.799999999999997</v>
      </c>
      <c r="Q25" s="30">
        <v>488.1</v>
      </c>
      <c r="R25" s="30">
        <v>0</v>
      </c>
      <c r="S25" s="71">
        <v>250</v>
      </c>
      <c r="T25" s="71" t="s">
        <v>100</v>
      </c>
      <c r="U25" s="71">
        <v>0</v>
      </c>
      <c r="V25" s="71">
        <v>0</v>
      </c>
      <c r="W25" s="71">
        <v>0</v>
      </c>
      <c r="X25" s="30">
        <v>36.200000000000003</v>
      </c>
      <c r="Y25" s="30" t="s">
        <v>99</v>
      </c>
    </row>
    <row r="26" spans="1:25" x14ac:dyDescent="0.25">
      <c r="A26" s="29">
        <f t="shared" si="0"/>
        <v>25</v>
      </c>
      <c r="B26" s="30">
        <v>162</v>
      </c>
      <c r="C26" s="30">
        <v>0</v>
      </c>
      <c r="D26" s="30">
        <v>0</v>
      </c>
      <c r="E26" s="30">
        <v>105.6</v>
      </c>
      <c r="F26" s="30">
        <v>163.80000000000001</v>
      </c>
      <c r="G26" s="30">
        <v>557.15</v>
      </c>
      <c r="H26" s="30">
        <v>786.64</v>
      </c>
      <c r="I26" s="30">
        <v>163.80000000000001</v>
      </c>
      <c r="J26" s="30">
        <v>883.88</v>
      </c>
      <c r="K26" s="30">
        <v>794.6</v>
      </c>
      <c r="L26" s="30">
        <v>97.5</v>
      </c>
      <c r="M26" s="30">
        <v>77.56</v>
      </c>
      <c r="N26" s="30">
        <v>103.1</v>
      </c>
      <c r="O26" s="30">
        <v>0</v>
      </c>
      <c r="P26" s="30">
        <v>61.8</v>
      </c>
      <c r="Q26" s="30">
        <v>73.599999999999994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71">
        <v>0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127</v>
      </c>
      <c r="C27" s="30">
        <v>0</v>
      </c>
      <c r="D27" s="30">
        <v>0</v>
      </c>
      <c r="E27" s="30">
        <v>486.4</v>
      </c>
      <c r="F27" s="30">
        <v>137.69</v>
      </c>
      <c r="G27" s="30">
        <v>531.5</v>
      </c>
      <c r="H27" s="30">
        <v>1016.08</v>
      </c>
      <c r="I27" s="30">
        <v>69</v>
      </c>
      <c r="J27" s="30">
        <v>305.60000000000002</v>
      </c>
      <c r="K27" s="30">
        <v>826.89</v>
      </c>
      <c r="L27" s="30">
        <v>325.8</v>
      </c>
      <c r="M27" s="30">
        <v>32.799999999999997</v>
      </c>
      <c r="N27" s="30">
        <v>35.4</v>
      </c>
      <c r="O27" s="30">
        <v>139.19999999999999</v>
      </c>
      <c r="P27" s="30">
        <v>0</v>
      </c>
      <c r="Q27" s="30">
        <v>37.799999999999997</v>
      </c>
      <c r="R27" s="30">
        <v>0</v>
      </c>
      <c r="S27" s="71">
        <v>50</v>
      </c>
      <c r="T27" s="71" t="s">
        <v>104</v>
      </c>
      <c r="U27" s="30">
        <v>0</v>
      </c>
      <c r="V27" s="30">
        <v>0</v>
      </c>
      <c r="W27" s="30">
        <v>0</v>
      </c>
      <c r="X27" s="30">
        <v>0</v>
      </c>
      <c r="Y27" s="30"/>
    </row>
    <row r="28" spans="1:25" x14ac:dyDescent="0.25">
      <c r="A28" s="29">
        <f t="shared" si="0"/>
        <v>27</v>
      </c>
      <c r="B28" s="30">
        <v>35</v>
      </c>
      <c r="C28" s="30">
        <v>0</v>
      </c>
      <c r="D28" s="30">
        <v>0</v>
      </c>
      <c r="E28" s="30">
        <v>450.8</v>
      </c>
      <c r="F28" s="30">
        <v>216.51</v>
      </c>
      <c r="G28" s="30">
        <v>912.44</v>
      </c>
      <c r="H28" s="30">
        <v>798.71</v>
      </c>
      <c r="I28" s="30">
        <v>0</v>
      </c>
      <c r="J28" s="30">
        <v>1148.5899999999999</v>
      </c>
      <c r="K28" s="30">
        <v>1210.76</v>
      </c>
      <c r="L28" s="30">
        <v>61.2</v>
      </c>
      <c r="M28" s="30">
        <v>207.2</v>
      </c>
      <c r="N28" s="30">
        <v>453.1</v>
      </c>
      <c r="O28" s="30">
        <v>0</v>
      </c>
      <c r="P28" s="30">
        <v>0</v>
      </c>
      <c r="Q28" s="30">
        <v>39.4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71">
        <v>0</v>
      </c>
      <c r="X28" s="30">
        <v>0</v>
      </c>
      <c r="Y28" s="30">
        <v>0</v>
      </c>
    </row>
    <row r="29" spans="1:25" x14ac:dyDescent="0.25">
      <c r="A29" s="29">
        <f t="shared" si="0"/>
        <v>28</v>
      </c>
      <c r="B29" s="30">
        <v>103</v>
      </c>
      <c r="C29" s="30">
        <v>0</v>
      </c>
      <c r="D29" s="30">
        <v>0</v>
      </c>
      <c r="E29" s="30">
        <v>145.5</v>
      </c>
      <c r="F29" s="30">
        <v>58.6</v>
      </c>
      <c r="G29" s="30">
        <v>634.79999999999995</v>
      </c>
      <c r="H29" s="30">
        <v>509.4</v>
      </c>
      <c r="I29" s="30">
        <v>128.4</v>
      </c>
      <c r="J29" s="30">
        <v>846.49</v>
      </c>
      <c r="K29" s="30">
        <v>1091.49</v>
      </c>
      <c r="L29" s="30">
        <v>0</v>
      </c>
      <c r="M29" s="30">
        <v>197.2</v>
      </c>
      <c r="N29" s="30">
        <v>49.8</v>
      </c>
      <c r="O29" s="30">
        <v>94.2</v>
      </c>
      <c r="P29" s="30">
        <v>48.3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</row>
    <row r="30" spans="1:25" x14ac:dyDescent="0.25">
      <c r="A30" s="29">
        <v>29</v>
      </c>
      <c r="B30" s="30">
        <v>190</v>
      </c>
      <c r="C30" s="30">
        <v>0</v>
      </c>
      <c r="D30" s="30">
        <v>0</v>
      </c>
      <c r="E30" s="30">
        <v>154.69999999999999</v>
      </c>
      <c r="F30" s="30">
        <v>115.1</v>
      </c>
      <c r="G30" s="30">
        <v>544.29999999999995</v>
      </c>
      <c r="H30" s="30">
        <v>744.86</v>
      </c>
      <c r="I30" s="30">
        <v>78.3</v>
      </c>
      <c r="J30" s="30">
        <v>329.1</v>
      </c>
      <c r="K30" s="30">
        <v>650.5</v>
      </c>
      <c r="L30" s="30">
        <v>0</v>
      </c>
      <c r="M30" s="30">
        <v>100.2</v>
      </c>
      <c r="N30" s="30">
        <v>195.3</v>
      </c>
      <c r="O30" s="30">
        <v>53.3</v>
      </c>
      <c r="P30" s="30">
        <v>71.8</v>
      </c>
      <c r="Q30" s="30">
        <v>105.84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1">
        <v>740.4</v>
      </c>
      <c r="X30" s="30">
        <v>69.2</v>
      </c>
      <c r="Y30" s="30" t="s">
        <v>68</v>
      </c>
    </row>
    <row r="31" spans="1:25" x14ac:dyDescent="0.25">
      <c r="A31" s="29">
        <v>30</v>
      </c>
      <c r="B31" s="30">
        <v>0</v>
      </c>
      <c r="C31" s="30">
        <v>0</v>
      </c>
      <c r="D31" s="30">
        <v>0</v>
      </c>
      <c r="E31" s="30">
        <v>337.45</v>
      </c>
      <c r="F31" s="30">
        <v>163.4</v>
      </c>
      <c r="G31" s="30">
        <v>1045.5999999999999</v>
      </c>
      <c r="H31" s="30">
        <v>543.9</v>
      </c>
      <c r="I31" s="30">
        <v>22.9</v>
      </c>
      <c r="J31" s="30">
        <v>591.29999999999995</v>
      </c>
      <c r="K31" s="30">
        <v>877.98</v>
      </c>
      <c r="L31" s="30">
        <v>23.6</v>
      </c>
      <c r="M31" s="30">
        <v>112.8</v>
      </c>
      <c r="N31" s="30">
        <v>359.3</v>
      </c>
      <c r="O31" s="30">
        <v>0</v>
      </c>
      <c r="P31" s="30">
        <v>0</v>
      </c>
      <c r="Q31" s="30">
        <v>201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10</v>
      </c>
      <c r="X31" s="30">
        <v>0</v>
      </c>
      <c r="Y31" s="30">
        <v>0</v>
      </c>
    </row>
    <row r="32" spans="1:25" x14ac:dyDescent="0.25">
      <c r="A32" s="29">
        <v>31</v>
      </c>
      <c r="B32" s="30">
        <v>165</v>
      </c>
      <c r="C32" s="30">
        <v>0</v>
      </c>
      <c r="D32" s="30">
        <v>0</v>
      </c>
      <c r="E32" s="30">
        <v>190.9</v>
      </c>
      <c r="F32" s="30">
        <v>390.1</v>
      </c>
      <c r="G32" s="30">
        <v>1011.38</v>
      </c>
      <c r="H32" s="30">
        <v>855.32</v>
      </c>
      <c r="I32" s="30">
        <v>38.1</v>
      </c>
      <c r="J32" s="30">
        <v>773.3</v>
      </c>
      <c r="K32" s="30">
        <v>847.3</v>
      </c>
      <c r="L32" s="30">
        <v>0</v>
      </c>
      <c r="M32" s="30">
        <v>235</v>
      </c>
      <c r="N32" s="30">
        <v>112.79</v>
      </c>
      <c r="O32" s="30">
        <v>0</v>
      </c>
      <c r="P32" s="30">
        <v>26.9</v>
      </c>
      <c r="Q32" s="30">
        <v>40.799999999999997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14.8</v>
      </c>
      <c r="X32" s="30">
        <v>0</v>
      </c>
      <c r="Y32" s="30">
        <v>0</v>
      </c>
    </row>
    <row r="33" spans="1:25" ht="24.75" customHeight="1" x14ac:dyDescent="0.25">
      <c r="A33" s="28" t="s">
        <v>47</v>
      </c>
      <c r="B33" s="31">
        <f>SUM(B2:B32)</f>
        <v>2553</v>
      </c>
      <c r="C33" s="31">
        <f t="shared" ref="C33:Y33" si="1">SUM(C2:C32)</f>
        <v>450</v>
      </c>
      <c r="D33" s="31">
        <f t="shared" si="1"/>
        <v>0</v>
      </c>
      <c r="E33" s="31">
        <f t="shared" si="1"/>
        <v>7457.9999999999991</v>
      </c>
      <c r="F33" s="31">
        <f t="shared" si="1"/>
        <v>5054.17</v>
      </c>
      <c r="G33" s="31">
        <f t="shared" si="1"/>
        <v>21021.519999999997</v>
      </c>
      <c r="H33" s="31">
        <f t="shared" si="1"/>
        <v>23718.760000000002</v>
      </c>
      <c r="I33" s="31">
        <f t="shared" si="1"/>
        <v>2686.5000000000005</v>
      </c>
      <c r="J33" s="31">
        <f t="shared" si="1"/>
        <v>17589.850000000002</v>
      </c>
      <c r="K33" s="31">
        <f t="shared" si="1"/>
        <v>26181.21</v>
      </c>
      <c r="L33" s="31">
        <f t="shared" si="1"/>
        <v>2143.39</v>
      </c>
      <c r="M33" s="31">
        <f t="shared" si="1"/>
        <v>4899.54</v>
      </c>
      <c r="N33" s="31">
        <f t="shared" si="1"/>
        <v>4081.29</v>
      </c>
      <c r="O33" s="31">
        <f t="shared" si="1"/>
        <v>617.4</v>
      </c>
      <c r="P33" s="31">
        <f t="shared" si="1"/>
        <v>967.23999999999978</v>
      </c>
      <c r="Q33" s="31">
        <f t="shared" si="1"/>
        <v>5137.5200000000013</v>
      </c>
      <c r="R33" s="31">
        <f t="shared" si="1"/>
        <v>35.4</v>
      </c>
      <c r="S33" s="31">
        <f t="shared" si="1"/>
        <v>633.29999999999995</v>
      </c>
      <c r="T33" s="31">
        <f t="shared" si="1"/>
        <v>0</v>
      </c>
      <c r="U33" s="31">
        <f t="shared" si="1"/>
        <v>80</v>
      </c>
      <c r="V33" s="31">
        <f t="shared" si="1"/>
        <v>0</v>
      </c>
      <c r="W33" s="31">
        <f t="shared" si="1"/>
        <v>2547.5</v>
      </c>
      <c r="X33" s="31">
        <f t="shared" si="1"/>
        <v>230.17000000000002</v>
      </c>
      <c r="Y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workbookViewId="0">
      <selection activeCell="I2" sqref="I2:K25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5" width="14.28515625" bestFit="1" customWidth="1"/>
    <col min="6" max="7" width="13.28515625" bestFit="1" customWidth="1"/>
    <col min="8" max="8" width="12.140625" bestFit="1" customWidth="1"/>
    <col min="9" max="9" width="13.28515625" bestFit="1" customWidth="1"/>
    <col min="10" max="10" width="13.42578125" bestFit="1" customWidth="1"/>
    <col min="11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27</v>
      </c>
      <c r="B1" s="28" t="s">
        <v>28</v>
      </c>
      <c r="C1" s="28" t="s">
        <v>51</v>
      </c>
      <c r="D1" s="28" t="s">
        <v>52</v>
      </c>
      <c r="E1" s="28" t="s">
        <v>48</v>
      </c>
      <c r="F1" s="28" t="s">
        <v>36</v>
      </c>
      <c r="G1" s="28" t="s">
        <v>35</v>
      </c>
      <c r="H1" s="28" t="s">
        <v>40</v>
      </c>
      <c r="I1" s="28" t="s">
        <v>39</v>
      </c>
      <c r="J1" s="28" t="s">
        <v>29</v>
      </c>
      <c r="K1" s="28" t="s">
        <v>41</v>
      </c>
      <c r="L1" s="28" t="s">
        <v>42</v>
      </c>
      <c r="M1" s="28" t="s">
        <v>43</v>
      </c>
      <c r="N1" s="28" t="s">
        <v>44</v>
      </c>
      <c r="O1" s="28" t="s">
        <v>46</v>
      </c>
      <c r="P1" s="28" t="s">
        <v>45</v>
      </c>
      <c r="Q1" s="28" t="s">
        <v>30</v>
      </c>
      <c r="R1" s="28" t="s">
        <v>31</v>
      </c>
      <c r="S1" s="28" t="s">
        <v>32</v>
      </c>
      <c r="T1" s="28" t="s">
        <v>38</v>
      </c>
      <c r="U1" s="28" t="s">
        <v>58</v>
      </c>
      <c r="V1" s="28" t="s">
        <v>52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8"/>
      <c r="D5" s="7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8"/>
      <c r="D6" s="7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8"/>
      <c r="D13" s="7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8"/>
      <c r="D14" s="7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8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47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3"/>
  <sheetViews>
    <sheetView zoomScale="124" zoomScaleNormal="124" workbookViewId="0">
      <pane ySplit="1" topLeftCell="A20" activePane="bottomLeft" state="frozen"/>
      <selection pane="bottomLeft" activeCell="C9" sqref="C9:D16"/>
    </sheetView>
  </sheetViews>
  <sheetFormatPr defaultRowHeight="11.25" x14ac:dyDescent="0.2"/>
  <cols>
    <col min="1" max="1" width="6.5703125" style="73" bestFit="1" customWidth="1"/>
    <col min="2" max="5" width="10.5703125" style="73" bestFit="1" customWidth="1"/>
    <col min="6" max="6" width="10.5703125" style="73" customWidth="1"/>
    <col min="7" max="7" width="11.5703125" style="73" bestFit="1" customWidth="1"/>
    <col min="8" max="9" width="10.5703125" style="73" bestFit="1" customWidth="1"/>
    <col min="10" max="10" width="12.140625" style="73" bestFit="1" customWidth="1"/>
    <col min="11" max="11" width="13.42578125" style="73" bestFit="1" customWidth="1"/>
    <col min="12" max="14" width="10.5703125" style="73" bestFit="1" customWidth="1"/>
    <col min="15" max="15" width="10.7109375" style="73" bestFit="1" customWidth="1"/>
    <col min="16" max="19" width="10.5703125" style="73" bestFit="1" customWidth="1"/>
    <col min="20" max="20" width="7.85546875" style="73" customWidth="1"/>
    <col min="21" max="22" width="8.28515625" style="73" customWidth="1"/>
    <col min="23" max="23" width="8.5703125" style="73" customWidth="1"/>
    <col min="24" max="24" width="10.5703125" style="73" bestFit="1" customWidth="1"/>
    <col min="25" max="25" width="11" style="73" bestFit="1" customWidth="1"/>
    <col min="26" max="26" width="11" style="73" customWidth="1"/>
    <col min="27" max="27" width="13.28515625" style="73" customWidth="1"/>
    <col min="28" max="16384" width="9.140625" style="73"/>
  </cols>
  <sheetData>
    <row r="1" spans="1:27" ht="27" customHeight="1" x14ac:dyDescent="0.2">
      <c r="A1" s="72" t="s">
        <v>27</v>
      </c>
      <c r="B1" s="72" t="s">
        <v>28</v>
      </c>
      <c r="C1" s="72" t="s">
        <v>53</v>
      </c>
      <c r="D1" s="72" t="s">
        <v>52</v>
      </c>
      <c r="E1" s="72" t="s">
        <v>48</v>
      </c>
      <c r="F1" s="72" t="s">
        <v>49</v>
      </c>
      <c r="G1" s="72" t="s">
        <v>36</v>
      </c>
      <c r="H1" s="72" t="s">
        <v>35</v>
      </c>
      <c r="I1" s="72" t="s">
        <v>40</v>
      </c>
      <c r="J1" s="72" t="s">
        <v>39</v>
      </c>
      <c r="K1" s="72" t="s">
        <v>29</v>
      </c>
      <c r="L1" s="72" t="s">
        <v>41</v>
      </c>
      <c r="M1" s="72" t="s">
        <v>42</v>
      </c>
      <c r="N1" s="72" t="s">
        <v>43</v>
      </c>
      <c r="O1" s="72" t="s">
        <v>44</v>
      </c>
      <c r="P1" s="72" t="s">
        <v>46</v>
      </c>
      <c r="Q1" s="72" t="s">
        <v>45</v>
      </c>
      <c r="R1" s="72" t="s">
        <v>30</v>
      </c>
      <c r="S1" s="72" t="s">
        <v>31</v>
      </c>
      <c r="T1" s="72" t="s">
        <v>57</v>
      </c>
      <c r="U1" s="72" t="s">
        <v>32</v>
      </c>
      <c r="V1" s="72" t="s">
        <v>57</v>
      </c>
      <c r="W1" s="72" t="s">
        <v>33</v>
      </c>
      <c r="X1" s="72" t="s">
        <v>37</v>
      </c>
      <c r="Y1" s="72" t="s">
        <v>38</v>
      </c>
      <c r="Z1" s="72" t="s">
        <v>34</v>
      </c>
      <c r="AA1" s="72" t="s">
        <v>52</v>
      </c>
    </row>
    <row r="2" spans="1:27" x14ac:dyDescent="0.2">
      <c r="A2" s="74">
        <v>1</v>
      </c>
      <c r="B2" s="75" t="s">
        <v>67</v>
      </c>
      <c r="C2" s="75" t="s">
        <v>67</v>
      </c>
      <c r="D2" s="75" t="s">
        <v>67</v>
      </c>
      <c r="E2" s="75" t="s">
        <v>67</v>
      </c>
      <c r="F2" s="75" t="s">
        <v>67</v>
      </c>
      <c r="G2" s="75" t="s">
        <v>67</v>
      </c>
      <c r="H2" s="75" t="s">
        <v>67</v>
      </c>
      <c r="I2" s="75" t="s">
        <v>67</v>
      </c>
      <c r="J2" s="75" t="s">
        <v>67</v>
      </c>
      <c r="K2" s="75" t="s">
        <v>67</v>
      </c>
      <c r="L2" s="75" t="s">
        <v>67</v>
      </c>
      <c r="M2" s="75" t="s">
        <v>67</v>
      </c>
      <c r="N2" s="75" t="s">
        <v>67</v>
      </c>
      <c r="O2" s="75" t="s">
        <v>67</v>
      </c>
      <c r="P2" s="75" t="s">
        <v>67</v>
      </c>
      <c r="Q2" s="75" t="s">
        <v>67</v>
      </c>
      <c r="R2" s="75" t="s">
        <v>67</v>
      </c>
      <c r="S2" s="75" t="s">
        <v>67</v>
      </c>
      <c r="T2" s="75" t="s">
        <v>67</v>
      </c>
      <c r="U2" s="75" t="s">
        <v>67</v>
      </c>
      <c r="V2" s="75" t="s">
        <v>67</v>
      </c>
      <c r="W2" s="75" t="s">
        <v>67</v>
      </c>
      <c r="X2" s="75" t="s">
        <v>67</v>
      </c>
      <c r="Y2" s="75" t="s">
        <v>67</v>
      </c>
      <c r="Z2" s="75" t="s">
        <v>67</v>
      </c>
      <c r="AA2" s="75" t="s">
        <v>67</v>
      </c>
    </row>
    <row r="3" spans="1:27" x14ac:dyDescent="0.2">
      <c r="A3" s="74">
        <f>A2+1</f>
        <v>2</v>
      </c>
      <c r="B3" s="75" t="s">
        <v>61</v>
      </c>
      <c r="C3" s="82">
        <v>0</v>
      </c>
      <c r="D3" s="82">
        <v>0</v>
      </c>
      <c r="E3" s="75">
        <v>734.3</v>
      </c>
      <c r="F3" s="75">
        <v>0</v>
      </c>
      <c r="G3" s="75">
        <v>945.94</v>
      </c>
      <c r="H3" s="75">
        <v>979.22</v>
      </c>
      <c r="I3" s="75">
        <v>15.9</v>
      </c>
      <c r="J3" s="75">
        <v>1839.02</v>
      </c>
      <c r="K3" s="75">
        <v>946.22</v>
      </c>
      <c r="L3" s="75">
        <v>76.900000000000006</v>
      </c>
      <c r="M3" s="75">
        <v>258.7</v>
      </c>
      <c r="N3" s="75">
        <v>31.9</v>
      </c>
      <c r="O3" s="75">
        <v>80.7</v>
      </c>
      <c r="P3" s="75">
        <v>313.89999999999998</v>
      </c>
      <c r="Q3" s="75">
        <v>31.9</v>
      </c>
      <c r="R3" s="75">
        <v>0</v>
      </c>
      <c r="S3" s="75">
        <v>0</v>
      </c>
      <c r="T3" s="75">
        <v>0</v>
      </c>
      <c r="U3" s="77">
        <v>0</v>
      </c>
      <c r="V3" s="77">
        <v>0</v>
      </c>
      <c r="W3" s="75">
        <v>6</v>
      </c>
      <c r="X3" s="77">
        <v>495</v>
      </c>
      <c r="Y3" s="77">
        <v>417.6</v>
      </c>
      <c r="Z3" s="75">
        <v>0</v>
      </c>
      <c r="AA3" s="75">
        <v>0</v>
      </c>
    </row>
    <row r="4" spans="1:27" x14ac:dyDescent="0.2">
      <c r="A4" s="74">
        <f t="shared" ref="A4:A31" si="0">A3+1</f>
        <v>3</v>
      </c>
      <c r="B4" s="75">
        <v>102</v>
      </c>
      <c r="C4" s="82">
        <v>0</v>
      </c>
      <c r="D4" s="82">
        <v>0</v>
      </c>
      <c r="E4" s="75">
        <v>1225.0999999999999</v>
      </c>
      <c r="F4" s="75">
        <v>0</v>
      </c>
      <c r="G4" s="75">
        <v>438.32</v>
      </c>
      <c r="H4" s="75">
        <v>909.1</v>
      </c>
      <c r="I4" s="75">
        <v>187.06</v>
      </c>
      <c r="J4" s="75">
        <v>1418.31</v>
      </c>
      <c r="K4" s="75">
        <v>929.02</v>
      </c>
      <c r="L4" s="75">
        <v>102.6</v>
      </c>
      <c r="M4" s="75">
        <v>305.39999999999998</v>
      </c>
      <c r="N4" s="75">
        <v>38.799999999999997</v>
      </c>
      <c r="O4" s="75">
        <v>0</v>
      </c>
      <c r="P4" s="75">
        <v>0</v>
      </c>
      <c r="Q4" s="75">
        <v>99.4</v>
      </c>
      <c r="R4" s="75">
        <v>0</v>
      </c>
      <c r="S4" s="75">
        <v>0</v>
      </c>
      <c r="T4" s="75">
        <v>0</v>
      </c>
      <c r="U4" s="82">
        <v>0</v>
      </c>
      <c r="V4" s="82">
        <v>0</v>
      </c>
      <c r="W4" s="75">
        <v>6</v>
      </c>
      <c r="X4" s="75">
        <v>0</v>
      </c>
      <c r="Y4" s="75">
        <v>0</v>
      </c>
      <c r="Z4" s="75">
        <v>0</v>
      </c>
      <c r="AA4" s="75">
        <v>0</v>
      </c>
    </row>
    <row r="5" spans="1:27" x14ac:dyDescent="0.2">
      <c r="A5" s="74">
        <f t="shared" si="0"/>
        <v>4</v>
      </c>
      <c r="B5" s="75">
        <v>255</v>
      </c>
      <c r="C5" s="82">
        <v>0</v>
      </c>
      <c r="D5" s="82">
        <v>0</v>
      </c>
      <c r="E5" s="75">
        <v>1291.8</v>
      </c>
      <c r="F5" s="75">
        <v>0</v>
      </c>
      <c r="G5" s="75">
        <v>555.79999999999995</v>
      </c>
      <c r="H5" s="75">
        <v>932.45</v>
      </c>
      <c r="I5" s="75">
        <v>82.34</v>
      </c>
      <c r="J5" s="75">
        <v>1622.09</v>
      </c>
      <c r="K5" s="75">
        <v>1881.24</v>
      </c>
      <c r="L5" s="75">
        <v>92.5</v>
      </c>
      <c r="M5" s="75">
        <v>88.6</v>
      </c>
      <c r="N5" s="75">
        <v>40.700000000000003</v>
      </c>
      <c r="O5" s="75">
        <v>0</v>
      </c>
      <c r="P5" s="75">
        <v>0</v>
      </c>
      <c r="Q5" s="75">
        <v>95.7</v>
      </c>
      <c r="R5" s="75">
        <v>0</v>
      </c>
      <c r="S5" s="75">
        <v>0</v>
      </c>
      <c r="T5" s="75">
        <v>0</v>
      </c>
      <c r="U5" s="77">
        <v>0</v>
      </c>
      <c r="V5" s="77">
        <v>0</v>
      </c>
      <c r="W5" s="75">
        <v>6</v>
      </c>
      <c r="X5" s="75">
        <v>0</v>
      </c>
      <c r="Y5" s="75">
        <v>9.57</v>
      </c>
      <c r="Z5" s="75" t="s">
        <v>68</v>
      </c>
      <c r="AA5" s="75"/>
    </row>
    <row r="6" spans="1:27" x14ac:dyDescent="0.2">
      <c r="A6" s="74">
        <f t="shared" si="0"/>
        <v>5</v>
      </c>
      <c r="B6" s="75">
        <v>244</v>
      </c>
      <c r="C6" s="82">
        <v>0</v>
      </c>
      <c r="D6" s="82">
        <v>0</v>
      </c>
      <c r="E6" s="75">
        <v>1673.8</v>
      </c>
      <c r="F6" s="75">
        <v>0</v>
      </c>
      <c r="G6" s="75">
        <v>726.81</v>
      </c>
      <c r="H6" s="75">
        <v>1492.19</v>
      </c>
      <c r="I6" s="75">
        <v>301.55</v>
      </c>
      <c r="J6" s="75">
        <v>1417.22</v>
      </c>
      <c r="K6" s="75">
        <v>1411.37</v>
      </c>
      <c r="L6" s="75">
        <v>53.6</v>
      </c>
      <c r="M6" s="75">
        <v>389.6</v>
      </c>
      <c r="N6" s="75">
        <v>102.02</v>
      </c>
      <c r="O6" s="75">
        <v>0</v>
      </c>
      <c r="P6" s="75">
        <v>84.7</v>
      </c>
      <c r="Q6" s="75">
        <v>190.1</v>
      </c>
      <c r="R6" s="75">
        <v>0</v>
      </c>
      <c r="S6" s="75">
        <v>0</v>
      </c>
      <c r="T6" s="75">
        <v>0</v>
      </c>
      <c r="U6" s="82">
        <v>0</v>
      </c>
      <c r="V6" s="82">
        <v>0</v>
      </c>
      <c r="W6" s="75">
        <v>6</v>
      </c>
      <c r="X6" s="87">
        <v>0</v>
      </c>
      <c r="Y6" s="75">
        <v>0</v>
      </c>
      <c r="Z6" s="75">
        <v>17.7</v>
      </c>
      <c r="AA6" s="75" t="s">
        <v>72</v>
      </c>
    </row>
    <row r="7" spans="1:27" x14ac:dyDescent="0.2">
      <c r="A7" s="74">
        <f t="shared" si="0"/>
        <v>6</v>
      </c>
      <c r="B7" s="75">
        <v>0</v>
      </c>
      <c r="C7" s="77">
        <v>50</v>
      </c>
      <c r="D7" s="77" t="s">
        <v>73</v>
      </c>
      <c r="E7" s="75">
        <v>1884.5</v>
      </c>
      <c r="F7" s="75">
        <v>0</v>
      </c>
      <c r="G7" s="75">
        <v>881.85</v>
      </c>
      <c r="H7" s="75">
        <v>1125.05</v>
      </c>
      <c r="I7" s="75">
        <v>372.7</v>
      </c>
      <c r="J7" s="75">
        <v>1990.46</v>
      </c>
      <c r="K7" s="75">
        <v>2183.98</v>
      </c>
      <c r="L7" s="75">
        <v>118.5</v>
      </c>
      <c r="M7" s="75">
        <v>308.8</v>
      </c>
      <c r="N7" s="75">
        <v>485.8</v>
      </c>
      <c r="O7" s="75">
        <v>169.73</v>
      </c>
      <c r="P7" s="75">
        <v>72.599999999999994</v>
      </c>
      <c r="Q7" s="75">
        <v>167.3</v>
      </c>
      <c r="R7" s="75">
        <v>0</v>
      </c>
      <c r="S7" s="75">
        <v>0</v>
      </c>
      <c r="T7" s="75">
        <v>0</v>
      </c>
      <c r="U7" s="77">
        <v>0</v>
      </c>
      <c r="V7" s="77">
        <v>0</v>
      </c>
      <c r="W7" s="75">
        <v>6</v>
      </c>
      <c r="X7" s="87">
        <v>40</v>
      </c>
      <c r="Y7" s="77">
        <v>0</v>
      </c>
      <c r="Z7" s="75">
        <v>0</v>
      </c>
      <c r="AA7" s="75">
        <v>0</v>
      </c>
    </row>
    <row r="8" spans="1:27" x14ac:dyDescent="0.2">
      <c r="A8" s="74">
        <f t="shared" si="0"/>
        <v>7</v>
      </c>
      <c r="B8" s="75">
        <v>197</v>
      </c>
      <c r="C8" s="77">
        <v>50</v>
      </c>
      <c r="D8" s="77" t="s">
        <v>73</v>
      </c>
      <c r="E8" s="75">
        <v>1305</v>
      </c>
      <c r="F8" s="75">
        <v>0</v>
      </c>
      <c r="G8" s="75">
        <v>611.5</v>
      </c>
      <c r="H8" s="75">
        <v>784.54</v>
      </c>
      <c r="I8" s="75">
        <v>0</v>
      </c>
      <c r="J8" s="75">
        <v>1681.54</v>
      </c>
      <c r="K8" s="75">
        <v>1296.6500000000001</v>
      </c>
      <c r="L8" s="75">
        <v>87.72</v>
      </c>
      <c r="M8" s="75">
        <v>234.2</v>
      </c>
      <c r="N8" s="75">
        <v>53.6</v>
      </c>
      <c r="O8" s="75">
        <v>73.7</v>
      </c>
      <c r="P8" s="75">
        <v>67.599999999999994</v>
      </c>
      <c r="Q8" s="75">
        <v>303</v>
      </c>
      <c r="R8" s="75">
        <v>0</v>
      </c>
      <c r="S8" s="75">
        <v>0</v>
      </c>
      <c r="T8" s="75">
        <v>0</v>
      </c>
      <c r="U8" s="77">
        <v>0</v>
      </c>
      <c r="V8" s="77">
        <v>0</v>
      </c>
      <c r="W8" s="75">
        <v>6</v>
      </c>
      <c r="X8" s="87">
        <v>0</v>
      </c>
      <c r="Y8" s="75">
        <v>0</v>
      </c>
      <c r="Z8" s="75">
        <v>0</v>
      </c>
      <c r="AA8" s="75">
        <v>0</v>
      </c>
    </row>
    <row r="9" spans="1:27" x14ac:dyDescent="0.2">
      <c r="A9" s="74">
        <f t="shared" si="0"/>
        <v>8</v>
      </c>
      <c r="B9" s="75">
        <v>700</v>
      </c>
      <c r="C9" s="82">
        <v>0</v>
      </c>
      <c r="D9" s="82">
        <v>0</v>
      </c>
      <c r="E9" s="75">
        <v>798.4</v>
      </c>
      <c r="F9" s="75">
        <v>0</v>
      </c>
      <c r="G9" s="75">
        <v>602.96</v>
      </c>
      <c r="H9" s="75">
        <v>726</v>
      </c>
      <c r="I9" s="75">
        <v>211.2</v>
      </c>
      <c r="J9" s="75">
        <v>1471.83</v>
      </c>
      <c r="K9" s="75">
        <v>1160.3800000000001</v>
      </c>
      <c r="L9" s="75">
        <v>0</v>
      </c>
      <c r="M9" s="75">
        <v>193.1</v>
      </c>
      <c r="N9" s="75">
        <v>185.4</v>
      </c>
      <c r="O9" s="75">
        <v>0</v>
      </c>
      <c r="P9" s="75">
        <v>0</v>
      </c>
      <c r="Q9" s="75">
        <v>189.94</v>
      </c>
      <c r="R9" s="75">
        <v>0</v>
      </c>
      <c r="S9" s="75">
        <v>0</v>
      </c>
      <c r="T9" s="75">
        <v>0</v>
      </c>
      <c r="U9" s="82">
        <v>0</v>
      </c>
      <c r="V9" s="82">
        <v>0</v>
      </c>
      <c r="W9" s="75">
        <v>6</v>
      </c>
      <c r="X9" s="77">
        <v>555</v>
      </c>
      <c r="Y9" s="77">
        <v>499.8</v>
      </c>
      <c r="Z9" s="75">
        <v>0</v>
      </c>
      <c r="AA9" s="75">
        <v>0</v>
      </c>
    </row>
    <row r="10" spans="1:27" x14ac:dyDescent="0.2">
      <c r="A10" s="74">
        <f t="shared" si="0"/>
        <v>9</v>
      </c>
      <c r="B10" s="75">
        <v>278</v>
      </c>
      <c r="C10" s="82">
        <v>0</v>
      </c>
      <c r="D10" s="82">
        <v>0</v>
      </c>
      <c r="E10" s="75">
        <v>1132.9000000000001</v>
      </c>
      <c r="F10" s="75">
        <v>0</v>
      </c>
      <c r="G10" s="75">
        <v>99.9</v>
      </c>
      <c r="H10" s="75">
        <v>310.60000000000002</v>
      </c>
      <c r="I10" s="75">
        <v>97.5</v>
      </c>
      <c r="J10" s="75">
        <v>1145.51</v>
      </c>
      <c r="K10" s="81">
        <v>1337.54</v>
      </c>
      <c r="L10" s="75">
        <v>0</v>
      </c>
      <c r="M10" s="75">
        <v>122.4</v>
      </c>
      <c r="N10" s="75">
        <v>26.8</v>
      </c>
      <c r="O10" s="75">
        <v>0</v>
      </c>
      <c r="P10" s="75">
        <v>39.9</v>
      </c>
      <c r="Q10" s="75">
        <v>147.6</v>
      </c>
      <c r="R10" s="75">
        <v>0</v>
      </c>
      <c r="S10" s="75">
        <v>0</v>
      </c>
      <c r="T10" s="75">
        <v>0</v>
      </c>
      <c r="U10" s="82">
        <v>0</v>
      </c>
      <c r="V10" s="82">
        <v>0</v>
      </c>
      <c r="W10" s="75">
        <v>6</v>
      </c>
      <c r="X10" s="87">
        <v>15</v>
      </c>
      <c r="Y10" s="82">
        <v>15</v>
      </c>
      <c r="Z10" s="75">
        <v>14.89</v>
      </c>
      <c r="AA10" s="75" t="s">
        <v>68</v>
      </c>
    </row>
    <row r="11" spans="1:27" x14ac:dyDescent="0.2">
      <c r="A11" s="74">
        <f t="shared" si="0"/>
        <v>10</v>
      </c>
      <c r="B11" s="75">
        <v>188</v>
      </c>
      <c r="C11" s="82">
        <v>0</v>
      </c>
      <c r="D11" s="82">
        <v>0</v>
      </c>
      <c r="E11" s="75">
        <v>1009</v>
      </c>
      <c r="F11" s="75">
        <v>0</v>
      </c>
      <c r="G11" s="75">
        <v>647.20000000000005</v>
      </c>
      <c r="H11" s="75">
        <v>718.14</v>
      </c>
      <c r="I11" s="75">
        <v>97.13</v>
      </c>
      <c r="J11" s="75">
        <v>1611.41</v>
      </c>
      <c r="K11" s="75">
        <v>1275.4000000000001</v>
      </c>
      <c r="L11" s="75">
        <v>34.799999999999997</v>
      </c>
      <c r="M11" s="75">
        <v>22.8</v>
      </c>
      <c r="N11" s="75">
        <v>30.8</v>
      </c>
      <c r="O11" s="75">
        <v>0</v>
      </c>
      <c r="P11" s="75">
        <v>0</v>
      </c>
      <c r="Q11" s="75">
        <v>103.8</v>
      </c>
      <c r="R11" s="75">
        <v>0</v>
      </c>
      <c r="S11" s="75">
        <v>0</v>
      </c>
      <c r="T11" s="75">
        <v>0</v>
      </c>
      <c r="U11" s="82">
        <v>0</v>
      </c>
      <c r="V11" s="82">
        <v>0</v>
      </c>
      <c r="W11" s="75">
        <v>6</v>
      </c>
      <c r="X11" s="87">
        <v>15</v>
      </c>
      <c r="Y11" s="75">
        <v>15</v>
      </c>
      <c r="Z11" s="75">
        <v>46.46</v>
      </c>
      <c r="AA11" s="75" t="s">
        <v>68</v>
      </c>
    </row>
    <row r="12" spans="1:27" x14ac:dyDescent="0.2">
      <c r="A12" s="74">
        <f t="shared" si="0"/>
        <v>11</v>
      </c>
      <c r="B12" s="75">
        <v>203</v>
      </c>
      <c r="C12" s="82">
        <v>0</v>
      </c>
      <c r="D12" s="82">
        <v>0</v>
      </c>
      <c r="E12" s="75">
        <v>1070.69</v>
      </c>
      <c r="F12" s="75">
        <v>0</v>
      </c>
      <c r="G12" s="75">
        <v>56.99</v>
      </c>
      <c r="H12" s="75">
        <v>914.12</v>
      </c>
      <c r="I12" s="75">
        <v>363.78</v>
      </c>
      <c r="J12" s="75">
        <v>1850.81</v>
      </c>
      <c r="K12" s="75">
        <v>1435.8</v>
      </c>
      <c r="L12" s="75">
        <v>42.91</v>
      </c>
      <c r="M12" s="75">
        <v>201.5</v>
      </c>
      <c r="N12" s="75">
        <v>260.14999999999998</v>
      </c>
      <c r="O12" s="75">
        <v>0</v>
      </c>
      <c r="P12" s="75">
        <v>87.2</v>
      </c>
      <c r="Q12" s="75">
        <v>62.82</v>
      </c>
      <c r="R12" s="75">
        <v>0</v>
      </c>
      <c r="S12" s="82">
        <v>0</v>
      </c>
      <c r="T12" s="82">
        <v>0</v>
      </c>
      <c r="U12" s="82">
        <v>0</v>
      </c>
      <c r="V12" s="82">
        <v>0</v>
      </c>
      <c r="W12" s="75">
        <v>6</v>
      </c>
      <c r="X12" s="87">
        <v>0</v>
      </c>
      <c r="Y12" s="75">
        <v>0</v>
      </c>
      <c r="Z12" s="75">
        <v>0</v>
      </c>
      <c r="AA12" s="75"/>
    </row>
    <row r="13" spans="1:27" x14ac:dyDescent="0.2">
      <c r="A13" s="74">
        <f t="shared" si="0"/>
        <v>12</v>
      </c>
      <c r="B13" s="75">
        <v>222</v>
      </c>
      <c r="C13" s="82">
        <v>0</v>
      </c>
      <c r="D13" s="82">
        <v>0</v>
      </c>
      <c r="E13" s="75">
        <v>1629.2</v>
      </c>
      <c r="F13" s="75">
        <v>24.9</v>
      </c>
      <c r="G13" s="75">
        <v>552.46</v>
      </c>
      <c r="H13" s="75">
        <v>993.99</v>
      </c>
      <c r="I13" s="75">
        <v>167.2</v>
      </c>
      <c r="J13" s="75">
        <v>2062.02</v>
      </c>
      <c r="K13" s="75">
        <v>1407.23</v>
      </c>
      <c r="L13" s="75">
        <v>0</v>
      </c>
      <c r="M13" s="75">
        <v>217.1</v>
      </c>
      <c r="N13" s="75">
        <v>112.3</v>
      </c>
      <c r="O13" s="75">
        <v>74.5</v>
      </c>
      <c r="P13" s="75">
        <v>177.4</v>
      </c>
      <c r="Q13" s="75">
        <v>100.2</v>
      </c>
      <c r="R13" s="75">
        <v>0</v>
      </c>
      <c r="S13" s="82">
        <v>0</v>
      </c>
      <c r="T13" s="82">
        <v>0</v>
      </c>
      <c r="U13" s="77">
        <v>0</v>
      </c>
      <c r="V13" s="77">
        <v>0</v>
      </c>
      <c r="W13" s="75">
        <v>6</v>
      </c>
      <c r="X13" s="87">
        <v>0</v>
      </c>
      <c r="Y13" s="75">
        <v>0</v>
      </c>
      <c r="Z13" s="75">
        <v>112.49</v>
      </c>
      <c r="AA13" s="75" t="s">
        <v>68</v>
      </c>
    </row>
    <row r="14" spans="1:27" x14ac:dyDescent="0.2">
      <c r="A14" s="74">
        <f t="shared" si="0"/>
        <v>13</v>
      </c>
      <c r="B14" s="75">
        <v>504</v>
      </c>
      <c r="C14" s="82">
        <v>0</v>
      </c>
      <c r="D14" s="82">
        <v>0</v>
      </c>
      <c r="E14" s="75">
        <v>1800.4</v>
      </c>
      <c r="F14" s="75">
        <v>0</v>
      </c>
      <c r="G14" s="75">
        <v>1212.76</v>
      </c>
      <c r="H14" s="75">
        <v>1307.0999999999999</v>
      </c>
      <c r="I14" s="75">
        <v>158.19999999999999</v>
      </c>
      <c r="J14" s="75">
        <v>409.4</v>
      </c>
      <c r="K14" s="75">
        <v>2334.5700000000002</v>
      </c>
      <c r="L14" s="75">
        <v>91.6</v>
      </c>
      <c r="M14" s="75">
        <v>163.1</v>
      </c>
      <c r="N14" s="75">
        <v>0</v>
      </c>
      <c r="O14" s="75">
        <v>0</v>
      </c>
      <c r="P14" s="75">
        <v>127.4</v>
      </c>
      <c r="Q14" s="75">
        <v>82.5</v>
      </c>
      <c r="R14" s="75">
        <v>0</v>
      </c>
      <c r="S14" s="75">
        <v>0</v>
      </c>
      <c r="T14" s="75">
        <v>0</v>
      </c>
      <c r="U14" s="82">
        <v>0</v>
      </c>
      <c r="V14" s="82">
        <v>0</v>
      </c>
      <c r="W14" s="75">
        <v>6</v>
      </c>
      <c r="X14" s="87">
        <v>40</v>
      </c>
      <c r="Y14" s="77">
        <v>0</v>
      </c>
      <c r="Z14" s="75">
        <v>0</v>
      </c>
      <c r="AA14" s="75">
        <v>0</v>
      </c>
    </row>
    <row r="15" spans="1:27" x14ac:dyDescent="0.2">
      <c r="A15" s="74">
        <f t="shared" si="0"/>
        <v>14</v>
      </c>
      <c r="B15" s="75">
        <v>121.9</v>
      </c>
      <c r="C15" s="82">
        <v>0</v>
      </c>
      <c r="D15" s="82">
        <v>0</v>
      </c>
      <c r="E15" s="75">
        <v>1276.2</v>
      </c>
      <c r="F15" s="75">
        <v>0</v>
      </c>
      <c r="G15" s="75">
        <v>624.54</v>
      </c>
      <c r="H15" s="75">
        <v>875.39</v>
      </c>
      <c r="I15" s="75">
        <v>144.5</v>
      </c>
      <c r="J15" s="75">
        <v>857.85</v>
      </c>
      <c r="K15" s="75">
        <v>1662.91</v>
      </c>
      <c r="L15" s="75">
        <v>34.799999999999997</v>
      </c>
      <c r="M15" s="75">
        <v>75.8</v>
      </c>
      <c r="N15" s="75">
        <v>143.4</v>
      </c>
      <c r="O15" s="75">
        <v>0</v>
      </c>
      <c r="P15" s="75">
        <v>0</v>
      </c>
      <c r="Q15" s="75">
        <v>164.4</v>
      </c>
      <c r="R15" s="75">
        <v>0</v>
      </c>
      <c r="S15" s="75">
        <v>0</v>
      </c>
      <c r="T15" s="75">
        <v>0</v>
      </c>
      <c r="U15" s="77">
        <v>0</v>
      </c>
      <c r="V15" s="77">
        <v>0</v>
      </c>
      <c r="W15" s="75">
        <v>6</v>
      </c>
      <c r="X15" s="87">
        <v>0</v>
      </c>
      <c r="Y15" s="75">
        <v>0</v>
      </c>
      <c r="Z15" s="75">
        <v>0</v>
      </c>
      <c r="AA15" s="75">
        <v>0</v>
      </c>
    </row>
    <row r="16" spans="1:27" x14ac:dyDescent="0.2">
      <c r="A16" s="74">
        <f t="shared" si="0"/>
        <v>15</v>
      </c>
      <c r="B16" s="75">
        <v>242</v>
      </c>
      <c r="C16" s="82">
        <v>0</v>
      </c>
      <c r="D16" s="82">
        <v>0</v>
      </c>
      <c r="E16" s="75">
        <v>1640.7</v>
      </c>
      <c r="F16" s="75">
        <v>0</v>
      </c>
      <c r="G16" s="75">
        <v>676.3</v>
      </c>
      <c r="H16" s="75">
        <v>585.70000000000005</v>
      </c>
      <c r="I16" s="75">
        <v>24.88</v>
      </c>
      <c r="J16" s="75">
        <v>805.19</v>
      </c>
      <c r="K16" s="75">
        <v>1119.49</v>
      </c>
      <c r="L16" s="75">
        <v>213.4</v>
      </c>
      <c r="M16" s="75">
        <v>285.39999999999998</v>
      </c>
      <c r="N16" s="75">
        <v>153.4</v>
      </c>
      <c r="O16" s="75">
        <v>0</v>
      </c>
      <c r="P16" s="75">
        <v>0</v>
      </c>
      <c r="Q16" s="75">
        <v>276</v>
      </c>
      <c r="R16" s="75">
        <v>39.799999999999997</v>
      </c>
      <c r="S16" s="75">
        <v>0</v>
      </c>
      <c r="T16" s="75">
        <v>0</v>
      </c>
      <c r="U16" s="82">
        <v>0</v>
      </c>
      <c r="V16" s="82">
        <v>0</v>
      </c>
      <c r="W16" s="75">
        <v>6</v>
      </c>
      <c r="X16" s="77">
        <v>585</v>
      </c>
      <c r="Y16" s="77">
        <v>539.1</v>
      </c>
      <c r="Z16" s="75">
        <v>15.78</v>
      </c>
      <c r="AA16" s="75" t="s">
        <v>68</v>
      </c>
    </row>
    <row r="17" spans="1:27" x14ac:dyDescent="0.2">
      <c r="A17" s="74">
        <f t="shared" si="0"/>
        <v>16</v>
      </c>
      <c r="B17" s="75">
        <v>42</v>
      </c>
      <c r="C17" s="75">
        <v>0</v>
      </c>
      <c r="D17" s="75">
        <v>0</v>
      </c>
      <c r="E17" s="75">
        <v>1412.7</v>
      </c>
      <c r="F17" s="75">
        <v>0</v>
      </c>
      <c r="G17" s="75">
        <v>896.41</v>
      </c>
      <c r="H17" s="75">
        <v>630.11</v>
      </c>
      <c r="I17" s="75">
        <v>0</v>
      </c>
      <c r="J17" s="75">
        <v>924.31</v>
      </c>
      <c r="K17" s="75">
        <v>906.91</v>
      </c>
      <c r="L17" s="75">
        <v>0</v>
      </c>
      <c r="M17" s="75">
        <v>142.4</v>
      </c>
      <c r="N17" s="75">
        <v>82.5</v>
      </c>
      <c r="O17" s="75">
        <v>0</v>
      </c>
      <c r="P17" s="75">
        <v>0</v>
      </c>
      <c r="Q17" s="75">
        <v>209</v>
      </c>
      <c r="R17" s="75">
        <v>0</v>
      </c>
      <c r="S17" s="75">
        <v>0</v>
      </c>
      <c r="T17" s="75">
        <v>0</v>
      </c>
      <c r="U17" s="82">
        <v>0</v>
      </c>
      <c r="V17" s="82">
        <v>0</v>
      </c>
      <c r="W17" s="75">
        <v>6</v>
      </c>
      <c r="X17" s="87">
        <v>0</v>
      </c>
      <c r="Y17" s="82">
        <v>0</v>
      </c>
      <c r="Z17" s="75">
        <v>42.24</v>
      </c>
      <c r="AA17" s="75" t="s">
        <v>68</v>
      </c>
    </row>
    <row r="18" spans="1:27" x14ac:dyDescent="0.2">
      <c r="A18" s="74">
        <f t="shared" si="0"/>
        <v>17</v>
      </c>
      <c r="B18" s="75">
        <v>191</v>
      </c>
      <c r="C18" s="75">
        <v>0</v>
      </c>
      <c r="D18" s="75">
        <v>0</v>
      </c>
      <c r="E18" s="75">
        <v>1492.3</v>
      </c>
      <c r="F18" s="75">
        <v>82.71</v>
      </c>
      <c r="G18" s="75">
        <v>668.17</v>
      </c>
      <c r="H18" s="75">
        <v>508.3</v>
      </c>
      <c r="I18" s="75">
        <v>53.55</v>
      </c>
      <c r="J18" s="75">
        <v>1595.2</v>
      </c>
      <c r="K18" s="75">
        <v>1189.1099999999999</v>
      </c>
      <c r="L18" s="75">
        <v>34.14</v>
      </c>
      <c r="M18" s="75">
        <v>317.2</v>
      </c>
      <c r="N18" s="75">
        <v>32.9</v>
      </c>
      <c r="O18" s="75">
        <v>0</v>
      </c>
      <c r="P18" s="75">
        <v>45.9</v>
      </c>
      <c r="Q18" s="75">
        <v>35.799999999999997</v>
      </c>
      <c r="R18" s="75">
        <v>0</v>
      </c>
      <c r="S18" s="75">
        <v>0</v>
      </c>
      <c r="T18" s="75">
        <v>0</v>
      </c>
      <c r="U18" s="82">
        <v>0</v>
      </c>
      <c r="V18" s="82">
        <v>0</v>
      </c>
      <c r="W18" s="75">
        <v>6</v>
      </c>
      <c r="X18" s="87">
        <v>0</v>
      </c>
      <c r="Y18" s="75">
        <v>0</v>
      </c>
      <c r="Z18" s="75">
        <v>0</v>
      </c>
      <c r="AA18" s="75">
        <v>0</v>
      </c>
    </row>
    <row r="19" spans="1:27" x14ac:dyDescent="0.2">
      <c r="A19" s="74">
        <f t="shared" si="0"/>
        <v>18</v>
      </c>
      <c r="B19" s="75">
        <v>17.899999999999999</v>
      </c>
      <c r="C19" s="82">
        <v>0</v>
      </c>
      <c r="D19" s="82">
        <v>0</v>
      </c>
      <c r="E19" s="75">
        <v>1451.3</v>
      </c>
      <c r="F19" s="75">
        <v>75.8</v>
      </c>
      <c r="G19" s="75">
        <v>1475.61</v>
      </c>
      <c r="H19" s="75">
        <v>716.46</v>
      </c>
      <c r="I19" s="75">
        <v>264.7</v>
      </c>
      <c r="J19" s="75">
        <v>1210.1199999999999</v>
      </c>
      <c r="K19" s="75">
        <v>1240.6199999999999</v>
      </c>
      <c r="L19" s="75">
        <v>80.8</v>
      </c>
      <c r="M19" s="75">
        <v>327.7</v>
      </c>
      <c r="N19" s="75">
        <v>111.44</v>
      </c>
      <c r="O19" s="75">
        <v>0</v>
      </c>
      <c r="P19" s="75">
        <v>0</v>
      </c>
      <c r="Q19" s="75">
        <v>89.7</v>
      </c>
      <c r="R19" s="75">
        <v>0</v>
      </c>
      <c r="S19" s="77">
        <v>250</v>
      </c>
      <c r="T19" s="77" t="s">
        <v>94</v>
      </c>
      <c r="U19" s="82">
        <v>0</v>
      </c>
      <c r="V19" s="82">
        <v>0</v>
      </c>
      <c r="W19" s="75">
        <v>6</v>
      </c>
      <c r="X19" s="87">
        <v>15</v>
      </c>
      <c r="Y19" s="75">
        <v>15</v>
      </c>
      <c r="Z19" s="75">
        <v>0</v>
      </c>
      <c r="AA19" s="75">
        <v>0</v>
      </c>
    </row>
    <row r="20" spans="1:27" x14ac:dyDescent="0.2">
      <c r="A20" s="74">
        <f>A19+1</f>
        <v>19</v>
      </c>
      <c r="B20" s="75">
        <v>290.89999999999998</v>
      </c>
      <c r="C20" s="82">
        <v>0</v>
      </c>
      <c r="D20" s="82">
        <v>0</v>
      </c>
      <c r="E20" s="75">
        <v>1289.5</v>
      </c>
      <c r="F20" s="75">
        <v>0</v>
      </c>
      <c r="G20" s="75">
        <v>521.11</v>
      </c>
      <c r="H20" s="75">
        <v>1001.78</v>
      </c>
      <c r="I20" s="75">
        <v>256.36</v>
      </c>
      <c r="J20" s="75">
        <v>1550.23</v>
      </c>
      <c r="K20" s="75">
        <v>1009.57</v>
      </c>
      <c r="L20" s="75">
        <v>44.9</v>
      </c>
      <c r="M20" s="75">
        <v>29.8</v>
      </c>
      <c r="N20" s="75">
        <v>207.2</v>
      </c>
      <c r="O20" s="75">
        <v>0</v>
      </c>
      <c r="P20" s="75">
        <v>0</v>
      </c>
      <c r="Q20" s="75">
        <v>123.7</v>
      </c>
      <c r="R20" s="75">
        <v>0</v>
      </c>
      <c r="S20" s="75">
        <v>0</v>
      </c>
      <c r="T20" s="75">
        <v>0</v>
      </c>
      <c r="U20" s="77">
        <v>0</v>
      </c>
      <c r="V20" s="82">
        <v>0</v>
      </c>
      <c r="W20" s="75">
        <v>6</v>
      </c>
      <c r="X20" s="87">
        <v>0</v>
      </c>
      <c r="Y20" s="75">
        <v>0</v>
      </c>
      <c r="Z20" s="75">
        <v>57.4</v>
      </c>
      <c r="AA20" s="75" t="s">
        <v>68</v>
      </c>
    </row>
    <row r="21" spans="1:27" x14ac:dyDescent="0.2">
      <c r="A21" s="74">
        <f t="shared" si="0"/>
        <v>20</v>
      </c>
      <c r="B21" s="75">
        <v>555.4</v>
      </c>
      <c r="C21" s="82">
        <v>0</v>
      </c>
      <c r="D21" s="82">
        <v>0</v>
      </c>
      <c r="E21" s="75">
        <v>1527.47</v>
      </c>
      <c r="F21" s="75">
        <v>0</v>
      </c>
      <c r="G21" s="75">
        <v>845.3</v>
      </c>
      <c r="H21" s="75">
        <v>841.73</v>
      </c>
      <c r="I21" s="75">
        <v>144.6</v>
      </c>
      <c r="J21" s="75">
        <v>1125.6099999999999</v>
      </c>
      <c r="K21" s="75">
        <v>2313.06</v>
      </c>
      <c r="L21" s="75">
        <v>70.8</v>
      </c>
      <c r="M21" s="75">
        <v>348.5</v>
      </c>
      <c r="N21" s="75">
        <v>61.66</v>
      </c>
      <c r="O21" s="75">
        <v>0</v>
      </c>
      <c r="P21" s="75">
        <v>214.1</v>
      </c>
      <c r="Q21" s="75">
        <v>64.33</v>
      </c>
      <c r="R21" s="75">
        <v>0</v>
      </c>
      <c r="S21" s="75">
        <v>0</v>
      </c>
      <c r="T21" s="75">
        <v>0</v>
      </c>
      <c r="U21" s="82">
        <v>0</v>
      </c>
      <c r="V21" s="82">
        <v>0</v>
      </c>
      <c r="W21" s="75">
        <v>6</v>
      </c>
      <c r="X21" s="87">
        <v>55</v>
      </c>
      <c r="Y21" s="87">
        <v>11</v>
      </c>
      <c r="Z21" s="75">
        <v>0</v>
      </c>
      <c r="AA21" s="75">
        <v>0</v>
      </c>
    </row>
    <row r="22" spans="1:27" x14ac:dyDescent="0.2">
      <c r="A22" s="74">
        <f t="shared" si="0"/>
        <v>21</v>
      </c>
      <c r="B22" s="75">
        <v>0</v>
      </c>
      <c r="C22" s="82">
        <v>0</v>
      </c>
      <c r="D22" s="82">
        <v>0</v>
      </c>
      <c r="E22" s="75">
        <v>1904.77</v>
      </c>
      <c r="F22" s="75">
        <v>0</v>
      </c>
      <c r="G22" s="75">
        <v>692.4</v>
      </c>
      <c r="H22" s="75">
        <v>666.61</v>
      </c>
      <c r="I22" s="75">
        <v>0</v>
      </c>
      <c r="J22" s="75">
        <v>1083.52</v>
      </c>
      <c r="K22" s="75">
        <v>1665.49</v>
      </c>
      <c r="L22" s="75">
        <v>0</v>
      </c>
      <c r="M22" s="75">
        <v>185.71</v>
      </c>
      <c r="N22" s="75">
        <v>276.10000000000002</v>
      </c>
      <c r="O22" s="75">
        <v>0</v>
      </c>
      <c r="P22" s="75">
        <v>39.799999999999997</v>
      </c>
      <c r="Q22" s="75">
        <v>400.23</v>
      </c>
      <c r="R22" s="75">
        <v>0</v>
      </c>
      <c r="S22" s="75">
        <v>0</v>
      </c>
      <c r="T22" s="75">
        <v>0</v>
      </c>
      <c r="U22" s="77">
        <v>80</v>
      </c>
      <c r="V22" s="77" t="s">
        <v>95</v>
      </c>
      <c r="W22" s="75">
        <v>6</v>
      </c>
      <c r="X22" s="87">
        <v>15</v>
      </c>
      <c r="Y22" s="75">
        <v>11</v>
      </c>
      <c r="Z22" s="75">
        <v>19.75</v>
      </c>
      <c r="AA22" s="75" t="s">
        <v>68</v>
      </c>
    </row>
    <row r="23" spans="1:27" x14ac:dyDescent="0.2">
      <c r="A23" s="74">
        <f t="shared" si="0"/>
        <v>22</v>
      </c>
      <c r="B23" s="75">
        <v>50</v>
      </c>
      <c r="C23" s="82">
        <v>0</v>
      </c>
      <c r="D23" s="82">
        <v>0</v>
      </c>
      <c r="E23" s="75">
        <v>994.6</v>
      </c>
      <c r="F23" s="75">
        <v>0</v>
      </c>
      <c r="G23" s="75">
        <v>552.84</v>
      </c>
      <c r="H23" s="75">
        <v>690.9</v>
      </c>
      <c r="I23" s="75">
        <v>38.799999999999997</v>
      </c>
      <c r="J23" s="75">
        <v>1109.47</v>
      </c>
      <c r="K23" s="75">
        <v>1234.48</v>
      </c>
      <c r="L23" s="75">
        <v>0</v>
      </c>
      <c r="M23" s="75">
        <v>122.03</v>
      </c>
      <c r="N23" s="75">
        <v>89.91</v>
      </c>
      <c r="O23" s="75">
        <v>0</v>
      </c>
      <c r="P23" s="75">
        <v>43.9</v>
      </c>
      <c r="Q23" s="75">
        <v>159.6</v>
      </c>
      <c r="R23" s="75">
        <v>0</v>
      </c>
      <c r="S23" s="75">
        <v>0</v>
      </c>
      <c r="T23" s="75">
        <v>0</v>
      </c>
      <c r="U23" s="82">
        <v>0</v>
      </c>
      <c r="V23" s="82">
        <v>0</v>
      </c>
      <c r="W23" s="75">
        <v>6</v>
      </c>
      <c r="X23" s="87">
        <v>585</v>
      </c>
      <c r="Y23" s="75">
        <v>531.79999999999995</v>
      </c>
      <c r="Z23" s="75">
        <v>72.64</v>
      </c>
      <c r="AA23" s="75" t="s">
        <v>34</v>
      </c>
    </row>
    <row r="24" spans="1:27" x14ac:dyDescent="0.2">
      <c r="A24" s="74">
        <f t="shared" si="0"/>
        <v>23</v>
      </c>
      <c r="B24" s="75">
        <v>138</v>
      </c>
      <c r="C24" s="82">
        <v>0</v>
      </c>
      <c r="D24" s="82">
        <v>0</v>
      </c>
      <c r="E24" s="75">
        <v>938.6</v>
      </c>
      <c r="F24" s="75">
        <v>0</v>
      </c>
      <c r="G24" s="75">
        <v>513.6</v>
      </c>
      <c r="H24" s="75">
        <v>736.61</v>
      </c>
      <c r="I24" s="75">
        <v>0</v>
      </c>
      <c r="J24" s="75">
        <v>733.82</v>
      </c>
      <c r="K24" s="75">
        <v>1397.34</v>
      </c>
      <c r="L24" s="75">
        <v>0</v>
      </c>
      <c r="M24" s="75">
        <v>56.7</v>
      </c>
      <c r="N24" s="75">
        <v>76.7</v>
      </c>
      <c r="O24" s="75">
        <v>0</v>
      </c>
      <c r="P24" s="75">
        <v>0</v>
      </c>
      <c r="Q24" s="75">
        <v>84.6</v>
      </c>
      <c r="R24" s="75">
        <v>0</v>
      </c>
      <c r="S24" s="75">
        <v>0</v>
      </c>
      <c r="T24" s="75">
        <v>0</v>
      </c>
      <c r="U24" s="82">
        <v>0</v>
      </c>
      <c r="V24" s="82">
        <v>0</v>
      </c>
      <c r="W24" s="75">
        <v>6</v>
      </c>
      <c r="X24" s="87">
        <v>0</v>
      </c>
      <c r="Y24" s="75">
        <v>0</v>
      </c>
      <c r="Z24" s="75">
        <v>29.9</v>
      </c>
      <c r="AA24" s="75" t="s">
        <v>98</v>
      </c>
    </row>
    <row r="25" spans="1:27" x14ac:dyDescent="0.2">
      <c r="A25" s="74">
        <f t="shared" si="0"/>
        <v>24</v>
      </c>
      <c r="B25" s="75">
        <v>224</v>
      </c>
      <c r="C25" s="82">
        <v>0</v>
      </c>
      <c r="D25" s="82">
        <v>0</v>
      </c>
      <c r="E25" s="75">
        <v>1360</v>
      </c>
      <c r="F25" s="75">
        <v>0</v>
      </c>
      <c r="G25" s="75">
        <v>239.87</v>
      </c>
      <c r="H25" s="75">
        <v>896.74</v>
      </c>
      <c r="I25" s="75">
        <v>168.5</v>
      </c>
      <c r="J25" s="75">
        <v>1124.6199999999999</v>
      </c>
      <c r="K25" s="75">
        <v>1227.93</v>
      </c>
      <c r="L25" s="75">
        <v>47.8</v>
      </c>
      <c r="M25" s="75">
        <v>417.6</v>
      </c>
      <c r="N25" s="75">
        <v>103.5</v>
      </c>
      <c r="O25" s="75">
        <v>0</v>
      </c>
      <c r="P25" s="75">
        <v>35.9</v>
      </c>
      <c r="Q25" s="75">
        <v>188.3</v>
      </c>
      <c r="R25" s="75">
        <v>0</v>
      </c>
      <c r="S25" s="82">
        <v>0</v>
      </c>
      <c r="T25" s="82">
        <v>0</v>
      </c>
      <c r="U25" s="82">
        <v>0</v>
      </c>
      <c r="V25" s="82">
        <v>0</v>
      </c>
      <c r="W25" s="75">
        <v>6</v>
      </c>
      <c r="X25" s="87">
        <v>0</v>
      </c>
      <c r="Y25" s="75">
        <v>15</v>
      </c>
      <c r="Z25" s="75">
        <v>0</v>
      </c>
      <c r="AA25" s="75">
        <v>0</v>
      </c>
    </row>
    <row r="26" spans="1:27" x14ac:dyDescent="0.2">
      <c r="A26" s="74">
        <f t="shared" si="0"/>
        <v>25</v>
      </c>
      <c r="B26" s="75">
        <v>233.1</v>
      </c>
      <c r="C26" s="82">
        <v>0</v>
      </c>
      <c r="D26" s="82">
        <v>0</v>
      </c>
      <c r="E26" s="75">
        <v>1218.7</v>
      </c>
      <c r="F26" s="75">
        <v>0</v>
      </c>
      <c r="G26" s="75">
        <v>654.25</v>
      </c>
      <c r="H26" s="75">
        <v>614.86</v>
      </c>
      <c r="I26" s="75">
        <v>45.88</v>
      </c>
      <c r="J26" s="75">
        <v>1626.81</v>
      </c>
      <c r="K26" s="75">
        <v>439.29</v>
      </c>
      <c r="L26" s="75">
        <v>0</v>
      </c>
      <c r="M26" s="75">
        <v>334.6</v>
      </c>
      <c r="N26" s="75">
        <v>0</v>
      </c>
      <c r="O26" s="75">
        <v>0</v>
      </c>
      <c r="P26" s="75">
        <v>122.5</v>
      </c>
      <c r="Q26" s="75">
        <v>75.02</v>
      </c>
      <c r="R26" s="75">
        <v>0</v>
      </c>
      <c r="S26" s="82">
        <v>0</v>
      </c>
      <c r="T26" s="82">
        <v>0</v>
      </c>
      <c r="U26" s="82">
        <v>0</v>
      </c>
      <c r="V26" s="82">
        <v>0</v>
      </c>
      <c r="W26" s="75">
        <v>6</v>
      </c>
      <c r="X26" s="87">
        <v>0</v>
      </c>
      <c r="Y26" s="75">
        <v>0</v>
      </c>
      <c r="Z26" s="75">
        <v>0</v>
      </c>
      <c r="AA26" s="75">
        <v>0</v>
      </c>
    </row>
    <row r="27" spans="1:27" x14ac:dyDescent="0.2">
      <c r="A27" s="74">
        <f t="shared" si="0"/>
        <v>26</v>
      </c>
      <c r="B27" s="75">
        <v>440</v>
      </c>
      <c r="C27" s="82">
        <v>0</v>
      </c>
      <c r="D27" s="82">
        <v>0</v>
      </c>
      <c r="E27" s="75">
        <v>1329.9</v>
      </c>
      <c r="F27" s="75">
        <v>0</v>
      </c>
      <c r="G27" s="75">
        <v>1052.7</v>
      </c>
      <c r="H27" s="75">
        <v>1380.01</v>
      </c>
      <c r="I27" s="75">
        <v>213.66</v>
      </c>
      <c r="J27" s="75">
        <v>1667.31</v>
      </c>
      <c r="K27" s="75">
        <v>1283.68</v>
      </c>
      <c r="L27" s="75">
        <v>0</v>
      </c>
      <c r="M27" s="75">
        <v>121.5</v>
      </c>
      <c r="N27" s="75">
        <v>81.599999999999994</v>
      </c>
      <c r="O27" s="75">
        <v>34.9</v>
      </c>
      <c r="P27" s="75">
        <v>48.8</v>
      </c>
      <c r="Q27" s="75">
        <v>299.89999999999998</v>
      </c>
      <c r="R27" s="75">
        <v>0</v>
      </c>
      <c r="S27" s="82">
        <v>0</v>
      </c>
      <c r="T27" s="82">
        <v>0</v>
      </c>
      <c r="U27" s="82">
        <v>0</v>
      </c>
      <c r="V27" s="82">
        <v>0</v>
      </c>
      <c r="W27" s="75">
        <v>6</v>
      </c>
      <c r="X27" s="77">
        <v>218.8</v>
      </c>
      <c r="Y27" s="77">
        <v>570</v>
      </c>
      <c r="Z27" s="75">
        <v>0</v>
      </c>
      <c r="AA27" s="75">
        <v>0</v>
      </c>
    </row>
    <row r="28" spans="1:27" x14ac:dyDescent="0.2">
      <c r="A28" s="74">
        <f t="shared" si="0"/>
        <v>27</v>
      </c>
      <c r="B28" s="75">
        <v>96</v>
      </c>
      <c r="C28" s="82">
        <v>0</v>
      </c>
      <c r="D28" s="82">
        <v>0</v>
      </c>
      <c r="E28" s="75">
        <v>1484.2</v>
      </c>
      <c r="F28" s="75">
        <v>112.7</v>
      </c>
      <c r="G28" s="75">
        <v>1078.02</v>
      </c>
      <c r="H28" s="75">
        <v>1117.57</v>
      </c>
      <c r="I28" s="75">
        <v>194.3</v>
      </c>
      <c r="J28" s="75">
        <v>1035.6099999999999</v>
      </c>
      <c r="K28" s="75">
        <v>1865.27</v>
      </c>
      <c r="L28" s="75">
        <v>74.7</v>
      </c>
      <c r="M28" s="75">
        <v>392.3</v>
      </c>
      <c r="N28" s="75">
        <v>314.5</v>
      </c>
      <c r="O28" s="75">
        <v>0</v>
      </c>
      <c r="P28" s="75">
        <v>69.8</v>
      </c>
      <c r="Q28" s="75">
        <v>0</v>
      </c>
      <c r="R28" s="75">
        <v>0</v>
      </c>
      <c r="S28" s="82">
        <v>0</v>
      </c>
      <c r="T28" s="82">
        <v>0</v>
      </c>
      <c r="U28" s="82">
        <v>0</v>
      </c>
      <c r="V28" s="82">
        <v>0</v>
      </c>
      <c r="W28" s="75">
        <v>6</v>
      </c>
      <c r="X28" s="77">
        <v>40</v>
      </c>
      <c r="Y28" s="77">
        <v>0</v>
      </c>
      <c r="Z28" s="75">
        <v>27.28</v>
      </c>
      <c r="AA28" s="75" t="s">
        <v>68</v>
      </c>
    </row>
    <row r="29" spans="1:27" x14ac:dyDescent="0.2">
      <c r="A29" s="74">
        <f t="shared" si="0"/>
        <v>28</v>
      </c>
      <c r="B29" s="75">
        <v>441</v>
      </c>
      <c r="C29" s="82">
        <v>0</v>
      </c>
      <c r="D29" s="82">
        <v>0</v>
      </c>
      <c r="E29" s="75">
        <v>956.97</v>
      </c>
      <c r="F29" s="75">
        <v>0</v>
      </c>
      <c r="G29" s="75">
        <v>971.84</v>
      </c>
      <c r="H29" s="75">
        <v>891.37</v>
      </c>
      <c r="I29" s="75">
        <v>176.4</v>
      </c>
      <c r="J29" s="75">
        <v>934.84</v>
      </c>
      <c r="K29" s="75">
        <v>1404.63</v>
      </c>
      <c r="L29" s="75">
        <v>89.8</v>
      </c>
      <c r="M29" s="75">
        <v>82.6</v>
      </c>
      <c r="N29" s="75">
        <v>506.4</v>
      </c>
      <c r="O29" s="75">
        <v>0</v>
      </c>
      <c r="P29" s="75">
        <v>197.93</v>
      </c>
      <c r="Q29" s="75">
        <v>41.8</v>
      </c>
      <c r="R29" s="75">
        <v>0</v>
      </c>
      <c r="S29" s="82">
        <v>0</v>
      </c>
      <c r="T29" s="82">
        <v>0</v>
      </c>
      <c r="U29" s="82">
        <v>0</v>
      </c>
      <c r="V29" s="82">
        <v>0</v>
      </c>
      <c r="W29" s="75">
        <v>6</v>
      </c>
      <c r="X29" s="75">
        <v>0</v>
      </c>
      <c r="Y29" s="75">
        <v>15</v>
      </c>
      <c r="Z29" s="75">
        <v>52.35</v>
      </c>
      <c r="AA29" s="75" t="s">
        <v>68</v>
      </c>
    </row>
    <row r="30" spans="1:27" x14ac:dyDescent="0.2">
      <c r="A30" s="74">
        <f t="shared" si="0"/>
        <v>29</v>
      </c>
      <c r="B30" s="75">
        <v>205</v>
      </c>
      <c r="C30" s="82">
        <v>0</v>
      </c>
      <c r="D30" s="82">
        <v>0</v>
      </c>
      <c r="E30" s="75">
        <v>922.1</v>
      </c>
      <c r="F30" s="75">
        <v>54.9</v>
      </c>
      <c r="G30" s="75">
        <v>497.4</v>
      </c>
      <c r="H30" s="75">
        <v>539.66</v>
      </c>
      <c r="I30" s="75">
        <v>0</v>
      </c>
      <c r="J30" s="75">
        <v>1481.21</v>
      </c>
      <c r="K30" s="75">
        <v>1261.69</v>
      </c>
      <c r="L30" s="75">
        <v>97.7</v>
      </c>
      <c r="M30" s="75">
        <v>67.8</v>
      </c>
      <c r="N30" s="75">
        <v>0</v>
      </c>
      <c r="O30" s="75">
        <v>0</v>
      </c>
      <c r="P30" s="75">
        <v>81.7</v>
      </c>
      <c r="Q30" s="75">
        <v>317.8</v>
      </c>
      <c r="R30" s="75">
        <v>0</v>
      </c>
      <c r="S30" s="82">
        <v>0</v>
      </c>
      <c r="T30" s="82">
        <v>0</v>
      </c>
      <c r="U30" s="82">
        <v>0</v>
      </c>
      <c r="V30" s="82">
        <v>0</v>
      </c>
      <c r="W30" s="75">
        <v>6</v>
      </c>
      <c r="X30" s="75">
        <v>0</v>
      </c>
      <c r="Y30" s="75">
        <v>15</v>
      </c>
      <c r="Z30" s="75">
        <v>50</v>
      </c>
      <c r="AA30" s="75" t="s">
        <v>68</v>
      </c>
    </row>
    <row r="31" spans="1:27" x14ac:dyDescent="0.2">
      <c r="A31" s="74">
        <f t="shared" si="0"/>
        <v>30</v>
      </c>
      <c r="B31" s="75">
        <v>100</v>
      </c>
      <c r="C31" s="82">
        <v>0</v>
      </c>
      <c r="D31" s="82">
        <v>0</v>
      </c>
      <c r="E31" s="75">
        <v>759.4</v>
      </c>
      <c r="F31" s="75">
        <v>0</v>
      </c>
      <c r="G31" s="75">
        <v>645</v>
      </c>
      <c r="H31" s="75">
        <v>457.18</v>
      </c>
      <c r="I31" s="75">
        <v>26.9</v>
      </c>
      <c r="J31" s="75">
        <v>1106.18</v>
      </c>
      <c r="K31" s="75">
        <v>1300.01</v>
      </c>
      <c r="L31" s="75">
        <v>33.700000000000003</v>
      </c>
      <c r="M31" s="75">
        <v>259.8</v>
      </c>
      <c r="N31" s="75">
        <v>120.4</v>
      </c>
      <c r="O31" s="75">
        <v>0</v>
      </c>
      <c r="P31" s="75">
        <v>22.9</v>
      </c>
      <c r="Q31" s="75">
        <v>16.510000000000002</v>
      </c>
      <c r="R31" s="75">
        <v>21.9</v>
      </c>
      <c r="S31" s="82">
        <v>0</v>
      </c>
      <c r="T31" s="82">
        <v>0</v>
      </c>
      <c r="U31" s="82">
        <v>0</v>
      </c>
      <c r="V31" s="82">
        <v>0</v>
      </c>
      <c r="W31" s="75">
        <v>6</v>
      </c>
      <c r="X31" s="75">
        <v>0</v>
      </c>
      <c r="Y31" s="75">
        <v>0</v>
      </c>
      <c r="Z31" s="75">
        <v>108.83</v>
      </c>
      <c r="AA31" s="75" t="s">
        <v>68</v>
      </c>
    </row>
    <row r="32" spans="1:27" x14ac:dyDescent="0.2">
      <c r="A32" s="74">
        <v>31</v>
      </c>
      <c r="B32" s="75">
        <v>182</v>
      </c>
      <c r="C32" s="82">
        <v>0</v>
      </c>
      <c r="D32" s="82">
        <v>0</v>
      </c>
      <c r="E32" s="75">
        <v>1670.7</v>
      </c>
      <c r="F32" s="75">
        <v>34.9</v>
      </c>
      <c r="G32" s="75">
        <v>429</v>
      </c>
      <c r="H32" s="75">
        <v>1022.78</v>
      </c>
      <c r="I32" s="75">
        <v>172.3</v>
      </c>
      <c r="J32" s="75">
        <v>964.18</v>
      </c>
      <c r="K32" s="75">
        <v>611.70000000000005</v>
      </c>
      <c r="L32" s="75">
        <v>73.27</v>
      </c>
      <c r="M32" s="75">
        <v>67.599999999999994</v>
      </c>
      <c r="N32" s="75">
        <v>84.4</v>
      </c>
      <c r="O32" s="75">
        <v>0</v>
      </c>
      <c r="P32" s="75">
        <v>70.8</v>
      </c>
      <c r="Q32" s="75">
        <v>80.209999999999994</v>
      </c>
      <c r="R32" s="75">
        <v>0</v>
      </c>
      <c r="S32" s="82">
        <v>0</v>
      </c>
      <c r="T32" s="82">
        <v>0</v>
      </c>
      <c r="U32" s="82"/>
      <c r="V32" s="82">
        <v>0</v>
      </c>
      <c r="W32" s="75">
        <v>6</v>
      </c>
      <c r="X32" s="75">
        <v>0</v>
      </c>
      <c r="Y32" s="75">
        <v>0</v>
      </c>
      <c r="Z32" s="75">
        <v>16.899999999999999</v>
      </c>
      <c r="AA32" s="75" t="s">
        <v>68</v>
      </c>
    </row>
    <row r="33" spans="1:27" ht="25.5" customHeight="1" x14ac:dyDescent="0.2">
      <c r="A33" s="72" t="s">
        <v>47</v>
      </c>
      <c r="B33" s="76">
        <f>SUM(B2:B32)</f>
        <v>6463.2000000000007</v>
      </c>
      <c r="C33" s="76">
        <f t="shared" ref="C33:AA33" si="1">SUM(C2:C32)</f>
        <v>100</v>
      </c>
      <c r="D33" s="76">
        <f t="shared" si="1"/>
        <v>0</v>
      </c>
      <c r="E33" s="76">
        <f t="shared" si="1"/>
        <v>39185.199999999997</v>
      </c>
      <c r="F33" s="76">
        <f t="shared" si="1"/>
        <v>385.90999999999991</v>
      </c>
      <c r="G33" s="76">
        <f t="shared" si="1"/>
        <v>20366.850000000002</v>
      </c>
      <c r="H33" s="76">
        <f t="shared" si="1"/>
        <v>25366.260000000002</v>
      </c>
      <c r="I33" s="76">
        <f t="shared" si="1"/>
        <v>3979.8900000000008</v>
      </c>
      <c r="J33" s="76">
        <f t="shared" si="1"/>
        <v>39455.699999999997</v>
      </c>
      <c r="K33" s="76">
        <f t="shared" si="1"/>
        <v>40732.58</v>
      </c>
      <c r="L33" s="76">
        <f t="shared" si="1"/>
        <v>1596.94</v>
      </c>
      <c r="M33" s="76">
        <f t="shared" si="1"/>
        <v>6140.3400000000011</v>
      </c>
      <c r="N33" s="76">
        <f t="shared" si="1"/>
        <v>3814.2799999999997</v>
      </c>
      <c r="O33" s="76">
        <f t="shared" si="1"/>
        <v>433.53</v>
      </c>
      <c r="P33" s="76">
        <f t="shared" si="1"/>
        <v>1964.73</v>
      </c>
      <c r="Q33" s="76">
        <f t="shared" si="1"/>
        <v>4201.16</v>
      </c>
      <c r="R33" s="76">
        <f t="shared" si="1"/>
        <v>61.699999999999996</v>
      </c>
      <c r="S33" s="76">
        <f t="shared" si="1"/>
        <v>250</v>
      </c>
      <c r="T33" s="76">
        <f t="shared" si="1"/>
        <v>0</v>
      </c>
      <c r="U33" s="76">
        <f t="shared" si="1"/>
        <v>80</v>
      </c>
      <c r="V33" s="76">
        <f t="shared" si="1"/>
        <v>0</v>
      </c>
      <c r="W33" s="76">
        <f t="shared" si="1"/>
        <v>180</v>
      </c>
      <c r="X33" s="76">
        <f t="shared" si="1"/>
        <v>2673.8</v>
      </c>
      <c r="Y33" s="76">
        <f t="shared" si="1"/>
        <v>2679.87</v>
      </c>
      <c r="Z33" s="76">
        <f t="shared" si="1"/>
        <v>684.61</v>
      </c>
      <c r="AA33" s="76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 2024</vt:lpstr>
      <vt:lpstr>SPLT</vt:lpstr>
      <vt:lpstr>TLPS</vt:lpstr>
      <vt:lpstr>PATIO</vt:lpstr>
      <vt:lpstr>BOULEVARD</vt:lpstr>
      <vt:lpstr>KONI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Evandro Costa</cp:lastModifiedBy>
  <cp:lastPrinted>2022-06-07T16:11:51Z</cp:lastPrinted>
  <dcterms:created xsi:type="dcterms:W3CDTF">2020-05-12T14:28:13Z</dcterms:created>
  <dcterms:modified xsi:type="dcterms:W3CDTF">2025-02-20T13:35:15Z</dcterms:modified>
</cp:coreProperties>
</file>