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vandro Costa\OneDrive\Área de Trabalho\RAFEEL BARRETO\"/>
    </mc:Choice>
  </mc:AlternateContent>
  <xr:revisionPtr revIDLastSave="0" documentId="13_ncr:1_{FA2C470E-1589-4575-A908-D46407328D47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JANEIRO 2025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  <sheet name="Planilha1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10" i="4" s="1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33" i="7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B33" i="9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B33" i="10"/>
  <c r="X6" i="4"/>
  <c r="H6" i="4"/>
  <c r="D6" i="4"/>
  <c r="X5" i="4"/>
  <c r="T5" i="4"/>
  <c r="P5" i="4"/>
  <c r="L5" i="4"/>
  <c r="H5" i="4"/>
  <c r="H10" i="4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D7" i="4" l="1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T6" i="4"/>
  <c r="T10" i="4" s="1"/>
  <c r="P6" i="4"/>
  <c r="P10" i="4" s="1"/>
  <c r="L6" i="4"/>
  <c r="L10" i="4" s="1"/>
  <c r="P4" i="4" l="1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U17" i="4" l="1"/>
  <c r="Y17" i="4" l="1"/>
  <c r="X7" i="4"/>
  <c r="X4" i="4"/>
  <c r="D13" i="4"/>
  <c r="E13" i="4" s="1"/>
  <c r="I17" i="4"/>
  <c r="H13" i="4"/>
  <c r="I13" i="4" s="1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U15" i="4"/>
  <c r="P16" i="4"/>
  <c r="Q16" i="4" s="1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  <c r="B33" i="5"/>
</calcChain>
</file>

<file path=xl/sharedStrings.xml><?xml version="1.0" encoding="utf-8"?>
<sst xmlns="http://schemas.openxmlformats.org/spreadsheetml/2006/main" count="687" uniqueCount="124">
  <si>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</si>
  <si>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</si>
  <si>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</si>
  <si>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</si>
  <si>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</si>
  <si>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</si>
  <si>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</si>
  <si>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</si>
  <si>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</si>
  <si>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</si>
  <si>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</si>
  <si>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</si>
  <si>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</si>
  <si>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</si>
  <si>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</si>
  <si>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</si>
  <si>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</si>
  <si>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</si>
  <si>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</si>
  <si>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</si>
  <si>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</si>
  <si>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</si>
  <si>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</si>
  <si>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</si>
  <si>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</si>
  <si>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</si>
  <si>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</si>
  <si>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</si>
  <si>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</si>
  <si>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</si>
  <si>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</si>
  <si>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</si>
  <si>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</si>
  <si>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</si>
  <si>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</si>
  <si>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</si>
  <si>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</si>
  <si>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</si>
  <si>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</si>
  <si>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</si>
  <si>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</si>
  <si>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</si>
  <si>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</si>
  <si>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</si>
  <si>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</si>
  <si>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</si>
  <si>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</si>
  <si>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</si>
  <si>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</si>
  <si>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</si>
  <si>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</si>
  <si>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</si>
  <si>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</si>
  <si>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</si>
  <si>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</si>
  <si>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</si>
  <si>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</si>
  <si>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</si>
  <si>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</si>
  <si>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</si>
  <si>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 xml:space="preserve">  </t>
  </si>
  <si>
    <t/>
  </si>
  <si>
    <t>MARC</t>
  </si>
  <si>
    <t>POKE´S</t>
  </si>
  <si>
    <t>CONSUME</t>
  </si>
  <si>
    <t>RISOTO</t>
  </si>
  <si>
    <t>SALADA</t>
  </si>
  <si>
    <t>CARNE</t>
  </si>
  <si>
    <t xml:space="preserve">RISOTO </t>
  </si>
  <si>
    <t>YAKISOBA</t>
  </si>
  <si>
    <t>FECHADO</t>
  </si>
  <si>
    <t>TOTAIS</t>
  </si>
  <si>
    <t>GABRIELA</t>
  </si>
  <si>
    <t>GABRIEL</t>
  </si>
  <si>
    <t>CADERNO</t>
  </si>
  <si>
    <t>BALINHAS</t>
  </si>
  <si>
    <t>NATALIA</t>
  </si>
  <si>
    <t>FLAVIO</t>
  </si>
  <si>
    <t>COMPLEMENTO NPS</t>
  </si>
  <si>
    <t>HIZA</t>
  </si>
  <si>
    <t>RAFAEL</t>
  </si>
  <si>
    <t>BILHETES IFFOD</t>
  </si>
  <si>
    <t>BEATRIZ</t>
  </si>
  <si>
    <t>PRISCILA</t>
  </si>
  <si>
    <t>BALINHAS IFFOD</t>
  </si>
  <si>
    <t>MIMO DELIVERY</t>
  </si>
  <si>
    <t>JANETHE</t>
  </si>
  <si>
    <t>DELIVERY</t>
  </si>
  <si>
    <t>XEROX</t>
  </si>
  <si>
    <t>MERCADO</t>
  </si>
  <si>
    <t>MASCARAS</t>
  </si>
  <si>
    <t>BORDERO</t>
  </si>
  <si>
    <t>FERNANDA</t>
  </si>
  <si>
    <t>ESPONJA</t>
  </si>
  <si>
    <t>DESCARTAVEL</t>
  </si>
  <si>
    <t>CELIA</t>
  </si>
  <si>
    <t>EMBALAGEM</t>
  </si>
  <si>
    <t>RAQUEL</t>
  </si>
  <si>
    <t>THIFANY</t>
  </si>
  <si>
    <t>RAILSON</t>
  </si>
  <si>
    <t>ELINEUDO</t>
  </si>
  <si>
    <t>DIFERENÇA SALARIAL</t>
  </si>
  <si>
    <t>REUNIAO</t>
  </si>
  <si>
    <t>META</t>
  </si>
  <si>
    <t>despesas</t>
  </si>
  <si>
    <t>kenya</t>
  </si>
  <si>
    <t>LUCIANA E RAFAEL</t>
  </si>
  <si>
    <t>PIMENTA</t>
  </si>
  <si>
    <t xml:space="preserve">ILA </t>
  </si>
  <si>
    <t>CHAVEIRO</t>
  </si>
  <si>
    <t>CHAVE</t>
  </si>
  <si>
    <t>xerox</t>
  </si>
  <si>
    <t>Dolar</t>
  </si>
  <si>
    <t>RISOTO DELIVERY</t>
  </si>
  <si>
    <t>SALADA DELIVERY</t>
  </si>
  <si>
    <t>VISA DÉBITO</t>
  </si>
  <si>
    <t>VISA CRÉDITO</t>
  </si>
  <si>
    <t>MASTER DÉBITO</t>
  </si>
  <si>
    <t>MASTER CRÉDITO</t>
  </si>
  <si>
    <t>ELO DÉBITO</t>
  </si>
  <si>
    <t>ELO CRÉDITO</t>
  </si>
  <si>
    <t>GRATIFICAÇÕES</t>
  </si>
  <si>
    <t>ORIGINAL</t>
  </si>
  <si>
    <t>ALTERAR 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</si>
</sst>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0" fillId="0" borderId="0"/>
  </cellStyleXfs>
  <cellXfs count="147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1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0" fontId="42" fillId="36" borderId="26" xfId="0" applyFont="1" applyFill="1" applyBorder="1" applyAlignment="1">
      <alignment horizontal="center" vertical="center"/>
    </xf>
    <xf numFmtId="0" fontId="43" fillId="0" borderId="0" xfId="0" applyFont="1"/>
    <xf numFmtId="44" fontId="44" fillId="37" borderId="26" xfId="42" applyFont="1" applyFill="1" applyBorder="1" applyAlignment="1">
      <alignment horizontal="center"/>
    </xf>
    <xf numFmtId="164" fontId="45" fillId="34" borderId="10" xfId="0" applyNumberFormat="1" applyFont="1" applyFill="1" applyBorder="1" applyAlignment="1">
      <alignment horizontal="right" vertical="center" wrapText="1"/>
    </xf>
    <xf numFmtId="44" fontId="38" fillId="34" borderId="26" xfId="42" applyFont="1" applyFill="1" applyBorder="1" applyAlignment="1">
      <alignment horizontal="center"/>
    </xf>
    <xf numFmtId="44" fontId="39" fillId="34" borderId="26" xfId="42" applyFont="1" applyFill="1" applyBorder="1" applyAlignment="1">
      <alignment horizontal="center"/>
    </xf>
    <xf numFmtId="164" fontId="13" fillId="36" borderId="26" xfId="42" applyNumberFormat="1" applyFont="1" applyFill="1" applyBorder="1" applyAlignment="1">
      <alignment horizontal="center" vertical="center"/>
    </xf>
    <xf numFmtId="164" fontId="46" fillId="34" borderId="10" xfId="0" applyNumberFormat="1" applyFont="1" applyFill="1" applyBorder="1" applyAlignment="1">
      <alignment horizontal="right" vertical="center" wrapText="1"/>
    </xf>
    <xf numFmtId="44" fontId="38" fillId="33" borderId="0" xfId="42" applyFont="1" applyFill="1" applyBorder="1" applyAlignment="1">
      <alignment horizontal="center"/>
    </xf>
    <xf numFmtId="44" fontId="30" fillId="33" borderId="0" xfId="42" applyFont="1" applyFill="1" applyBorder="1" applyAlignment="1">
      <alignment horizontal="center"/>
    </xf>
    <xf numFmtId="0" fontId="0" fillId="33" borderId="0" xfId="0" applyFill="1"/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8" fillId="36" borderId="26" xfId="0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6" borderId="13" xfId="0" applyNumberFormat="1" applyFont="1" applyFill="1" applyBorder="1" applyAlignment="1">
      <alignment horizontal="center" vertical="center"/>
    </xf>
    <xf numFmtId="0" fontId="47" fillId="0" borderId="29" xfId="0" applyFont="1" applyBorder="1" applyAlignment="1">
      <alignment wrapText="1"/>
    </xf>
    <xf numFmtId="0" fontId="16" fillId="0" borderId="0" xfId="0" applyFont="1"/>
    <xf numFmtId="0" fontId="48" fillId="0" borderId="29" xfId="0" applyFont="1" applyBorder="1" applyAlignment="1">
      <alignment wrapText="1"/>
    </xf>
    <xf numFmtId="0" fontId="48" fillId="0" borderId="0" xfId="0" applyFont="1" applyBorder="1" applyAlignment="1">
      <alignment wrapText="1"/>
    </xf>
    <xf numFmtId="0" fontId="0" fillId="0" borderId="0" xfId="0" applyFont="1"/>
    <xf numFmtId="0" fontId="0" fillId="0" borderId="29" xfId="0" applyFont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2117</xdr:colOff>
          <xdr:row>1</xdr:row>
          <xdr:rowOff>224367</xdr:rowOff>
        </xdr:from>
        <xdr:to>
          <xdr:col>1</xdr:col>
          <xdr:colOff>821267</xdr:colOff>
          <xdr:row>2</xdr:row>
          <xdr:rowOff>201083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8.140625" style="1" bestFit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19" t="s">
        <v>15</v>
      </c>
      <c r="C2" s="119"/>
      <c r="D2" s="51">
        <v>45658</v>
      </c>
      <c r="F2" s="116" t="s">
        <v>15</v>
      </c>
      <c r="G2" s="116"/>
      <c r="H2" s="51">
        <v>45658</v>
      </c>
      <c r="J2" s="116" t="s">
        <v>15</v>
      </c>
      <c r="K2" s="116"/>
      <c r="L2" s="51">
        <v>45658</v>
      </c>
      <c r="N2" s="120" t="s">
        <v>15</v>
      </c>
      <c r="O2" s="121"/>
      <c r="P2" s="51">
        <v>45658</v>
      </c>
      <c r="R2" s="116" t="s">
        <v>15</v>
      </c>
      <c r="S2" s="116"/>
      <c r="T2" s="51">
        <v>45658</v>
      </c>
      <c r="V2" s="116" t="s">
        <v>15</v>
      </c>
      <c r="W2" s="116"/>
      <c r="X2" s="51">
        <v>45658</v>
      </c>
      <c r="Y2" s="5"/>
    </row>
    <row r="3" spans="1:25" s="10" customFormat="1" ht="18" customHeight="1" x14ac:dyDescent="0.25">
      <c r="A3" s="5"/>
      <c r="B3" s="138" t="s">
        <v>21</v>
      </c>
      <c r="C3" s="138"/>
      <c r="D3" s="138"/>
      <c r="E3" s="34"/>
      <c r="F3" s="138" t="s">
        <v>22</v>
      </c>
      <c r="G3" s="138"/>
      <c r="H3" s="138"/>
      <c r="I3" s="35"/>
      <c r="J3" s="138" t="s">
        <v>23</v>
      </c>
      <c r="K3" s="138"/>
      <c r="L3" s="138"/>
      <c r="M3" s="34"/>
      <c r="N3" s="138" t="s">
        <v>24</v>
      </c>
      <c r="O3" s="138"/>
      <c r="P3" s="138"/>
      <c r="Q3" s="1"/>
      <c r="R3" s="138"/>
      <c r="S3" s="138"/>
      <c r="T3" s="138"/>
      <c r="V3" s="137"/>
      <c r="W3" s="137"/>
      <c r="X3" s="137"/>
      <c r="Y3" s="19"/>
    </row>
    <row r="4" spans="1:25" s="68" customFormat="1" ht="18" customHeight="1" x14ac:dyDescent="0.25">
      <c r="A4" s="65"/>
      <c r="B4" s="117" t="s">
        <v>5</v>
      </c>
      <c r="C4" s="117"/>
      <c r="D4" s="66">
        <f>IFERROR(D6/D5*31,0)</f>
        <v>192796.88433333326</v>
      </c>
      <c r="E4" s="48"/>
      <c r="F4" s="117" t="s">
        <v>5</v>
      </c>
      <c r="G4" s="117"/>
      <c r="H4" s="66">
        <f>IFERROR(H6/H5*31,0)</f>
        <v>217827.80333333337</v>
      </c>
      <c r="I4" s="49"/>
      <c r="J4" s="117" t="s">
        <v>5</v>
      </c>
      <c r="K4" s="117"/>
      <c r="L4" s="66">
        <f>IFERROR(L6/L5*31,0)</f>
        <v>128441.19433333333</v>
      </c>
      <c r="M4" s="48"/>
      <c r="N4" s="117" t="s">
        <v>5</v>
      </c>
      <c r="O4" s="117"/>
      <c r="P4" s="66">
        <f>IFERROR(P6/P5*31,0)</f>
        <v>260783.315</v>
      </c>
      <c r="Q4" s="47"/>
      <c r="R4" s="117" t="s">
        <v>5</v>
      </c>
      <c r="S4" s="117"/>
      <c r="T4" s="66">
        <f>IFERROR(T6/T5*31,0)</f>
        <v>0</v>
      </c>
      <c r="U4" s="50"/>
      <c r="V4" s="117" t="s">
        <v>5</v>
      </c>
      <c r="W4" s="117"/>
      <c r="X4" s="66">
        <f>IFERROR(X6/X5*31,0)</f>
        <v>0</v>
      </c>
      <c r="Y4" s="67"/>
    </row>
    <row r="5" spans="1:25" s="70" customFormat="1" ht="18" customHeight="1" x14ac:dyDescent="0.25">
      <c r="A5" s="65" t="s">
        <v>57</v>
      </c>
      <c r="B5" s="117"/>
      <c r="C5" s="117"/>
      <c r="D5" s="69">
        <f>COUNT(D33:D63)</f>
        <v>30</v>
      </c>
      <c r="E5" s="48"/>
      <c r="F5" s="117"/>
      <c r="G5" s="117"/>
      <c r="H5" s="69">
        <f>COUNT(H33:H63)</f>
        <v>30</v>
      </c>
      <c r="I5" s="49"/>
      <c r="J5" s="117"/>
      <c r="K5" s="117"/>
      <c r="L5" s="69">
        <f>COUNT(L33:L63)</f>
        <v>30</v>
      </c>
      <c r="M5" s="48"/>
      <c r="N5" s="117"/>
      <c r="O5" s="117"/>
      <c r="P5" s="69">
        <f>COUNT(P33:P63)</f>
        <v>30</v>
      </c>
      <c r="Q5" s="47"/>
      <c r="R5" s="117"/>
      <c r="S5" s="117"/>
      <c r="T5" s="69">
        <f>COUNT(T33:T63)</f>
        <v>0</v>
      </c>
      <c r="U5" s="50"/>
      <c r="V5" s="117"/>
      <c r="W5" s="117"/>
      <c r="X5" s="69">
        <f>COUNT(X33:X63)</f>
        <v>0</v>
      </c>
      <c r="Y5" s="67"/>
    </row>
    <row r="6" spans="1:25" s="25" customFormat="1" ht="18" customHeight="1" x14ac:dyDescent="0.25">
      <c r="A6" s="24"/>
      <c r="B6" s="139" t="s">
        <v>17</v>
      </c>
      <c r="C6" s="139"/>
      <c r="D6" s="52">
        <f>SUM(D33:D63)</f>
        <v>186577.62999999995</v>
      </c>
      <c r="E6" s="39"/>
      <c r="F6" s="118" t="s">
        <v>17</v>
      </c>
      <c r="G6" s="118"/>
      <c r="H6" s="52">
        <f>SUM(H33:H63)</f>
        <v>210801.10000000003</v>
      </c>
      <c r="I6" s="39"/>
      <c r="J6" s="118" t="s">
        <v>17</v>
      </c>
      <c r="K6" s="118"/>
      <c r="L6" s="52">
        <f>SUM(L33:L63)</f>
        <v>124297.93</v>
      </c>
      <c r="M6" s="39"/>
      <c r="N6" s="118" t="s">
        <v>17</v>
      </c>
      <c r="O6" s="118"/>
      <c r="P6" s="52">
        <f>SUM(P33:P63)</f>
        <v>252370.95</v>
      </c>
      <c r="R6" s="118" t="s">
        <v>17</v>
      </c>
      <c r="S6" s="118"/>
      <c r="T6" s="52">
        <f>SUM(T33:T63)</f>
        <v>0</v>
      </c>
      <c r="V6" s="118" t="s">
        <v>17</v>
      </c>
      <c r="W6" s="118"/>
      <c r="X6" s="52">
        <f>SUM(X33:X63)</f>
        <v>0</v>
      </c>
      <c r="Y6" s="24"/>
    </row>
    <row r="7" spans="1:25" s="25" customFormat="1" ht="18" customHeight="1" x14ac:dyDescent="0.25">
      <c r="A7" s="24"/>
      <c r="B7" s="103" t="s">
        <v>19</v>
      </c>
      <c r="C7" s="103"/>
      <c r="D7" s="102">
        <f>IFERROR(D6/D5,0)</f>
        <v>6219.2543333333315</v>
      </c>
      <c r="E7" s="39"/>
      <c r="F7" s="103" t="s">
        <v>19</v>
      </c>
      <c r="G7" s="103"/>
      <c r="H7" s="102">
        <f>IFERROR(H6/H5,0)</f>
        <v>7026.7033333333347</v>
      </c>
      <c r="I7" s="39"/>
      <c r="J7" s="103" t="s">
        <v>19</v>
      </c>
      <c r="K7" s="103"/>
      <c r="L7" s="102">
        <f>IFERROR(L6/L5,0)</f>
        <v>4143.2643333333335</v>
      </c>
      <c r="M7" s="39"/>
      <c r="N7" s="103" t="s">
        <v>19</v>
      </c>
      <c r="O7" s="103"/>
      <c r="P7" s="102">
        <f>IFERROR(P6/P5,0)</f>
        <v>8412.3649999999998</v>
      </c>
      <c r="R7" s="103" t="s">
        <v>19</v>
      </c>
      <c r="S7" s="103"/>
      <c r="T7" s="102">
        <f>IFERROR(T6/T5,0)</f>
        <v>0</v>
      </c>
      <c r="V7" s="103" t="s">
        <v>19</v>
      </c>
      <c r="W7" s="103"/>
      <c r="X7" s="102">
        <f>IFERROR(X6/X5,0)</f>
        <v>0</v>
      </c>
      <c r="Y7" s="24"/>
    </row>
    <row r="8" spans="1:25" s="24" customFormat="1" ht="18" customHeight="1" x14ac:dyDescent="0.25">
      <c r="B8" s="103"/>
      <c r="C8" s="103"/>
      <c r="D8" s="102"/>
      <c r="E8" s="39"/>
      <c r="F8" s="103"/>
      <c r="G8" s="103"/>
      <c r="H8" s="102"/>
      <c r="I8" s="39"/>
      <c r="J8" s="103"/>
      <c r="K8" s="103"/>
      <c r="L8" s="102"/>
      <c r="M8" s="39"/>
      <c r="N8" s="103"/>
      <c r="O8" s="103"/>
      <c r="P8" s="102"/>
      <c r="Q8" s="39"/>
      <c r="R8" s="103"/>
      <c r="S8" s="103"/>
      <c r="T8" s="102"/>
      <c r="U8" s="25"/>
      <c r="V8" s="103"/>
      <c r="W8" s="103"/>
      <c r="X8" s="102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12" t="s">
        <v>20</v>
      </c>
      <c r="C10" s="113"/>
      <c r="D10" s="140" t="e">
        <f>SUM(D20-D6)/(30-D5)</f>
        <v>#DIV/0!</v>
      </c>
      <c r="E10" s="41" t="e">
        <f>D10*25</f>
        <v>#DIV/0!</v>
      </c>
      <c r="F10" s="112" t="s">
        <v>20</v>
      </c>
      <c r="G10" s="113"/>
      <c r="H10" s="104" t="e">
        <f>SUM(H20-H6)/(30-H5)</f>
        <v>#DIV/0!</v>
      </c>
      <c r="I10" s="41" t="e">
        <f>H10*25</f>
        <v>#DIV/0!</v>
      </c>
      <c r="J10" s="106" t="s">
        <v>20</v>
      </c>
      <c r="K10" s="107"/>
      <c r="L10" s="104" t="e">
        <f>SUM(L20-L6)/(30-L5)</f>
        <v>#DIV/0!</v>
      </c>
      <c r="M10" s="41" t="e">
        <f>L10*25</f>
        <v>#DIV/0!</v>
      </c>
      <c r="N10" s="106" t="s">
        <v>20</v>
      </c>
      <c r="O10" s="107"/>
      <c r="P10" s="104" t="e">
        <f>SUM(P20-P6)/(30-P5)</f>
        <v>#DIV/0!</v>
      </c>
      <c r="Q10" s="41" t="e">
        <f>P10*25</f>
        <v>#DIV/0!</v>
      </c>
      <c r="R10" s="106" t="s">
        <v>20</v>
      </c>
      <c r="S10" s="107"/>
      <c r="T10" s="104">
        <f>SUM(T20-T6)/(30-T5)</f>
        <v>6.666666666666667</v>
      </c>
      <c r="U10" s="53">
        <f>T10*25</f>
        <v>166.66666666666669</v>
      </c>
      <c r="V10" s="106" t="s">
        <v>20</v>
      </c>
      <c r="W10" s="107"/>
      <c r="X10" s="96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4"/>
      <c r="C11" s="115"/>
      <c r="D11" s="105"/>
      <c r="E11" s="41">
        <f>D6</f>
        <v>186577.62999999995</v>
      </c>
      <c r="F11" s="114"/>
      <c r="G11" s="115"/>
      <c r="H11" s="105"/>
      <c r="I11" s="41">
        <f>H6</f>
        <v>210801.10000000003</v>
      </c>
      <c r="J11" s="108"/>
      <c r="K11" s="109"/>
      <c r="L11" s="105"/>
      <c r="M11" s="41">
        <f>L6</f>
        <v>124297.93</v>
      </c>
      <c r="N11" s="108"/>
      <c r="O11" s="109"/>
      <c r="P11" s="105"/>
      <c r="Q11" s="41">
        <f>P6</f>
        <v>252370.95</v>
      </c>
      <c r="R11" s="108"/>
      <c r="S11" s="109"/>
      <c r="T11" s="105"/>
      <c r="U11" s="53">
        <f>T6</f>
        <v>0</v>
      </c>
      <c r="V11" s="108"/>
      <c r="W11" s="109"/>
      <c r="X11" s="97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#DIV/0!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98" t="s">
        <v>18</v>
      </c>
      <c r="C13" s="99"/>
      <c r="D13" s="110" t="e">
        <f>SUM(D24-D6)/(30-D5)</f>
        <v>#DIV/0!</v>
      </c>
      <c r="E13" s="41" t="e">
        <f>D13*25</f>
        <v>#DIV/0!</v>
      </c>
      <c r="F13" s="98" t="s">
        <v>18</v>
      </c>
      <c r="G13" s="99"/>
      <c r="H13" s="110" t="e">
        <f>SUM(H24-H6)/(30-H5)</f>
        <v>#DIV/0!</v>
      </c>
      <c r="I13" s="41" t="e">
        <f>H13*25</f>
        <v>#DIV/0!</v>
      </c>
      <c r="J13" s="98" t="s">
        <v>18</v>
      </c>
      <c r="K13" s="99"/>
      <c r="L13" s="110" t="e">
        <f>SUM(L24-L6)/(30-L5)</f>
        <v>#DIV/0!</v>
      </c>
      <c r="M13" s="41" t="e">
        <f>L13*25</f>
        <v>#DIV/0!</v>
      </c>
      <c r="N13" s="98" t="s">
        <v>18</v>
      </c>
      <c r="O13" s="99"/>
      <c r="P13" s="110" t="e">
        <f>SUM(P24-P6)/(30-P5)</f>
        <v>#DIV/0!</v>
      </c>
      <c r="Q13" s="41" t="e">
        <f>P13*25</f>
        <v>#DIV/0!</v>
      </c>
      <c r="R13" s="98" t="s">
        <v>18</v>
      </c>
      <c r="S13" s="99"/>
      <c r="T13" s="110">
        <f>SUM(T24-T6)/(30-T5)</f>
        <v>0</v>
      </c>
      <c r="U13" s="54">
        <f>T13*25</f>
        <v>0</v>
      </c>
      <c r="V13" s="98" t="s">
        <v>18</v>
      </c>
      <c r="W13" s="99"/>
      <c r="X13" s="110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0"/>
      <c r="C14" s="101"/>
      <c r="D14" s="111"/>
      <c r="E14" s="41">
        <f>D6</f>
        <v>186577.62999999995</v>
      </c>
      <c r="F14" s="100"/>
      <c r="G14" s="101"/>
      <c r="H14" s="111"/>
      <c r="I14" s="41">
        <f>H6</f>
        <v>210801.10000000003</v>
      </c>
      <c r="J14" s="100"/>
      <c r="K14" s="101"/>
      <c r="L14" s="111"/>
      <c r="M14" s="41">
        <f>L6</f>
        <v>124297.93</v>
      </c>
      <c r="N14" s="100"/>
      <c r="O14" s="101"/>
      <c r="P14" s="111"/>
      <c r="Q14" s="41">
        <f>P6</f>
        <v>252370.95</v>
      </c>
      <c r="R14" s="100"/>
      <c r="S14" s="101"/>
      <c r="T14" s="111"/>
      <c r="U14" s="54">
        <f>T6</f>
        <v>0</v>
      </c>
      <c r="V14" s="100"/>
      <c r="W14" s="101"/>
      <c r="X14" s="111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59</v>
      </c>
      <c r="E15" s="32" t="e">
        <f>SUM(E13:E14)</f>
        <v>#DIV/0!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12" t="s">
        <v>18</v>
      </c>
      <c r="C16" s="113"/>
      <c r="D16" s="96"/>
      <c r="E16" s="41">
        <f>D16*25</f>
        <v>0</v>
      </c>
      <c r="F16" s="112" t="s">
        <v>18</v>
      </c>
      <c r="G16" s="113"/>
      <c r="H16" s="96" t="e">
        <f>SUM(H28-H6)/(30-H5)</f>
        <v>#DIV/0!</v>
      </c>
      <c r="I16" s="41" t="e">
        <f>H16*25</f>
        <v>#DIV/0!</v>
      </c>
      <c r="J16" s="112" t="s">
        <v>18</v>
      </c>
      <c r="K16" s="113"/>
      <c r="L16" s="96" t="e">
        <f>SUM(L28-L6)/(30-L5)</f>
        <v>#DIV/0!</v>
      </c>
      <c r="M16" s="41" t="e">
        <f>L16*25</f>
        <v>#DIV/0!</v>
      </c>
      <c r="N16" s="112" t="s">
        <v>18</v>
      </c>
      <c r="O16" s="113"/>
      <c r="P16" s="96" t="e">
        <f>SUM(P28-P6)/(30-P5)</f>
        <v>#DIV/0!</v>
      </c>
      <c r="Q16" s="41" t="e">
        <f>P16*25</f>
        <v>#DIV/0!</v>
      </c>
      <c r="R16" s="112" t="s">
        <v>18</v>
      </c>
      <c r="S16" s="113"/>
      <c r="T16" s="96" t="e">
        <f>SUM(T28-T6)/(30-T5)</f>
        <v>#VALUE!</v>
      </c>
      <c r="U16" s="53" t="e">
        <f>T16*25</f>
        <v>#VALUE!</v>
      </c>
      <c r="V16" s="112" t="s">
        <v>18</v>
      </c>
      <c r="W16" s="113"/>
      <c r="X16" s="96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4"/>
      <c r="C17" s="115"/>
      <c r="D17" s="97"/>
      <c r="E17" s="41">
        <f>D6</f>
        <v>186577.62999999995</v>
      </c>
      <c r="F17" s="114"/>
      <c r="G17" s="115"/>
      <c r="H17" s="97"/>
      <c r="I17" s="41">
        <f>H6</f>
        <v>210801.10000000003</v>
      </c>
      <c r="J17" s="114"/>
      <c r="K17" s="115"/>
      <c r="L17" s="97"/>
      <c r="M17" s="41">
        <f>L6</f>
        <v>124297.93</v>
      </c>
      <c r="N17" s="114"/>
      <c r="O17" s="115"/>
      <c r="P17" s="97"/>
      <c r="Q17" s="41">
        <f>P6</f>
        <v>252370.95</v>
      </c>
      <c r="R17" s="114"/>
      <c r="S17" s="115"/>
      <c r="T17" s="97"/>
      <c r="U17" s="53">
        <f>T6</f>
        <v>0</v>
      </c>
      <c r="V17" s="114"/>
      <c r="W17" s="115"/>
      <c r="X17" s="97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186577.62999999995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134" t="s">
        <v>25</v>
      </c>
      <c r="C19" s="135"/>
      <c r="D19" s="136"/>
      <c r="E19" s="36"/>
      <c r="F19" s="134" t="s">
        <v>25</v>
      </c>
      <c r="G19" s="135"/>
      <c r="H19" s="136"/>
      <c r="I19" s="36"/>
      <c r="J19" s="134" t="s">
        <v>25</v>
      </c>
      <c r="K19" s="135"/>
      <c r="L19" s="136"/>
      <c r="M19" s="36"/>
      <c r="N19" s="134" t="s">
        <v>25</v>
      </c>
      <c r="O19" s="135"/>
      <c r="P19" s="136"/>
      <c r="Q19" s="36"/>
      <c r="R19" s="134" t="s">
        <v>25</v>
      </c>
      <c r="S19" s="135"/>
      <c r="T19" s="136"/>
      <c r="U19" s="42"/>
      <c r="V19" s="134" t="s">
        <v>16</v>
      </c>
      <c r="W19" s="135"/>
      <c r="X19" s="136"/>
      <c r="Y19" s="17"/>
    </row>
    <row r="20" spans="1:25" s="8" customFormat="1" ht="18" customHeight="1" x14ac:dyDescent="0.25">
      <c r="A20" s="9"/>
      <c r="B20" s="132" t="s">
        <v>3</v>
      </c>
      <c r="C20" s="133"/>
      <c r="D20" s="55"/>
      <c r="E20" s="36"/>
      <c r="F20" s="132" t="s">
        <v>3</v>
      </c>
      <c r="G20" s="133"/>
      <c r="H20" s="55"/>
      <c r="I20" s="36"/>
      <c r="J20" s="132" t="s">
        <v>3</v>
      </c>
      <c r="K20" s="133"/>
      <c r="L20" s="55"/>
      <c r="M20" s="36"/>
      <c r="N20" s="132" t="s">
        <v>3</v>
      </c>
      <c r="O20" s="133"/>
      <c r="P20" s="55"/>
      <c r="Q20" s="36"/>
      <c r="R20" s="132" t="s">
        <v>3</v>
      </c>
      <c r="S20" s="133"/>
      <c r="T20" s="55">
        <v>200</v>
      </c>
      <c r="U20" s="38"/>
      <c r="V20" s="132" t="s">
        <v>3</v>
      </c>
      <c r="W20" s="133"/>
      <c r="X20" s="55"/>
      <c r="Y20" s="14"/>
    </row>
    <row r="21" spans="1:25" s="8" customFormat="1" ht="18" customHeight="1" x14ac:dyDescent="0.25">
      <c r="A21" s="5"/>
      <c r="B21" s="128" t="s">
        <v>2</v>
      </c>
      <c r="C21" s="129"/>
      <c r="D21" s="59"/>
      <c r="E21" s="36"/>
      <c r="F21" s="128" t="s">
        <v>2</v>
      </c>
      <c r="G21" s="129"/>
      <c r="H21" s="59"/>
      <c r="I21" s="36"/>
      <c r="J21" s="128" t="s">
        <v>2</v>
      </c>
      <c r="K21" s="129"/>
      <c r="L21" s="59"/>
      <c r="M21" s="36"/>
      <c r="N21" s="128" t="s">
        <v>2</v>
      </c>
      <c r="O21" s="129"/>
      <c r="P21" s="59"/>
      <c r="Q21" s="36"/>
      <c r="R21" s="128" t="s">
        <v>2</v>
      </c>
      <c r="S21" s="129"/>
      <c r="T21" s="59"/>
      <c r="U21" s="1"/>
      <c r="V21" s="128" t="s">
        <v>2</v>
      </c>
      <c r="W21" s="129"/>
      <c r="X21" s="59"/>
      <c r="Y21" s="5"/>
    </row>
    <row r="22" spans="1:25" s="8" customFormat="1" ht="18" customHeight="1" x14ac:dyDescent="0.25">
      <c r="A22" s="5"/>
      <c r="B22" s="122" t="s">
        <v>1</v>
      </c>
      <c r="C22" s="123"/>
      <c r="D22" s="58"/>
      <c r="E22" s="36"/>
      <c r="F22" s="122" t="s">
        <v>1</v>
      </c>
      <c r="G22" s="123"/>
      <c r="H22" s="58"/>
      <c r="I22" s="36"/>
      <c r="J22" s="122" t="s">
        <v>1</v>
      </c>
      <c r="K22" s="123"/>
      <c r="L22" s="58"/>
      <c r="M22" s="36"/>
      <c r="N22" s="122" t="s">
        <v>1</v>
      </c>
      <c r="O22" s="123"/>
      <c r="P22" s="58"/>
      <c r="Q22" s="36"/>
      <c r="R22" s="122" t="s">
        <v>1</v>
      </c>
      <c r="S22" s="123"/>
      <c r="T22" s="58"/>
      <c r="U22" s="1"/>
      <c r="V22" s="122" t="s">
        <v>1</v>
      </c>
      <c r="W22" s="123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30" t="s">
        <v>4</v>
      </c>
      <c r="C24" s="131"/>
      <c r="D24" s="56">
        <v>194250</v>
      </c>
      <c r="E24" s="36"/>
      <c r="F24" s="130" t="s">
        <v>4</v>
      </c>
      <c r="G24" s="131"/>
      <c r="H24" s="56">
        <v>252000</v>
      </c>
      <c r="I24" s="36"/>
      <c r="J24" s="130" t="s">
        <v>4</v>
      </c>
      <c r="K24" s="131"/>
      <c r="L24" s="56"/>
      <c r="M24" s="36"/>
      <c r="N24" s="130" t="s">
        <v>4</v>
      </c>
      <c r="O24" s="131"/>
      <c r="P24" s="56">
        <v>250500</v>
      </c>
      <c r="Q24" s="43"/>
      <c r="R24" s="130" t="s">
        <v>4</v>
      </c>
      <c r="S24" s="131"/>
      <c r="T24" s="56"/>
      <c r="U24" s="43"/>
      <c r="V24" s="130" t="s">
        <v>4</v>
      </c>
      <c r="W24" s="131"/>
      <c r="X24" s="56"/>
      <c r="Y24" s="12"/>
    </row>
    <row r="25" spans="1:25" s="8" customFormat="1" ht="18" customHeight="1" x14ac:dyDescent="0.25">
      <c r="A25" s="5"/>
      <c r="B25" s="128" t="s">
        <v>2</v>
      </c>
      <c r="C25" s="129"/>
      <c r="D25" s="59"/>
      <c r="E25" s="36"/>
      <c r="F25" s="128" t="s">
        <v>2</v>
      </c>
      <c r="G25" s="129"/>
      <c r="H25" s="59"/>
      <c r="I25" s="37"/>
      <c r="J25" s="128" t="s">
        <v>2</v>
      </c>
      <c r="K25" s="129"/>
      <c r="L25" s="59"/>
      <c r="M25" s="36"/>
      <c r="N25" s="128" t="s">
        <v>2</v>
      </c>
      <c r="O25" s="129"/>
      <c r="P25" s="59"/>
      <c r="Q25" s="40"/>
      <c r="R25" s="128" t="s">
        <v>2</v>
      </c>
      <c r="S25" s="129"/>
      <c r="T25" s="59"/>
      <c r="U25" s="1"/>
      <c r="V25" s="128" t="s">
        <v>2</v>
      </c>
      <c r="W25" s="129"/>
      <c r="X25" s="59"/>
      <c r="Y25" s="5"/>
    </row>
    <row r="26" spans="1:25" s="8" customFormat="1" ht="18" customHeight="1" x14ac:dyDescent="0.25">
      <c r="A26" s="5"/>
      <c r="B26" s="122" t="s">
        <v>1</v>
      </c>
      <c r="C26" s="123"/>
      <c r="D26" s="58"/>
      <c r="E26" s="36"/>
      <c r="F26" s="122" t="s">
        <v>1</v>
      </c>
      <c r="G26" s="123"/>
      <c r="H26" s="58"/>
      <c r="I26" s="37"/>
      <c r="J26" s="122" t="s">
        <v>1</v>
      </c>
      <c r="K26" s="123"/>
      <c r="L26" s="58"/>
      <c r="M26" s="36"/>
      <c r="N26" s="122" t="s">
        <v>1</v>
      </c>
      <c r="O26" s="123"/>
      <c r="P26" s="58"/>
      <c r="Q26" s="40"/>
      <c r="R26" s="122" t="s">
        <v>1</v>
      </c>
      <c r="S26" s="123"/>
      <c r="T26" s="58"/>
      <c r="U26" s="1"/>
      <c r="V26" s="122" t="s">
        <v>1</v>
      </c>
      <c r="W26" s="123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30" t="s">
        <v>14</v>
      </c>
      <c r="C28" s="131"/>
      <c r="D28" s="56">
        <v>203500</v>
      </c>
      <c r="E28" s="36"/>
      <c r="F28" s="130" t="s">
        <v>14</v>
      </c>
      <c r="G28" s="131"/>
      <c r="H28" s="56">
        <v>264000</v>
      </c>
      <c r="I28" s="36"/>
      <c r="J28" s="130" t="s">
        <v>14</v>
      </c>
      <c r="K28" s="131"/>
      <c r="L28" s="56"/>
      <c r="M28" s="36"/>
      <c r="N28" s="130" t="s">
        <v>14</v>
      </c>
      <c r="O28" s="131"/>
      <c r="P28" s="56">
        <v>231000</v>
      </c>
      <c r="Q28" s="43"/>
      <c r="R28" s="130" t="s">
        <v>14</v>
      </c>
      <c r="S28" s="131"/>
      <c r="T28" s="57" t="s">
        <v>62</v>
      </c>
      <c r="U28" s="43"/>
      <c r="V28" s="130" t="s">
        <v>14</v>
      </c>
      <c r="W28" s="131"/>
      <c r="X28" s="56"/>
      <c r="Y28" s="12"/>
    </row>
    <row r="29" spans="1:25" s="8" customFormat="1" ht="18" customHeight="1" x14ac:dyDescent="0.25">
      <c r="A29" s="5"/>
      <c r="B29" s="128" t="s">
        <v>2</v>
      </c>
      <c r="C29" s="129"/>
      <c r="D29" s="59"/>
      <c r="E29" s="36"/>
      <c r="F29" s="128" t="s">
        <v>2</v>
      </c>
      <c r="G29" s="129"/>
      <c r="H29" s="59"/>
      <c r="I29" s="37"/>
      <c r="J29" s="128" t="s">
        <v>2</v>
      </c>
      <c r="K29" s="129"/>
      <c r="L29" s="59"/>
      <c r="M29" s="36"/>
      <c r="N29" s="128" t="s">
        <v>2</v>
      </c>
      <c r="O29" s="129"/>
      <c r="P29" s="59"/>
      <c r="Q29" s="40"/>
      <c r="R29" s="128" t="s">
        <v>2</v>
      </c>
      <c r="S29" s="129"/>
      <c r="T29" s="59"/>
      <c r="U29" s="1"/>
      <c r="V29" s="128" t="s">
        <v>2</v>
      </c>
      <c r="W29" s="129"/>
      <c r="X29" s="59"/>
      <c r="Y29" s="5"/>
    </row>
    <row r="30" spans="1:25" s="4" customFormat="1" ht="18" customHeight="1" x14ac:dyDescent="0.25">
      <c r="A30" s="5"/>
      <c r="B30" s="122" t="s">
        <v>1</v>
      </c>
      <c r="C30" s="123"/>
      <c r="D30" s="58"/>
      <c r="E30" s="36"/>
      <c r="F30" s="122" t="s">
        <v>1</v>
      </c>
      <c r="G30" s="123"/>
      <c r="H30" s="58"/>
      <c r="I30" s="37"/>
      <c r="J30" s="122" t="s">
        <v>1</v>
      </c>
      <c r="K30" s="123"/>
      <c r="L30" s="58"/>
      <c r="M30" s="36"/>
      <c r="N30" s="122" t="s">
        <v>1</v>
      </c>
      <c r="O30" s="123"/>
      <c r="P30" s="58"/>
      <c r="Q30" s="40"/>
      <c r="R30" s="122" t="s">
        <v>1</v>
      </c>
      <c r="S30" s="123"/>
      <c r="T30" s="58"/>
      <c r="U30" s="1"/>
      <c r="V30" s="122" t="s">
        <v>1</v>
      </c>
      <c r="W30" s="123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4" t="s">
        <v>6</v>
      </c>
      <c r="C32" s="125"/>
      <c r="D32" s="60" t="s">
        <v>0</v>
      </c>
      <c r="E32" s="41"/>
      <c r="F32" s="124" t="s">
        <v>6</v>
      </c>
      <c r="G32" s="125"/>
      <c r="H32" s="60" t="s">
        <v>0</v>
      </c>
      <c r="I32" s="37"/>
      <c r="J32" s="126" t="s">
        <v>6</v>
      </c>
      <c r="K32" s="127"/>
      <c r="L32" s="60" t="s">
        <v>0</v>
      </c>
      <c r="M32" s="44"/>
      <c r="N32" s="124" t="s">
        <v>6</v>
      </c>
      <c r="O32" s="125"/>
      <c r="P32" s="60" t="s">
        <v>0</v>
      </c>
      <c r="Q32" s="45"/>
      <c r="R32" s="124" t="s">
        <v>6</v>
      </c>
      <c r="S32" s="125"/>
      <c r="T32" s="60" t="s">
        <v>0</v>
      </c>
      <c r="U32" s="16"/>
      <c r="V32" s="124" t="s">
        <v>6</v>
      </c>
      <c r="W32" s="125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10</v>
      </c>
      <c r="D33" s="88" t="s">
        <v>70</v>
      </c>
      <c r="E33" s="41"/>
      <c r="F33" s="61">
        <v>1</v>
      </c>
      <c r="G33" s="61" t="s">
        <v>10</v>
      </c>
      <c r="H33" s="88" t="s">
        <v>70</v>
      </c>
      <c r="I33" s="44"/>
      <c r="J33" s="61">
        <v>1</v>
      </c>
      <c r="K33" s="61" t="s">
        <v>10</v>
      </c>
      <c r="L33" s="88" t="s">
        <v>70</v>
      </c>
      <c r="M33" s="44"/>
      <c r="N33" s="61">
        <v>1</v>
      </c>
      <c r="O33" s="61" t="s">
        <v>10</v>
      </c>
      <c r="P33" s="88" t="s">
        <v>70</v>
      </c>
      <c r="R33" s="61">
        <v>1</v>
      </c>
      <c r="S33" s="61" t="s">
        <v>10</v>
      </c>
      <c r="T33" s="63"/>
      <c r="V33" s="61">
        <v>1</v>
      </c>
      <c r="W33" s="61" t="s">
        <v>7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11</v>
      </c>
      <c r="D34" s="63">
        <v>5771.81</v>
      </c>
      <c r="E34" s="41"/>
      <c r="F34" s="61">
        <v>2</v>
      </c>
      <c r="G34" s="61" t="s">
        <v>11</v>
      </c>
      <c r="H34" s="63">
        <v>7604.44</v>
      </c>
      <c r="I34" s="44"/>
      <c r="J34" s="61">
        <v>2</v>
      </c>
      <c r="K34" s="61" t="s">
        <v>11</v>
      </c>
      <c r="L34" s="64">
        <v>2843.4</v>
      </c>
      <c r="M34" s="44"/>
      <c r="N34" s="61">
        <v>2</v>
      </c>
      <c r="O34" s="61" t="s">
        <v>11</v>
      </c>
      <c r="P34" s="63">
        <v>8359.57</v>
      </c>
      <c r="R34" s="61">
        <v>2</v>
      </c>
      <c r="S34" s="61" t="s">
        <v>11</v>
      </c>
      <c r="T34" s="63"/>
      <c r="V34" s="61">
        <v>2</v>
      </c>
      <c r="W34" s="61" t="s">
        <v>8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12</v>
      </c>
      <c r="D35" s="63">
        <v>5938.01</v>
      </c>
      <c r="E35" s="41"/>
      <c r="F35" s="61">
        <v>3</v>
      </c>
      <c r="G35" s="61" t="s">
        <v>12</v>
      </c>
      <c r="H35" s="63">
        <v>7660.93</v>
      </c>
      <c r="I35" s="44"/>
      <c r="J35" s="61">
        <v>3</v>
      </c>
      <c r="K35" s="61" t="s">
        <v>12</v>
      </c>
      <c r="L35" s="64">
        <v>4254.8</v>
      </c>
      <c r="M35" s="44"/>
      <c r="N35" s="61">
        <v>3</v>
      </c>
      <c r="O35" s="61" t="s">
        <v>12</v>
      </c>
      <c r="P35" s="63">
        <v>8921.9699999999993</v>
      </c>
      <c r="Q35" s="46"/>
      <c r="R35" s="61">
        <v>3</v>
      </c>
      <c r="S35" s="61" t="s">
        <v>12</v>
      </c>
      <c r="T35" s="63"/>
      <c r="U35" s="77" t="s">
        <v>61</v>
      </c>
      <c r="V35" s="61">
        <v>3</v>
      </c>
      <c r="W35" s="61" t="s">
        <v>9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13</v>
      </c>
      <c r="D36" s="63">
        <v>4693.25</v>
      </c>
      <c r="E36" s="41"/>
      <c r="F36" s="61">
        <v>4</v>
      </c>
      <c r="G36" s="61" t="s">
        <v>13</v>
      </c>
      <c r="H36" s="63">
        <v>6196.45</v>
      </c>
      <c r="I36" s="44"/>
      <c r="J36" s="61">
        <v>4</v>
      </c>
      <c r="K36" s="61" t="s">
        <v>13</v>
      </c>
      <c r="L36" s="64">
        <v>2495.6</v>
      </c>
      <c r="M36" s="44"/>
      <c r="N36" s="61">
        <v>4</v>
      </c>
      <c r="O36" s="61" t="s">
        <v>13</v>
      </c>
      <c r="P36" s="63">
        <v>12838</v>
      </c>
      <c r="Q36" s="46"/>
      <c r="R36" s="61">
        <v>4</v>
      </c>
      <c r="S36" s="61" t="s">
        <v>13</v>
      </c>
      <c r="T36" s="63"/>
      <c r="V36" s="61">
        <v>4</v>
      </c>
      <c r="W36" s="61" t="s">
        <v>10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7</v>
      </c>
      <c r="D37" s="63">
        <v>4756.62</v>
      </c>
      <c r="E37" s="41"/>
      <c r="F37" s="61">
        <v>5</v>
      </c>
      <c r="G37" s="61" t="s">
        <v>7</v>
      </c>
      <c r="H37" s="63">
        <v>4798.0600000000004</v>
      </c>
      <c r="I37" s="44"/>
      <c r="J37" s="61">
        <v>5</v>
      </c>
      <c r="K37" s="61" t="s">
        <v>7</v>
      </c>
      <c r="L37" s="64">
        <v>4393.8999999999996</v>
      </c>
      <c r="M37" s="44"/>
      <c r="N37" s="61">
        <v>5</v>
      </c>
      <c r="O37" s="61" t="s">
        <v>7</v>
      </c>
      <c r="P37" s="63">
        <v>6880.58</v>
      </c>
      <c r="Q37" s="46"/>
      <c r="R37" s="61">
        <v>5</v>
      </c>
      <c r="S37" s="61" t="s">
        <v>7</v>
      </c>
      <c r="T37" s="63"/>
      <c r="V37" s="61">
        <v>5</v>
      </c>
      <c r="W37" s="61" t="s">
        <v>11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8</v>
      </c>
      <c r="D38" s="63">
        <v>5820.53</v>
      </c>
      <c r="E38" s="41"/>
      <c r="F38" s="61">
        <v>6</v>
      </c>
      <c r="G38" s="61" t="s">
        <v>8</v>
      </c>
      <c r="H38" s="63">
        <v>7678.69</v>
      </c>
      <c r="I38" s="44"/>
      <c r="J38" s="61">
        <v>6</v>
      </c>
      <c r="K38" s="61" t="s">
        <v>8</v>
      </c>
      <c r="L38" s="64">
        <v>4185.3500000000004</v>
      </c>
      <c r="M38" s="44"/>
      <c r="N38" s="61">
        <v>6</v>
      </c>
      <c r="O38" s="61" t="s">
        <v>8</v>
      </c>
      <c r="P38" s="63">
        <v>8418.33</v>
      </c>
      <c r="R38" s="61">
        <v>6</v>
      </c>
      <c r="S38" s="61" t="s">
        <v>8</v>
      </c>
      <c r="T38" s="63"/>
      <c r="V38" s="61">
        <v>6</v>
      </c>
      <c r="W38" s="61" t="s">
        <v>12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9</v>
      </c>
      <c r="D39" s="63">
        <v>6659.22</v>
      </c>
      <c r="E39" s="41"/>
      <c r="F39" s="61">
        <v>7</v>
      </c>
      <c r="G39" s="61" t="s">
        <v>9</v>
      </c>
      <c r="H39" s="63">
        <v>8047.3</v>
      </c>
      <c r="I39" s="44"/>
      <c r="J39" s="61">
        <v>7</v>
      </c>
      <c r="K39" s="61" t="s">
        <v>9</v>
      </c>
      <c r="L39" s="64">
        <v>4218.8</v>
      </c>
      <c r="M39" s="44"/>
      <c r="N39" s="61">
        <v>7</v>
      </c>
      <c r="O39" s="61" t="s">
        <v>9</v>
      </c>
      <c r="P39" s="63">
        <v>10050.83</v>
      </c>
      <c r="R39" s="61">
        <v>7</v>
      </c>
      <c r="S39" s="61" t="s">
        <v>9</v>
      </c>
      <c r="T39" s="63"/>
      <c r="V39" s="61">
        <v>7</v>
      </c>
      <c r="W39" s="61" t="s">
        <v>13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10</v>
      </c>
      <c r="D40" s="63">
        <v>6145.42</v>
      </c>
      <c r="E40" s="41"/>
      <c r="F40" s="61">
        <v>8</v>
      </c>
      <c r="G40" s="61" t="s">
        <v>10</v>
      </c>
      <c r="H40" s="63">
        <v>8071.64</v>
      </c>
      <c r="I40" s="44"/>
      <c r="J40" s="61">
        <v>8</v>
      </c>
      <c r="K40" s="61" t="s">
        <v>10</v>
      </c>
      <c r="L40" s="64">
        <v>4234.3500000000004</v>
      </c>
      <c r="M40" s="44"/>
      <c r="N40" s="61">
        <v>8</v>
      </c>
      <c r="O40" s="61" t="s">
        <v>10</v>
      </c>
      <c r="P40" s="63">
        <v>9270.7099999999991</v>
      </c>
      <c r="R40" s="61">
        <v>8</v>
      </c>
      <c r="S40" s="61" t="s">
        <v>10</v>
      </c>
      <c r="T40" s="63"/>
      <c r="V40" s="61">
        <v>8</v>
      </c>
      <c r="W40" s="61" t="s">
        <v>7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11</v>
      </c>
      <c r="D41" s="63">
        <v>8239.18</v>
      </c>
      <c r="E41" s="41"/>
      <c r="F41" s="61">
        <v>9</v>
      </c>
      <c r="G41" s="61" t="s">
        <v>11</v>
      </c>
      <c r="H41" s="63">
        <v>9182.49</v>
      </c>
      <c r="I41" s="44"/>
      <c r="J41" s="61">
        <v>9</v>
      </c>
      <c r="K41" s="61" t="s">
        <v>11</v>
      </c>
      <c r="L41" s="64">
        <v>3287.65</v>
      </c>
      <c r="M41" s="44"/>
      <c r="N41" s="61">
        <v>9</v>
      </c>
      <c r="O41" s="61" t="s">
        <v>11</v>
      </c>
      <c r="P41" s="63">
        <v>8228.2999999999993</v>
      </c>
      <c r="R41" s="61">
        <v>9</v>
      </c>
      <c r="S41" s="61" t="s">
        <v>11</v>
      </c>
      <c r="T41" s="63"/>
      <c r="V41" s="61">
        <v>9</v>
      </c>
      <c r="W41" s="61" t="s">
        <v>8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12</v>
      </c>
      <c r="D42" s="63">
        <v>7713.21</v>
      </c>
      <c r="E42" s="41"/>
      <c r="F42" s="61">
        <v>10</v>
      </c>
      <c r="G42" s="61" t="s">
        <v>12</v>
      </c>
      <c r="H42" s="63">
        <v>6876.16</v>
      </c>
      <c r="I42" s="44"/>
      <c r="J42" s="61">
        <v>10</v>
      </c>
      <c r="K42" s="61" t="s">
        <v>12</v>
      </c>
      <c r="L42" s="64">
        <v>5067.01</v>
      </c>
      <c r="M42" s="44"/>
      <c r="N42" s="61">
        <v>10</v>
      </c>
      <c r="O42" s="61" t="s">
        <v>12</v>
      </c>
      <c r="P42" s="63">
        <v>10352.469999999999</v>
      </c>
      <c r="R42" s="61">
        <v>10</v>
      </c>
      <c r="S42" s="61" t="s">
        <v>12</v>
      </c>
      <c r="T42" s="63"/>
      <c r="V42" s="61">
        <v>10</v>
      </c>
      <c r="W42" s="61" t="s">
        <v>9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13</v>
      </c>
      <c r="D43" s="63">
        <v>4478.49</v>
      </c>
      <c r="E43" s="41"/>
      <c r="F43" s="61">
        <v>11</v>
      </c>
      <c r="G43" s="61" t="s">
        <v>13</v>
      </c>
      <c r="H43" s="63">
        <v>5826.33</v>
      </c>
      <c r="I43" s="44"/>
      <c r="J43" s="61">
        <v>11</v>
      </c>
      <c r="K43" s="61" t="s">
        <v>13</v>
      </c>
      <c r="L43" s="64">
        <v>3498.85</v>
      </c>
      <c r="M43" s="44"/>
      <c r="N43" s="61">
        <v>11</v>
      </c>
      <c r="O43" s="61" t="s">
        <v>13</v>
      </c>
      <c r="P43" s="63">
        <v>9868.5499999999993</v>
      </c>
      <c r="R43" s="61">
        <v>11</v>
      </c>
      <c r="S43" s="61" t="s">
        <v>13</v>
      </c>
      <c r="T43" s="63"/>
      <c r="V43" s="61">
        <v>11</v>
      </c>
      <c r="W43" s="61" t="s">
        <v>10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7</v>
      </c>
      <c r="D44" s="63">
        <v>5642.01</v>
      </c>
      <c r="E44" s="41"/>
      <c r="F44" s="61">
        <v>12</v>
      </c>
      <c r="G44" s="61" t="s">
        <v>7</v>
      </c>
      <c r="H44" s="63">
        <v>5353.36</v>
      </c>
      <c r="I44" s="44"/>
      <c r="J44" s="61">
        <v>12</v>
      </c>
      <c r="K44" s="61" t="s">
        <v>7</v>
      </c>
      <c r="L44" s="64">
        <v>4826.1099999999997</v>
      </c>
      <c r="M44" s="44"/>
      <c r="N44" s="61">
        <v>12</v>
      </c>
      <c r="O44" s="61" t="s">
        <v>7</v>
      </c>
      <c r="P44" s="63">
        <v>10329.969999999999</v>
      </c>
      <c r="R44" s="61">
        <v>12</v>
      </c>
      <c r="S44" s="61" t="s">
        <v>7</v>
      </c>
      <c r="T44" s="63"/>
      <c r="V44" s="61">
        <v>12</v>
      </c>
      <c r="W44" s="61" t="s">
        <v>11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8</v>
      </c>
      <c r="D45" s="63">
        <v>6292.53</v>
      </c>
      <c r="E45" s="41"/>
      <c r="F45" s="61">
        <v>13</v>
      </c>
      <c r="G45" s="61" t="s">
        <v>8</v>
      </c>
      <c r="H45" s="63">
        <v>7670.87</v>
      </c>
      <c r="I45" s="44"/>
      <c r="J45" s="61">
        <v>13</v>
      </c>
      <c r="K45" s="61" t="s">
        <v>8</v>
      </c>
      <c r="L45" s="64">
        <v>4496.45</v>
      </c>
      <c r="M45" s="44"/>
      <c r="N45" s="61">
        <v>13</v>
      </c>
      <c r="O45" s="61" t="s">
        <v>8</v>
      </c>
      <c r="P45" s="63">
        <v>6768.03</v>
      </c>
      <c r="R45" s="61">
        <v>13</v>
      </c>
      <c r="S45" s="61" t="s">
        <v>8</v>
      </c>
      <c r="T45" s="63"/>
      <c r="V45" s="61">
        <v>13</v>
      </c>
      <c r="W45" s="61" t="s">
        <v>12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9</v>
      </c>
      <c r="D46" s="63">
        <v>6952.24</v>
      </c>
      <c r="E46" s="41"/>
      <c r="F46" s="61">
        <v>14</v>
      </c>
      <c r="G46" s="61" t="s">
        <v>9</v>
      </c>
      <c r="H46" s="63">
        <v>7718.08</v>
      </c>
      <c r="I46" s="44"/>
      <c r="J46" s="61">
        <v>14</v>
      </c>
      <c r="K46" s="61" t="s">
        <v>9</v>
      </c>
      <c r="L46" s="64">
        <v>4056.61</v>
      </c>
      <c r="M46" s="44"/>
      <c r="N46" s="61">
        <v>14</v>
      </c>
      <c r="O46" s="61" t="s">
        <v>9</v>
      </c>
      <c r="P46" s="63">
        <v>8523.49</v>
      </c>
      <c r="R46" s="61">
        <v>14</v>
      </c>
      <c r="S46" s="61" t="s">
        <v>9</v>
      </c>
      <c r="T46" s="63"/>
      <c r="V46" s="61">
        <v>14</v>
      </c>
      <c r="W46" s="61" t="s">
        <v>13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10</v>
      </c>
      <c r="D47" s="63">
        <v>6656.16</v>
      </c>
      <c r="E47" s="41"/>
      <c r="F47" s="61">
        <v>15</v>
      </c>
      <c r="G47" s="61" t="s">
        <v>10</v>
      </c>
      <c r="H47" s="63">
        <v>7292.32</v>
      </c>
      <c r="I47" s="44"/>
      <c r="J47" s="61">
        <v>15</v>
      </c>
      <c r="K47" s="61" t="s">
        <v>10</v>
      </c>
      <c r="L47" s="64">
        <v>3932.25</v>
      </c>
      <c r="M47" s="44"/>
      <c r="N47" s="61">
        <v>15</v>
      </c>
      <c r="O47" s="61" t="s">
        <v>10</v>
      </c>
      <c r="P47" s="63">
        <v>8675.66</v>
      </c>
      <c r="R47" s="61">
        <v>15</v>
      </c>
      <c r="S47" s="61" t="s">
        <v>10</v>
      </c>
      <c r="T47" s="63"/>
      <c r="V47" s="61">
        <v>15</v>
      </c>
      <c r="W47" s="61" t="s">
        <v>7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11</v>
      </c>
      <c r="D48" s="63">
        <v>7815.5</v>
      </c>
      <c r="E48" s="41"/>
      <c r="F48" s="61">
        <v>16</v>
      </c>
      <c r="G48" s="61" t="s">
        <v>11</v>
      </c>
      <c r="H48" s="63">
        <v>8074.19</v>
      </c>
      <c r="I48" s="44"/>
      <c r="J48" s="61">
        <v>16</v>
      </c>
      <c r="K48" s="61" t="s">
        <v>11</v>
      </c>
      <c r="L48" s="64">
        <v>3505</v>
      </c>
      <c r="M48" s="44"/>
      <c r="N48" s="61">
        <v>16</v>
      </c>
      <c r="O48" s="61" t="s">
        <v>11</v>
      </c>
      <c r="P48" s="63">
        <v>7176.14</v>
      </c>
      <c r="R48" s="61">
        <v>16</v>
      </c>
      <c r="S48" s="61" t="s">
        <v>11</v>
      </c>
      <c r="T48" s="63"/>
      <c r="V48" s="61">
        <v>16</v>
      </c>
      <c r="W48" s="61" t="s">
        <v>8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12</v>
      </c>
      <c r="D49" s="63">
        <v>6835.59</v>
      </c>
      <c r="E49" s="41"/>
      <c r="F49" s="61">
        <v>17</v>
      </c>
      <c r="G49" s="61" t="s">
        <v>12</v>
      </c>
      <c r="H49" s="63">
        <v>7194.97</v>
      </c>
      <c r="I49" s="44"/>
      <c r="J49" s="61">
        <v>17</v>
      </c>
      <c r="K49" s="61" t="s">
        <v>12</v>
      </c>
      <c r="L49" s="64">
        <v>4442.01</v>
      </c>
      <c r="M49" s="44"/>
      <c r="N49" s="61">
        <v>17</v>
      </c>
      <c r="O49" s="61" t="s">
        <v>12</v>
      </c>
      <c r="P49" s="63">
        <v>9361.41</v>
      </c>
      <c r="R49" s="61">
        <v>17</v>
      </c>
      <c r="S49" s="61" t="s">
        <v>12</v>
      </c>
      <c r="T49" s="63"/>
      <c r="V49" s="61">
        <v>17</v>
      </c>
      <c r="W49" s="61" t="s">
        <v>9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13</v>
      </c>
      <c r="D50" s="63">
        <v>7350.02</v>
      </c>
      <c r="E50" s="41"/>
      <c r="F50" s="61">
        <v>18</v>
      </c>
      <c r="G50" s="61" t="s">
        <v>13</v>
      </c>
      <c r="H50" s="63">
        <v>7328.6</v>
      </c>
      <c r="I50" s="44"/>
      <c r="J50" s="61">
        <v>18</v>
      </c>
      <c r="K50" s="61" t="s">
        <v>13</v>
      </c>
      <c r="L50" s="64">
        <v>4140.12</v>
      </c>
      <c r="M50" s="44"/>
      <c r="N50" s="61">
        <v>18</v>
      </c>
      <c r="O50" s="61" t="s">
        <v>13</v>
      </c>
      <c r="P50" s="63">
        <v>12092.06</v>
      </c>
      <c r="R50" s="61">
        <v>18</v>
      </c>
      <c r="S50" s="61" t="s">
        <v>13</v>
      </c>
      <c r="T50" s="63"/>
      <c r="V50" s="61">
        <v>18</v>
      </c>
      <c r="W50" s="61" t="s">
        <v>10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7</v>
      </c>
      <c r="D51" s="63">
        <v>5461.32</v>
      </c>
      <c r="E51" s="41"/>
      <c r="F51" s="61">
        <v>19</v>
      </c>
      <c r="G51" s="61" t="s">
        <v>7</v>
      </c>
      <c r="H51" s="63">
        <v>5616.89</v>
      </c>
      <c r="I51" s="44"/>
      <c r="J51" s="61">
        <v>19</v>
      </c>
      <c r="K51" s="61" t="s">
        <v>7</v>
      </c>
      <c r="L51" s="64">
        <v>4407.3</v>
      </c>
      <c r="M51" s="44"/>
      <c r="N51" s="61">
        <v>19</v>
      </c>
      <c r="O51" s="61" t="s">
        <v>7</v>
      </c>
      <c r="P51" s="63">
        <v>9718.19</v>
      </c>
      <c r="R51" s="61">
        <v>19</v>
      </c>
      <c r="S51" s="61" t="s">
        <v>7</v>
      </c>
      <c r="T51" s="63"/>
      <c r="V51" s="61">
        <v>19</v>
      </c>
      <c r="W51" s="61" t="s">
        <v>11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8</v>
      </c>
      <c r="D52" s="63">
        <v>7147.69</v>
      </c>
      <c r="E52" s="41"/>
      <c r="F52" s="61">
        <v>20</v>
      </c>
      <c r="G52" s="61" t="s">
        <v>8</v>
      </c>
      <c r="H52" s="63">
        <v>8685.25</v>
      </c>
      <c r="I52" s="44"/>
      <c r="J52" s="61">
        <v>20</v>
      </c>
      <c r="K52" s="61" t="s">
        <v>8</v>
      </c>
      <c r="L52" s="64">
        <v>4142.75</v>
      </c>
      <c r="M52" s="44"/>
      <c r="N52" s="61">
        <v>20</v>
      </c>
      <c r="O52" s="61" t="s">
        <v>8</v>
      </c>
      <c r="P52" s="63">
        <v>6920.02</v>
      </c>
      <c r="R52" s="61">
        <v>20</v>
      </c>
      <c r="S52" s="61" t="s">
        <v>8</v>
      </c>
      <c r="T52" s="63"/>
      <c r="V52" s="61">
        <v>20</v>
      </c>
      <c r="W52" s="61" t="s">
        <v>12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9</v>
      </c>
      <c r="D53" s="63">
        <v>7532.66</v>
      </c>
      <c r="E53" s="41">
        <v>0</v>
      </c>
      <c r="F53" s="61">
        <v>21</v>
      </c>
      <c r="G53" s="61" t="s">
        <v>9</v>
      </c>
      <c r="H53" s="63">
        <v>6625.27</v>
      </c>
      <c r="I53" s="44"/>
      <c r="J53" s="61">
        <v>21</v>
      </c>
      <c r="K53" s="61" t="s">
        <v>9</v>
      </c>
      <c r="L53" s="64">
        <v>4481.25</v>
      </c>
      <c r="M53" s="44"/>
      <c r="N53" s="61">
        <v>21</v>
      </c>
      <c r="O53" s="61" t="s">
        <v>9</v>
      </c>
      <c r="P53" s="63">
        <v>6765.69</v>
      </c>
      <c r="R53" s="61">
        <v>21</v>
      </c>
      <c r="S53" s="61" t="s">
        <v>9</v>
      </c>
      <c r="T53" s="63"/>
      <c r="V53" s="61">
        <v>21</v>
      </c>
      <c r="W53" s="61" t="s">
        <v>13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10</v>
      </c>
      <c r="D54" s="63">
        <v>6348</v>
      </c>
      <c r="E54" s="41"/>
      <c r="F54" s="61">
        <v>22</v>
      </c>
      <c r="G54" s="61" t="s">
        <v>10</v>
      </c>
      <c r="H54" s="63">
        <v>6635.85</v>
      </c>
      <c r="I54" s="44"/>
      <c r="J54" s="61">
        <v>22</v>
      </c>
      <c r="K54" s="61" t="s">
        <v>10</v>
      </c>
      <c r="L54" s="64">
        <v>4342</v>
      </c>
      <c r="M54" s="44"/>
      <c r="N54" s="61">
        <v>22</v>
      </c>
      <c r="O54" s="61" t="s">
        <v>10</v>
      </c>
      <c r="P54" s="63">
        <v>7165.16</v>
      </c>
      <c r="R54" s="61">
        <v>22</v>
      </c>
      <c r="S54" s="61" t="s">
        <v>10</v>
      </c>
      <c r="T54" s="63"/>
      <c r="V54" s="61">
        <v>22</v>
      </c>
      <c r="W54" s="61" t="s">
        <v>7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11</v>
      </c>
      <c r="D55" s="63">
        <v>6328.06</v>
      </c>
      <c r="E55" s="41"/>
      <c r="F55" s="61">
        <v>23</v>
      </c>
      <c r="G55" s="61" t="s">
        <v>11</v>
      </c>
      <c r="H55" s="63">
        <v>7357.6</v>
      </c>
      <c r="I55" s="44"/>
      <c r="J55" s="61">
        <v>23</v>
      </c>
      <c r="K55" s="61" t="s">
        <v>11</v>
      </c>
      <c r="L55" s="64">
        <v>3894.05</v>
      </c>
      <c r="M55" s="44"/>
      <c r="N55" s="61">
        <v>23</v>
      </c>
      <c r="O55" s="61" t="s">
        <v>11</v>
      </c>
      <c r="P55" s="63">
        <v>7168.28</v>
      </c>
      <c r="R55" s="61">
        <v>23</v>
      </c>
      <c r="S55" s="61" t="s">
        <v>11</v>
      </c>
      <c r="T55" s="63" t="s">
        <v>59</v>
      </c>
      <c r="V55" s="61">
        <v>23</v>
      </c>
      <c r="W55" s="61" t="s">
        <v>8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12</v>
      </c>
      <c r="D56" s="63">
        <v>5430.65</v>
      </c>
      <c r="E56" s="41"/>
      <c r="F56" s="61">
        <v>24</v>
      </c>
      <c r="G56" s="61" t="s">
        <v>12</v>
      </c>
      <c r="H56" s="63">
        <v>7699.94</v>
      </c>
      <c r="I56" s="44"/>
      <c r="J56" s="61">
        <v>24</v>
      </c>
      <c r="K56" s="61" t="s">
        <v>12</v>
      </c>
      <c r="L56" s="64">
        <v>4242.6499999999996</v>
      </c>
      <c r="M56" s="44"/>
      <c r="N56" s="61">
        <v>24</v>
      </c>
      <c r="O56" s="61" t="s">
        <v>12</v>
      </c>
      <c r="P56" s="63">
        <v>8465.58</v>
      </c>
      <c r="R56" s="61">
        <v>24</v>
      </c>
      <c r="S56" s="61" t="s">
        <v>12</v>
      </c>
      <c r="T56" s="63"/>
      <c r="V56" s="61">
        <v>24</v>
      </c>
      <c r="W56" s="61" t="s">
        <v>9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13</v>
      </c>
      <c r="D57" s="92">
        <v>4831.6000000000004</v>
      </c>
      <c r="E57" s="41"/>
      <c r="F57" s="61">
        <v>25</v>
      </c>
      <c r="G57" s="61" t="s">
        <v>13</v>
      </c>
      <c r="H57" s="92">
        <v>6033.99</v>
      </c>
      <c r="I57" s="44"/>
      <c r="J57" s="61">
        <v>25</v>
      </c>
      <c r="K57" s="61" t="s">
        <v>13</v>
      </c>
      <c r="L57" s="92">
        <v>5500.34</v>
      </c>
      <c r="M57" s="44"/>
      <c r="N57" s="61">
        <v>25</v>
      </c>
      <c r="O57" s="61" t="s">
        <v>13</v>
      </c>
      <c r="P57" s="92">
        <v>10222.84</v>
      </c>
      <c r="R57" s="61">
        <v>25</v>
      </c>
      <c r="S57" s="61" t="s">
        <v>13</v>
      </c>
      <c r="T57" s="63"/>
      <c r="V57" s="61">
        <v>25</v>
      </c>
      <c r="W57" s="61" t="s">
        <v>10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7</v>
      </c>
      <c r="D58" s="63">
        <v>3977.55</v>
      </c>
      <c r="E58" s="41"/>
      <c r="F58" s="61">
        <v>26</v>
      </c>
      <c r="G58" s="61" t="s">
        <v>7</v>
      </c>
      <c r="H58" s="63">
        <v>4345.6499999999996</v>
      </c>
      <c r="I58" s="44"/>
      <c r="J58" s="61">
        <v>26</v>
      </c>
      <c r="K58" s="61" t="s">
        <v>7</v>
      </c>
      <c r="L58" s="64">
        <v>6095.2</v>
      </c>
      <c r="M58" s="44"/>
      <c r="N58" s="61">
        <v>26</v>
      </c>
      <c r="O58" s="61" t="s">
        <v>7</v>
      </c>
      <c r="P58" s="63">
        <v>7376.6</v>
      </c>
      <c r="R58" s="61">
        <v>26</v>
      </c>
      <c r="S58" s="61" t="s">
        <v>7</v>
      </c>
      <c r="T58" s="63"/>
      <c r="V58" s="61">
        <v>26</v>
      </c>
      <c r="W58" s="61" t="s">
        <v>11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8</v>
      </c>
      <c r="D59" s="63">
        <v>5350.02</v>
      </c>
      <c r="E59" s="41"/>
      <c r="F59" s="61">
        <v>27</v>
      </c>
      <c r="G59" s="61" t="s">
        <v>8</v>
      </c>
      <c r="H59" s="63">
        <v>5874.32</v>
      </c>
      <c r="I59" s="44"/>
      <c r="J59" s="61">
        <v>27</v>
      </c>
      <c r="K59" s="61" t="s">
        <v>8</v>
      </c>
      <c r="L59" s="64">
        <v>3287.3</v>
      </c>
      <c r="M59" s="44"/>
      <c r="N59" s="61">
        <v>27</v>
      </c>
      <c r="O59" s="61" t="s">
        <v>8</v>
      </c>
      <c r="P59" s="63">
        <v>6040.93</v>
      </c>
      <c r="R59" s="61">
        <v>27</v>
      </c>
      <c r="S59" s="61" t="s">
        <v>8</v>
      </c>
      <c r="T59" s="63"/>
      <c r="V59" s="61">
        <v>27</v>
      </c>
      <c r="W59" s="61" t="s">
        <v>12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9</v>
      </c>
      <c r="D60" s="63">
        <v>3796.31</v>
      </c>
      <c r="E60" s="41"/>
      <c r="F60" s="61">
        <v>28</v>
      </c>
      <c r="G60" s="61" t="s">
        <v>9</v>
      </c>
      <c r="H60" s="63">
        <v>7305.92</v>
      </c>
      <c r="I60" s="44"/>
      <c r="J60" s="61">
        <v>28</v>
      </c>
      <c r="K60" s="61" t="s">
        <v>9</v>
      </c>
      <c r="L60" s="64">
        <v>3677.43</v>
      </c>
      <c r="M60" s="44"/>
      <c r="N60" s="61">
        <v>28</v>
      </c>
      <c r="O60" s="61" t="s">
        <v>9</v>
      </c>
      <c r="P60" s="63">
        <v>5949.52</v>
      </c>
      <c r="R60" s="61">
        <v>28</v>
      </c>
      <c r="S60" s="61" t="s">
        <v>9</v>
      </c>
      <c r="T60" s="63"/>
      <c r="V60" s="61">
        <v>28</v>
      </c>
      <c r="W60" s="61" t="s">
        <v>13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10</v>
      </c>
      <c r="D61" s="63">
        <v>6720.86</v>
      </c>
      <c r="E61" s="41"/>
      <c r="F61" s="61">
        <v>29</v>
      </c>
      <c r="G61" s="61" t="s">
        <v>10</v>
      </c>
      <c r="H61" s="63">
        <v>7132.38</v>
      </c>
      <c r="I61" s="44"/>
      <c r="J61" s="61">
        <v>29</v>
      </c>
      <c r="K61" s="61" t="s">
        <v>10</v>
      </c>
      <c r="L61" s="63">
        <v>3526.5</v>
      </c>
      <c r="M61" s="44"/>
      <c r="N61" s="61">
        <v>29</v>
      </c>
      <c r="O61" s="61" t="s">
        <v>10</v>
      </c>
      <c r="P61" s="63">
        <v>4504.59</v>
      </c>
      <c r="R61" s="61">
        <v>29</v>
      </c>
      <c r="S61" s="61" t="s">
        <v>10</v>
      </c>
      <c r="T61" s="63"/>
      <c r="V61" s="61">
        <v>29</v>
      </c>
      <c r="W61" s="61" t="s">
        <v>7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11</v>
      </c>
      <c r="D62" s="81">
        <v>7389.94</v>
      </c>
      <c r="E62" s="41"/>
      <c r="F62" s="61">
        <v>30</v>
      </c>
      <c r="G62" s="61" t="s">
        <v>11</v>
      </c>
      <c r="H62" s="81">
        <v>6491.46</v>
      </c>
      <c r="I62" s="44"/>
      <c r="J62" s="61">
        <v>30</v>
      </c>
      <c r="K62" s="61" t="s">
        <v>11</v>
      </c>
      <c r="L62" s="63">
        <v>4165.1499999999996</v>
      </c>
      <c r="M62" s="44"/>
      <c r="N62" s="61">
        <v>30</v>
      </c>
      <c r="O62" s="61" t="s">
        <v>11</v>
      </c>
      <c r="P62" s="63">
        <v>6878.03</v>
      </c>
      <c r="R62" s="61">
        <v>30</v>
      </c>
      <c r="S62" s="61" t="s">
        <v>11</v>
      </c>
      <c r="T62" s="63"/>
      <c r="V62" s="61">
        <v>30</v>
      </c>
      <c r="W62" s="61" t="s">
        <v>8</v>
      </c>
      <c r="X62" s="63"/>
      <c r="Y62" s="15"/>
    </row>
    <row r="63" spans="1:25" ht="18" customHeight="1" x14ac:dyDescent="0.25">
      <c r="A63" s="5"/>
      <c r="B63" s="61">
        <v>31</v>
      </c>
      <c r="C63" s="61" t="s">
        <v>12</v>
      </c>
      <c r="D63" s="81">
        <v>8503.18</v>
      </c>
      <c r="E63" s="78" t="s">
        <v>60</v>
      </c>
      <c r="F63" s="61">
        <v>31</v>
      </c>
      <c r="G63" s="61" t="s">
        <v>12</v>
      </c>
      <c r="H63" s="81">
        <v>8421.7000000000007</v>
      </c>
      <c r="I63" s="79"/>
      <c r="J63" s="61">
        <v>31</v>
      </c>
      <c r="K63" s="61" t="s">
        <v>12</v>
      </c>
      <c r="L63" s="63">
        <v>4657.75</v>
      </c>
      <c r="M63" s="79"/>
      <c r="N63" s="61">
        <v>31</v>
      </c>
      <c r="O63" s="61" t="s">
        <v>12</v>
      </c>
      <c r="P63" s="63">
        <v>9079.4500000000007</v>
      </c>
      <c r="Q63" s="79"/>
      <c r="R63" s="61">
        <v>31</v>
      </c>
      <c r="S63" s="61" t="s">
        <v>12</v>
      </c>
      <c r="T63" s="63"/>
      <c r="U63" s="79"/>
      <c r="V63" s="61">
        <v>31</v>
      </c>
      <c r="W63" s="61" t="s">
        <v>9</v>
      </c>
      <c r="X63" s="63"/>
      <c r="Y63" s="5"/>
    </row>
    <row r="69" spans="7:18" x14ac:dyDescent="0.25">
      <c r="R69" s="1" t="s">
        <v>60</v>
      </c>
    </row>
    <row r="74" spans="7:18" x14ac:dyDescent="0.25">
      <c r="G74" s="7" t="s">
        <v>60</v>
      </c>
    </row>
    <row r="84" spans="5:7" x14ac:dyDescent="0.25">
      <c r="G84"/>
    </row>
    <row r="96" spans="5:7" x14ac:dyDescent="0.25">
      <c r="E96" s="32" t="s">
        <v>48</v>
      </c>
    </row>
    <row r="3345" spans="4:4" x14ac:dyDescent="0.25">
      <c r="D3345" s="3">
        <v>0</v>
      </c>
    </row>
  </sheetData>
  <mergeCells count="138"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819150</xdr:colOff>
                <xdr:row>2</xdr:row>
                <xdr:rowOff>200025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showGridLines="0" zoomScale="98" zoomScaleNormal="98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7.7109375" style="26" bestFit="1" customWidth="1"/>
    <col min="2" max="2" width="13.28515625" style="27" bestFit="1" customWidth="1"/>
    <col min="3" max="3" width="12.140625" style="27" bestFit="1" customWidth="1"/>
    <col min="4" max="4" width="21.5703125" style="27" bestFit="1" customWidth="1"/>
    <col min="5" max="5" width="13.140625" style="27" bestFit="1" customWidth="1"/>
    <col min="6" max="6" width="13.5703125" style="27" bestFit="1" customWidth="1"/>
    <col min="7" max="7" width="13.5703125" style="27" customWidth="1"/>
    <col min="8" max="8" width="16.85546875" style="27" customWidth="1"/>
    <col min="9" max="9" width="15.85546875" style="27" bestFit="1" customWidth="1"/>
    <col min="10" max="10" width="14.28515625" style="27" bestFit="1" customWidth="1"/>
    <col min="11" max="11" width="13.28515625" style="27" customWidth="1"/>
    <col min="12" max="12" width="13.28515625" style="27" bestFit="1" customWidth="1"/>
    <col min="13" max="14" width="14.28515625" style="27" bestFit="1" customWidth="1"/>
    <col min="15" max="16" width="12.140625" style="27" bestFit="1" customWidth="1"/>
    <col min="17" max="17" width="13.28515625" style="27" bestFit="1" customWidth="1"/>
    <col min="18" max="18" width="12.140625" style="27" bestFit="1" customWidth="1"/>
    <col min="19" max="19" width="13.28515625" style="27" bestFit="1" customWidth="1"/>
    <col min="20" max="20" width="14.28515625" style="27" bestFit="1" customWidth="1"/>
    <col min="21" max="21" width="10.5703125" style="27" bestFit="1" customWidth="1"/>
    <col min="22" max="22" width="12.140625" style="27" bestFit="1" customWidth="1"/>
    <col min="23" max="23" width="20.7109375" style="27" customWidth="1"/>
    <col min="24" max="24" width="12.140625" style="27" bestFit="1" customWidth="1"/>
    <col min="25" max="25" width="18.28515625" style="27" bestFit="1" customWidth="1"/>
    <col min="26" max="27" width="12.140625" style="27" bestFit="1" customWidth="1"/>
    <col min="28" max="28" width="20.140625" style="27" customWidth="1"/>
    <col min="29" max="29" width="20.5703125" style="27" bestFit="1" customWidth="1"/>
    <col min="30" max="30" width="12.140625" style="27" bestFit="1" customWidth="1"/>
    <col min="31" max="31" width="10.7109375" style="27" customWidth="1"/>
    <col min="32" max="32" width="27.85546875" style="27" bestFit="1" customWidth="1"/>
    <col min="33" max="33" width="9.5703125" style="27" bestFit="1" customWidth="1"/>
    <col min="34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51</v>
      </c>
      <c r="D1" s="28" t="s">
        <v>50</v>
      </c>
      <c r="E1" s="28" t="s">
        <v>68</v>
      </c>
      <c r="F1" s="28" t="s">
        <v>66</v>
      </c>
      <c r="G1" s="28" t="s">
        <v>67</v>
      </c>
      <c r="H1" s="28" t="s">
        <v>46</v>
      </c>
      <c r="I1" s="28" t="s">
        <v>35</v>
      </c>
      <c r="J1" s="28" t="s">
        <v>34</v>
      </c>
      <c r="K1" s="28" t="s">
        <v>58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55</v>
      </c>
      <c r="X1" s="28" t="s">
        <v>31</v>
      </c>
      <c r="Y1" s="28" t="s">
        <v>55</v>
      </c>
      <c r="Z1" s="28" t="s">
        <v>32</v>
      </c>
      <c r="AA1" s="28" t="s">
        <v>36</v>
      </c>
      <c r="AB1" s="28" t="s">
        <v>52</v>
      </c>
      <c r="AC1" s="28" t="s">
        <v>55</v>
      </c>
      <c r="AD1" s="28" t="s">
        <v>37</v>
      </c>
      <c r="AE1" s="28" t="s">
        <v>33</v>
      </c>
      <c r="AF1" s="28" t="s">
        <v>53</v>
      </c>
    </row>
    <row r="2" spans="1:32" x14ac:dyDescent="0.25">
      <c r="A2" s="29">
        <v>1</v>
      </c>
      <c r="B2" s="88" t="s">
        <v>70</v>
      </c>
      <c r="C2" s="88" t="s">
        <v>70</v>
      </c>
      <c r="D2" s="88" t="s">
        <v>70</v>
      </c>
      <c r="E2" s="88" t="s">
        <v>70</v>
      </c>
      <c r="F2" s="88" t="s">
        <v>70</v>
      </c>
      <c r="G2" s="88" t="s">
        <v>70</v>
      </c>
      <c r="H2" s="88" t="s">
        <v>70</v>
      </c>
      <c r="I2" s="88" t="s">
        <v>70</v>
      </c>
      <c r="J2" s="88" t="s">
        <v>70</v>
      </c>
      <c r="K2" s="88" t="s">
        <v>70</v>
      </c>
      <c r="L2" s="88" t="s">
        <v>70</v>
      </c>
      <c r="M2" s="88" t="s">
        <v>70</v>
      </c>
      <c r="N2" s="88" t="s">
        <v>70</v>
      </c>
      <c r="O2" s="88" t="s">
        <v>70</v>
      </c>
      <c r="P2" s="88" t="s">
        <v>70</v>
      </c>
      <c r="Q2" s="88" t="s">
        <v>70</v>
      </c>
      <c r="R2" s="88" t="s">
        <v>70</v>
      </c>
      <c r="S2" s="88" t="s">
        <v>70</v>
      </c>
      <c r="T2" s="88" t="s">
        <v>70</v>
      </c>
      <c r="U2" s="88" t="s">
        <v>70</v>
      </c>
      <c r="V2" s="88" t="s">
        <v>70</v>
      </c>
      <c r="W2" s="88" t="s">
        <v>70</v>
      </c>
      <c r="X2" s="88" t="s">
        <v>70</v>
      </c>
      <c r="Y2" s="88" t="s">
        <v>70</v>
      </c>
      <c r="Z2" s="88" t="s">
        <v>70</v>
      </c>
      <c r="AA2" s="88" t="s">
        <v>70</v>
      </c>
      <c r="AB2" s="88" t="s">
        <v>70</v>
      </c>
      <c r="AC2" s="88" t="s">
        <v>70</v>
      </c>
      <c r="AD2" s="88" t="s">
        <v>70</v>
      </c>
      <c r="AE2" s="88" t="s">
        <v>70</v>
      </c>
      <c r="AF2" s="88" t="s">
        <v>70</v>
      </c>
    </row>
    <row r="3" spans="1:32" x14ac:dyDescent="0.25">
      <c r="A3" s="29">
        <f>A2+1</f>
        <v>2</v>
      </c>
      <c r="B3" s="30">
        <v>0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818.2</v>
      </c>
      <c r="I3" s="30">
        <v>1225.1199999999999</v>
      </c>
      <c r="J3" s="30">
        <v>1438.86</v>
      </c>
      <c r="K3" s="30">
        <v>127.34</v>
      </c>
      <c r="L3" s="30">
        <v>110.2</v>
      </c>
      <c r="M3" s="30">
        <v>681.44</v>
      </c>
      <c r="N3" s="30">
        <v>609.6</v>
      </c>
      <c r="O3" s="30">
        <v>63.19</v>
      </c>
      <c r="P3" s="30">
        <v>147</v>
      </c>
      <c r="Q3" s="30">
        <v>332.58</v>
      </c>
      <c r="R3" s="30">
        <v>0</v>
      </c>
      <c r="S3" s="30">
        <v>29.5</v>
      </c>
      <c r="T3" s="30">
        <v>39.979999999999997</v>
      </c>
      <c r="U3" s="30">
        <v>0</v>
      </c>
      <c r="V3" s="71">
        <v>50</v>
      </c>
      <c r="W3" s="71" t="s">
        <v>72</v>
      </c>
      <c r="X3" s="73">
        <v>0</v>
      </c>
      <c r="Y3" s="73">
        <v>0</v>
      </c>
      <c r="Z3" s="30">
        <v>6</v>
      </c>
      <c r="AA3" s="73">
        <v>0</v>
      </c>
      <c r="AB3" s="71">
        <v>87.1</v>
      </c>
      <c r="AC3" s="71" t="s">
        <v>73</v>
      </c>
      <c r="AD3" s="73">
        <v>25.9</v>
      </c>
      <c r="AE3" s="73">
        <v>31</v>
      </c>
      <c r="AF3" s="73" t="s">
        <v>74</v>
      </c>
    </row>
    <row r="4" spans="1:32" x14ac:dyDescent="0.25">
      <c r="A4" s="29">
        <f t="shared" ref="A4:A32" si="0">A3+1</f>
        <v>3</v>
      </c>
      <c r="B4" s="30">
        <v>0</v>
      </c>
      <c r="C4" s="73">
        <v>0</v>
      </c>
      <c r="D4" s="73">
        <v>0</v>
      </c>
      <c r="E4" s="73">
        <v>8.08</v>
      </c>
      <c r="F4" s="73">
        <v>17.239999999999998</v>
      </c>
      <c r="G4" s="73">
        <v>9.9</v>
      </c>
      <c r="H4" s="73">
        <v>774.1</v>
      </c>
      <c r="I4" s="30">
        <v>812.7</v>
      </c>
      <c r="J4" s="30">
        <v>1569.57</v>
      </c>
      <c r="K4" s="30">
        <v>330.7</v>
      </c>
      <c r="L4" s="30">
        <v>0</v>
      </c>
      <c r="M4" s="30">
        <v>672.94</v>
      </c>
      <c r="N4" s="30">
        <v>969.88</v>
      </c>
      <c r="O4" s="30">
        <v>104.01</v>
      </c>
      <c r="P4" s="30">
        <v>68.3</v>
      </c>
      <c r="Q4" s="30">
        <v>268.3</v>
      </c>
      <c r="R4" s="30">
        <v>0</v>
      </c>
      <c r="S4" s="30">
        <v>128.1</v>
      </c>
      <c r="T4" s="30">
        <v>119.91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73">
        <v>0</v>
      </c>
      <c r="AC4" s="73">
        <v>0</v>
      </c>
      <c r="AD4" s="73">
        <v>0</v>
      </c>
      <c r="AE4" s="73">
        <v>23.07</v>
      </c>
      <c r="AF4" s="73" t="s">
        <v>75</v>
      </c>
    </row>
    <row r="5" spans="1:32" x14ac:dyDescent="0.25">
      <c r="A5" s="29">
        <f t="shared" si="0"/>
        <v>4</v>
      </c>
      <c r="B5" s="30">
        <v>0</v>
      </c>
      <c r="C5" s="73">
        <v>0</v>
      </c>
      <c r="D5" s="73">
        <v>0</v>
      </c>
      <c r="E5" s="73">
        <v>4.99</v>
      </c>
      <c r="F5" s="73">
        <v>13</v>
      </c>
      <c r="G5" s="73">
        <v>8.4700000000000006</v>
      </c>
      <c r="H5" s="73">
        <v>573.4</v>
      </c>
      <c r="I5" s="30">
        <v>898.36</v>
      </c>
      <c r="J5" s="30">
        <v>1058.21</v>
      </c>
      <c r="K5" s="30">
        <v>97.78</v>
      </c>
      <c r="L5" s="30">
        <v>133.5</v>
      </c>
      <c r="M5" s="30">
        <v>696.74</v>
      </c>
      <c r="N5" s="30">
        <v>814.4</v>
      </c>
      <c r="O5" s="30">
        <v>76.900000000000006</v>
      </c>
      <c r="P5" s="30">
        <v>14</v>
      </c>
      <c r="Q5" s="30">
        <v>128.69999999999999</v>
      </c>
      <c r="R5" s="30">
        <v>0</v>
      </c>
      <c r="S5" s="30">
        <v>0</v>
      </c>
      <c r="T5" s="30">
        <v>86.2</v>
      </c>
      <c r="U5" s="30">
        <v>0</v>
      </c>
      <c r="V5" s="71">
        <v>100</v>
      </c>
      <c r="W5" s="71" t="s">
        <v>76</v>
      </c>
      <c r="X5" s="73">
        <v>0</v>
      </c>
      <c r="Y5" s="73">
        <v>0</v>
      </c>
      <c r="Z5" s="30">
        <v>6</v>
      </c>
      <c r="AA5" s="73">
        <v>0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</row>
    <row r="6" spans="1:32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73">
        <v>31.39</v>
      </c>
      <c r="F6" s="73">
        <v>30.9</v>
      </c>
      <c r="G6" s="73">
        <v>13</v>
      </c>
      <c r="H6" s="73">
        <v>747</v>
      </c>
      <c r="I6" s="30">
        <v>917.07</v>
      </c>
      <c r="J6" s="30">
        <v>450.1</v>
      </c>
      <c r="K6" s="30">
        <v>425.83</v>
      </c>
      <c r="L6" s="30">
        <v>119.2</v>
      </c>
      <c r="M6" s="30">
        <v>636.70000000000005</v>
      </c>
      <c r="N6" s="30">
        <v>774.5</v>
      </c>
      <c r="O6" s="30">
        <v>0</v>
      </c>
      <c r="P6" s="30">
        <v>99.12</v>
      </c>
      <c r="Q6" s="30">
        <v>416.5</v>
      </c>
      <c r="R6" s="30">
        <v>27.9</v>
      </c>
      <c r="S6" s="30">
        <v>0</v>
      </c>
      <c r="T6" s="30">
        <v>100.7</v>
      </c>
      <c r="U6" s="30">
        <v>0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73">
        <v>0</v>
      </c>
      <c r="AC6" s="73">
        <v>0</v>
      </c>
      <c r="AD6" s="73">
        <v>0</v>
      </c>
      <c r="AE6" s="73">
        <v>0</v>
      </c>
      <c r="AF6" s="73">
        <v>0</v>
      </c>
    </row>
    <row r="7" spans="1:32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73">
        <v>179.5</v>
      </c>
      <c r="F7" s="73">
        <v>116.7</v>
      </c>
      <c r="G7" s="73">
        <v>38.43</v>
      </c>
      <c r="H7" s="73">
        <v>771.1</v>
      </c>
      <c r="I7" s="30">
        <v>292.7</v>
      </c>
      <c r="J7" s="30">
        <v>1473.56</v>
      </c>
      <c r="K7" s="30">
        <v>268.8</v>
      </c>
      <c r="L7" s="30">
        <v>292.7</v>
      </c>
      <c r="M7" s="30">
        <v>787.25</v>
      </c>
      <c r="N7" s="30">
        <v>1387.48</v>
      </c>
      <c r="O7" s="30">
        <v>100.78</v>
      </c>
      <c r="P7" s="30">
        <v>0</v>
      </c>
      <c r="Q7" s="30">
        <v>131.55000000000001</v>
      </c>
      <c r="R7" s="30">
        <v>66.8</v>
      </c>
      <c r="S7" s="30">
        <v>60.71</v>
      </c>
      <c r="T7" s="30">
        <v>140.4</v>
      </c>
      <c r="U7" s="30">
        <v>0</v>
      </c>
      <c r="V7" s="76">
        <v>0</v>
      </c>
      <c r="W7" s="76">
        <v>0</v>
      </c>
      <c r="X7" s="73">
        <v>0</v>
      </c>
      <c r="Y7" s="73">
        <v>0</v>
      </c>
      <c r="Z7" s="30">
        <v>6</v>
      </c>
      <c r="AA7" s="71">
        <v>1316</v>
      </c>
      <c r="AB7" s="71">
        <v>59</v>
      </c>
      <c r="AC7" s="71" t="s">
        <v>77</v>
      </c>
      <c r="AD7" s="71">
        <v>1021.1</v>
      </c>
      <c r="AE7" s="73">
        <v>78.98</v>
      </c>
      <c r="AF7" s="73" t="s">
        <v>33</v>
      </c>
    </row>
    <row r="8" spans="1:32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73">
        <v>137.69999999999999</v>
      </c>
      <c r="F8" s="73">
        <v>83.33</v>
      </c>
      <c r="G8" s="73">
        <v>131.6</v>
      </c>
      <c r="H8" s="73">
        <v>1441</v>
      </c>
      <c r="I8" s="30">
        <v>902.51</v>
      </c>
      <c r="J8" s="30">
        <v>990.64</v>
      </c>
      <c r="K8" s="30">
        <v>322.77</v>
      </c>
      <c r="L8" s="30">
        <v>158.69999999999999</v>
      </c>
      <c r="M8" s="30">
        <v>812.85</v>
      </c>
      <c r="N8" s="30">
        <v>1287.94</v>
      </c>
      <c r="O8" s="30">
        <v>126</v>
      </c>
      <c r="P8" s="30">
        <v>41</v>
      </c>
      <c r="Q8" s="30">
        <v>110.2</v>
      </c>
      <c r="R8" s="30">
        <v>0</v>
      </c>
      <c r="S8" s="30">
        <v>0</v>
      </c>
      <c r="T8" s="30">
        <v>332.28</v>
      </c>
      <c r="U8" s="30">
        <v>0</v>
      </c>
      <c r="V8" s="76">
        <v>0</v>
      </c>
      <c r="W8" s="76">
        <v>0</v>
      </c>
      <c r="X8" s="73">
        <v>0</v>
      </c>
      <c r="Y8" s="73">
        <v>0</v>
      </c>
      <c r="Z8" s="73">
        <v>6</v>
      </c>
      <c r="AA8" s="73">
        <v>70</v>
      </c>
      <c r="AB8" s="73">
        <v>0</v>
      </c>
      <c r="AC8" s="73">
        <v>0</v>
      </c>
      <c r="AD8" s="73">
        <v>30</v>
      </c>
      <c r="AE8" s="73">
        <v>0</v>
      </c>
      <c r="AF8" s="73">
        <v>0</v>
      </c>
    </row>
    <row r="9" spans="1:32" x14ac:dyDescent="0.25">
      <c r="A9" s="29">
        <f t="shared" si="0"/>
        <v>8</v>
      </c>
      <c r="B9" s="30">
        <v>90</v>
      </c>
      <c r="C9" s="73">
        <v>0</v>
      </c>
      <c r="D9" s="73">
        <v>0</v>
      </c>
      <c r="E9" s="73">
        <v>56.9</v>
      </c>
      <c r="F9" s="73">
        <v>13.81</v>
      </c>
      <c r="G9" s="73">
        <v>33.9</v>
      </c>
      <c r="H9" s="30">
        <v>369.4</v>
      </c>
      <c r="I9" s="30">
        <v>988</v>
      </c>
      <c r="J9" s="30">
        <v>1236.8699999999999</v>
      </c>
      <c r="K9" s="30">
        <v>466.02</v>
      </c>
      <c r="L9" s="30">
        <v>79.7</v>
      </c>
      <c r="M9" s="30">
        <v>751.3</v>
      </c>
      <c r="N9" s="30">
        <v>1375.81</v>
      </c>
      <c r="O9" s="30">
        <v>108.31</v>
      </c>
      <c r="P9" s="30">
        <v>123.2</v>
      </c>
      <c r="Q9" s="30">
        <v>110.84</v>
      </c>
      <c r="R9" s="30">
        <v>0</v>
      </c>
      <c r="S9" s="30">
        <v>77.36</v>
      </c>
      <c r="T9" s="30">
        <v>320.77</v>
      </c>
      <c r="U9" s="30">
        <v>40.840000000000003</v>
      </c>
      <c r="V9" s="76">
        <v>0</v>
      </c>
      <c r="W9" s="76">
        <v>0</v>
      </c>
      <c r="X9" s="73">
        <v>0</v>
      </c>
      <c r="Y9" s="73">
        <v>0</v>
      </c>
      <c r="Z9" s="73">
        <v>6</v>
      </c>
      <c r="AA9" s="76">
        <v>0</v>
      </c>
      <c r="AB9" s="76">
        <v>0</v>
      </c>
      <c r="AC9" s="76">
        <v>0</v>
      </c>
      <c r="AD9" s="76">
        <v>0</v>
      </c>
      <c r="AE9" s="73">
        <v>0</v>
      </c>
      <c r="AF9" s="73">
        <v>0</v>
      </c>
    </row>
    <row r="10" spans="1:32" x14ac:dyDescent="0.25">
      <c r="A10" s="29">
        <f t="shared" si="0"/>
        <v>9</v>
      </c>
      <c r="B10" s="73">
        <v>15</v>
      </c>
      <c r="C10" s="73">
        <v>0</v>
      </c>
      <c r="D10" s="73">
        <v>0</v>
      </c>
      <c r="E10" s="73">
        <v>211.2</v>
      </c>
      <c r="F10" s="73">
        <v>5.17</v>
      </c>
      <c r="G10" s="73">
        <v>0</v>
      </c>
      <c r="H10" s="73">
        <v>1410.3</v>
      </c>
      <c r="I10" s="30">
        <v>433.6</v>
      </c>
      <c r="J10" s="30">
        <v>1320.62</v>
      </c>
      <c r="K10" s="30">
        <v>478.35</v>
      </c>
      <c r="L10" s="30">
        <v>29.8</v>
      </c>
      <c r="M10" s="30">
        <v>1435.13</v>
      </c>
      <c r="N10" s="30">
        <v>1528.37</v>
      </c>
      <c r="O10" s="30">
        <v>150.30000000000001</v>
      </c>
      <c r="P10" s="30">
        <v>41.9</v>
      </c>
      <c r="Q10" s="30">
        <v>438.6</v>
      </c>
      <c r="R10" s="30">
        <v>0</v>
      </c>
      <c r="S10" s="30">
        <v>41</v>
      </c>
      <c r="T10" s="30">
        <v>0</v>
      </c>
      <c r="U10" s="30">
        <v>242.6</v>
      </c>
      <c r="V10" s="76">
        <v>0</v>
      </c>
      <c r="W10" s="76">
        <v>0</v>
      </c>
      <c r="X10" s="73">
        <v>0</v>
      </c>
      <c r="Y10" s="73">
        <v>0</v>
      </c>
      <c r="Z10" s="73">
        <v>6</v>
      </c>
      <c r="AA10" s="76">
        <v>28</v>
      </c>
      <c r="AB10" s="76">
        <v>0</v>
      </c>
      <c r="AC10" s="76">
        <v>0</v>
      </c>
      <c r="AD10" s="76">
        <v>15</v>
      </c>
      <c r="AE10" s="73">
        <v>19</v>
      </c>
      <c r="AF10" s="73" t="s">
        <v>78</v>
      </c>
    </row>
    <row r="11" spans="1:32" x14ac:dyDescent="0.25">
      <c r="A11" s="29">
        <f t="shared" si="0"/>
        <v>10</v>
      </c>
      <c r="B11" s="30">
        <v>66</v>
      </c>
      <c r="C11" s="73">
        <v>0</v>
      </c>
      <c r="D11" s="73">
        <v>0</v>
      </c>
      <c r="E11" s="73">
        <v>15.94</v>
      </c>
      <c r="F11" s="73">
        <v>14.42</v>
      </c>
      <c r="G11" s="73">
        <v>35.6</v>
      </c>
      <c r="H11" s="73">
        <v>1434.2</v>
      </c>
      <c r="I11" s="30">
        <v>890.84</v>
      </c>
      <c r="J11" s="30">
        <v>1635.32</v>
      </c>
      <c r="K11" s="30">
        <v>323.8</v>
      </c>
      <c r="L11" s="30">
        <v>38.9</v>
      </c>
      <c r="M11" s="30">
        <v>767</v>
      </c>
      <c r="N11" s="30">
        <v>1137.93</v>
      </c>
      <c r="O11" s="30">
        <v>152.1</v>
      </c>
      <c r="P11" s="30">
        <v>230.73</v>
      </c>
      <c r="Q11" s="30">
        <v>426.87</v>
      </c>
      <c r="R11" s="30">
        <v>45.9</v>
      </c>
      <c r="S11" s="30">
        <v>51.7</v>
      </c>
      <c r="T11" s="30">
        <v>461.72</v>
      </c>
      <c r="U11" s="30">
        <v>0</v>
      </c>
      <c r="V11" s="76">
        <v>0</v>
      </c>
      <c r="W11" s="76">
        <v>0</v>
      </c>
      <c r="X11" s="73">
        <v>0</v>
      </c>
      <c r="Y11" s="73">
        <v>0</v>
      </c>
      <c r="Z11" s="73">
        <v>6</v>
      </c>
      <c r="AA11" s="73">
        <v>0</v>
      </c>
      <c r="AB11" s="73">
        <v>0</v>
      </c>
      <c r="AC11" s="73">
        <v>0</v>
      </c>
      <c r="AD11" s="73">
        <v>3.8</v>
      </c>
      <c r="AE11" s="73">
        <v>16.899999999999999</v>
      </c>
      <c r="AF11" s="73" t="s">
        <v>33</v>
      </c>
    </row>
    <row r="12" spans="1:32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0</v>
      </c>
      <c r="F12" s="73">
        <v>67.5</v>
      </c>
      <c r="G12" s="73">
        <v>37.9</v>
      </c>
      <c r="H12" s="73">
        <v>909.3</v>
      </c>
      <c r="I12" s="30">
        <v>608.17999999999995</v>
      </c>
      <c r="J12" s="30">
        <v>805</v>
      </c>
      <c r="K12" s="30">
        <v>307.60000000000002</v>
      </c>
      <c r="L12" s="30">
        <v>180.62</v>
      </c>
      <c r="M12" s="30">
        <v>204.16</v>
      </c>
      <c r="N12" s="30">
        <v>769.48</v>
      </c>
      <c r="O12" s="30">
        <v>42</v>
      </c>
      <c r="P12" s="30">
        <v>97</v>
      </c>
      <c r="Q12" s="30">
        <v>292.75</v>
      </c>
      <c r="R12" s="30">
        <v>0</v>
      </c>
      <c r="S12" s="30">
        <v>0</v>
      </c>
      <c r="T12" s="30">
        <v>179.51</v>
      </c>
      <c r="U12" s="30">
        <v>23.09</v>
      </c>
      <c r="V12" s="76">
        <v>0</v>
      </c>
      <c r="W12" s="76">
        <v>0</v>
      </c>
      <c r="X12" s="73">
        <v>0</v>
      </c>
      <c r="Y12" s="73">
        <v>0</v>
      </c>
      <c r="Z12" s="30">
        <v>6</v>
      </c>
      <c r="AA12" s="73">
        <v>28</v>
      </c>
      <c r="AB12" s="71">
        <v>113</v>
      </c>
      <c r="AC12" s="71" t="s">
        <v>77</v>
      </c>
      <c r="AD12" s="73">
        <v>15</v>
      </c>
      <c r="AE12" s="73">
        <v>0</v>
      </c>
      <c r="AF12" s="73">
        <v>0</v>
      </c>
    </row>
    <row r="13" spans="1:32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73">
        <v>0</v>
      </c>
      <c r="F13" s="73">
        <v>37.729999999999997</v>
      </c>
      <c r="G13" s="73">
        <v>0</v>
      </c>
      <c r="H13" s="30">
        <v>1549.6</v>
      </c>
      <c r="I13" s="30">
        <v>413.8</v>
      </c>
      <c r="J13" s="30">
        <v>1367.33</v>
      </c>
      <c r="K13" s="30">
        <v>104.7</v>
      </c>
      <c r="L13" s="30">
        <v>32.39</v>
      </c>
      <c r="M13" s="30">
        <v>598.99</v>
      </c>
      <c r="N13" s="30">
        <v>970.3</v>
      </c>
      <c r="O13" s="30">
        <v>0</v>
      </c>
      <c r="P13" s="30">
        <v>102.7</v>
      </c>
      <c r="Q13" s="30">
        <v>170.3</v>
      </c>
      <c r="R13" s="30">
        <v>39.9</v>
      </c>
      <c r="S13" s="30">
        <v>0</v>
      </c>
      <c r="T13" s="30">
        <v>125.4</v>
      </c>
      <c r="U13" s="30">
        <v>80.900000000000006</v>
      </c>
      <c r="V13" s="71">
        <v>36.9</v>
      </c>
      <c r="W13" s="71" t="s">
        <v>79</v>
      </c>
      <c r="X13" s="73">
        <v>0</v>
      </c>
      <c r="Y13" s="73">
        <v>0</v>
      </c>
      <c r="Z13" s="30">
        <v>6</v>
      </c>
      <c r="AA13" s="73">
        <v>0</v>
      </c>
      <c r="AB13" s="71">
        <v>80.8</v>
      </c>
      <c r="AC13" s="71" t="s">
        <v>73</v>
      </c>
      <c r="AD13" s="73">
        <v>0</v>
      </c>
      <c r="AE13" s="73">
        <v>0</v>
      </c>
      <c r="AF13" s="73">
        <v>0</v>
      </c>
    </row>
    <row r="14" spans="1:32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73">
        <v>0</v>
      </c>
      <c r="F14" s="73">
        <v>10.18</v>
      </c>
      <c r="G14" s="73">
        <v>0</v>
      </c>
      <c r="H14" s="30">
        <v>840.6</v>
      </c>
      <c r="I14" s="30">
        <v>596.02</v>
      </c>
      <c r="J14" s="30">
        <v>1232.45</v>
      </c>
      <c r="K14" s="30">
        <v>417.8</v>
      </c>
      <c r="L14" s="30">
        <v>84.4</v>
      </c>
      <c r="M14" s="30">
        <v>620.28</v>
      </c>
      <c r="N14" s="30">
        <v>1665.65</v>
      </c>
      <c r="O14" s="30">
        <v>0</v>
      </c>
      <c r="P14" s="30">
        <v>311.5</v>
      </c>
      <c r="Q14" s="30">
        <v>207.33</v>
      </c>
      <c r="R14" s="30">
        <v>142.9</v>
      </c>
      <c r="S14" s="30">
        <v>0</v>
      </c>
      <c r="T14" s="30">
        <v>0</v>
      </c>
      <c r="U14" s="30">
        <v>0</v>
      </c>
      <c r="V14" s="71">
        <v>7.1</v>
      </c>
      <c r="W14" s="71" t="s">
        <v>72</v>
      </c>
      <c r="X14" s="73">
        <v>0</v>
      </c>
      <c r="Y14" s="73">
        <v>0</v>
      </c>
      <c r="Z14" s="30">
        <v>6</v>
      </c>
      <c r="AA14" s="71">
        <v>1176</v>
      </c>
      <c r="AB14" s="71">
        <v>41.8</v>
      </c>
      <c r="AC14" s="71" t="s">
        <v>80</v>
      </c>
      <c r="AD14" s="71">
        <v>914.8</v>
      </c>
      <c r="AE14" s="73">
        <v>100</v>
      </c>
      <c r="AF14" s="73" t="s">
        <v>81</v>
      </c>
    </row>
    <row r="15" spans="1:32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0</v>
      </c>
      <c r="F15" s="73">
        <v>31.9</v>
      </c>
      <c r="G15" s="73">
        <v>0</v>
      </c>
      <c r="H15" s="30">
        <v>855.7</v>
      </c>
      <c r="I15" s="30">
        <v>954.5</v>
      </c>
      <c r="J15" s="30">
        <v>1440.85</v>
      </c>
      <c r="K15" s="30">
        <v>351</v>
      </c>
      <c r="L15" s="30">
        <v>327.39999999999998</v>
      </c>
      <c r="M15" s="30">
        <v>1277</v>
      </c>
      <c r="N15" s="30">
        <v>1126.5999999999999</v>
      </c>
      <c r="O15" s="30">
        <v>42.8</v>
      </c>
      <c r="P15" s="30">
        <v>207.1</v>
      </c>
      <c r="Q15" s="30">
        <v>75.8</v>
      </c>
      <c r="R15" s="30">
        <v>0</v>
      </c>
      <c r="S15" s="30">
        <v>96.69</v>
      </c>
      <c r="T15" s="30">
        <v>160.9</v>
      </c>
      <c r="U15" s="30">
        <v>0</v>
      </c>
      <c r="V15" s="71">
        <v>8.1</v>
      </c>
      <c r="W15" s="71" t="s">
        <v>82</v>
      </c>
      <c r="X15" s="73">
        <v>0</v>
      </c>
      <c r="Y15" s="73">
        <v>0</v>
      </c>
      <c r="Z15" s="30">
        <v>6</v>
      </c>
      <c r="AA15" s="73">
        <v>0</v>
      </c>
      <c r="AB15" s="71">
        <v>38.799999999999997</v>
      </c>
      <c r="AC15" s="71" t="s">
        <v>77</v>
      </c>
      <c r="AD15" s="73">
        <v>0</v>
      </c>
      <c r="AE15" s="73">
        <v>0</v>
      </c>
      <c r="AF15" s="73">
        <v>0</v>
      </c>
    </row>
    <row r="16" spans="1:32" x14ac:dyDescent="0.25">
      <c r="A16" s="29">
        <f t="shared" si="0"/>
        <v>15</v>
      </c>
      <c r="B16" s="30">
        <v>52</v>
      </c>
      <c r="C16" s="73">
        <v>0</v>
      </c>
      <c r="D16" s="73">
        <v>0</v>
      </c>
      <c r="E16" s="73">
        <v>0</v>
      </c>
      <c r="F16" s="73">
        <v>151.15</v>
      </c>
      <c r="G16" s="73">
        <v>0</v>
      </c>
      <c r="H16" s="30">
        <v>1254.5</v>
      </c>
      <c r="I16" s="30">
        <v>928.11</v>
      </c>
      <c r="J16" s="30">
        <v>1469.89</v>
      </c>
      <c r="K16" s="30">
        <v>438.7</v>
      </c>
      <c r="L16" s="30">
        <v>0</v>
      </c>
      <c r="M16" s="30">
        <v>764.35</v>
      </c>
      <c r="N16" s="30">
        <v>1320.27</v>
      </c>
      <c r="O16" s="30">
        <v>48.68</v>
      </c>
      <c r="P16" s="30">
        <v>70.56</v>
      </c>
      <c r="Q16" s="30">
        <v>148.9</v>
      </c>
      <c r="R16" s="30">
        <v>0</v>
      </c>
      <c r="S16" s="30">
        <v>0</v>
      </c>
      <c r="T16" s="30">
        <v>142.4</v>
      </c>
      <c r="U16" s="30">
        <v>0</v>
      </c>
      <c r="V16" s="71">
        <v>250</v>
      </c>
      <c r="W16" s="71" t="s">
        <v>79</v>
      </c>
      <c r="X16" s="73">
        <v>0</v>
      </c>
      <c r="Y16" s="73">
        <v>0</v>
      </c>
      <c r="Z16" s="30">
        <v>6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</row>
    <row r="17" spans="1:33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0</v>
      </c>
      <c r="F17" s="73">
        <v>18.98</v>
      </c>
      <c r="G17" s="73">
        <v>0</v>
      </c>
      <c r="H17" s="76">
        <v>1501.9</v>
      </c>
      <c r="I17" s="30">
        <v>852.02</v>
      </c>
      <c r="J17" s="30">
        <v>1892.03</v>
      </c>
      <c r="K17" s="30">
        <v>146.53</v>
      </c>
      <c r="L17" s="30">
        <v>294.2</v>
      </c>
      <c r="M17" s="30">
        <v>952.97</v>
      </c>
      <c r="N17" s="30">
        <v>1380.49</v>
      </c>
      <c r="O17" s="30">
        <v>142.19999999999999</v>
      </c>
      <c r="P17" s="30">
        <v>170.5</v>
      </c>
      <c r="Q17" s="30">
        <v>204.1</v>
      </c>
      <c r="R17" s="30">
        <v>46</v>
      </c>
      <c r="S17" s="30">
        <v>0</v>
      </c>
      <c r="T17" s="30">
        <v>190.56</v>
      </c>
      <c r="U17" s="30">
        <v>0</v>
      </c>
      <c r="V17" s="71">
        <v>27.9</v>
      </c>
      <c r="W17" s="71" t="s">
        <v>83</v>
      </c>
      <c r="X17" s="73">
        <v>0</v>
      </c>
      <c r="Y17" s="73">
        <v>0</v>
      </c>
      <c r="Z17" s="30">
        <v>6</v>
      </c>
      <c r="AA17" s="73">
        <v>0</v>
      </c>
      <c r="AB17" s="71">
        <v>63.9</v>
      </c>
      <c r="AC17" s="71" t="s">
        <v>73</v>
      </c>
      <c r="AD17" s="73">
        <v>0</v>
      </c>
      <c r="AE17" s="73">
        <v>22.98</v>
      </c>
      <c r="AF17" s="73" t="s">
        <v>84</v>
      </c>
    </row>
    <row r="18" spans="1:33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62.4</v>
      </c>
      <c r="G18" s="73">
        <v>0</v>
      </c>
      <c r="H18" s="76">
        <v>1458.75</v>
      </c>
      <c r="I18" s="30">
        <v>447.6</v>
      </c>
      <c r="J18" s="30">
        <v>1104.42</v>
      </c>
      <c r="K18" s="30">
        <v>538.12</v>
      </c>
      <c r="L18" s="30">
        <v>138.94999999999999</v>
      </c>
      <c r="M18" s="30">
        <v>127.19</v>
      </c>
      <c r="N18" s="30">
        <v>1668.69</v>
      </c>
      <c r="O18" s="30">
        <v>0</v>
      </c>
      <c r="P18" s="30">
        <v>73.900000000000006</v>
      </c>
      <c r="Q18" s="30">
        <v>136.65</v>
      </c>
      <c r="R18" s="30">
        <v>0</v>
      </c>
      <c r="S18" s="30">
        <v>0</v>
      </c>
      <c r="T18" s="30">
        <v>163.72</v>
      </c>
      <c r="U18" s="30">
        <v>0</v>
      </c>
      <c r="V18" s="71">
        <v>400</v>
      </c>
      <c r="W18" s="71" t="s">
        <v>82</v>
      </c>
      <c r="X18" s="73">
        <v>0</v>
      </c>
      <c r="Y18" s="73">
        <v>0</v>
      </c>
      <c r="Z18" s="30">
        <v>6</v>
      </c>
      <c r="AA18" s="73">
        <v>0</v>
      </c>
      <c r="AB18" s="71">
        <v>55.1</v>
      </c>
      <c r="AC18" s="71" t="s">
        <v>73</v>
      </c>
      <c r="AD18" s="73">
        <v>0</v>
      </c>
      <c r="AE18" s="73">
        <v>0</v>
      </c>
      <c r="AF18" s="73">
        <v>0</v>
      </c>
    </row>
    <row r="19" spans="1:33" x14ac:dyDescent="0.25">
      <c r="A19" s="29">
        <f t="shared" si="0"/>
        <v>18</v>
      </c>
      <c r="B19" s="30">
        <v>92</v>
      </c>
      <c r="C19" s="73">
        <v>0</v>
      </c>
      <c r="D19" s="73">
        <v>0</v>
      </c>
      <c r="E19" s="73">
        <v>0</v>
      </c>
      <c r="F19" s="73">
        <v>30.9</v>
      </c>
      <c r="G19" s="73">
        <v>0</v>
      </c>
      <c r="H19" s="76">
        <v>1182.3</v>
      </c>
      <c r="I19" s="30">
        <v>881.36</v>
      </c>
      <c r="J19" s="30">
        <v>1446.62</v>
      </c>
      <c r="K19" s="30">
        <v>201.2</v>
      </c>
      <c r="L19" s="30">
        <v>122.45</v>
      </c>
      <c r="M19" s="30">
        <v>749.2</v>
      </c>
      <c r="N19" s="30">
        <v>1635.08</v>
      </c>
      <c r="O19" s="30">
        <v>127.4</v>
      </c>
      <c r="P19" s="30">
        <v>370.49</v>
      </c>
      <c r="Q19" s="30">
        <v>559.70000000000005</v>
      </c>
      <c r="R19" s="30">
        <v>0</v>
      </c>
      <c r="S19" s="30">
        <v>79.900000000000006</v>
      </c>
      <c r="T19" s="30">
        <v>138.02000000000001</v>
      </c>
      <c r="U19" s="30">
        <v>0</v>
      </c>
      <c r="V19" s="71">
        <v>450</v>
      </c>
      <c r="W19" s="71" t="s">
        <v>83</v>
      </c>
      <c r="X19" s="73">
        <v>0</v>
      </c>
      <c r="Y19" s="73">
        <v>0</v>
      </c>
      <c r="Z19" s="30">
        <v>6</v>
      </c>
      <c r="AA19" s="73">
        <v>0</v>
      </c>
      <c r="AB19" s="73">
        <v>0</v>
      </c>
      <c r="AC19" s="73">
        <v>0</v>
      </c>
      <c r="AD19" s="73">
        <v>0</v>
      </c>
      <c r="AE19" s="73">
        <v>21.08</v>
      </c>
      <c r="AF19" s="73" t="s">
        <v>85</v>
      </c>
    </row>
    <row r="20" spans="1:33" x14ac:dyDescent="0.25">
      <c r="A20" s="29">
        <f t="shared" si="0"/>
        <v>19</v>
      </c>
      <c r="B20" s="30">
        <v>0</v>
      </c>
      <c r="C20" s="30">
        <v>0</v>
      </c>
      <c r="D20" s="73">
        <v>0</v>
      </c>
      <c r="E20" s="73">
        <v>0</v>
      </c>
      <c r="F20" s="73">
        <v>8.19</v>
      </c>
      <c r="G20" s="73">
        <v>0</v>
      </c>
      <c r="H20" s="30">
        <v>1160.27</v>
      </c>
      <c r="I20" s="30">
        <v>609.97</v>
      </c>
      <c r="J20" s="30">
        <v>1365.25</v>
      </c>
      <c r="K20" s="30">
        <v>175.8</v>
      </c>
      <c r="L20" s="30">
        <v>58.3</v>
      </c>
      <c r="M20" s="30">
        <v>432.6</v>
      </c>
      <c r="N20" s="30">
        <v>1112.2</v>
      </c>
      <c r="O20" s="30">
        <v>56.8</v>
      </c>
      <c r="P20" s="30">
        <v>46.9</v>
      </c>
      <c r="Q20" s="30">
        <v>78.2</v>
      </c>
      <c r="R20" s="30">
        <v>0</v>
      </c>
      <c r="S20" s="30">
        <v>77.900000000000006</v>
      </c>
      <c r="T20" s="30">
        <v>0</v>
      </c>
      <c r="U20" s="30">
        <v>0</v>
      </c>
      <c r="V20" s="71">
        <v>8.1</v>
      </c>
      <c r="W20" s="71" t="s">
        <v>82</v>
      </c>
      <c r="X20" s="73">
        <v>0</v>
      </c>
      <c r="Y20" s="73">
        <v>0</v>
      </c>
      <c r="Z20" s="30">
        <v>6</v>
      </c>
      <c r="AA20" s="73">
        <v>0</v>
      </c>
      <c r="AB20" s="73">
        <v>0</v>
      </c>
      <c r="AC20" s="73">
        <v>0</v>
      </c>
      <c r="AD20" s="73">
        <v>0</v>
      </c>
      <c r="AE20" s="73">
        <v>0</v>
      </c>
      <c r="AF20" s="73">
        <v>0</v>
      </c>
    </row>
    <row r="21" spans="1:33" x14ac:dyDescent="0.25">
      <c r="A21" s="29">
        <f t="shared" si="0"/>
        <v>20</v>
      </c>
      <c r="B21" s="30">
        <v>40</v>
      </c>
      <c r="C21" s="30">
        <v>0</v>
      </c>
      <c r="D21" s="73">
        <v>0</v>
      </c>
      <c r="E21" s="73">
        <v>0</v>
      </c>
      <c r="F21" s="73">
        <v>0</v>
      </c>
      <c r="G21" s="73">
        <v>0</v>
      </c>
      <c r="H21" s="30">
        <v>1395.73</v>
      </c>
      <c r="I21" s="30">
        <v>1040.97</v>
      </c>
      <c r="J21" s="30">
        <v>1568.26</v>
      </c>
      <c r="K21" s="30">
        <v>428.7</v>
      </c>
      <c r="L21" s="30">
        <v>147.47</v>
      </c>
      <c r="M21" s="30">
        <v>759.18</v>
      </c>
      <c r="N21" s="30">
        <v>1655.46</v>
      </c>
      <c r="O21" s="30">
        <v>61.8</v>
      </c>
      <c r="P21" s="30">
        <v>222.6</v>
      </c>
      <c r="Q21" s="30">
        <v>47</v>
      </c>
      <c r="R21" s="30">
        <v>0</v>
      </c>
      <c r="S21" s="30">
        <v>21.37</v>
      </c>
      <c r="T21" s="30">
        <v>138.69999999999999</v>
      </c>
      <c r="U21" s="30">
        <v>0</v>
      </c>
      <c r="V21" s="71">
        <v>38.9</v>
      </c>
      <c r="W21" s="71" t="s">
        <v>72</v>
      </c>
      <c r="X21" s="73">
        <v>0</v>
      </c>
      <c r="Y21" s="73">
        <v>0</v>
      </c>
      <c r="Z21" s="30">
        <v>6</v>
      </c>
      <c r="AA21" s="71">
        <v>1120</v>
      </c>
      <c r="AB21" s="71">
        <v>0</v>
      </c>
      <c r="AC21" s="73">
        <v>0</v>
      </c>
      <c r="AD21" s="71">
        <v>880.9</v>
      </c>
      <c r="AE21" s="73">
        <v>0</v>
      </c>
      <c r="AF21" s="73">
        <v>0</v>
      </c>
    </row>
    <row r="22" spans="1:33" x14ac:dyDescent="0.25">
      <c r="A22" s="29">
        <f t="shared" si="0"/>
        <v>21</v>
      </c>
      <c r="B22" s="30">
        <v>0</v>
      </c>
      <c r="C22" s="30">
        <v>0</v>
      </c>
      <c r="D22" s="73">
        <v>0</v>
      </c>
      <c r="E22" s="73">
        <v>85.3</v>
      </c>
      <c r="F22" s="73">
        <v>0</v>
      </c>
      <c r="G22" s="73">
        <v>84.8</v>
      </c>
      <c r="H22" s="30">
        <v>1351</v>
      </c>
      <c r="I22" s="30">
        <v>1250.97</v>
      </c>
      <c r="J22" s="30">
        <v>1743.91</v>
      </c>
      <c r="K22" s="30">
        <v>230.37</v>
      </c>
      <c r="L22" s="30">
        <v>0</v>
      </c>
      <c r="M22" s="30">
        <v>626.5</v>
      </c>
      <c r="N22" s="30">
        <v>1365.27</v>
      </c>
      <c r="O22" s="30">
        <v>28.9</v>
      </c>
      <c r="P22" s="30">
        <v>130.38</v>
      </c>
      <c r="Q22" s="30">
        <v>249.22</v>
      </c>
      <c r="R22" s="30">
        <v>0</v>
      </c>
      <c r="S22" s="30">
        <v>60.8</v>
      </c>
      <c r="T22" s="30">
        <v>71.5</v>
      </c>
      <c r="U22" s="30">
        <v>42</v>
      </c>
      <c r="V22" s="71">
        <v>100</v>
      </c>
      <c r="W22" s="71" t="s">
        <v>86</v>
      </c>
      <c r="X22" s="73">
        <v>0</v>
      </c>
      <c r="Y22" s="73">
        <v>0</v>
      </c>
      <c r="Z22" s="30">
        <v>6</v>
      </c>
      <c r="AA22" s="73">
        <v>0</v>
      </c>
      <c r="AB22" s="30">
        <v>0</v>
      </c>
      <c r="AC22" s="30">
        <v>0</v>
      </c>
      <c r="AD22" s="73">
        <v>0</v>
      </c>
      <c r="AE22" s="73">
        <v>0</v>
      </c>
      <c r="AF22" s="73">
        <v>0</v>
      </c>
    </row>
    <row r="23" spans="1:33" x14ac:dyDescent="0.25">
      <c r="A23" s="29">
        <f t="shared" si="0"/>
        <v>22</v>
      </c>
      <c r="B23" s="30">
        <v>0</v>
      </c>
      <c r="C23" s="30">
        <v>0</v>
      </c>
      <c r="D23" s="73">
        <v>0</v>
      </c>
      <c r="E23" s="73">
        <v>0</v>
      </c>
      <c r="F23" s="73">
        <v>0</v>
      </c>
      <c r="G23" s="73">
        <v>0</v>
      </c>
      <c r="H23" s="30">
        <v>0</v>
      </c>
      <c r="I23" s="30">
        <v>695.89</v>
      </c>
      <c r="J23" s="30">
        <v>1407.82</v>
      </c>
      <c r="K23" s="30">
        <v>145.35</v>
      </c>
      <c r="L23" s="30">
        <v>220.8</v>
      </c>
      <c r="M23" s="30">
        <v>779.79</v>
      </c>
      <c r="N23" s="30">
        <v>1269.3499999999999</v>
      </c>
      <c r="O23" s="30">
        <v>39.9</v>
      </c>
      <c r="P23" s="30">
        <v>75.400000000000006</v>
      </c>
      <c r="Q23" s="30">
        <v>184.7</v>
      </c>
      <c r="R23" s="30">
        <v>129.69999999999999</v>
      </c>
      <c r="S23" s="30">
        <v>92.3</v>
      </c>
      <c r="T23" s="30">
        <v>211.16</v>
      </c>
      <c r="U23" s="30">
        <v>0</v>
      </c>
      <c r="V23" s="73">
        <v>0</v>
      </c>
      <c r="W23" s="73">
        <v>0</v>
      </c>
      <c r="X23" s="73">
        <v>0</v>
      </c>
      <c r="Y23" s="73">
        <v>0</v>
      </c>
      <c r="Z23" s="30">
        <v>6</v>
      </c>
      <c r="AA23" s="73">
        <v>0</v>
      </c>
      <c r="AB23" s="30">
        <v>0</v>
      </c>
      <c r="AC23" s="30">
        <v>0</v>
      </c>
      <c r="AD23" s="87">
        <v>10</v>
      </c>
      <c r="AE23" s="73">
        <v>0</v>
      </c>
      <c r="AF23" s="73">
        <v>0</v>
      </c>
    </row>
    <row r="24" spans="1:33" x14ac:dyDescent="0.25">
      <c r="A24" s="29">
        <f t="shared" si="0"/>
        <v>23</v>
      </c>
      <c r="B24" s="30">
        <v>0</v>
      </c>
      <c r="C24" s="30">
        <v>0</v>
      </c>
      <c r="D24" s="73">
        <v>0</v>
      </c>
      <c r="E24" s="73">
        <v>0</v>
      </c>
      <c r="F24" s="73">
        <v>0</v>
      </c>
      <c r="G24" s="73">
        <v>0</v>
      </c>
      <c r="H24" s="30">
        <v>0</v>
      </c>
      <c r="I24" s="30">
        <v>514.57000000000005</v>
      </c>
      <c r="J24" s="30">
        <v>1117.8599999999999</v>
      </c>
      <c r="K24" s="30">
        <v>494.3</v>
      </c>
      <c r="L24" s="30">
        <v>188</v>
      </c>
      <c r="M24" s="30">
        <v>669.4</v>
      </c>
      <c r="N24" s="30">
        <v>1350.55</v>
      </c>
      <c r="O24" s="30">
        <v>41</v>
      </c>
      <c r="P24" s="30">
        <v>96.9</v>
      </c>
      <c r="Q24" s="30">
        <v>244.57</v>
      </c>
      <c r="R24" s="30">
        <v>0</v>
      </c>
      <c r="S24" s="30">
        <v>59.5</v>
      </c>
      <c r="T24" s="30">
        <v>0</v>
      </c>
      <c r="U24" s="30">
        <v>0</v>
      </c>
      <c r="V24" s="73">
        <v>0</v>
      </c>
      <c r="W24" s="73">
        <v>0</v>
      </c>
      <c r="X24" s="73">
        <v>0</v>
      </c>
      <c r="Y24" s="73">
        <v>0</v>
      </c>
      <c r="Z24" s="30">
        <v>6</v>
      </c>
      <c r="AA24" s="73">
        <v>0</v>
      </c>
      <c r="AB24" s="73">
        <v>0</v>
      </c>
      <c r="AC24" s="73">
        <v>0</v>
      </c>
      <c r="AD24" s="73">
        <v>0</v>
      </c>
      <c r="AE24" s="30">
        <v>45</v>
      </c>
      <c r="AF24" s="30" t="s">
        <v>87</v>
      </c>
    </row>
    <row r="25" spans="1:33" x14ac:dyDescent="0.25">
      <c r="A25" s="29">
        <f t="shared" si="0"/>
        <v>24</v>
      </c>
      <c r="B25" s="30">
        <v>0</v>
      </c>
      <c r="C25" s="76">
        <v>0</v>
      </c>
      <c r="D25" s="76">
        <v>0</v>
      </c>
      <c r="E25" s="73">
        <v>0</v>
      </c>
      <c r="F25" s="73">
        <v>0</v>
      </c>
      <c r="G25" s="73">
        <v>0</v>
      </c>
      <c r="H25" s="73">
        <v>944.89</v>
      </c>
      <c r="I25" s="30">
        <v>549.79999999999995</v>
      </c>
      <c r="J25" s="30">
        <v>1457.22</v>
      </c>
      <c r="K25" s="30">
        <v>308.39999999999998</v>
      </c>
      <c r="L25" s="30">
        <v>53.7</v>
      </c>
      <c r="M25" s="30">
        <v>693.1</v>
      </c>
      <c r="N25" s="30">
        <v>905.8</v>
      </c>
      <c r="O25" s="30">
        <v>33.9</v>
      </c>
      <c r="P25" s="30">
        <v>98.4</v>
      </c>
      <c r="Q25" s="30">
        <v>139.30000000000001</v>
      </c>
      <c r="R25" s="30">
        <v>0</v>
      </c>
      <c r="S25" s="30">
        <v>0</v>
      </c>
      <c r="T25" s="30">
        <v>302.2</v>
      </c>
      <c r="U25" s="30">
        <v>0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3">
        <v>0</v>
      </c>
      <c r="AB25" s="73">
        <v>0</v>
      </c>
      <c r="AC25" s="73">
        <v>0</v>
      </c>
      <c r="AD25" s="73">
        <v>0</v>
      </c>
      <c r="AE25" s="30">
        <v>0</v>
      </c>
      <c r="AF25" s="30">
        <v>0</v>
      </c>
    </row>
    <row r="26" spans="1:33" x14ac:dyDescent="0.25">
      <c r="A26" s="29">
        <f t="shared" si="0"/>
        <v>25</v>
      </c>
      <c r="B26" s="73">
        <v>0</v>
      </c>
      <c r="C26" s="73">
        <v>0</v>
      </c>
      <c r="D26" s="73">
        <v>0</v>
      </c>
      <c r="E26" s="73">
        <v>0</v>
      </c>
      <c r="F26" s="73">
        <v>0</v>
      </c>
      <c r="G26" s="73">
        <v>91.7</v>
      </c>
      <c r="H26" s="73">
        <v>0</v>
      </c>
      <c r="I26" s="73">
        <v>508.8</v>
      </c>
      <c r="J26" s="73">
        <v>1305.3</v>
      </c>
      <c r="K26" s="73">
        <v>0</v>
      </c>
      <c r="L26" s="73">
        <v>129.6</v>
      </c>
      <c r="M26" s="73">
        <v>1127.3</v>
      </c>
      <c r="N26" s="73">
        <v>1037.3</v>
      </c>
      <c r="O26" s="73">
        <v>32.5</v>
      </c>
      <c r="P26" s="73">
        <v>162.69999999999999</v>
      </c>
      <c r="Q26" s="73">
        <v>322.89999999999998</v>
      </c>
      <c r="R26" s="73">
        <v>37.1</v>
      </c>
      <c r="S26" s="73">
        <v>42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6</v>
      </c>
      <c r="AA26" s="73">
        <v>0</v>
      </c>
      <c r="AB26" s="73">
        <v>0</v>
      </c>
      <c r="AC26" s="73">
        <v>0</v>
      </c>
      <c r="AD26" s="73">
        <v>20</v>
      </c>
      <c r="AE26" s="73">
        <v>0</v>
      </c>
      <c r="AF26" s="73">
        <v>0</v>
      </c>
      <c r="AG26" s="82"/>
    </row>
    <row r="27" spans="1:33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0</v>
      </c>
      <c r="G27" s="73">
        <v>0</v>
      </c>
      <c r="H27" s="30">
        <v>0</v>
      </c>
      <c r="I27" s="30">
        <v>669.65</v>
      </c>
      <c r="J27" s="30">
        <v>794.4</v>
      </c>
      <c r="K27" s="30">
        <v>0</v>
      </c>
      <c r="L27" s="30">
        <v>0</v>
      </c>
      <c r="M27" s="30">
        <v>417.3</v>
      </c>
      <c r="N27" s="30">
        <v>1442.7</v>
      </c>
      <c r="O27" s="30">
        <v>0</v>
      </c>
      <c r="P27" s="30">
        <v>175.5</v>
      </c>
      <c r="Q27" s="30">
        <v>105.1</v>
      </c>
      <c r="R27" s="30">
        <v>73.7</v>
      </c>
      <c r="S27" s="30">
        <v>0</v>
      </c>
      <c r="T27" s="30">
        <v>71.5</v>
      </c>
      <c r="U27" s="30">
        <v>0</v>
      </c>
      <c r="V27" s="73">
        <v>0</v>
      </c>
      <c r="W27" s="73">
        <v>0</v>
      </c>
      <c r="X27" s="73">
        <v>0</v>
      </c>
      <c r="Y27" s="73">
        <v>0</v>
      </c>
      <c r="Z27" s="30">
        <v>6</v>
      </c>
      <c r="AA27" s="73">
        <v>0</v>
      </c>
      <c r="AB27" s="73">
        <v>0</v>
      </c>
      <c r="AC27" s="73">
        <v>0</v>
      </c>
      <c r="AD27" s="73">
        <v>21.7</v>
      </c>
      <c r="AE27" s="30">
        <v>0</v>
      </c>
      <c r="AF27" s="30">
        <v>0</v>
      </c>
      <c r="AG27" s="82"/>
    </row>
    <row r="28" spans="1:33" x14ac:dyDescent="0.25">
      <c r="A28" s="29">
        <f t="shared" si="0"/>
        <v>27</v>
      </c>
      <c r="B28" s="80">
        <v>0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30">
        <v>752.7</v>
      </c>
      <c r="J28" s="30">
        <v>1293.4000000000001</v>
      </c>
      <c r="K28" s="30">
        <v>0</v>
      </c>
      <c r="L28" s="30">
        <v>151.9</v>
      </c>
      <c r="M28" s="30">
        <v>829.6</v>
      </c>
      <c r="N28" s="30">
        <v>1340.2</v>
      </c>
      <c r="O28" s="30">
        <v>109.7</v>
      </c>
      <c r="P28" s="30">
        <v>0</v>
      </c>
      <c r="Q28" s="30">
        <v>69</v>
      </c>
      <c r="R28" s="30">
        <v>0</v>
      </c>
      <c r="S28" s="30">
        <v>65.900000000000006</v>
      </c>
      <c r="T28" s="30">
        <v>32.5</v>
      </c>
      <c r="U28" s="30">
        <v>0</v>
      </c>
      <c r="V28" s="73">
        <v>0</v>
      </c>
      <c r="W28" s="73">
        <v>0</v>
      </c>
      <c r="X28" s="73">
        <v>80</v>
      </c>
      <c r="Y28" s="73">
        <v>0</v>
      </c>
      <c r="Z28" s="30">
        <v>6</v>
      </c>
      <c r="AA28" s="73">
        <v>1162</v>
      </c>
      <c r="AB28" s="73">
        <v>0</v>
      </c>
      <c r="AC28" s="73">
        <v>0</v>
      </c>
      <c r="AD28" s="73">
        <v>849.1</v>
      </c>
      <c r="AE28" s="30">
        <v>0</v>
      </c>
      <c r="AF28" s="30">
        <v>0</v>
      </c>
      <c r="AG28" s="83"/>
    </row>
    <row r="29" spans="1:33" x14ac:dyDescent="0.25">
      <c r="A29" s="29">
        <f t="shared" si="0"/>
        <v>28</v>
      </c>
      <c r="B29" s="30">
        <v>0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34</v>
      </c>
      <c r="I29" s="30">
        <v>572.79999999999995</v>
      </c>
      <c r="J29" s="30">
        <v>1519.36</v>
      </c>
      <c r="K29" s="30">
        <v>536.9</v>
      </c>
      <c r="L29" s="30">
        <v>202</v>
      </c>
      <c r="M29" s="30">
        <v>392.68</v>
      </c>
      <c r="N29" s="30">
        <v>1167.57</v>
      </c>
      <c r="O29" s="30">
        <v>115.5</v>
      </c>
      <c r="P29" s="30">
        <v>34</v>
      </c>
      <c r="Q29" s="30">
        <v>83.6</v>
      </c>
      <c r="R29" s="30">
        <v>0</v>
      </c>
      <c r="S29" s="30">
        <v>38.9</v>
      </c>
      <c r="T29" s="30">
        <v>177.6</v>
      </c>
      <c r="U29" s="30">
        <v>0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0</v>
      </c>
      <c r="AB29" s="73">
        <v>0</v>
      </c>
      <c r="AC29" s="73">
        <v>0</v>
      </c>
      <c r="AD29" s="73">
        <v>0</v>
      </c>
      <c r="AE29" s="30">
        <v>0</v>
      </c>
      <c r="AF29" s="30">
        <v>0</v>
      </c>
      <c r="AG29" s="82"/>
    </row>
    <row r="30" spans="1:33" x14ac:dyDescent="0.25">
      <c r="A30" s="29">
        <f t="shared" si="0"/>
        <v>29</v>
      </c>
      <c r="B30" s="71">
        <v>100</v>
      </c>
      <c r="C30" s="71" t="s">
        <v>112</v>
      </c>
      <c r="D30" s="73">
        <v>0</v>
      </c>
      <c r="E30" s="73">
        <v>0</v>
      </c>
      <c r="F30" s="73">
        <v>0</v>
      </c>
      <c r="G30" s="73">
        <v>519.9</v>
      </c>
      <c r="H30" s="30">
        <v>685.58</v>
      </c>
      <c r="I30" s="30">
        <v>1619.44</v>
      </c>
      <c r="J30" s="30">
        <v>708.33</v>
      </c>
      <c r="K30" s="30">
        <v>98.4</v>
      </c>
      <c r="L30" s="30">
        <v>700</v>
      </c>
      <c r="M30" s="30">
        <v>1238.69</v>
      </c>
      <c r="N30" s="30">
        <v>72.7</v>
      </c>
      <c r="O30" s="30">
        <v>93.8</v>
      </c>
      <c r="P30" s="30">
        <v>249.55</v>
      </c>
      <c r="Q30" s="30">
        <v>99.7</v>
      </c>
      <c r="R30" s="30">
        <v>177.56</v>
      </c>
      <c r="S30" s="30">
        <v>58.41</v>
      </c>
      <c r="T30" s="30">
        <v>0</v>
      </c>
      <c r="U30" s="73">
        <v>0</v>
      </c>
      <c r="V30" s="73">
        <v>0</v>
      </c>
      <c r="W30" s="73">
        <v>0</v>
      </c>
      <c r="X30" s="73">
        <v>0</v>
      </c>
      <c r="Y30" s="30">
        <v>6</v>
      </c>
      <c r="Z30" s="73">
        <v>6</v>
      </c>
      <c r="AA30" s="73">
        <v>0</v>
      </c>
      <c r="AB30" s="73">
        <v>0</v>
      </c>
      <c r="AC30" s="73">
        <v>0</v>
      </c>
      <c r="AD30" s="30">
        <v>15</v>
      </c>
      <c r="AE30" s="30" t="s">
        <v>111</v>
      </c>
      <c r="AF30" s="30"/>
    </row>
    <row r="31" spans="1:33" x14ac:dyDescent="0.25">
      <c r="A31" s="29">
        <f t="shared" si="0"/>
        <v>30</v>
      </c>
      <c r="B31" s="30">
        <v>0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1050.9000000000001</v>
      </c>
      <c r="I31" s="30">
        <v>1001.9</v>
      </c>
      <c r="J31" s="30">
        <v>1128.17</v>
      </c>
      <c r="K31" s="30">
        <v>354.17</v>
      </c>
      <c r="L31" s="30">
        <v>229.92</v>
      </c>
      <c r="M31" s="30">
        <v>1385.95</v>
      </c>
      <c r="N31" s="30">
        <v>1496.75</v>
      </c>
      <c r="O31" s="30">
        <v>97.8</v>
      </c>
      <c r="P31" s="30">
        <v>131</v>
      </c>
      <c r="Q31" s="30">
        <v>51.4</v>
      </c>
      <c r="R31" s="30">
        <v>0</v>
      </c>
      <c r="S31" s="30">
        <v>33.9</v>
      </c>
      <c r="T31" s="30">
        <v>344.61</v>
      </c>
      <c r="U31" s="30">
        <v>8.1</v>
      </c>
      <c r="V31" s="30">
        <v>0</v>
      </c>
      <c r="W31" s="30">
        <v>0</v>
      </c>
      <c r="X31" s="30">
        <v>0</v>
      </c>
      <c r="Y31" s="30">
        <v>0</v>
      </c>
      <c r="Z31" s="30">
        <v>6</v>
      </c>
      <c r="AA31" s="30">
        <v>0</v>
      </c>
      <c r="AB31" s="30">
        <v>0</v>
      </c>
      <c r="AC31" s="30">
        <v>0</v>
      </c>
      <c r="AD31" s="73">
        <v>0</v>
      </c>
      <c r="AE31" s="30">
        <v>0</v>
      </c>
      <c r="AF31" s="30">
        <v>0</v>
      </c>
    </row>
    <row r="32" spans="1:33" x14ac:dyDescent="0.25">
      <c r="A32" s="29">
        <f t="shared" si="0"/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73">
        <v>0</v>
      </c>
      <c r="H32" s="73">
        <v>533.1</v>
      </c>
      <c r="I32" s="30">
        <v>1189.06</v>
      </c>
      <c r="J32" s="30">
        <v>1912.14</v>
      </c>
      <c r="K32" s="30">
        <v>637.20000000000005</v>
      </c>
      <c r="L32" s="30">
        <v>296.92</v>
      </c>
      <c r="M32" s="30">
        <v>1085.33</v>
      </c>
      <c r="N32" s="30">
        <v>1863.38</v>
      </c>
      <c r="O32" s="30">
        <v>178.8</v>
      </c>
      <c r="P32" s="30">
        <v>266.3</v>
      </c>
      <c r="Q32" s="30">
        <v>85.3</v>
      </c>
      <c r="R32" s="30">
        <v>138.69999999999999</v>
      </c>
      <c r="S32" s="30">
        <v>93.71</v>
      </c>
      <c r="T32" s="30">
        <v>194.24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6</v>
      </c>
      <c r="AA32" s="30">
        <v>0</v>
      </c>
      <c r="AB32" s="30">
        <v>0</v>
      </c>
      <c r="AC32" s="30">
        <v>0</v>
      </c>
      <c r="AD32" s="73">
        <v>29</v>
      </c>
      <c r="AE32" s="30">
        <v>0</v>
      </c>
      <c r="AF32" s="30">
        <v>0</v>
      </c>
    </row>
    <row r="33" spans="1:32" ht="25.5" customHeight="1" x14ac:dyDescent="0.25">
      <c r="A33" s="28" t="s">
        <v>71</v>
      </c>
      <c r="B33" s="91">
        <f>SUM(B2:B32)</f>
        <v>455</v>
      </c>
      <c r="C33" s="91">
        <f t="shared" ref="C33:AF33" si="1">SUM(C2:C32)</f>
        <v>0</v>
      </c>
      <c r="D33" s="91">
        <f t="shared" si="1"/>
        <v>0</v>
      </c>
      <c r="E33" s="91">
        <f t="shared" si="1"/>
        <v>731</v>
      </c>
      <c r="F33" s="91">
        <f t="shared" si="1"/>
        <v>713.50000000000011</v>
      </c>
      <c r="G33" s="91">
        <f t="shared" si="1"/>
        <v>1005.1999999999999</v>
      </c>
      <c r="H33" s="91">
        <f t="shared" si="1"/>
        <v>25046.820000000003</v>
      </c>
      <c r="I33" s="91">
        <f t="shared" si="1"/>
        <v>24019.010000000002</v>
      </c>
      <c r="J33" s="91">
        <f t="shared" si="1"/>
        <v>39253.760000000002</v>
      </c>
      <c r="K33" s="91">
        <f t="shared" si="1"/>
        <v>8756.6299999999992</v>
      </c>
      <c r="L33" s="91">
        <f t="shared" si="1"/>
        <v>4521.72</v>
      </c>
      <c r="M33" s="91">
        <f t="shared" si="1"/>
        <v>22972.909999999996</v>
      </c>
      <c r="N33" s="91">
        <f t="shared" si="1"/>
        <v>36501.699999999997</v>
      </c>
      <c r="O33" s="91">
        <f t="shared" si="1"/>
        <v>2175.0700000000002</v>
      </c>
      <c r="P33" s="91">
        <f t="shared" si="1"/>
        <v>3858.6300000000006</v>
      </c>
      <c r="Q33" s="91">
        <f t="shared" si="1"/>
        <v>5919.66</v>
      </c>
      <c r="R33" s="91">
        <f t="shared" si="1"/>
        <v>926.16000000000008</v>
      </c>
      <c r="S33" s="91">
        <f t="shared" si="1"/>
        <v>1209.6500000000001</v>
      </c>
      <c r="T33" s="91">
        <f t="shared" si="1"/>
        <v>4246.4799999999996</v>
      </c>
      <c r="U33" s="91">
        <f t="shared" si="1"/>
        <v>437.53</v>
      </c>
      <c r="V33" s="91">
        <f t="shared" si="1"/>
        <v>1477</v>
      </c>
      <c r="W33" s="91">
        <f t="shared" si="1"/>
        <v>0</v>
      </c>
      <c r="X33" s="91">
        <f t="shared" si="1"/>
        <v>80</v>
      </c>
      <c r="Y33" s="91">
        <f t="shared" si="1"/>
        <v>6</v>
      </c>
      <c r="Z33" s="91">
        <f t="shared" si="1"/>
        <v>180</v>
      </c>
      <c r="AA33" s="91">
        <f t="shared" si="1"/>
        <v>4900</v>
      </c>
      <c r="AB33" s="91">
        <f t="shared" si="1"/>
        <v>539.5</v>
      </c>
      <c r="AC33" s="91">
        <f t="shared" si="1"/>
        <v>0</v>
      </c>
      <c r="AD33" s="91">
        <f t="shared" si="1"/>
        <v>3851.2999999999997</v>
      </c>
      <c r="AE33" s="91">
        <f t="shared" si="1"/>
        <v>358.01000000000005</v>
      </c>
      <c r="AF33" s="9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showGridLines="0"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5703125" bestFit="1" customWidth="1"/>
    <col min="2" max="2" width="12" customWidth="1"/>
    <col min="3" max="3" width="11" bestFit="1" customWidth="1"/>
    <col min="4" max="4" width="16.140625" customWidth="1"/>
    <col min="5" max="5" width="13.28515625" bestFit="1" customWidth="1"/>
    <col min="6" max="7" width="12.28515625" bestFit="1" customWidth="1"/>
    <col min="8" max="8" width="14.28515625" bestFit="1" customWidth="1"/>
    <col min="9" max="9" width="11" bestFit="1" customWidth="1"/>
    <col min="10" max="10" width="13.85546875" bestFit="1" customWidth="1"/>
    <col min="11" max="12" width="14.28515625" bestFit="1" customWidth="1"/>
    <col min="13" max="13" width="12.7109375" bestFit="1" customWidth="1"/>
    <col min="14" max="15" width="14.28515625" bestFit="1" customWidth="1"/>
    <col min="16" max="17" width="13.28515625" bestFit="1" customWidth="1"/>
    <col min="18" max="18" width="12.7109375" bestFit="1" customWidth="1"/>
    <col min="19" max="19" width="10.7109375" bestFit="1" customWidth="1"/>
    <col min="20" max="20" width="12.7109375" bestFit="1" customWidth="1"/>
    <col min="21" max="21" width="13.28515625" bestFit="1" customWidth="1"/>
    <col min="22" max="22" width="12.28515625" bestFit="1" customWidth="1"/>
    <col min="23" max="23" width="12.140625" bestFit="1" customWidth="1"/>
    <col min="24" max="24" width="10.5703125" customWidth="1"/>
    <col min="25" max="25" width="10.5703125" bestFit="1" customWidth="1"/>
    <col min="26" max="26" width="10.5703125" customWidth="1"/>
    <col min="27" max="27" width="11" bestFit="1" customWidth="1"/>
    <col min="28" max="28" width="12.7109375" bestFit="1" customWidth="1"/>
    <col min="29" max="29" width="20.140625" bestFit="1" customWidth="1"/>
    <col min="30" max="30" width="15.42578125" customWidth="1"/>
    <col min="31" max="31" width="12.7109375" bestFit="1" customWidth="1"/>
    <col min="32" max="32" width="11" bestFit="1" customWidth="1"/>
    <col min="33" max="33" width="22.28515625" bestFit="1" customWidth="1"/>
  </cols>
  <sheetData>
    <row r="1" spans="1:33" s="86" customFormat="1" ht="26.25" customHeight="1" x14ac:dyDescent="0.2">
      <c r="A1" s="85" t="s">
        <v>26</v>
      </c>
      <c r="B1" s="85" t="s">
        <v>27</v>
      </c>
      <c r="C1" s="85" t="s">
        <v>49</v>
      </c>
      <c r="D1" s="85" t="s">
        <v>50</v>
      </c>
      <c r="E1" s="85" t="s">
        <v>65</v>
      </c>
      <c r="F1" s="85" t="s">
        <v>66</v>
      </c>
      <c r="G1" s="85" t="s">
        <v>67</v>
      </c>
      <c r="H1" s="85" t="s">
        <v>46</v>
      </c>
      <c r="I1" s="85" t="s">
        <v>47</v>
      </c>
      <c r="J1" s="85" t="s">
        <v>58</v>
      </c>
      <c r="K1" s="85" t="s">
        <v>35</v>
      </c>
      <c r="L1" s="85" t="s">
        <v>34</v>
      </c>
      <c r="M1" s="85" t="s">
        <v>39</v>
      </c>
      <c r="N1" s="85" t="s">
        <v>38</v>
      </c>
      <c r="O1" s="85" t="s">
        <v>28</v>
      </c>
      <c r="P1" s="85" t="s">
        <v>40</v>
      </c>
      <c r="Q1" s="85" t="s">
        <v>41</v>
      </c>
      <c r="R1" s="85" t="s">
        <v>42</v>
      </c>
      <c r="S1" s="85" t="s">
        <v>43</v>
      </c>
      <c r="T1" s="85" t="s">
        <v>45</v>
      </c>
      <c r="U1" s="85" t="s">
        <v>44</v>
      </c>
      <c r="V1" s="85" t="s">
        <v>29</v>
      </c>
      <c r="W1" s="85" t="s">
        <v>30</v>
      </c>
      <c r="X1" s="85" t="s">
        <v>55</v>
      </c>
      <c r="Y1" s="85" t="s">
        <v>31</v>
      </c>
      <c r="Z1" s="85" t="s">
        <v>55</v>
      </c>
      <c r="AA1" s="85" t="s">
        <v>32</v>
      </c>
      <c r="AB1" s="85" t="s">
        <v>36</v>
      </c>
      <c r="AC1" s="85" t="s">
        <v>52</v>
      </c>
      <c r="AD1" s="85" t="s">
        <v>55</v>
      </c>
      <c r="AE1" s="85" t="s">
        <v>37</v>
      </c>
      <c r="AF1" s="85" t="s">
        <v>33</v>
      </c>
      <c r="AG1" s="85" t="s">
        <v>55</v>
      </c>
    </row>
    <row r="2" spans="1:33" x14ac:dyDescent="0.25">
      <c r="A2" s="29">
        <v>1</v>
      </c>
      <c r="B2" s="71" t="s">
        <v>70</v>
      </c>
      <c r="C2" s="71" t="s">
        <v>70</v>
      </c>
      <c r="D2" s="71" t="s">
        <v>70</v>
      </c>
      <c r="E2" s="71" t="s">
        <v>70</v>
      </c>
      <c r="F2" s="71" t="s">
        <v>70</v>
      </c>
      <c r="G2" s="71" t="s">
        <v>70</v>
      </c>
      <c r="H2" s="71" t="s">
        <v>70</v>
      </c>
      <c r="I2" s="71" t="s">
        <v>70</v>
      </c>
      <c r="J2" s="71" t="s">
        <v>70</v>
      </c>
      <c r="K2" s="71" t="s">
        <v>70</v>
      </c>
      <c r="L2" s="71" t="s">
        <v>70</v>
      </c>
      <c r="M2" s="71" t="s">
        <v>70</v>
      </c>
      <c r="N2" s="71" t="s">
        <v>70</v>
      </c>
      <c r="O2" s="71" t="s">
        <v>70</v>
      </c>
      <c r="P2" s="71" t="s">
        <v>70</v>
      </c>
      <c r="Q2" s="71" t="s">
        <v>70</v>
      </c>
      <c r="R2" s="71" t="s">
        <v>70</v>
      </c>
      <c r="S2" s="71" t="s">
        <v>70</v>
      </c>
      <c r="T2" s="71" t="s">
        <v>70</v>
      </c>
      <c r="U2" s="71" t="s">
        <v>70</v>
      </c>
      <c r="V2" s="71" t="s">
        <v>70</v>
      </c>
      <c r="W2" s="71" t="s">
        <v>70</v>
      </c>
      <c r="X2" s="71" t="s">
        <v>70</v>
      </c>
      <c r="Y2" s="71" t="s">
        <v>70</v>
      </c>
      <c r="Z2" s="71" t="s">
        <v>70</v>
      </c>
      <c r="AA2" s="71" t="s">
        <v>70</v>
      </c>
      <c r="AB2" s="71" t="s">
        <v>70</v>
      </c>
      <c r="AC2" s="71" t="s">
        <v>70</v>
      </c>
      <c r="AD2" s="71" t="s">
        <v>70</v>
      </c>
      <c r="AE2" s="71" t="s">
        <v>70</v>
      </c>
      <c r="AF2" s="71" t="s">
        <v>70</v>
      </c>
      <c r="AG2" s="71" t="s">
        <v>70</v>
      </c>
    </row>
    <row r="3" spans="1:33" x14ac:dyDescent="0.25">
      <c r="A3" s="29">
        <f>A2+1</f>
        <v>2</v>
      </c>
      <c r="B3" s="30">
        <v>0</v>
      </c>
      <c r="C3" s="30">
        <v>0</v>
      </c>
      <c r="D3" s="30">
        <v>0</v>
      </c>
      <c r="E3" s="73">
        <v>0</v>
      </c>
      <c r="F3" s="73">
        <v>0</v>
      </c>
      <c r="G3" s="73">
        <v>0</v>
      </c>
      <c r="H3" s="30">
        <v>568.52</v>
      </c>
      <c r="I3" s="30">
        <v>0</v>
      </c>
      <c r="J3" s="30">
        <v>564.84</v>
      </c>
      <c r="K3" s="30">
        <v>875.96</v>
      </c>
      <c r="L3" s="30">
        <v>1332.75</v>
      </c>
      <c r="M3" s="30">
        <v>263.36</v>
      </c>
      <c r="N3" s="30">
        <v>1437.07</v>
      </c>
      <c r="O3" s="30">
        <v>1508.66</v>
      </c>
      <c r="P3" s="30">
        <v>241.78</v>
      </c>
      <c r="Q3" s="30">
        <v>151.6</v>
      </c>
      <c r="R3" s="30">
        <v>221.3</v>
      </c>
      <c r="S3" s="30">
        <v>0</v>
      </c>
      <c r="T3" s="30">
        <v>156.15</v>
      </c>
      <c r="U3" s="30">
        <v>186.28</v>
      </c>
      <c r="V3" s="30">
        <v>0</v>
      </c>
      <c r="W3" s="73">
        <v>0</v>
      </c>
      <c r="X3" s="73">
        <v>0</v>
      </c>
      <c r="Y3" s="73">
        <v>0</v>
      </c>
      <c r="Z3" s="73">
        <v>0</v>
      </c>
      <c r="AA3" s="30">
        <v>6</v>
      </c>
      <c r="AB3" s="73">
        <v>0</v>
      </c>
      <c r="AC3" s="30">
        <v>0</v>
      </c>
      <c r="AD3" s="30">
        <v>0</v>
      </c>
      <c r="AE3" s="73">
        <v>0</v>
      </c>
      <c r="AF3" s="30">
        <v>0</v>
      </c>
      <c r="AG3" s="30">
        <v>0</v>
      </c>
    </row>
    <row r="4" spans="1:33" x14ac:dyDescent="0.25">
      <c r="A4" s="29">
        <f t="shared" ref="A4:A32" si="0">A3+1</f>
        <v>3</v>
      </c>
      <c r="B4" s="30">
        <v>0</v>
      </c>
      <c r="C4" s="73">
        <v>0</v>
      </c>
      <c r="D4" s="73">
        <v>0</v>
      </c>
      <c r="E4" s="30">
        <v>350</v>
      </c>
      <c r="F4" s="30">
        <v>0</v>
      </c>
      <c r="G4" s="30">
        <v>0</v>
      </c>
      <c r="H4" s="30">
        <v>447.92</v>
      </c>
      <c r="I4" s="30">
        <v>0</v>
      </c>
      <c r="J4" s="30">
        <v>402.05</v>
      </c>
      <c r="K4" s="30">
        <v>1550.55</v>
      </c>
      <c r="L4" s="30">
        <v>1009</v>
      </c>
      <c r="M4" s="30">
        <v>344.38</v>
      </c>
      <c r="N4" s="30">
        <v>974.55</v>
      </c>
      <c r="O4" s="30">
        <v>1916.14</v>
      </c>
      <c r="P4" s="30">
        <v>202.62</v>
      </c>
      <c r="Q4" s="30">
        <v>121.67</v>
      </c>
      <c r="R4" s="30">
        <v>154.22999999999999</v>
      </c>
      <c r="S4" s="30">
        <v>33.9</v>
      </c>
      <c r="T4" s="30">
        <v>138.91999999999999</v>
      </c>
      <c r="U4" s="30">
        <v>271.7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0</v>
      </c>
      <c r="AC4" s="30">
        <v>0</v>
      </c>
      <c r="AD4" s="30">
        <v>0</v>
      </c>
      <c r="AE4" s="73">
        <v>45.8</v>
      </c>
      <c r="AF4" s="30">
        <v>27.5</v>
      </c>
      <c r="AG4" s="30" t="s">
        <v>74</v>
      </c>
    </row>
    <row r="5" spans="1:33" x14ac:dyDescent="0.25">
      <c r="A5" s="29">
        <f t="shared" si="0"/>
        <v>4</v>
      </c>
      <c r="B5" s="30">
        <v>53</v>
      </c>
      <c r="C5" s="30">
        <v>0</v>
      </c>
      <c r="D5" s="30">
        <v>0</v>
      </c>
      <c r="E5" s="76">
        <v>250</v>
      </c>
      <c r="F5" s="76">
        <v>0</v>
      </c>
      <c r="G5" s="76">
        <v>0</v>
      </c>
      <c r="H5" s="30">
        <v>360.2</v>
      </c>
      <c r="I5" s="30">
        <v>0</v>
      </c>
      <c r="J5" s="30">
        <v>271.10000000000002</v>
      </c>
      <c r="K5" s="30">
        <v>908.71</v>
      </c>
      <c r="L5" s="30">
        <v>1112.6300000000001</v>
      </c>
      <c r="M5" s="30">
        <v>426.1</v>
      </c>
      <c r="N5" s="30">
        <v>1080.6400000000001</v>
      </c>
      <c r="O5" s="30">
        <v>1145.71</v>
      </c>
      <c r="P5" s="30">
        <v>25.02</v>
      </c>
      <c r="Q5" s="30">
        <v>278.57</v>
      </c>
      <c r="R5" s="30">
        <v>296.57</v>
      </c>
      <c r="S5" s="30">
        <v>0</v>
      </c>
      <c r="T5" s="30">
        <v>33.9</v>
      </c>
      <c r="U5" s="30">
        <v>91.1</v>
      </c>
      <c r="V5" s="30">
        <v>0</v>
      </c>
      <c r="W5" s="73">
        <v>0</v>
      </c>
      <c r="X5" s="73">
        <v>0</v>
      </c>
      <c r="Y5" s="73">
        <v>0</v>
      </c>
      <c r="Z5" s="73">
        <v>0</v>
      </c>
      <c r="AA5" s="30">
        <v>6</v>
      </c>
      <c r="AB5" s="73">
        <v>0</v>
      </c>
      <c r="AC5" s="30">
        <v>0</v>
      </c>
      <c r="AD5" s="30">
        <v>0</v>
      </c>
      <c r="AE5" s="73">
        <v>0</v>
      </c>
      <c r="AF5" s="30">
        <v>20</v>
      </c>
      <c r="AG5" s="30" t="s">
        <v>88</v>
      </c>
    </row>
    <row r="6" spans="1:33" x14ac:dyDescent="0.25">
      <c r="A6" s="29">
        <f t="shared" si="0"/>
        <v>5</v>
      </c>
      <c r="B6" s="30">
        <v>0</v>
      </c>
      <c r="C6" s="76">
        <v>0</v>
      </c>
      <c r="D6" s="76">
        <v>0</v>
      </c>
      <c r="E6" s="76">
        <v>100</v>
      </c>
      <c r="F6" s="76">
        <v>0</v>
      </c>
      <c r="G6" s="76">
        <v>0</v>
      </c>
      <c r="H6" s="30">
        <v>329.1</v>
      </c>
      <c r="I6" s="30">
        <v>0</v>
      </c>
      <c r="J6" s="30">
        <v>422.2</v>
      </c>
      <c r="K6" s="30">
        <v>957.21</v>
      </c>
      <c r="L6" s="30">
        <v>724.3</v>
      </c>
      <c r="M6" s="30">
        <v>222.25</v>
      </c>
      <c r="N6" s="30">
        <v>773.87</v>
      </c>
      <c r="O6" s="30">
        <v>958.03</v>
      </c>
      <c r="P6" s="30">
        <v>60.4</v>
      </c>
      <c r="Q6" s="30">
        <v>82.4</v>
      </c>
      <c r="R6" s="30">
        <v>140.1</v>
      </c>
      <c r="S6" s="30">
        <v>0</v>
      </c>
      <c r="T6" s="30">
        <v>33.9</v>
      </c>
      <c r="U6" s="30">
        <v>0</v>
      </c>
      <c r="V6" s="30">
        <v>0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0</v>
      </c>
      <c r="AC6" s="30">
        <v>0</v>
      </c>
      <c r="AD6" s="30">
        <v>0</v>
      </c>
      <c r="AE6" s="73">
        <v>11</v>
      </c>
      <c r="AF6" s="30">
        <v>0</v>
      </c>
      <c r="AG6" s="30">
        <v>0</v>
      </c>
    </row>
    <row r="7" spans="1:33" x14ac:dyDescent="0.25">
      <c r="A7" s="29">
        <f t="shared" si="0"/>
        <v>6</v>
      </c>
      <c r="B7" s="30">
        <v>0</v>
      </c>
      <c r="C7" s="76">
        <v>0</v>
      </c>
      <c r="D7" s="76">
        <v>0</v>
      </c>
      <c r="E7" s="73">
        <v>50</v>
      </c>
      <c r="F7" s="73">
        <v>0</v>
      </c>
      <c r="G7" s="73">
        <v>0</v>
      </c>
      <c r="H7" s="30">
        <v>494.4</v>
      </c>
      <c r="I7" s="30">
        <v>0</v>
      </c>
      <c r="J7" s="30">
        <v>459.07</v>
      </c>
      <c r="K7" s="30">
        <v>1368.35</v>
      </c>
      <c r="L7" s="30">
        <v>1422.88</v>
      </c>
      <c r="M7" s="30">
        <v>65.400000000000006</v>
      </c>
      <c r="N7" s="30">
        <v>1289.42</v>
      </c>
      <c r="O7" s="30">
        <v>1518.97</v>
      </c>
      <c r="P7" s="30">
        <v>83.8</v>
      </c>
      <c r="Q7" s="30">
        <v>233</v>
      </c>
      <c r="R7" s="30">
        <v>102.4</v>
      </c>
      <c r="S7" s="30">
        <v>33.9</v>
      </c>
      <c r="T7" s="30">
        <v>38</v>
      </c>
      <c r="U7" s="30">
        <v>265.3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1">
        <v>1092</v>
      </c>
      <c r="AC7" s="30">
        <v>0</v>
      </c>
      <c r="AD7" s="30">
        <v>0</v>
      </c>
      <c r="AE7" s="71">
        <v>660.85</v>
      </c>
      <c r="AF7" s="30">
        <v>0</v>
      </c>
      <c r="AG7" s="30">
        <v>0</v>
      </c>
    </row>
    <row r="8" spans="1:33" x14ac:dyDescent="0.25">
      <c r="A8" s="29">
        <f t="shared" si="0"/>
        <v>7</v>
      </c>
      <c r="B8" s="30">
        <v>47</v>
      </c>
      <c r="C8" s="76">
        <v>0</v>
      </c>
      <c r="D8" s="76">
        <v>0</v>
      </c>
      <c r="E8" s="73">
        <v>180</v>
      </c>
      <c r="F8" s="73">
        <v>0</v>
      </c>
      <c r="G8" s="73">
        <v>0</v>
      </c>
      <c r="H8" s="30">
        <v>885.54</v>
      </c>
      <c r="I8" s="30">
        <v>0</v>
      </c>
      <c r="J8" s="30">
        <v>530.05999999999995</v>
      </c>
      <c r="K8" s="30">
        <v>997.2</v>
      </c>
      <c r="L8" s="30">
        <v>955.62</v>
      </c>
      <c r="M8" s="30">
        <v>410.16</v>
      </c>
      <c r="N8" s="30">
        <v>1755.08</v>
      </c>
      <c r="O8" s="30">
        <v>1409.99</v>
      </c>
      <c r="P8" s="30">
        <v>159.5</v>
      </c>
      <c r="Q8" s="30">
        <v>0</v>
      </c>
      <c r="R8" s="30">
        <v>131.97</v>
      </c>
      <c r="S8" s="30">
        <v>74.3</v>
      </c>
      <c r="T8" s="30">
        <v>109.08</v>
      </c>
      <c r="U8" s="30">
        <v>137.08000000000001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30">
        <v>0</v>
      </c>
      <c r="AD8" s="30">
        <v>0</v>
      </c>
      <c r="AE8" s="73">
        <v>25.8</v>
      </c>
      <c r="AF8" s="30">
        <v>11.9</v>
      </c>
      <c r="AG8" s="30" t="s">
        <v>89</v>
      </c>
    </row>
    <row r="9" spans="1:33" x14ac:dyDescent="0.25">
      <c r="A9" s="29">
        <f t="shared" si="0"/>
        <v>8</v>
      </c>
      <c r="B9" s="30">
        <v>150</v>
      </c>
      <c r="C9" s="76">
        <v>0</v>
      </c>
      <c r="D9" s="76">
        <v>0</v>
      </c>
      <c r="E9" s="73">
        <v>49.9</v>
      </c>
      <c r="F9" s="73">
        <v>0</v>
      </c>
      <c r="G9" s="73">
        <v>354.1</v>
      </c>
      <c r="H9" s="30">
        <v>1023.97</v>
      </c>
      <c r="I9" s="30">
        <v>0</v>
      </c>
      <c r="J9" s="30">
        <v>467.42</v>
      </c>
      <c r="K9" s="30">
        <v>1137.73</v>
      </c>
      <c r="L9" s="30">
        <v>1143.46</v>
      </c>
      <c r="M9" s="30">
        <v>185.9</v>
      </c>
      <c r="N9" s="30">
        <v>1254.56</v>
      </c>
      <c r="O9" s="30">
        <v>1354.02</v>
      </c>
      <c r="P9" s="30">
        <v>121.08</v>
      </c>
      <c r="Q9" s="30">
        <v>287.10000000000002</v>
      </c>
      <c r="R9" s="30">
        <v>210.8</v>
      </c>
      <c r="S9" s="30">
        <v>0</v>
      </c>
      <c r="T9" s="30">
        <v>203.87</v>
      </c>
      <c r="U9" s="30">
        <v>307.45999999999998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6">
        <v>0</v>
      </c>
      <c r="AC9" s="76">
        <v>0</v>
      </c>
      <c r="AD9" s="76">
        <v>0</v>
      </c>
      <c r="AE9" s="76">
        <v>25.8</v>
      </c>
      <c r="AF9" s="30">
        <v>17.8</v>
      </c>
      <c r="AG9" s="30" t="s">
        <v>89</v>
      </c>
    </row>
    <row r="10" spans="1:33" x14ac:dyDescent="0.25">
      <c r="A10" s="29">
        <f t="shared" si="0"/>
        <v>9</v>
      </c>
      <c r="B10" s="30">
        <v>45</v>
      </c>
      <c r="C10" s="76">
        <v>0</v>
      </c>
      <c r="D10" s="76">
        <v>0</v>
      </c>
      <c r="E10" s="73">
        <v>228</v>
      </c>
      <c r="F10" s="73">
        <v>0</v>
      </c>
      <c r="G10" s="73">
        <v>0</v>
      </c>
      <c r="H10" s="30">
        <v>1894.57</v>
      </c>
      <c r="I10" s="30">
        <v>0</v>
      </c>
      <c r="J10" s="30">
        <v>788.4</v>
      </c>
      <c r="K10" s="30">
        <v>1208.2</v>
      </c>
      <c r="L10" s="30">
        <v>1697.24</v>
      </c>
      <c r="M10" s="30">
        <v>214.58</v>
      </c>
      <c r="N10" s="30">
        <v>992.51</v>
      </c>
      <c r="O10" s="30">
        <v>1619.68</v>
      </c>
      <c r="P10" s="30">
        <v>42.4</v>
      </c>
      <c r="Q10" s="30">
        <v>41.4</v>
      </c>
      <c r="R10" s="30">
        <v>327.94</v>
      </c>
      <c r="S10" s="30">
        <v>29.5</v>
      </c>
      <c r="T10" s="30">
        <v>111.65</v>
      </c>
      <c r="U10" s="30">
        <v>137</v>
      </c>
      <c r="V10" s="30">
        <v>0</v>
      </c>
      <c r="W10" s="73">
        <v>0</v>
      </c>
      <c r="X10" s="73">
        <v>0</v>
      </c>
      <c r="Y10" s="73">
        <v>0</v>
      </c>
      <c r="Z10" s="73">
        <v>0</v>
      </c>
      <c r="AA10" s="30">
        <v>6</v>
      </c>
      <c r="AB10" s="76">
        <v>0</v>
      </c>
      <c r="AC10" s="76">
        <v>0</v>
      </c>
      <c r="AD10" s="76">
        <v>0</v>
      </c>
      <c r="AE10" s="76">
        <v>25.8</v>
      </c>
      <c r="AF10" s="30">
        <v>0</v>
      </c>
      <c r="AG10" s="30">
        <v>0</v>
      </c>
    </row>
    <row r="11" spans="1:33" x14ac:dyDescent="0.25">
      <c r="A11" s="29">
        <f t="shared" si="0"/>
        <v>10</v>
      </c>
      <c r="B11" s="30">
        <v>0</v>
      </c>
      <c r="C11" s="76">
        <v>0</v>
      </c>
      <c r="D11" s="76">
        <v>0</v>
      </c>
      <c r="E11" s="73">
        <v>0</v>
      </c>
      <c r="F11" s="73">
        <v>0</v>
      </c>
      <c r="G11" s="73">
        <v>0</v>
      </c>
      <c r="H11" s="30">
        <v>530.37</v>
      </c>
      <c r="I11" s="30">
        <v>0</v>
      </c>
      <c r="J11" s="30">
        <v>412.8</v>
      </c>
      <c r="K11" s="30">
        <v>753.3</v>
      </c>
      <c r="L11" s="30">
        <v>1009.01</v>
      </c>
      <c r="M11" s="30">
        <v>124.88</v>
      </c>
      <c r="N11" s="30">
        <v>1404.67</v>
      </c>
      <c r="O11" s="30">
        <v>1701.15</v>
      </c>
      <c r="P11" s="30">
        <v>172.98</v>
      </c>
      <c r="Q11" s="30">
        <v>185.5</v>
      </c>
      <c r="R11" s="30">
        <v>116.66</v>
      </c>
      <c r="S11" s="30">
        <v>33.9</v>
      </c>
      <c r="T11" s="30">
        <v>0</v>
      </c>
      <c r="U11" s="30">
        <v>322.72000000000003</v>
      </c>
      <c r="V11" s="30">
        <v>0</v>
      </c>
      <c r="W11" s="73">
        <v>0</v>
      </c>
      <c r="X11" s="73">
        <v>0</v>
      </c>
      <c r="Y11" s="73">
        <v>0</v>
      </c>
      <c r="Z11" s="73">
        <v>0</v>
      </c>
      <c r="AA11" s="30">
        <v>6</v>
      </c>
      <c r="AB11" s="76">
        <v>0</v>
      </c>
      <c r="AC11" s="76">
        <v>0</v>
      </c>
      <c r="AD11" s="76">
        <v>0</v>
      </c>
      <c r="AE11" s="76">
        <v>25.8</v>
      </c>
      <c r="AF11" s="30">
        <v>18.989999999999998</v>
      </c>
      <c r="AG11" s="30" t="s">
        <v>89</v>
      </c>
    </row>
    <row r="12" spans="1:33" x14ac:dyDescent="0.25">
      <c r="A12" s="29">
        <f t="shared" si="0"/>
        <v>11</v>
      </c>
      <c r="B12" s="30">
        <v>0</v>
      </c>
      <c r="C12" s="76">
        <v>0</v>
      </c>
      <c r="D12" s="76">
        <v>0</v>
      </c>
      <c r="E12" s="73">
        <v>0</v>
      </c>
      <c r="F12" s="73">
        <v>0</v>
      </c>
      <c r="G12" s="73">
        <v>0</v>
      </c>
      <c r="H12" s="30">
        <v>439.3</v>
      </c>
      <c r="I12" s="30">
        <v>0</v>
      </c>
      <c r="J12" s="30">
        <v>233.33</v>
      </c>
      <c r="K12" s="30">
        <v>775.83</v>
      </c>
      <c r="L12" s="30">
        <v>1078.26</v>
      </c>
      <c r="M12" s="30">
        <v>102.35</v>
      </c>
      <c r="N12" s="30">
        <v>1212.69</v>
      </c>
      <c r="O12" s="30">
        <v>1041.17</v>
      </c>
      <c r="P12" s="30">
        <v>190.3</v>
      </c>
      <c r="Q12" s="30">
        <v>148.80000000000001</v>
      </c>
      <c r="R12" s="30">
        <v>178</v>
      </c>
      <c r="S12" s="30">
        <v>42.4</v>
      </c>
      <c r="T12" s="30">
        <v>0</v>
      </c>
      <c r="U12" s="30">
        <v>120.1</v>
      </c>
      <c r="V12" s="30">
        <v>0</v>
      </c>
      <c r="W12" s="73">
        <v>0</v>
      </c>
      <c r="X12" s="73">
        <v>0</v>
      </c>
      <c r="Y12" s="73">
        <v>0</v>
      </c>
      <c r="Z12" s="73">
        <v>0</v>
      </c>
      <c r="AA12" s="30">
        <v>6</v>
      </c>
      <c r="AB12" s="76">
        <v>0</v>
      </c>
      <c r="AC12" s="76">
        <v>0</v>
      </c>
      <c r="AD12" s="76">
        <v>0</v>
      </c>
      <c r="AE12" s="76">
        <v>0</v>
      </c>
      <c r="AF12" s="30">
        <v>30.9</v>
      </c>
      <c r="AG12" s="30" t="s">
        <v>89</v>
      </c>
    </row>
    <row r="13" spans="1:33" x14ac:dyDescent="0.25">
      <c r="A13" s="29">
        <f t="shared" si="0"/>
        <v>12</v>
      </c>
      <c r="B13" s="30">
        <v>0</v>
      </c>
      <c r="C13" s="76">
        <v>0</v>
      </c>
      <c r="D13" s="76">
        <v>0</v>
      </c>
      <c r="E13" s="73">
        <v>0</v>
      </c>
      <c r="F13" s="73">
        <v>0</v>
      </c>
      <c r="G13" s="73">
        <v>0</v>
      </c>
      <c r="H13" s="30">
        <v>673.9</v>
      </c>
      <c r="I13" s="30">
        <v>0</v>
      </c>
      <c r="J13" s="30">
        <v>302.7</v>
      </c>
      <c r="K13" s="30">
        <v>681.96</v>
      </c>
      <c r="L13" s="30">
        <v>1159.9000000000001</v>
      </c>
      <c r="M13" s="30">
        <v>29.02</v>
      </c>
      <c r="N13" s="30">
        <v>968.07</v>
      </c>
      <c r="O13" s="30">
        <v>878.91</v>
      </c>
      <c r="P13" s="30">
        <v>29.8</v>
      </c>
      <c r="Q13" s="30">
        <v>180.6</v>
      </c>
      <c r="R13" s="30">
        <v>261.3</v>
      </c>
      <c r="S13" s="30">
        <v>20.9</v>
      </c>
      <c r="T13" s="30">
        <v>38.299999999999997</v>
      </c>
      <c r="U13" s="30">
        <v>0</v>
      </c>
      <c r="V13" s="30">
        <v>0</v>
      </c>
      <c r="W13" s="73">
        <v>0</v>
      </c>
      <c r="X13" s="73">
        <v>0</v>
      </c>
      <c r="Y13" s="73">
        <v>0</v>
      </c>
      <c r="Z13" s="73">
        <v>0</v>
      </c>
      <c r="AA13" s="30">
        <v>6</v>
      </c>
      <c r="AB13" s="76">
        <v>0</v>
      </c>
      <c r="AC13" s="76">
        <v>0</v>
      </c>
      <c r="AD13" s="76">
        <v>0</v>
      </c>
      <c r="AE13" s="76">
        <v>0</v>
      </c>
      <c r="AF13" s="30">
        <v>0</v>
      </c>
      <c r="AG13" s="30">
        <v>0</v>
      </c>
    </row>
    <row r="14" spans="1:33" x14ac:dyDescent="0.25">
      <c r="A14" s="29">
        <f t="shared" si="0"/>
        <v>13</v>
      </c>
      <c r="B14" s="30">
        <v>0</v>
      </c>
      <c r="C14" s="76">
        <v>0</v>
      </c>
      <c r="D14" s="76">
        <v>0</v>
      </c>
      <c r="E14" s="73">
        <v>0</v>
      </c>
      <c r="F14" s="73">
        <v>100</v>
      </c>
      <c r="G14" s="73">
        <v>0</v>
      </c>
      <c r="H14" s="30">
        <v>978.8</v>
      </c>
      <c r="I14" s="30">
        <v>0</v>
      </c>
      <c r="J14" s="30">
        <v>660.2</v>
      </c>
      <c r="K14" s="30">
        <v>619.34</v>
      </c>
      <c r="L14" s="30">
        <v>1494.6</v>
      </c>
      <c r="M14" s="30">
        <v>381.6</v>
      </c>
      <c r="N14" s="30">
        <v>718.15</v>
      </c>
      <c r="O14" s="30">
        <v>1510.31</v>
      </c>
      <c r="P14" s="30">
        <v>174.5</v>
      </c>
      <c r="Q14" s="30">
        <v>334.6</v>
      </c>
      <c r="R14" s="30">
        <v>217.7</v>
      </c>
      <c r="S14" s="30">
        <v>33.9</v>
      </c>
      <c r="T14" s="30">
        <v>61.4</v>
      </c>
      <c r="U14" s="30">
        <v>178.78</v>
      </c>
      <c r="V14" s="30">
        <v>0</v>
      </c>
      <c r="W14" s="73">
        <v>0</v>
      </c>
      <c r="X14" s="73">
        <v>0</v>
      </c>
      <c r="Y14" s="73">
        <v>0</v>
      </c>
      <c r="Z14" s="73">
        <v>0</v>
      </c>
      <c r="AA14" s="30">
        <v>6</v>
      </c>
      <c r="AB14" s="71">
        <v>1008</v>
      </c>
      <c r="AC14" s="30">
        <v>0</v>
      </c>
      <c r="AD14" s="30">
        <v>0</v>
      </c>
      <c r="AE14" s="71">
        <v>578.1</v>
      </c>
      <c r="AF14" s="30">
        <v>22</v>
      </c>
      <c r="AG14" s="30" t="s">
        <v>87</v>
      </c>
    </row>
    <row r="15" spans="1:33" x14ac:dyDescent="0.25">
      <c r="A15" s="29">
        <f t="shared" si="0"/>
        <v>14</v>
      </c>
      <c r="B15" s="30">
        <v>150</v>
      </c>
      <c r="C15" s="76">
        <v>0</v>
      </c>
      <c r="D15" s="76">
        <v>0</v>
      </c>
      <c r="E15" s="73">
        <v>0</v>
      </c>
      <c r="F15" s="73">
        <v>80</v>
      </c>
      <c r="G15" s="73">
        <v>0</v>
      </c>
      <c r="H15" s="30">
        <v>1266.8</v>
      </c>
      <c r="I15" s="30">
        <v>34.9</v>
      </c>
      <c r="J15" s="30">
        <v>440.41</v>
      </c>
      <c r="K15" s="30">
        <v>821.83</v>
      </c>
      <c r="L15" s="30">
        <v>1239.23</v>
      </c>
      <c r="M15" s="30">
        <v>327.76</v>
      </c>
      <c r="N15" s="30">
        <v>885.18</v>
      </c>
      <c r="O15" s="30">
        <v>1946.44</v>
      </c>
      <c r="P15" s="30">
        <v>224.73</v>
      </c>
      <c r="Q15" s="30">
        <v>133.1</v>
      </c>
      <c r="R15" s="30">
        <v>76.8</v>
      </c>
      <c r="S15" s="30">
        <v>0</v>
      </c>
      <c r="T15" s="30">
        <v>0</v>
      </c>
      <c r="U15" s="30">
        <v>138.6</v>
      </c>
      <c r="V15" s="30">
        <v>0</v>
      </c>
      <c r="W15" s="73">
        <v>0</v>
      </c>
      <c r="X15" s="73">
        <v>0</v>
      </c>
      <c r="Y15" s="73">
        <v>0</v>
      </c>
      <c r="Z15" s="73">
        <v>0</v>
      </c>
      <c r="AA15" s="30">
        <v>6</v>
      </c>
      <c r="AB15" s="73">
        <v>0</v>
      </c>
      <c r="AC15" s="30">
        <v>0</v>
      </c>
      <c r="AD15" s="30">
        <v>0</v>
      </c>
      <c r="AE15" s="73">
        <v>25.8</v>
      </c>
      <c r="AF15" s="30">
        <v>0</v>
      </c>
      <c r="AG15" s="30">
        <v>0</v>
      </c>
    </row>
    <row r="16" spans="1:33" x14ac:dyDescent="0.25">
      <c r="A16" s="29">
        <f t="shared" si="0"/>
        <v>15</v>
      </c>
      <c r="B16" s="30">
        <v>225</v>
      </c>
      <c r="C16" s="76">
        <v>0</v>
      </c>
      <c r="D16" s="76">
        <v>0</v>
      </c>
      <c r="E16" s="73">
        <v>0</v>
      </c>
      <c r="F16" s="73">
        <v>0</v>
      </c>
      <c r="G16" s="73">
        <v>0</v>
      </c>
      <c r="H16" s="30">
        <v>1131.5999999999999</v>
      </c>
      <c r="I16" s="30">
        <v>0</v>
      </c>
      <c r="J16" s="30">
        <v>458.74</v>
      </c>
      <c r="K16" s="30">
        <v>1098.5</v>
      </c>
      <c r="L16" s="30">
        <v>1430.4</v>
      </c>
      <c r="M16" s="30">
        <v>281.01</v>
      </c>
      <c r="N16" s="30">
        <v>699.52</v>
      </c>
      <c r="O16" s="30">
        <v>972.52</v>
      </c>
      <c r="P16" s="30">
        <v>326.10000000000002</v>
      </c>
      <c r="Q16" s="30">
        <v>0</v>
      </c>
      <c r="R16" s="30">
        <v>90.72</v>
      </c>
      <c r="S16" s="30">
        <v>0</v>
      </c>
      <c r="T16" s="30">
        <v>155.9</v>
      </c>
      <c r="U16" s="30">
        <v>354.21</v>
      </c>
      <c r="V16" s="30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3">
        <v>0</v>
      </c>
      <c r="AC16" s="30">
        <v>0</v>
      </c>
      <c r="AD16" s="30">
        <v>0</v>
      </c>
      <c r="AE16" s="76">
        <v>25.8</v>
      </c>
      <c r="AF16" s="30">
        <v>6</v>
      </c>
      <c r="AG16" s="30" t="s">
        <v>89</v>
      </c>
    </row>
    <row r="17" spans="1:33" x14ac:dyDescent="0.25">
      <c r="A17" s="29">
        <f t="shared" si="0"/>
        <v>16</v>
      </c>
      <c r="B17" s="30">
        <v>0</v>
      </c>
      <c r="C17" s="76">
        <v>0</v>
      </c>
      <c r="D17" s="90">
        <v>0</v>
      </c>
      <c r="E17" s="89">
        <v>0</v>
      </c>
      <c r="F17" s="89">
        <v>0</v>
      </c>
      <c r="G17" s="89">
        <v>0</v>
      </c>
      <c r="H17" s="30">
        <v>1096.21</v>
      </c>
      <c r="I17" s="30">
        <v>0</v>
      </c>
      <c r="J17" s="30">
        <v>274.92</v>
      </c>
      <c r="K17" s="30">
        <v>1297.67</v>
      </c>
      <c r="L17" s="30">
        <v>1239.03</v>
      </c>
      <c r="M17" s="30">
        <v>141.58000000000001</v>
      </c>
      <c r="N17" s="30">
        <v>1050</v>
      </c>
      <c r="O17" s="30">
        <v>2096.6</v>
      </c>
      <c r="P17" s="30">
        <v>291.48</v>
      </c>
      <c r="Q17" s="30">
        <v>301.10000000000002</v>
      </c>
      <c r="R17" s="30">
        <v>163.51</v>
      </c>
      <c r="S17" s="30">
        <v>0</v>
      </c>
      <c r="T17" s="30">
        <v>0</v>
      </c>
      <c r="U17" s="30">
        <v>354.03</v>
      </c>
      <c r="V17" s="30">
        <v>0</v>
      </c>
      <c r="W17" s="73">
        <v>0</v>
      </c>
      <c r="X17" s="73">
        <v>0</v>
      </c>
      <c r="Y17" s="76">
        <v>0</v>
      </c>
      <c r="Z17" s="76">
        <v>0</v>
      </c>
      <c r="AA17" s="76">
        <v>6</v>
      </c>
      <c r="AB17" s="76">
        <v>0</v>
      </c>
      <c r="AC17" s="30">
        <v>0</v>
      </c>
      <c r="AD17" s="30">
        <v>0</v>
      </c>
      <c r="AE17" s="76">
        <v>55.5</v>
      </c>
      <c r="AF17" s="30">
        <v>33</v>
      </c>
      <c r="AG17" s="30" t="s">
        <v>89</v>
      </c>
    </row>
    <row r="18" spans="1:33" x14ac:dyDescent="0.25">
      <c r="A18" s="29">
        <f t="shared" si="0"/>
        <v>17</v>
      </c>
      <c r="B18" s="30">
        <v>0</v>
      </c>
      <c r="C18" s="76">
        <v>0</v>
      </c>
      <c r="D18" s="90">
        <v>0</v>
      </c>
      <c r="E18" s="89">
        <v>0</v>
      </c>
      <c r="F18" s="89">
        <v>0</v>
      </c>
      <c r="G18" s="89">
        <v>100.6</v>
      </c>
      <c r="H18" s="30">
        <v>639.9</v>
      </c>
      <c r="I18" s="30">
        <v>65.3</v>
      </c>
      <c r="J18" s="30">
        <v>229.76</v>
      </c>
      <c r="K18" s="30">
        <v>644.04</v>
      </c>
      <c r="L18" s="30">
        <v>1519.12</v>
      </c>
      <c r="M18" s="30">
        <v>279.06</v>
      </c>
      <c r="N18" s="30">
        <v>1464</v>
      </c>
      <c r="O18" s="30">
        <v>1341.52</v>
      </c>
      <c r="P18" s="30">
        <v>22.23</v>
      </c>
      <c r="Q18" s="30">
        <v>231.4</v>
      </c>
      <c r="R18" s="30">
        <v>221.8</v>
      </c>
      <c r="S18" s="30">
        <v>0</v>
      </c>
      <c r="T18" s="30">
        <v>47.8</v>
      </c>
      <c r="U18" s="30">
        <v>417.42</v>
      </c>
      <c r="V18" s="30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3">
        <v>0</v>
      </c>
      <c r="AC18" s="30">
        <v>0</v>
      </c>
      <c r="AD18" s="30">
        <v>0</v>
      </c>
      <c r="AE18" s="76">
        <v>45.8</v>
      </c>
      <c r="AF18" s="30">
        <v>15.5</v>
      </c>
      <c r="AG18" s="30" t="s">
        <v>89</v>
      </c>
    </row>
    <row r="19" spans="1:33" x14ac:dyDescent="0.25">
      <c r="A19" s="29">
        <f t="shared" si="0"/>
        <v>18</v>
      </c>
      <c r="B19" s="30">
        <v>0</v>
      </c>
      <c r="C19" s="76">
        <v>0</v>
      </c>
      <c r="D19" s="90">
        <v>0</v>
      </c>
      <c r="E19" s="89">
        <v>0</v>
      </c>
      <c r="F19" s="89">
        <v>0</v>
      </c>
      <c r="G19" s="89">
        <v>0</v>
      </c>
      <c r="H19" s="30">
        <v>285.60000000000002</v>
      </c>
      <c r="I19" s="30">
        <v>49.9</v>
      </c>
      <c r="J19" s="30">
        <v>559.6</v>
      </c>
      <c r="K19" s="30">
        <v>821.71</v>
      </c>
      <c r="L19" s="30">
        <v>1612.56</v>
      </c>
      <c r="M19" s="30">
        <v>282.89</v>
      </c>
      <c r="N19" s="30">
        <v>1114.4000000000001</v>
      </c>
      <c r="O19" s="30">
        <v>1861.34</v>
      </c>
      <c r="P19" s="30">
        <v>46.4</v>
      </c>
      <c r="Q19" s="30">
        <v>172</v>
      </c>
      <c r="R19" s="30">
        <v>1096.73</v>
      </c>
      <c r="S19" s="30">
        <v>81.3</v>
      </c>
      <c r="T19" s="30">
        <v>50.2</v>
      </c>
      <c r="U19" s="30">
        <v>76.3</v>
      </c>
      <c r="V19" s="30">
        <v>0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87">
        <v>0</v>
      </c>
      <c r="AC19" s="30">
        <v>0</v>
      </c>
      <c r="AD19" s="30">
        <v>0</v>
      </c>
      <c r="AE19" s="76">
        <v>0</v>
      </c>
      <c r="AF19" s="30">
        <v>0</v>
      </c>
      <c r="AG19" s="30">
        <v>0</v>
      </c>
    </row>
    <row r="20" spans="1:33" x14ac:dyDescent="0.25">
      <c r="A20" s="29">
        <f t="shared" si="0"/>
        <v>19</v>
      </c>
      <c r="B20" s="30">
        <v>55</v>
      </c>
      <c r="C20" s="76">
        <v>0</v>
      </c>
      <c r="D20" s="76">
        <v>0</v>
      </c>
      <c r="E20" s="73">
        <v>0</v>
      </c>
      <c r="F20" s="73">
        <v>0</v>
      </c>
      <c r="G20" s="73">
        <v>0</v>
      </c>
      <c r="H20" s="30">
        <v>431.8</v>
      </c>
      <c r="I20" s="30">
        <v>0</v>
      </c>
      <c r="J20" s="30">
        <v>601.35</v>
      </c>
      <c r="K20" s="30">
        <v>514.98</v>
      </c>
      <c r="L20" s="30">
        <v>1017.33</v>
      </c>
      <c r="M20" s="30">
        <v>87.8</v>
      </c>
      <c r="N20" s="30">
        <v>1068.9000000000001</v>
      </c>
      <c r="O20" s="30">
        <v>1391.92</v>
      </c>
      <c r="P20" s="30">
        <v>74.3</v>
      </c>
      <c r="Q20" s="30">
        <v>48.8</v>
      </c>
      <c r="R20" s="30">
        <v>207.71</v>
      </c>
      <c r="S20" s="30">
        <v>0</v>
      </c>
      <c r="T20" s="30">
        <v>25.9</v>
      </c>
      <c r="U20" s="30">
        <v>84.8</v>
      </c>
      <c r="V20" s="30">
        <v>0</v>
      </c>
      <c r="W20" s="73">
        <v>0</v>
      </c>
      <c r="X20" s="73">
        <v>0</v>
      </c>
      <c r="Y20" s="73">
        <v>0</v>
      </c>
      <c r="Z20" s="73">
        <v>0</v>
      </c>
      <c r="AA20" s="30">
        <v>6</v>
      </c>
      <c r="AB20" s="87">
        <v>0</v>
      </c>
      <c r="AC20" s="30">
        <v>0</v>
      </c>
      <c r="AD20" s="30">
        <v>0</v>
      </c>
      <c r="AE20" s="73">
        <v>0</v>
      </c>
      <c r="AF20" s="30">
        <v>0</v>
      </c>
      <c r="AG20" s="30">
        <v>0</v>
      </c>
    </row>
    <row r="21" spans="1:33" x14ac:dyDescent="0.25">
      <c r="A21" s="29">
        <f t="shared" si="0"/>
        <v>20</v>
      </c>
      <c r="B21" s="30">
        <v>119</v>
      </c>
      <c r="C21" s="76">
        <v>0</v>
      </c>
      <c r="D21" s="76">
        <v>0</v>
      </c>
      <c r="E21" s="89">
        <v>0</v>
      </c>
      <c r="F21" s="89">
        <v>0</v>
      </c>
      <c r="G21" s="89">
        <v>0</v>
      </c>
      <c r="H21" s="84">
        <v>641.9</v>
      </c>
      <c r="I21" s="30">
        <v>0</v>
      </c>
      <c r="J21" s="30">
        <v>7074.92</v>
      </c>
      <c r="K21" s="30">
        <v>1046.5</v>
      </c>
      <c r="L21" s="30">
        <v>1630.58</v>
      </c>
      <c r="M21" s="30">
        <v>149.6</v>
      </c>
      <c r="N21" s="30">
        <v>1759.14</v>
      </c>
      <c r="O21" s="30">
        <v>1665.71</v>
      </c>
      <c r="P21" s="30">
        <v>192</v>
      </c>
      <c r="Q21" s="30">
        <v>183.5</v>
      </c>
      <c r="R21" s="30">
        <v>331.2</v>
      </c>
      <c r="S21" s="30">
        <v>0</v>
      </c>
      <c r="T21" s="30">
        <v>83.7</v>
      </c>
      <c r="U21" s="30">
        <v>133.4</v>
      </c>
      <c r="V21" s="30">
        <v>0</v>
      </c>
      <c r="W21" s="73">
        <v>0</v>
      </c>
      <c r="X21" s="73">
        <v>0</v>
      </c>
      <c r="Y21" s="73">
        <v>0</v>
      </c>
      <c r="Z21" s="73">
        <v>0</v>
      </c>
      <c r="AA21" s="30">
        <v>6</v>
      </c>
      <c r="AB21" s="71">
        <v>980</v>
      </c>
      <c r="AC21" s="30">
        <v>0</v>
      </c>
      <c r="AD21" s="30">
        <v>0</v>
      </c>
      <c r="AE21" s="71">
        <v>604.6</v>
      </c>
      <c r="AF21" s="30">
        <v>8.99</v>
      </c>
      <c r="AG21" s="30" t="s">
        <v>90</v>
      </c>
    </row>
    <row r="22" spans="1:33" x14ac:dyDescent="0.25">
      <c r="A22" s="29">
        <f t="shared" si="0"/>
        <v>21</v>
      </c>
      <c r="B22" s="30">
        <v>0</v>
      </c>
      <c r="C22" s="76">
        <v>0</v>
      </c>
      <c r="D22" s="76">
        <v>0</v>
      </c>
      <c r="E22" s="73">
        <v>55.3</v>
      </c>
      <c r="F22" s="73">
        <v>397.3</v>
      </c>
      <c r="G22" s="73">
        <v>0</v>
      </c>
      <c r="H22" s="30">
        <v>778.9</v>
      </c>
      <c r="I22" s="30">
        <v>0</v>
      </c>
      <c r="J22" s="30">
        <v>628.46</v>
      </c>
      <c r="K22" s="30">
        <v>1095.23</v>
      </c>
      <c r="L22" s="30">
        <v>611.61</v>
      </c>
      <c r="M22" s="30">
        <v>143.6</v>
      </c>
      <c r="N22" s="30">
        <v>1219.5</v>
      </c>
      <c r="O22" s="30">
        <v>1576.91</v>
      </c>
      <c r="P22" s="30">
        <v>33.9</v>
      </c>
      <c r="Q22" s="30">
        <v>125.86</v>
      </c>
      <c r="R22" s="30">
        <v>298.10000000000002</v>
      </c>
      <c r="S22" s="30">
        <v>0</v>
      </c>
      <c r="T22" s="30">
        <v>29.8</v>
      </c>
      <c r="U22" s="30">
        <v>30.5</v>
      </c>
      <c r="V22" s="30">
        <v>0</v>
      </c>
      <c r="W22" s="73">
        <v>0</v>
      </c>
      <c r="X22" s="73">
        <v>0</v>
      </c>
      <c r="Y22" s="73">
        <v>0</v>
      </c>
      <c r="Z22" s="73">
        <v>0</v>
      </c>
      <c r="AA22" s="30">
        <v>6</v>
      </c>
      <c r="AB22" s="87">
        <v>0</v>
      </c>
      <c r="AC22" s="30">
        <v>0</v>
      </c>
      <c r="AD22" s="30">
        <v>0</v>
      </c>
      <c r="AE22" s="73">
        <v>25.8</v>
      </c>
      <c r="AF22" s="30">
        <v>20</v>
      </c>
      <c r="AG22" s="30" t="s">
        <v>91</v>
      </c>
    </row>
    <row r="23" spans="1:33" x14ac:dyDescent="0.25">
      <c r="A23" s="29">
        <f t="shared" si="0"/>
        <v>22</v>
      </c>
      <c r="B23" s="30">
        <v>0</v>
      </c>
      <c r="C23" s="76">
        <v>0</v>
      </c>
      <c r="D23" s="76">
        <v>0</v>
      </c>
      <c r="E23" s="73"/>
      <c r="F23" s="73"/>
      <c r="G23" s="73"/>
      <c r="H23" s="73">
        <v>1373.1</v>
      </c>
      <c r="I23" s="73">
        <v>34.9</v>
      </c>
      <c r="J23" s="30">
        <v>432.91</v>
      </c>
      <c r="K23" s="30">
        <v>755.61</v>
      </c>
      <c r="L23" s="30">
        <v>697.02</v>
      </c>
      <c r="M23" s="30">
        <v>228.82</v>
      </c>
      <c r="N23" s="30">
        <v>957.04</v>
      </c>
      <c r="O23" s="30">
        <v>1463.84</v>
      </c>
      <c r="P23" s="30">
        <v>267.36</v>
      </c>
      <c r="Q23" s="30">
        <v>146.5</v>
      </c>
      <c r="R23" s="30">
        <v>411.89</v>
      </c>
      <c r="S23" s="30">
        <v>48.4</v>
      </c>
      <c r="T23" s="30">
        <v>153.1</v>
      </c>
      <c r="U23" s="30">
        <v>147.36000000000001</v>
      </c>
      <c r="V23" s="30">
        <v>0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87">
        <v>6</v>
      </c>
      <c r="AC23" s="30">
        <v>0</v>
      </c>
      <c r="AD23" s="30">
        <v>0</v>
      </c>
      <c r="AE23" s="87">
        <v>35.799999999999997</v>
      </c>
      <c r="AF23" s="30">
        <v>0</v>
      </c>
      <c r="AG23" s="30">
        <v>0</v>
      </c>
    </row>
    <row r="24" spans="1:33" x14ac:dyDescent="0.25">
      <c r="A24" s="29">
        <f t="shared" si="0"/>
        <v>23</v>
      </c>
      <c r="B24" s="30">
        <v>30</v>
      </c>
      <c r="C24" s="76">
        <v>0</v>
      </c>
      <c r="D24" s="76">
        <v>0</v>
      </c>
      <c r="E24" s="73">
        <v>0</v>
      </c>
      <c r="F24" s="73">
        <v>0</v>
      </c>
      <c r="G24" s="73">
        <v>0</v>
      </c>
      <c r="H24" s="30">
        <v>92.83</v>
      </c>
      <c r="I24" s="30">
        <v>0</v>
      </c>
      <c r="J24" s="30">
        <v>741.41</v>
      </c>
      <c r="K24" s="30">
        <v>1079.22</v>
      </c>
      <c r="L24" s="30">
        <v>1481.43</v>
      </c>
      <c r="M24" s="30">
        <v>49.49</v>
      </c>
      <c r="N24" s="30">
        <v>1264.06</v>
      </c>
      <c r="O24" s="30">
        <v>1234.8499999999999</v>
      </c>
      <c r="P24" s="30">
        <v>20.9</v>
      </c>
      <c r="Q24" s="30">
        <v>275.33999999999997</v>
      </c>
      <c r="R24" s="30">
        <v>27.9</v>
      </c>
      <c r="S24" s="30">
        <v>0</v>
      </c>
      <c r="T24" s="30">
        <v>0</v>
      </c>
      <c r="U24" s="30">
        <v>159</v>
      </c>
      <c r="V24" s="30">
        <v>0</v>
      </c>
      <c r="W24" s="71">
        <v>30</v>
      </c>
      <c r="X24" s="71" t="s">
        <v>92</v>
      </c>
      <c r="Y24" s="73">
        <v>0</v>
      </c>
      <c r="Z24" s="73">
        <v>0</v>
      </c>
      <c r="AA24" s="30">
        <v>6</v>
      </c>
      <c r="AB24" s="73">
        <v>0</v>
      </c>
      <c r="AC24" s="73">
        <v>0</v>
      </c>
      <c r="AD24" s="73">
        <v>0</v>
      </c>
      <c r="AE24" s="73">
        <v>25.8</v>
      </c>
      <c r="AF24" s="30">
        <v>38.5</v>
      </c>
      <c r="AG24" s="30" t="s">
        <v>89</v>
      </c>
    </row>
    <row r="25" spans="1:33" x14ac:dyDescent="0.25">
      <c r="A25" s="29">
        <f t="shared" si="0"/>
        <v>24</v>
      </c>
      <c r="B25" s="30">
        <v>0</v>
      </c>
      <c r="C25" s="76">
        <v>0</v>
      </c>
      <c r="D25" s="76">
        <v>0</v>
      </c>
      <c r="E25" s="73">
        <v>0</v>
      </c>
      <c r="F25" s="73">
        <v>0</v>
      </c>
      <c r="G25" s="73">
        <v>0</v>
      </c>
      <c r="H25" s="30">
        <v>1215.9000000000001</v>
      </c>
      <c r="I25" s="30">
        <v>0</v>
      </c>
      <c r="J25" s="30">
        <v>374.6</v>
      </c>
      <c r="K25" s="30">
        <v>402.26</v>
      </c>
      <c r="L25" s="30">
        <v>583.29999999999995</v>
      </c>
      <c r="M25" s="30">
        <v>389.5</v>
      </c>
      <c r="N25" s="30">
        <v>697.76</v>
      </c>
      <c r="O25" s="30">
        <v>1782.2</v>
      </c>
      <c r="P25" s="30">
        <v>115.7</v>
      </c>
      <c r="Q25" s="30">
        <v>825.9</v>
      </c>
      <c r="R25" s="30">
        <v>533.4</v>
      </c>
      <c r="S25" s="30">
        <v>0</v>
      </c>
      <c r="T25" s="30">
        <v>47.9</v>
      </c>
      <c r="U25" s="30">
        <v>50.8</v>
      </c>
      <c r="V25" s="30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87">
        <v>0</v>
      </c>
      <c r="AC25" s="30">
        <v>0</v>
      </c>
      <c r="AD25" s="30">
        <v>0</v>
      </c>
      <c r="AE25" s="87">
        <v>25.8</v>
      </c>
      <c r="AF25" s="30">
        <v>60.8</v>
      </c>
      <c r="AG25" s="30" t="s">
        <v>89</v>
      </c>
    </row>
    <row r="26" spans="1:33" x14ac:dyDescent="0.25">
      <c r="A26" s="29">
        <f t="shared" si="0"/>
        <v>25</v>
      </c>
      <c r="B26" s="73">
        <v>32</v>
      </c>
      <c r="C26" s="73">
        <v>0</v>
      </c>
      <c r="D26" s="73">
        <v>0</v>
      </c>
      <c r="E26" s="73">
        <v>0</v>
      </c>
      <c r="F26" s="73">
        <v>0</v>
      </c>
      <c r="G26" s="73">
        <v>0</v>
      </c>
      <c r="H26" s="73">
        <v>844.6</v>
      </c>
      <c r="I26" s="73">
        <v>0</v>
      </c>
      <c r="J26" s="73">
        <v>198.31</v>
      </c>
      <c r="K26" s="73">
        <v>593.79999999999995</v>
      </c>
      <c r="L26" s="73">
        <v>1586.7</v>
      </c>
      <c r="M26" s="73">
        <v>104.43</v>
      </c>
      <c r="N26" s="73">
        <v>751.72</v>
      </c>
      <c r="O26" s="73">
        <v>1453.9</v>
      </c>
      <c r="P26" s="73">
        <v>0</v>
      </c>
      <c r="Q26" s="73">
        <v>123.2</v>
      </c>
      <c r="R26" s="73">
        <v>137.19999999999999</v>
      </c>
      <c r="S26" s="73">
        <v>0</v>
      </c>
      <c r="T26" s="73">
        <v>129</v>
      </c>
      <c r="U26" s="73">
        <v>33.15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73">
        <v>6</v>
      </c>
      <c r="AB26" s="73">
        <v>0</v>
      </c>
      <c r="AC26" s="73">
        <v>0</v>
      </c>
      <c r="AD26" s="73">
        <v>0</v>
      </c>
      <c r="AE26" s="73">
        <v>20</v>
      </c>
      <c r="AF26" s="73">
        <v>20</v>
      </c>
      <c r="AG26" s="73" t="s">
        <v>89</v>
      </c>
    </row>
    <row r="27" spans="1:33" x14ac:dyDescent="0.25">
      <c r="A27" s="29">
        <f t="shared" si="0"/>
        <v>26</v>
      </c>
      <c r="B27" s="30">
        <v>106</v>
      </c>
      <c r="C27" s="76">
        <v>0</v>
      </c>
      <c r="D27" s="76">
        <v>0</v>
      </c>
      <c r="E27" s="73">
        <v>0</v>
      </c>
      <c r="F27" s="73">
        <v>0</v>
      </c>
      <c r="G27" s="73">
        <v>0</v>
      </c>
      <c r="H27" s="30">
        <v>992.9</v>
      </c>
      <c r="I27" s="30">
        <v>0</v>
      </c>
      <c r="J27" s="30">
        <v>151.71</v>
      </c>
      <c r="K27" s="30">
        <v>431.7</v>
      </c>
      <c r="L27" s="30">
        <v>554.44000000000005</v>
      </c>
      <c r="M27" s="30">
        <v>0</v>
      </c>
      <c r="N27" s="30">
        <v>502.61</v>
      </c>
      <c r="O27" s="30">
        <v>813.02</v>
      </c>
      <c r="P27" s="30">
        <v>0</v>
      </c>
      <c r="Q27" s="30">
        <v>189.4</v>
      </c>
      <c r="R27" s="30">
        <v>427.21</v>
      </c>
      <c r="S27" s="30">
        <v>20.9</v>
      </c>
      <c r="T27" s="30">
        <v>62.67</v>
      </c>
      <c r="U27" s="30">
        <v>0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30">
        <v>0</v>
      </c>
      <c r="AD27" s="30">
        <v>0</v>
      </c>
      <c r="AE27" s="73">
        <v>0</v>
      </c>
      <c r="AF27" s="30">
        <v>0</v>
      </c>
      <c r="AG27" s="30">
        <v>0</v>
      </c>
    </row>
    <row r="28" spans="1:33" x14ac:dyDescent="0.25">
      <c r="A28" s="29">
        <f t="shared" si="0"/>
        <v>27</v>
      </c>
      <c r="B28" s="30">
        <v>0</v>
      </c>
      <c r="C28" s="76">
        <v>0</v>
      </c>
      <c r="D28" s="76">
        <v>0</v>
      </c>
      <c r="E28" s="73">
        <v>81.8</v>
      </c>
      <c r="F28" s="73">
        <v>0</v>
      </c>
      <c r="G28" s="73">
        <v>76.8</v>
      </c>
      <c r="H28" s="30">
        <v>1076.07</v>
      </c>
      <c r="I28" s="30">
        <v>0</v>
      </c>
      <c r="J28" s="30">
        <v>410.13</v>
      </c>
      <c r="K28" s="30">
        <v>321.01</v>
      </c>
      <c r="L28" s="30">
        <v>119.1</v>
      </c>
      <c r="M28" s="30">
        <v>29.63</v>
      </c>
      <c r="N28" s="30">
        <v>651.71</v>
      </c>
      <c r="O28" s="30">
        <v>1243.3900000000001</v>
      </c>
      <c r="P28" s="30">
        <v>263.16000000000003</v>
      </c>
      <c r="Q28" s="30">
        <v>165.8</v>
      </c>
      <c r="R28" s="30">
        <v>236.3</v>
      </c>
      <c r="S28" s="30">
        <v>0</v>
      </c>
      <c r="T28" s="30">
        <v>33.9</v>
      </c>
      <c r="U28" s="30">
        <v>179.02</v>
      </c>
      <c r="V28" s="30">
        <v>0</v>
      </c>
      <c r="W28" s="71">
        <v>100</v>
      </c>
      <c r="X28" s="71" t="s">
        <v>108</v>
      </c>
      <c r="Y28" s="73">
        <v>0</v>
      </c>
      <c r="Z28" s="73">
        <v>0</v>
      </c>
      <c r="AA28" s="30">
        <v>6</v>
      </c>
      <c r="AB28" s="71">
        <v>920</v>
      </c>
      <c r="AC28" s="30">
        <v>0</v>
      </c>
      <c r="AD28" s="30">
        <v>0</v>
      </c>
      <c r="AE28" s="71">
        <v>582.6</v>
      </c>
      <c r="AF28" s="30">
        <v>0</v>
      </c>
      <c r="AG28" s="30">
        <v>0</v>
      </c>
    </row>
    <row r="29" spans="1:33" x14ac:dyDescent="0.25">
      <c r="A29" s="29">
        <f t="shared" si="0"/>
        <v>28</v>
      </c>
      <c r="B29" s="30">
        <v>0</v>
      </c>
      <c r="C29" s="76">
        <v>0</v>
      </c>
      <c r="D29" s="76">
        <v>0</v>
      </c>
      <c r="E29" s="73">
        <v>0</v>
      </c>
      <c r="F29" s="73">
        <v>0</v>
      </c>
      <c r="G29" s="73">
        <v>0</v>
      </c>
      <c r="H29" s="30">
        <v>1388.55</v>
      </c>
      <c r="I29" s="30">
        <v>0</v>
      </c>
      <c r="J29" s="30">
        <v>709.23</v>
      </c>
      <c r="K29" s="30">
        <v>655.72</v>
      </c>
      <c r="L29" s="30">
        <v>1261.8599999999999</v>
      </c>
      <c r="M29" s="30">
        <v>180.15</v>
      </c>
      <c r="N29" s="30">
        <v>830.57</v>
      </c>
      <c r="O29" s="30">
        <v>1321.37</v>
      </c>
      <c r="P29" s="30">
        <v>71.900000000000006</v>
      </c>
      <c r="Q29" s="30">
        <v>232.44</v>
      </c>
      <c r="R29" s="30">
        <v>68.2</v>
      </c>
      <c r="S29" s="30">
        <v>94.7</v>
      </c>
      <c r="T29" s="30">
        <v>0</v>
      </c>
      <c r="U29" s="30">
        <v>154.13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73">
        <v>0</v>
      </c>
      <c r="AC29" s="30">
        <v>0</v>
      </c>
      <c r="AD29" s="30">
        <v>0</v>
      </c>
      <c r="AE29" s="73">
        <v>25.8</v>
      </c>
      <c r="AF29" s="30">
        <v>3.99</v>
      </c>
      <c r="AG29" s="30" t="s">
        <v>89</v>
      </c>
    </row>
    <row r="30" spans="1:33" x14ac:dyDescent="0.25">
      <c r="A30" s="29">
        <f t="shared" si="0"/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30">
        <v>849.3</v>
      </c>
      <c r="I30" s="30">
        <v>50.8</v>
      </c>
      <c r="J30" s="30">
        <v>472.28</v>
      </c>
      <c r="K30" s="30">
        <v>727.61</v>
      </c>
      <c r="L30" s="30">
        <v>1782.5</v>
      </c>
      <c r="M30" s="30">
        <v>39.549999999999997</v>
      </c>
      <c r="N30" s="30">
        <v>826.3</v>
      </c>
      <c r="O30" s="30">
        <v>1396.97</v>
      </c>
      <c r="P30" s="30">
        <v>175.4</v>
      </c>
      <c r="Q30" s="30">
        <v>55.3</v>
      </c>
      <c r="R30" s="30">
        <v>201.44</v>
      </c>
      <c r="S30" s="30">
        <v>0</v>
      </c>
      <c r="T30" s="30">
        <v>103.2</v>
      </c>
      <c r="U30" s="30">
        <v>252.43</v>
      </c>
      <c r="V30" s="30">
        <v>0</v>
      </c>
      <c r="W30" s="73">
        <v>0</v>
      </c>
      <c r="X30" s="73">
        <v>0</v>
      </c>
      <c r="Y30" s="73">
        <v>0</v>
      </c>
      <c r="Z30" s="73">
        <v>0</v>
      </c>
      <c r="AA30" s="30">
        <v>6</v>
      </c>
      <c r="AB30" s="73">
        <v>0</v>
      </c>
      <c r="AC30" s="30"/>
      <c r="AD30" s="30"/>
      <c r="AE30" s="87">
        <v>25.8</v>
      </c>
      <c r="AF30" s="30">
        <v>0</v>
      </c>
      <c r="AG30" s="30">
        <v>0</v>
      </c>
    </row>
    <row r="31" spans="1:33" x14ac:dyDescent="0.25">
      <c r="A31" s="29">
        <f t="shared" si="0"/>
        <v>30</v>
      </c>
      <c r="B31" s="30">
        <v>132</v>
      </c>
      <c r="C31" s="73">
        <v>0</v>
      </c>
      <c r="D31" s="73">
        <v>0</v>
      </c>
      <c r="E31" s="73">
        <v>319.7</v>
      </c>
      <c r="F31" s="73">
        <v>52.8</v>
      </c>
      <c r="G31" s="73">
        <v>126.7</v>
      </c>
      <c r="H31" s="30">
        <v>550.9</v>
      </c>
      <c r="I31" s="30">
        <v>0</v>
      </c>
      <c r="J31" s="30">
        <v>481.11</v>
      </c>
      <c r="K31" s="30">
        <v>1010.27</v>
      </c>
      <c r="L31" s="30">
        <v>1001.98</v>
      </c>
      <c r="M31" s="30">
        <v>367.1</v>
      </c>
      <c r="N31" s="30">
        <v>1149.02</v>
      </c>
      <c r="O31" s="30">
        <v>868.23</v>
      </c>
      <c r="P31" s="30">
        <v>311.88</v>
      </c>
      <c r="Q31" s="30">
        <v>91.2</v>
      </c>
      <c r="R31" s="30">
        <v>106.31</v>
      </c>
      <c r="S31" s="30">
        <v>0</v>
      </c>
      <c r="T31" s="30">
        <v>109.21</v>
      </c>
      <c r="U31" s="30">
        <v>276.3</v>
      </c>
      <c r="V31" s="30">
        <v>0</v>
      </c>
      <c r="W31" s="73">
        <v>0</v>
      </c>
      <c r="X31" s="73">
        <v>0</v>
      </c>
      <c r="Y31" s="73">
        <v>0</v>
      </c>
      <c r="Z31" s="73">
        <v>0</v>
      </c>
      <c r="AA31" s="30">
        <v>6</v>
      </c>
      <c r="AB31" s="30">
        <v>0</v>
      </c>
      <c r="AC31" s="30">
        <v>0</v>
      </c>
      <c r="AD31" s="30">
        <v>0</v>
      </c>
      <c r="AE31" s="73">
        <v>0</v>
      </c>
      <c r="AF31" s="30">
        <v>0</v>
      </c>
      <c r="AG31" s="30">
        <v>0</v>
      </c>
    </row>
    <row r="32" spans="1:33" x14ac:dyDescent="0.25">
      <c r="A32" s="29">
        <f t="shared" si="0"/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73">
        <v>0</v>
      </c>
      <c r="H32" s="30">
        <v>925.35</v>
      </c>
      <c r="I32" s="30">
        <v>0</v>
      </c>
      <c r="J32" s="30">
        <v>623.74</v>
      </c>
      <c r="K32" s="30">
        <v>957.32</v>
      </c>
      <c r="L32" s="30">
        <v>1331.55</v>
      </c>
      <c r="M32" s="30">
        <v>480.24</v>
      </c>
      <c r="N32" s="30">
        <v>1163.8399999999999</v>
      </c>
      <c r="O32" s="30">
        <v>1524.44</v>
      </c>
      <c r="P32" s="30">
        <v>65.8</v>
      </c>
      <c r="Q32" s="30">
        <v>325.94</v>
      </c>
      <c r="R32" s="30">
        <v>209.8</v>
      </c>
      <c r="S32" s="30">
        <v>63.54</v>
      </c>
      <c r="T32" s="30">
        <v>135.65</v>
      </c>
      <c r="U32" s="30">
        <v>224.6</v>
      </c>
      <c r="V32" s="30">
        <v>0</v>
      </c>
      <c r="W32" s="73">
        <v>0</v>
      </c>
      <c r="X32" s="73">
        <v>0</v>
      </c>
      <c r="Y32" s="87">
        <v>0</v>
      </c>
      <c r="Z32" s="87">
        <v>0</v>
      </c>
      <c r="AA32" s="30">
        <v>6</v>
      </c>
      <c r="AB32" s="30">
        <v>0</v>
      </c>
      <c r="AC32" s="30">
        <v>0</v>
      </c>
      <c r="AD32" s="30">
        <v>0</v>
      </c>
      <c r="AE32" s="30">
        <v>25.8</v>
      </c>
      <c r="AF32" s="30">
        <v>0</v>
      </c>
      <c r="AG32" s="30">
        <v>0</v>
      </c>
    </row>
    <row r="33" spans="1:33" ht="26.25" customHeight="1" x14ac:dyDescent="0.25">
      <c r="A33" s="28" t="s">
        <v>71</v>
      </c>
      <c r="B33" s="31">
        <f>SUM(B2:B32)</f>
        <v>1144</v>
      </c>
      <c r="C33" s="31">
        <f t="shared" ref="C33:Q33" si="1">SUM(C2:C32)</f>
        <v>0</v>
      </c>
      <c r="D33" s="31">
        <f t="shared" si="1"/>
        <v>0</v>
      </c>
      <c r="E33" s="31">
        <f t="shared" si="1"/>
        <v>1664.7</v>
      </c>
      <c r="F33" s="31">
        <f t="shared" si="1"/>
        <v>630.09999999999991</v>
      </c>
      <c r="G33" s="31">
        <f t="shared" si="1"/>
        <v>658.2</v>
      </c>
      <c r="H33" s="31">
        <f t="shared" si="1"/>
        <v>24208.799999999999</v>
      </c>
      <c r="I33" s="31">
        <f t="shared" si="1"/>
        <v>235.8</v>
      </c>
      <c r="J33" s="31">
        <f t="shared" si="1"/>
        <v>20377.760000000002</v>
      </c>
      <c r="K33" s="31">
        <f t="shared" si="1"/>
        <v>26109.32</v>
      </c>
      <c r="L33" s="31">
        <f t="shared" si="1"/>
        <v>34839.390000000007</v>
      </c>
      <c r="M33" s="31">
        <f t="shared" si="1"/>
        <v>6332.1900000000014</v>
      </c>
      <c r="N33" s="31">
        <f t="shared" si="1"/>
        <v>31916.550000000007</v>
      </c>
      <c r="O33" s="31">
        <f t="shared" si="1"/>
        <v>42517.91</v>
      </c>
      <c r="P33" s="31">
        <f t="shared" si="1"/>
        <v>4007.4200000000005</v>
      </c>
      <c r="Q33" s="31">
        <f t="shared" si="1"/>
        <v>5672.0199999999986</v>
      </c>
      <c r="R33" s="31">
        <f t="shared" ref="R33" si="2">SUM(R2:R32)</f>
        <v>7205.19</v>
      </c>
      <c r="S33" s="31">
        <f t="shared" ref="S33" si="3">SUM(S2:S32)</f>
        <v>611.54</v>
      </c>
      <c r="T33" s="31">
        <f t="shared" ref="T33" si="4">SUM(T2:T32)</f>
        <v>2093.1000000000004</v>
      </c>
      <c r="U33" s="31">
        <f t="shared" ref="U33" si="5">SUM(U2:U32)</f>
        <v>5083.5700000000015</v>
      </c>
      <c r="V33" s="31">
        <f t="shared" ref="V33" si="6">SUM(V2:V32)</f>
        <v>0</v>
      </c>
      <c r="W33" s="31">
        <f t="shared" ref="W33" si="7">SUM(W2:W32)</f>
        <v>130</v>
      </c>
      <c r="X33" s="31">
        <f t="shared" ref="X33" si="8">SUM(X2:X32)</f>
        <v>0</v>
      </c>
      <c r="Y33" s="31">
        <f t="shared" ref="Y33" si="9">SUM(Y2:Y32)</f>
        <v>0</v>
      </c>
      <c r="Z33" s="31">
        <f t="shared" ref="Z33" si="10">SUM(Z2:Z32)</f>
        <v>0</v>
      </c>
      <c r="AA33" s="31">
        <f t="shared" ref="AA33" si="11">SUM(AA2:AA32)</f>
        <v>180</v>
      </c>
      <c r="AB33" s="31">
        <f t="shared" ref="AB33" si="12">SUM(AB2:AB32)</f>
        <v>4006</v>
      </c>
      <c r="AC33" s="31">
        <f t="shared" ref="AC33" si="13">SUM(AC2:AC32)</f>
        <v>0</v>
      </c>
      <c r="AD33" s="31">
        <f t="shared" ref="AD33" si="14">SUM(AD2:AD32)</f>
        <v>0</v>
      </c>
      <c r="AE33" s="31">
        <f t="shared" ref="AE33:AF33" si="15">SUM(AE2:AE32)</f>
        <v>2949.650000000001</v>
      </c>
      <c r="AF33" s="31">
        <f t="shared" si="15"/>
        <v>355.87000000000006</v>
      </c>
      <c r="AG33" s="31">
        <f t="shared" ref="AG33" si="16">SUM(AG2:AG32)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3"/>
  <sheetViews>
    <sheetView showGridLines="0" topLeftCell="P1" workbookViewId="0">
      <pane ySplit="1" topLeftCell="A2" activePane="bottomLeft" state="frozen"/>
      <selection pane="bottomLeft" activeCell="B1" sqref="B1:AC1"/>
    </sheetView>
  </sheetViews>
  <sheetFormatPr defaultColWidth="9" defaultRowHeight="15" x14ac:dyDescent="0.25"/>
  <cols>
    <col min="1" max="1" width="7.7109375" bestFit="1" customWidth="1"/>
    <col min="2" max="2" width="13.28515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9" width="13.28515625" bestFit="1" customWidth="1"/>
    <col min="10" max="10" width="14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13.28515625" customWidth="1"/>
    <col min="21" max="21" width="19" bestFit="1" customWidth="1"/>
    <col min="22" max="23" width="13.28515625" customWidth="1"/>
    <col min="24" max="24" width="12.85546875" bestFit="1" customWidth="1"/>
    <col min="25" max="26" width="10.5703125" bestFit="1" customWidth="1"/>
    <col min="27" max="27" width="12.140625" bestFit="1" customWidth="1"/>
    <col min="28" max="28" width="11" customWidth="1"/>
    <col min="29" max="29" width="22.28515625" bestFit="1" customWidth="1"/>
  </cols>
  <sheetData>
    <row r="1" spans="1:29" ht="27.75" customHeight="1" x14ac:dyDescent="0.25">
      <c r="A1" s="28" t="s">
        <v>26</v>
      </c>
      <c r="B1" s="28" t="s">
        <v>27</v>
      </c>
      <c r="C1" s="28" t="s">
        <v>49</v>
      </c>
      <c r="D1" s="28" t="s">
        <v>50</v>
      </c>
      <c r="E1" s="28" t="s">
        <v>46</v>
      </c>
      <c r="F1" s="28" t="s">
        <v>58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36</v>
      </c>
      <c r="U1" s="28" t="s">
        <v>55</v>
      </c>
      <c r="V1" s="28" t="s">
        <v>52</v>
      </c>
      <c r="W1" s="28" t="s">
        <v>55</v>
      </c>
      <c r="X1" s="28" t="s">
        <v>55</v>
      </c>
      <c r="Y1" s="28" t="s">
        <v>31</v>
      </c>
      <c r="Z1" s="28" t="s">
        <v>55</v>
      </c>
      <c r="AA1" s="28" t="s">
        <v>37</v>
      </c>
      <c r="AB1" s="28" t="s">
        <v>33</v>
      </c>
      <c r="AC1" s="28" t="s">
        <v>54</v>
      </c>
    </row>
    <row r="2" spans="1:29" x14ac:dyDescent="0.25">
      <c r="A2" s="29">
        <v>1</v>
      </c>
      <c r="B2" s="71" t="s">
        <v>70</v>
      </c>
      <c r="C2" s="71" t="s">
        <v>70</v>
      </c>
      <c r="D2" s="71" t="s">
        <v>70</v>
      </c>
      <c r="E2" s="71" t="s">
        <v>70</v>
      </c>
      <c r="F2" s="71" t="s">
        <v>70</v>
      </c>
      <c r="G2" s="71" t="s">
        <v>70</v>
      </c>
      <c r="H2" s="71" t="s">
        <v>70</v>
      </c>
      <c r="I2" s="71" t="s">
        <v>70</v>
      </c>
      <c r="J2" s="71" t="s">
        <v>70</v>
      </c>
      <c r="K2" s="71" t="s">
        <v>70</v>
      </c>
      <c r="L2" s="71" t="s">
        <v>70</v>
      </c>
      <c r="M2" s="71" t="s">
        <v>70</v>
      </c>
      <c r="N2" s="71" t="s">
        <v>70</v>
      </c>
      <c r="O2" s="71" t="s">
        <v>70</v>
      </c>
      <c r="P2" s="71" t="s">
        <v>70</v>
      </c>
      <c r="Q2" s="71" t="s">
        <v>70</v>
      </c>
      <c r="R2" s="71" t="s">
        <v>70</v>
      </c>
      <c r="S2" s="71" t="s">
        <v>70</v>
      </c>
      <c r="T2" s="71" t="s">
        <v>70</v>
      </c>
      <c r="U2" s="71" t="s">
        <v>70</v>
      </c>
      <c r="V2" s="71" t="s">
        <v>70</v>
      </c>
      <c r="W2" s="71" t="s">
        <v>70</v>
      </c>
      <c r="X2" s="71" t="s">
        <v>70</v>
      </c>
      <c r="Y2" s="71" t="s">
        <v>70</v>
      </c>
      <c r="Z2" s="71" t="s">
        <v>70</v>
      </c>
      <c r="AA2" s="71" t="s">
        <v>70</v>
      </c>
      <c r="AB2" s="71" t="s">
        <v>70</v>
      </c>
      <c r="AC2" s="71" t="s">
        <v>70</v>
      </c>
    </row>
    <row r="3" spans="1:29" x14ac:dyDescent="0.25">
      <c r="A3" s="29">
        <f>A2+1</f>
        <v>2</v>
      </c>
      <c r="B3" s="30">
        <v>0</v>
      </c>
      <c r="C3" s="30">
        <v>0</v>
      </c>
      <c r="D3" s="30">
        <v>0</v>
      </c>
      <c r="E3" s="30">
        <v>205.7</v>
      </c>
      <c r="F3" s="30">
        <v>326.89999999999998</v>
      </c>
      <c r="G3" s="30">
        <v>0</v>
      </c>
      <c r="H3" s="30">
        <v>0</v>
      </c>
      <c r="I3" s="30">
        <v>138.1</v>
      </c>
      <c r="J3" s="30">
        <v>669.8</v>
      </c>
      <c r="K3" s="30">
        <v>846.4</v>
      </c>
      <c r="L3" s="30">
        <v>76.3</v>
      </c>
      <c r="M3" s="30">
        <v>32.9</v>
      </c>
      <c r="N3" s="30">
        <v>207.5</v>
      </c>
      <c r="O3" s="30">
        <v>0</v>
      </c>
      <c r="P3" s="30">
        <v>0</v>
      </c>
      <c r="Q3" s="30">
        <v>222.6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73">
        <v>10.85</v>
      </c>
      <c r="AB3" s="30">
        <v>6.98</v>
      </c>
      <c r="AC3" s="30" t="s">
        <v>93</v>
      </c>
    </row>
    <row r="4" spans="1:29" x14ac:dyDescent="0.25">
      <c r="A4" s="29">
        <f t="shared" ref="A4:A32" si="0">A3+1</f>
        <v>3</v>
      </c>
      <c r="B4" s="30">
        <v>0</v>
      </c>
      <c r="C4" s="73">
        <v>0</v>
      </c>
      <c r="D4" s="73">
        <v>0</v>
      </c>
      <c r="E4" s="30">
        <v>519.35</v>
      </c>
      <c r="F4" s="30">
        <v>345.55</v>
      </c>
      <c r="G4" s="30">
        <v>0</v>
      </c>
      <c r="H4" s="30">
        <v>0</v>
      </c>
      <c r="I4" s="30">
        <v>1354.8</v>
      </c>
      <c r="J4" s="30">
        <v>1162.45</v>
      </c>
      <c r="K4" s="30">
        <v>1650.45</v>
      </c>
      <c r="L4" s="30">
        <v>101.2</v>
      </c>
      <c r="M4" s="30">
        <v>63.4</v>
      </c>
      <c r="N4" s="30">
        <v>155.1</v>
      </c>
      <c r="O4" s="30">
        <v>0</v>
      </c>
      <c r="P4" s="30">
        <v>0</v>
      </c>
      <c r="Q4" s="30">
        <v>121.5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73">
        <v>0</v>
      </c>
      <c r="AB4" s="30">
        <v>0</v>
      </c>
      <c r="AC4" s="30">
        <v>0</v>
      </c>
    </row>
    <row r="5" spans="1:29" x14ac:dyDescent="0.25">
      <c r="A5" s="29">
        <f t="shared" si="0"/>
        <v>4</v>
      </c>
      <c r="B5" s="30">
        <v>0</v>
      </c>
      <c r="C5" s="73">
        <v>0</v>
      </c>
      <c r="D5" s="73">
        <v>0</v>
      </c>
      <c r="E5" s="30">
        <v>231</v>
      </c>
      <c r="F5" s="30">
        <v>326.89999999999998</v>
      </c>
      <c r="G5" s="30">
        <v>0</v>
      </c>
      <c r="H5" s="30">
        <v>0</v>
      </c>
      <c r="I5" s="30">
        <v>64.900000000000006</v>
      </c>
      <c r="J5" s="30">
        <v>671.8</v>
      </c>
      <c r="K5" s="30">
        <v>884.8</v>
      </c>
      <c r="L5" s="30">
        <v>0</v>
      </c>
      <c r="M5" s="30">
        <v>0</v>
      </c>
      <c r="N5" s="30">
        <v>0</v>
      </c>
      <c r="O5" s="30">
        <v>0</v>
      </c>
      <c r="P5" s="30">
        <v>146.1</v>
      </c>
      <c r="Q5" s="30">
        <v>121.1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73">
        <v>21.05</v>
      </c>
      <c r="AB5" s="30">
        <v>49</v>
      </c>
      <c r="AC5" s="30" t="s">
        <v>88</v>
      </c>
    </row>
    <row r="6" spans="1:29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30">
        <v>220.5</v>
      </c>
      <c r="F6" s="30">
        <v>549.20000000000005</v>
      </c>
      <c r="G6" s="30">
        <v>0</v>
      </c>
      <c r="H6" s="30">
        <v>0</v>
      </c>
      <c r="I6" s="30">
        <v>75.3</v>
      </c>
      <c r="J6" s="30">
        <v>1293.8</v>
      </c>
      <c r="K6" s="30">
        <v>1679</v>
      </c>
      <c r="L6" s="30">
        <v>0</v>
      </c>
      <c r="M6" s="30">
        <v>99.7</v>
      </c>
      <c r="N6" s="30">
        <v>0</v>
      </c>
      <c r="O6" s="30">
        <v>112.4</v>
      </c>
      <c r="P6" s="30">
        <v>75.3</v>
      </c>
      <c r="Q6" s="30">
        <v>168.8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73">
        <v>0</v>
      </c>
      <c r="Z6" s="73">
        <v>0</v>
      </c>
      <c r="AA6" s="76">
        <v>0</v>
      </c>
      <c r="AB6" s="30">
        <v>0</v>
      </c>
      <c r="AC6" s="30">
        <v>0</v>
      </c>
    </row>
    <row r="7" spans="1:29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30">
        <v>268.35000000000002</v>
      </c>
      <c r="F7" s="30">
        <v>350.7</v>
      </c>
      <c r="G7" s="30">
        <v>0</v>
      </c>
      <c r="H7" s="30">
        <v>0</v>
      </c>
      <c r="I7" s="30">
        <v>153.69999999999999</v>
      </c>
      <c r="J7" s="30">
        <v>1197.9000000000001</v>
      </c>
      <c r="K7" s="30">
        <v>1691.6</v>
      </c>
      <c r="L7" s="30">
        <v>116.6</v>
      </c>
      <c r="M7" s="30">
        <v>38.700000000000003</v>
      </c>
      <c r="N7" s="30">
        <v>81.900000000000006</v>
      </c>
      <c r="O7" s="30">
        <v>0</v>
      </c>
      <c r="P7" s="30">
        <v>0</v>
      </c>
      <c r="Q7" s="30">
        <v>60.7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73">
        <v>0</v>
      </c>
      <c r="Z7" s="73">
        <v>0</v>
      </c>
      <c r="AA7" s="71">
        <v>643.6</v>
      </c>
      <c r="AB7" s="30">
        <v>0</v>
      </c>
      <c r="AC7" s="30">
        <v>0</v>
      </c>
    </row>
    <row r="8" spans="1:29" x14ac:dyDescent="0.25">
      <c r="A8" s="29">
        <f t="shared" si="0"/>
        <v>7</v>
      </c>
      <c r="B8" s="30">
        <v>50</v>
      </c>
      <c r="C8" s="73">
        <v>0</v>
      </c>
      <c r="D8" s="73">
        <v>0</v>
      </c>
      <c r="E8" s="30">
        <v>459.75</v>
      </c>
      <c r="F8" s="30">
        <v>42.4</v>
      </c>
      <c r="G8" s="30">
        <v>0</v>
      </c>
      <c r="H8" s="30">
        <v>0</v>
      </c>
      <c r="I8" s="30">
        <v>253.3</v>
      </c>
      <c r="J8" s="30">
        <v>932.85</v>
      </c>
      <c r="K8" s="30">
        <v>1823.1</v>
      </c>
      <c r="L8" s="30">
        <v>0</v>
      </c>
      <c r="M8" s="30">
        <v>0</v>
      </c>
      <c r="N8" s="30">
        <v>225.8</v>
      </c>
      <c r="O8" s="30">
        <v>0</v>
      </c>
      <c r="P8" s="30">
        <v>55.9</v>
      </c>
      <c r="Q8" s="30">
        <v>181.5</v>
      </c>
      <c r="R8" s="30">
        <v>0</v>
      </c>
      <c r="S8" s="30">
        <v>0</v>
      </c>
      <c r="T8" s="30"/>
      <c r="U8" s="30">
        <v>0</v>
      </c>
      <c r="V8" s="30">
        <v>0</v>
      </c>
      <c r="W8" s="30">
        <v>0</v>
      </c>
      <c r="X8" s="30">
        <v>0</v>
      </c>
      <c r="Y8" s="73">
        <v>0</v>
      </c>
      <c r="Z8" s="73">
        <v>0</v>
      </c>
      <c r="AA8" s="73">
        <v>21.7</v>
      </c>
      <c r="AB8" s="30">
        <v>25</v>
      </c>
      <c r="AC8" s="30" t="s">
        <v>88</v>
      </c>
    </row>
    <row r="9" spans="1:29" x14ac:dyDescent="0.25">
      <c r="A9" s="29">
        <f t="shared" si="0"/>
        <v>8</v>
      </c>
      <c r="B9" s="30">
        <v>70</v>
      </c>
      <c r="C9" s="73">
        <v>0</v>
      </c>
      <c r="D9" s="73">
        <v>0</v>
      </c>
      <c r="E9" s="30">
        <v>485.3</v>
      </c>
      <c r="F9" s="30">
        <v>73.400000000000006</v>
      </c>
      <c r="G9" s="30">
        <v>0</v>
      </c>
      <c r="H9" s="30">
        <v>0</v>
      </c>
      <c r="I9" s="30">
        <v>28.5</v>
      </c>
      <c r="J9" s="30">
        <v>1444.3</v>
      </c>
      <c r="K9" s="30">
        <v>1503.3</v>
      </c>
      <c r="L9" s="30">
        <v>190.8</v>
      </c>
      <c r="M9" s="30">
        <v>104.2</v>
      </c>
      <c r="N9" s="30">
        <v>80.150000000000006</v>
      </c>
      <c r="O9" s="30">
        <v>41.4</v>
      </c>
      <c r="P9" s="30">
        <v>0</v>
      </c>
      <c r="Q9" s="30">
        <v>69</v>
      </c>
      <c r="R9" s="30">
        <v>39.200000000000003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21.7</v>
      </c>
      <c r="AB9" s="30">
        <v>0</v>
      </c>
      <c r="AC9" s="30">
        <v>0</v>
      </c>
    </row>
    <row r="10" spans="1:29" x14ac:dyDescent="0.25">
      <c r="A10" s="29">
        <f t="shared" si="0"/>
        <v>9</v>
      </c>
      <c r="B10" s="30">
        <v>48</v>
      </c>
      <c r="C10" s="73">
        <v>0</v>
      </c>
      <c r="D10" s="73">
        <v>0</v>
      </c>
      <c r="E10" s="30">
        <v>324.25</v>
      </c>
      <c r="F10" s="30">
        <v>94.2</v>
      </c>
      <c r="G10" s="30">
        <v>0</v>
      </c>
      <c r="H10" s="30">
        <v>0</v>
      </c>
      <c r="I10" s="30">
        <v>71.2</v>
      </c>
      <c r="J10" s="30">
        <v>898.61</v>
      </c>
      <c r="K10" s="30">
        <v>1397.7</v>
      </c>
      <c r="L10" s="30">
        <v>0</v>
      </c>
      <c r="M10" s="30">
        <v>47.8</v>
      </c>
      <c r="N10" s="30">
        <v>56.3</v>
      </c>
      <c r="O10" s="30">
        <v>0</v>
      </c>
      <c r="P10" s="30">
        <v>0</v>
      </c>
      <c r="Q10" s="30">
        <v>234</v>
      </c>
      <c r="R10" s="30">
        <v>32.9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30">
        <v>0</v>
      </c>
      <c r="Z10" s="30">
        <v>0</v>
      </c>
      <c r="AA10" s="73">
        <v>0</v>
      </c>
      <c r="AB10" s="30">
        <v>0</v>
      </c>
      <c r="AC10" s="30">
        <v>0</v>
      </c>
    </row>
    <row r="11" spans="1:29" x14ac:dyDescent="0.25">
      <c r="A11" s="29">
        <f t="shared" si="0"/>
        <v>10</v>
      </c>
      <c r="B11" s="30">
        <v>22</v>
      </c>
      <c r="C11" s="73">
        <v>0</v>
      </c>
      <c r="D11" s="73">
        <v>0</v>
      </c>
      <c r="E11" s="30">
        <v>413.56</v>
      </c>
      <c r="F11" s="30">
        <v>283.64999999999998</v>
      </c>
      <c r="G11" s="30">
        <v>0</v>
      </c>
      <c r="H11" s="30">
        <v>0</v>
      </c>
      <c r="I11" s="30">
        <v>67.400000000000006</v>
      </c>
      <c r="J11" s="30">
        <v>2338.4</v>
      </c>
      <c r="K11" s="30">
        <v>1375.3</v>
      </c>
      <c r="L11" s="30">
        <v>52</v>
      </c>
      <c r="M11" s="30">
        <v>134.99</v>
      </c>
      <c r="N11" s="30">
        <v>49.4</v>
      </c>
      <c r="O11" s="30">
        <v>0</v>
      </c>
      <c r="P11" s="30">
        <v>32</v>
      </c>
      <c r="Q11" s="30">
        <v>276.10000000000002</v>
      </c>
      <c r="R11" s="30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30">
        <v>0</v>
      </c>
      <c r="Z11" s="30">
        <v>0</v>
      </c>
      <c r="AA11" s="73">
        <v>21.7</v>
      </c>
      <c r="AB11" s="30">
        <v>0</v>
      </c>
      <c r="AC11" s="30">
        <v>0</v>
      </c>
    </row>
    <row r="12" spans="1:29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30">
        <v>167.9</v>
      </c>
      <c r="F12" s="30">
        <v>219.9</v>
      </c>
      <c r="G12" s="30">
        <v>0</v>
      </c>
      <c r="H12" s="30">
        <v>0</v>
      </c>
      <c r="I12" s="30">
        <v>89.2</v>
      </c>
      <c r="J12" s="30">
        <v>895.2</v>
      </c>
      <c r="K12" s="30">
        <v>1378.9</v>
      </c>
      <c r="L12" s="30">
        <v>0</v>
      </c>
      <c r="M12" s="30">
        <v>145.5</v>
      </c>
      <c r="N12" s="30">
        <v>148.4</v>
      </c>
      <c r="O12" s="30">
        <v>0</v>
      </c>
      <c r="P12" s="30">
        <v>0</v>
      </c>
      <c r="Q12" s="30">
        <v>108.2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73">
        <v>0</v>
      </c>
      <c r="AB12" s="30">
        <v>0</v>
      </c>
      <c r="AC12" s="30">
        <v>0</v>
      </c>
    </row>
    <row r="13" spans="1:29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30">
        <v>647.04999999999995</v>
      </c>
      <c r="F13" s="30">
        <v>140.9</v>
      </c>
      <c r="G13" s="30">
        <v>0</v>
      </c>
      <c r="H13" s="30">
        <v>0</v>
      </c>
      <c r="I13" s="30">
        <v>257.7</v>
      </c>
      <c r="J13" s="30">
        <v>507.9</v>
      </c>
      <c r="K13" s="30">
        <v>728.1</v>
      </c>
      <c r="L13" s="30">
        <v>0</v>
      </c>
      <c r="M13" s="30">
        <v>132.19999999999999</v>
      </c>
      <c r="N13" s="30">
        <v>380.7</v>
      </c>
      <c r="O13" s="30">
        <v>0</v>
      </c>
      <c r="P13" s="30">
        <v>8.5</v>
      </c>
      <c r="Q13" s="30">
        <v>59.8</v>
      </c>
      <c r="R13" s="30">
        <v>32.9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76">
        <v>39.299999999999997</v>
      </c>
      <c r="AB13" s="30">
        <v>0</v>
      </c>
      <c r="AC13" s="30">
        <v>0</v>
      </c>
    </row>
    <row r="14" spans="1:29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30">
        <v>652.6</v>
      </c>
      <c r="F14" s="30">
        <v>169.1</v>
      </c>
      <c r="G14" s="30">
        <v>0</v>
      </c>
      <c r="H14" s="30">
        <v>0</v>
      </c>
      <c r="I14" s="30">
        <v>172.3</v>
      </c>
      <c r="J14" s="30">
        <v>1283.01</v>
      </c>
      <c r="K14" s="30">
        <v>1497.1</v>
      </c>
      <c r="L14" s="30">
        <v>86</v>
      </c>
      <c r="M14" s="30">
        <v>122.3</v>
      </c>
      <c r="N14" s="30">
        <v>223.4</v>
      </c>
      <c r="O14" s="30">
        <v>0</v>
      </c>
      <c r="P14" s="30">
        <v>32.9</v>
      </c>
      <c r="Q14" s="30">
        <v>203.5</v>
      </c>
      <c r="R14" s="30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30">
        <v>0</v>
      </c>
      <c r="Z14" s="73">
        <v>0</v>
      </c>
      <c r="AA14" s="71">
        <v>765.85</v>
      </c>
      <c r="AB14" s="30">
        <v>32</v>
      </c>
      <c r="AC14" s="30" t="s">
        <v>94</v>
      </c>
    </row>
    <row r="15" spans="1:29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30">
        <v>528.46</v>
      </c>
      <c r="F15" s="30">
        <v>329</v>
      </c>
      <c r="G15" s="30">
        <v>0</v>
      </c>
      <c r="H15" s="30">
        <v>0</v>
      </c>
      <c r="I15" s="30">
        <v>0</v>
      </c>
      <c r="J15" s="30">
        <v>469.6</v>
      </c>
      <c r="K15" s="30">
        <v>627.91</v>
      </c>
      <c r="L15" s="30">
        <v>0</v>
      </c>
      <c r="M15" s="30">
        <v>687.75</v>
      </c>
      <c r="N15" s="30">
        <v>0</v>
      </c>
      <c r="O15" s="30">
        <v>61.7</v>
      </c>
      <c r="P15" s="30">
        <v>0</v>
      </c>
      <c r="Q15" s="30">
        <v>96.4</v>
      </c>
      <c r="R15" s="30">
        <v>0</v>
      </c>
      <c r="S15" s="73"/>
      <c r="T15" s="73"/>
      <c r="U15" s="73">
        <v>0</v>
      </c>
      <c r="V15" s="73">
        <v>0</v>
      </c>
      <c r="W15" s="73">
        <v>0</v>
      </c>
      <c r="X15" s="73">
        <v>0</v>
      </c>
      <c r="Y15" s="73">
        <v>100</v>
      </c>
      <c r="Z15" s="73" t="s">
        <v>95</v>
      </c>
      <c r="AA15" s="73">
        <v>5.5</v>
      </c>
      <c r="AB15" s="30">
        <v>27.3</v>
      </c>
      <c r="AC15" s="30" t="s">
        <v>96</v>
      </c>
    </row>
    <row r="16" spans="1:29" x14ac:dyDescent="0.25">
      <c r="A16" s="29">
        <f t="shared" si="0"/>
        <v>15</v>
      </c>
      <c r="B16" s="30">
        <v>65</v>
      </c>
      <c r="C16" s="73">
        <v>0</v>
      </c>
      <c r="D16" s="73">
        <v>0</v>
      </c>
      <c r="E16" s="30">
        <v>351.25</v>
      </c>
      <c r="F16" s="30">
        <v>182.6</v>
      </c>
      <c r="G16" s="30">
        <v>0</v>
      </c>
      <c r="H16" s="30">
        <v>0</v>
      </c>
      <c r="I16" s="30">
        <v>32.9</v>
      </c>
      <c r="J16" s="30">
        <v>734.7</v>
      </c>
      <c r="K16" s="30">
        <v>1968.3</v>
      </c>
      <c r="L16" s="30">
        <v>72.2</v>
      </c>
      <c r="M16" s="30">
        <v>78.7</v>
      </c>
      <c r="N16" s="30">
        <v>128.4</v>
      </c>
      <c r="O16" s="30">
        <v>0</v>
      </c>
      <c r="P16" s="30">
        <v>0</v>
      </c>
      <c r="Q16" s="30">
        <v>258.60000000000002</v>
      </c>
      <c r="R16" s="30">
        <v>0</v>
      </c>
      <c r="S16" s="73">
        <v>0</v>
      </c>
      <c r="T16" s="73">
        <v>0</v>
      </c>
      <c r="U16" s="73">
        <v>0</v>
      </c>
      <c r="V16" s="73">
        <v>52</v>
      </c>
      <c r="W16" s="73" t="s">
        <v>80</v>
      </c>
      <c r="X16" s="73">
        <v>0</v>
      </c>
      <c r="Y16" s="30">
        <v>0</v>
      </c>
      <c r="Z16" s="73">
        <v>0</v>
      </c>
      <c r="AA16" s="73">
        <v>21.7</v>
      </c>
      <c r="AB16" s="30">
        <v>38</v>
      </c>
      <c r="AC16" s="30" t="s">
        <v>94</v>
      </c>
    </row>
    <row r="17" spans="1:32" x14ac:dyDescent="0.25">
      <c r="A17" s="29">
        <f t="shared" si="0"/>
        <v>16</v>
      </c>
      <c r="B17" s="73">
        <v>0</v>
      </c>
      <c r="C17" s="73">
        <v>0</v>
      </c>
      <c r="D17" s="73">
        <v>0</v>
      </c>
      <c r="E17" s="30">
        <v>204.2</v>
      </c>
      <c r="F17" s="30">
        <v>95.3</v>
      </c>
      <c r="G17" s="30">
        <v>256.7</v>
      </c>
      <c r="H17" s="30">
        <v>868.8</v>
      </c>
      <c r="I17" s="30">
        <v>94.8</v>
      </c>
      <c r="J17" s="30">
        <v>570.1</v>
      </c>
      <c r="K17" s="30">
        <v>838.1</v>
      </c>
      <c r="L17" s="30">
        <v>154.6</v>
      </c>
      <c r="M17" s="30">
        <v>0</v>
      </c>
      <c r="N17" s="30">
        <v>135</v>
      </c>
      <c r="O17" s="30">
        <v>0</v>
      </c>
      <c r="P17" s="30">
        <v>0</v>
      </c>
      <c r="Q17" s="30">
        <v>167.6</v>
      </c>
      <c r="R17" s="30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100</v>
      </c>
      <c r="Z17" s="73" t="s">
        <v>97</v>
      </c>
      <c r="AA17" s="73">
        <v>21.7</v>
      </c>
      <c r="AB17" s="30">
        <v>0</v>
      </c>
      <c r="AC17" s="30">
        <v>0</v>
      </c>
    </row>
    <row r="18" spans="1:32" x14ac:dyDescent="0.25">
      <c r="A18" s="29">
        <f t="shared" si="0"/>
        <v>17</v>
      </c>
      <c r="B18" s="73">
        <v>0</v>
      </c>
      <c r="C18" s="73">
        <v>0</v>
      </c>
      <c r="D18" s="73">
        <v>0</v>
      </c>
      <c r="E18" s="30">
        <v>488.21</v>
      </c>
      <c r="F18" s="30">
        <v>0</v>
      </c>
      <c r="G18" s="30">
        <v>271.2</v>
      </c>
      <c r="H18" s="30">
        <v>666.58</v>
      </c>
      <c r="I18" s="30">
        <v>144.9</v>
      </c>
      <c r="J18" s="30">
        <v>988.4</v>
      </c>
      <c r="K18" s="30">
        <v>1202.0999999999999</v>
      </c>
      <c r="L18" s="30">
        <v>67.400000000000006</v>
      </c>
      <c r="M18" s="30">
        <v>19.5</v>
      </c>
      <c r="N18" s="30">
        <v>67</v>
      </c>
      <c r="O18" s="30">
        <v>0</v>
      </c>
      <c r="P18" s="30">
        <v>89.7</v>
      </c>
      <c r="Q18" s="30">
        <v>126.5</v>
      </c>
      <c r="R18" s="30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70</v>
      </c>
      <c r="Z18" s="73" t="s">
        <v>98</v>
      </c>
      <c r="AA18" s="73">
        <v>11</v>
      </c>
      <c r="AB18" s="30">
        <v>0</v>
      </c>
      <c r="AC18" s="30">
        <v>0</v>
      </c>
    </row>
    <row r="19" spans="1:32" x14ac:dyDescent="0.25">
      <c r="A19" s="29">
        <f t="shared" si="0"/>
        <v>18</v>
      </c>
      <c r="B19" s="73">
        <v>0</v>
      </c>
      <c r="C19" s="73">
        <v>0</v>
      </c>
      <c r="D19" s="73">
        <v>0</v>
      </c>
      <c r="E19" s="30">
        <v>157.62</v>
      </c>
      <c r="F19" s="30">
        <v>276.3</v>
      </c>
      <c r="G19" s="30">
        <v>0</v>
      </c>
      <c r="H19" s="30">
        <v>0</v>
      </c>
      <c r="I19" s="30">
        <v>52</v>
      </c>
      <c r="J19" s="30">
        <v>1042.8</v>
      </c>
      <c r="K19" s="30">
        <v>1948.8</v>
      </c>
      <c r="L19" s="30">
        <v>32.9</v>
      </c>
      <c r="M19" s="30">
        <v>260.60000000000002</v>
      </c>
      <c r="N19" s="30">
        <v>83.7</v>
      </c>
      <c r="O19" s="30">
        <v>0</v>
      </c>
      <c r="P19" s="30">
        <v>0</v>
      </c>
      <c r="Q19" s="30">
        <v>157.5</v>
      </c>
      <c r="R19" s="30">
        <v>0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>
        <v>0</v>
      </c>
      <c r="Y19" s="73">
        <v>100</v>
      </c>
      <c r="Z19" s="73" t="s">
        <v>97</v>
      </c>
      <c r="AA19" s="73">
        <v>21.7</v>
      </c>
      <c r="AB19" s="30">
        <v>0</v>
      </c>
      <c r="AC19" s="30">
        <v>0</v>
      </c>
    </row>
    <row r="20" spans="1:32" x14ac:dyDescent="0.25">
      <c r="A20" s="29">
        <f t="shared" si="0"/>
        <v>19</v>
      </c>
      <c r="B20" s="73">
        <v>50</v>
      </c>
      <c r="C20" s="73">
        <v>0</v>
      </c>
      <c r="D20" s="73">
        <v>0</v>
      </c>
      <c r="E20" s="30">
        <v>689.4</v>
      </c>
      <c r="F20" s="30">
        <v>0</v>
      </c>
      <c r="G20" s="30">
        <v>830.8</v>
      </c>
      <c r="H20" s="30">
        <v>895.3</v>
      </c>
      <c r="I20" s="30">
        <v>111.5</v>
      </c>
      <c r="J20" s="30">
        <v>460.5</v>
      </c>
      <c r="K20" s="30">
        <v>901.4</v>
      </c>
      <c r="L20" s="30">
        <v>0</v>
      </c>
      <c r="M20" s="30">
        <v>238.5</v>
      </c>
      <c r="N20" s="73">
        <v>126.5</v>
      </c>
      <c r="O20" s="30">
        <v>0</v>
      </c>
      <c r="P20" s="30">
        <v>0</v>
      </c>
      <c r="Q20" s="30">
        <v>0</v>
      </c>
      <c r="R20" s="30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21.7</v>
      </c>
      <c r="AB20" s="30">
        <v>0</v>
      </c>
      <c r="AC20" s="30">
        <v>0</v>
      </c>
    </row>
    <row r="21" spans="1:32" x14ac:dyDescent="0.25">
      <c r="A21" s="29">
        <f t="shared" si="0"/>
        <v>20</v>
      </c>
      <c r="B21" s="73">
        <v>0</v>
      </c>
      <c r="C21" s="73">
        <v>0</v>
      </c>
      <c r="D21" s="73">
        <v>0</v>
      </c>
      <c r="E21" s="30">
        <v>450.45</v>
      </c>
      <c r="F21" s="30">
        <v>197.8</v>
      </c>
      <c r="G21" s="30">
        <v>892.2</v>
      </c>
      <c r="H21" s="30">
        <v>761.8</v>
      </c>
      <c r="I21" s="30">
        <v>32.9</v>
      </c>
      <c r="J21" s="30">
        <v>279.5</v>
      </c>
      <c r="K21" s="30">
        <v>726.7</v>
      </c>
      <c r="L21" s="30">
        <v>43.5</v>
      </c>
      <c r="M21" s="30">
        <v>263.2</v>
      </c>
      <c r="N21" s="30">
        <v>164.4</v>
      </c>
      <c r="O21" s="30">
        <v>60.7</v>
      </c>
      <c r="P21" s="30">
        <v>53</v>
      </c>
      <c r="Q21" s="30">
        <v>173.2</v>
      </c>
      <c r="R21" s="30">
        <v>0</v>
      </c>
      <c r="S21" s="30">
        <v>0</v>
      </c>
      <c r="T21" s="73">
        <v>0</v>
      </c>
      <c r="U21" s="73">
        <v>0</v>
      </c>
      <c r="V21" s="30">
        <v>0</v>
      </c>
      <c r="W21" s="30">
        <v>0</v>
      </c>
      <c r="X21" s="73">
        <v>0</v>
      </c>
      <c r="Y21" s="73">
        <v>0</v>
      </c>
      <c r="Z21" s="73">
        <v>0</v>
      </c>
      <c r="AA21" s="71">
        <v>626.54999999999995</v>
      </c>
      <c r="AB21" s="30">
        <v>0</v>
      </c>
      <c r="AC21" s="30">
        <v>0</v>
      </c>
    </row>
    <row r="22" spans="1:32" x14ac:dyDescent="0.25">
      <c r="A22" s="29">
        <f t="shared" si="0"/>
        <v>21</v>
      </c>
      <c r="B22" s="73">
        <v>0</v>
      </c>
      <c r="C22" s="73">
        <v>0</v>
      </c>
      <c r="D22" s="73">
        <v>0</v>
      </c>
      <c r="E22" s="30">
        <v>557.25</v>
      </c>
      <c r="F22" s="30">
        <v>150.69999999999999</v>
      </c>
      <c r="G22" s="30">
        <v>583.20000000000005</v>
      </c>
      <c r="H22" s="30">
        <v>583</v>
      </c>
      <c r="I22" s="30">
        <v>216.6</v>
      </c>
      <c r="J22" s="30">
        <v>387.6</v>
      </c>
      <c r="K22" s="30">
        <v>930.8</v>
      </c>
      <c r="L22" s="30">
        <v>117.8</v>
      </c>
      <c r="M22" s="30">
        <v>45.5</v>
      </c>
      <c r="N22" s="30">
        <v>233.2</v>
      </c>
      <c r="O22" s="30">
        <v>0</v>
      </c>
      <c r="P22" s="30">
        <v>72.099999999999994</v>
      </c>
      <c r="Q22" s="30">
        <v>432.2</v>
      </c>
      <c r="R22" s="30">
        <v>0</v>
      </c>
      <c r="S22" s="30">
        <v>0</v>
      </c>
      <c r="T22" s="73">
        <v>0</v>
      </c>
      <c r="U22" s="73">
        <v>0</v>
      </c>
      <c r="V22" s="30">
        <v>0</v>
      </c>
      <c r="W22" s="30">
        <v>0</v>
      </c>
      <c r="X22" s="30">
        <v>0</v>
      </c>
      <c r="Y22" s="30">
        <v>100</v>
      </c>
      <c r="Z22" s="30" t="s">
        <v>99</v>
      </c>
      <c r="AA22" s="30">
        <v>0</v>
      </c>
      <c r="AB22" s="30">
        <v>0</v>
      </c>
      <c r="AC22" s="30">
        <v>0</v>
      </c>
    </row>
    <row r="23" spans="1:32" x14ac:dyDescent="0.25">
      <c r="A23" s="29">
        <f t="shared" si="0"/>
        <v>22</v>
      </c>
      <c r="B23" s="73">
        <v>0</v>
      </c>
      <c r="C23" s="73">
        <v>0</v>
      </c>
      <c r="D23" s="73">
        <v>0</v>
      </c>
      <c r="E23" s="30">
        <v>450.45</v>
      </c>
      <c r="F23" s="30">
        <v>197.8</v>
      </c>
      <c r="G23" s="30">
        <v>892.2</v>
      </c>
      <c r="H23" s="30">
        <v>761.8</v>
      </c>
      <c r="I23" s="30">
        <v>32.9</v>
      </c>
      <c r="J23" s="30">
        <v>279.5</v>
      </c>
      <c r="K23" s="30">
        <v>726.7</v>
      </c>
      <c r="L23" s="30">
        <v>43.5</v>
      </c>
      <c r="M23" s="30">
        <v>263.2</v>
      </c>
      <c r="N23" s="30">
        <v>164.4</v>
      </c>
      <c r="O23" s="30">
        <v>60.7</v>
      </c>
      <c r="P23" s="30">
        <v>53</v>
      </c>
      <c r="Q23" s="30">
        <v>173.2</v>
      </c>
      <c r="R23" s="30">
        <v>0</v>
      </c>
      <c r="S23" s="30">
        <v>0</v>
      </c>
      <c r="T23" s="73">
        <v>0</v>
      </c>
      <c r="U23" s="73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43.4</v>
      </c>
      <c r="AB23" s="30">
        <v>0</v>
      </c>
      <c r="AC23" s="30">
        <v>0</v>
      </c>
    </row>
    <row r="24" spans="1:32" x14ac:dyDescent="0.25">
      <c r="A24" s="29">
        <f t="shared" si="0"/>
        <v>23</v>
      </c>
      <c r="B24" s="73">
        <v>0</v>
      </c>
      <c r="C24" s="73">
        <v>0</v>
      </c>
      <c r="D24" s="73">
        <v>0</v>
      </c>
      <c r="E24" s="30">
        <v>537.20000000000005</v>
      </c>
      <c r="F24" s="30">
        <v>283.10000000000002</v>
      </c>
      <c r="G24" s="30">
        <v>411.65</v>
      </c>
      <c r="H24" s="30">
        <v>1032.3</v>
      </c>
      <c r="I24" s="30">
        <v>0</v>
      </c>
      <c r="J24" s="30">
        <v>186.5</v>
      </c>
      <c r="K24" s="30">
        <v>844.3</v>
      </c>
      <c r="L24" s="30">
        <v>90.9</v>
      </c>
      <c r="M24" s="30">
        <v>55.6</v>
      </c>
      <c r="N24" s="30">
        <v>27.8</v>
      </c>
      <c r="O24" s="30">
        <v>0</v>
      </c>
      <c r="P24" s="30">
        <v>107.1</v>
      </c>
      <c r="Q24" s="30">
        <v>251.2</v>
      </c>
      <c r="R24" s="30">
        <v>0</v>
      </c>
      <c r="S24" s="30">
        <v>0</v>
      </c>
      <c r="T24" s="73">
        <v>0</v>
      </c>
      <c r="U24" s="73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73">
        <v>21.7</v>
      </c>
      <c r="AB24" s="73">
        <v>0</v>
      </c>
      <c r="AC24" s="73">
        <v>0</v>
      </c>
    </row>
    <row r="25" spans="1:32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460.85</v>
      </c>
      <c r="F25" s="30">
        <v>103.4</v>
      </c>
      <c r="G25" s="30">
        <v>0</v>
      </c>
      <c r="H25" s="30">
        <v>0</v>
      </c>
      <c r="I25" s="30">
        <v>106.5</v>
      </c>
      <c r="J25" s="30">
        <v>989.1</v>
      </c>
      <c r="K25" s="30">
        <v>2024.8</v>
      </c>
      <c r="L25" s="30">
        <v>0</v>
      </c>
      <c r="M25" s="30">
        <v>122.1</v>
      </c>
      <c r="N25" s="30">
        <v>157.1</v>
      </c>
      <c r="O25" s="30">
        <v>0</v>
      </c>
      <c r="P25" s="30">
        <v>0</v>
      </c>
      <c r="Q25" s="30">
        <v>204.4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73">
        <v>21.7</v>
      </c>
      <c r="AB25" s="73">
        <v>40</v>
      </c>
      <c r="AC25" s="73" t="s">
        <v>104</v>
      </c>
    </row>
    <row r="26" spans="1:32" x14ac:dyDescent="0.25">
      <c r="A26" s="29">
        <f t="shared" si="0"/>
        <v>25</v>
      </c>
      <c r="B26" s="73">
        <v>0</v>
      </c>
      <c r="C26" s="73">
        <v>0</v>
      </c>
      <c r="D26" s="73">
        <v>0</v>
      </c>
      <c r="E26" s="73">
        <v>750.35</v>
      </c>
      <c r="F26" s="73">
        <v>370</v>
      </c>
      <c r="G26" s="73">
        <v>895.9</v>
      </c>
      <c r="H26" s="73">
        <v>1280.3</v>
      </c>
      <c r="I26" s="73">
        <v>0</v>
      </c>
      <c r="J26" s="73">
        <v>683.5</v>
      </c>
      <c r="K26" s="73">
        <v>870.79</v>
      </c>
      <c r="L26" s="73">
        <v>82.4</v>
      </c>
      <c r="M26" s="73">
        <v>71.3</v>
      </c>
      <c r="N26" s="73">
        <v>78.5</v>
      </c>
      <c r="O26" s="73">
        <v>17.899999999999999</v>
      </c>
      <c r="P26" s="73">
        <v>116.8</v>
      </c>
      <c r="Q26" s="73">
        <v>0</v>
      </c>
      <c r="R26" s="73">
        <v>82.8</v>
      </c>
      <c r="S26" s="73">
        <v>0</v>
      </c>
      <c r="T26" s="71">
        <v>70</v>
      </c>
      <c r="U26" s="71" t="s">
        <v>106</v>
      </c>
      <c r="V26" s="73">
        <v>0</v>
      </c>
      <c r="W26" s="73">
        <v>0</v>
      </c>
      <c r="X26" s="73">
        <v>0</v>
      </c>
      <c r="Y26" s="73">
        <v>100</v>
      </c>
      <c r="Z26" s="73" t="s">
        <v>105</v>
      </c>
      <c r="AA26" s="73">
        <v>21.7</v>
      </c>
      <c r="AB26" s="73">
        <v>0</v>
      </c>
      <c r="AC26" s="73">
        <v>0</v>
      </c>
    </row>
    <row r="27" spans="1:32" x14ac:dyDescent="0.25">
      <c r="A27" s="29">
        <f t="shared" si="0"/>
        <v>26</v>
      </c>
      <c r="B27" s="30">
        <v>108</v>
      </c>
      <c r="C27" s="30">
        <v>0</v>
      </c>
      <c r="D27" s="30">
        <v>0</v>
      </c>
      <c r="E27" s="30">
        <v>224.1</v>
      </c>
      <c r="F27" s="30">
        <v>201.7</v>
      </c>
      <c r="G27" s="30">
        <v>1315.6</v>
      </c>
      <c r="H27" s="30">
        <v>1591.4</v>
      </c>
      <c r="I27" s="30">
        <v>0</v>
      </c>
      <c r="J27" s="30">
        <v>461.3</v>
      </c>
      <c r="K27" s="30">
        <v>1546.3</v>
      </c>
      <c r="L27" s="30">
        <v>65.8</v>
      </c>
      <c r="M27" s="30">
        <v>75.3</v>
      </c>
      <c r="N27" s="30">
        <v>272.10000000000002</v>
      </c>
      <c r="O27" s="30">
        <v>0</v>
      </c>
      <c r="P27" s="30">
        <v>61.9</v>
      </c>
      <c r="Q27" s="30">
        <v>41.4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73">
        <v>43.8</v>
      </c>
      <c r="AB27" s="73">
        <v>30</v>
      </c>
      <c r="AC27" s="73" t="s">
        <v>107</v>
      </c>
    </row>
    <row r="28" spans="1:32" x14ac:dyDescent="0.25">
      <c r="A28" s="29">
        <f t="shared" si="0"/>
        <v>27</v>
      </c>
      <c r="B28" s="30">
        <v>46</v>
      </c>
      <c r="C28" s="73">
        <v>0</v>
      </c>
      <c r="D28" s="73">
        <v>0</v>
      </c>
      <c r="E28" s="73">
        <v>475.6</v>
      </c>
      <c r="F28" s="30">
        <v>190.1</v>
      </c>
      <c r="G28" s="30">
        <v>769.75</v>
      </c>
      <c r="H28" s="30">
        <v>734.35</v>
      </c>
      <c r="I28" s="30">
        <v>70.2</v>
      </c>
      <c r="J28" s="30">
        <v>214.7</v>
      </c>
      <c r="K28" s="30">
        <v>404.1</v>
      </c>
      <c r="L28" s="30">
        <v>32.9</v>
      </c>
      <c r="M28" s="30">
        <v>48.7</v>
      </c>
      <c r="N28" s="30">
        <v>150.69999999999999</v>
      </c>
      <c r="O28" s="30">
        <v>0</v>
      </c>
      <c r="P28" s="30">
        <v>0</v>
      </c>
      <c r="Q28" s="30">
        <v>82.4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87">
        <v>0</v>
      </c>
      <c r="Y28" s="87">
        <v>0</v>
      </c>
      <c r="Z28" s="87">
        <v>0</v>
      </c>
      <c r="AA28" s="71">
        <v>656.75</v>
      </c>
      <c r="AB28" s="73">
        <v>24</v>
      </c>
      <c r="AC28" s="73" t="s">
        <v>110</v>
      </c>
      <c r="AD28" s="93"/>
      <c r="AE28" s="94"/>
      <c r="AF28" s="94"/>
    </row>
    <row r="29" spans="1:32" x14ac:dyDescent="0.25">
      <c r="A29" s="29">
        <f t="shared" si="0"/>
        <v>28</v>
      </c>
      <c r="B29" s="30">
        <v>0</v>
      </c>
      <c r="C29" s="30">
        <v>0</v>
      </c>
      <c r="D29" s="30">
        <v>0</v>
      </c>
      <c r="E29" s="30">
        <v>618.13</v>
      </c>
      <c r="F29" s="30">
        <v>70.900000000000006</v>
      </c>
      <c r="G29" s="30">
        <v>506.9</v>
      </c>
      <c r="H29" s="30">
        <v>1032.75</v>
      </c>
      <c r="I29" s="30">
        <v>32.9</v>
      </c>
      <c r="J29" s="30">
        <v>311.3</v>
      </c>
      <c r="K29" s="30">
        <v>571.70000000000005</v>
      </c>
      <c r="L29" s="30">
        <v>47.8</v>
      </c>
      <c r="M29" s="30">
        <v>115.4</v>
      </c>
      <c r="N29" s="30">
        <v>108.3</v>
      </c>
      <c r="O29" s="30">
        <v>0</v>
      </c>
      <c r="P29" s="30">
        <v>0</v>
      </c>
      <c r="Q29" s="30">
        <v>115.7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73">
        <v>42.8</v>
      </c>
      <c r="AB29" s="73">
        <v>0</v>
      </c>
      <c r="AC29" s="73">
        <v>0</v>
      </c>
      <c r="AD29" s="95"/>
      <c r="AE29" s="95"/>
      <c r="AF29" s="95"/>
    </row>
    <row r="30" spans="1:32" x14ac:dyDescent="0.25">
      <c r="A30" s="29">
        <f t="shared" si="0"/>
        <v>29</v>
      </c>
      <c r="B30" s="30">
        <v>42</v>
      </c>
      <c r="C30" s="30">
        <v>0</v>
      </c>
      <c r="D30" s="30">
        <v>0</v>
      </c>
      <c r="E30" s="30">
        <v>158.30000000000001</v>
      </c>
      <c r="F30" s="30">
        <v>207.3</v>
      </c>
      <c r="G30" s="30">
        <v>827.8</v>
      </c>
      <c r="H30" s="30">
        <v>1380.8</v>
      </c>
      <c r="I30" s="30">
        <v>73.400000000000006</v>
      </c>
      <c r="J30" s="30">
        <v>0</v>
      </c>
      <c r="K30" s="30">
        <v>0</v>
      </c>
      <c r="L30" s="30">
        <v>121.9</v>
      </c>
      <c r="M30" s="30">
        <v>73.400000000000006</v>
      </c>
      <c r="N30" s="30">
        <v>126.5</v>
      </c>
      <c r="O30" s="30">
        <v>82.9</v>
      </c>
      <c r="P30" s="30">
        <v>50.7</v>
      </c>
      <c r="Q30" s="30">
        <v>213.9</v>
      </c>
      <c r="R30" s="30">
        <v>123.9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71">
        <v>42.8</v>
      </c>
      <c r="AB30" s="30">
        <v>0</v>
      </c>
      <c r="AC30" s="30">
        <v>0</v>
      </c>
    </row>
    <row r="31" spans="1:32" x14ac:dyDescent="0.25">
      <c r="A31" s="29">
        <f t="shared" si="0"/>
        <v>30</v>
      </c>
      <c r="B31" s="30">
        <v>22</v>
      </c>
      <c r="C31" s="30">
        <v>0</v>
      </c>
      <c r="D31" s="30">
        <v>0</v>
      </c>
      <c r="E31" s="30">
        <v>360.75</v>
      </c>
      <c r="F31" s="30">
        <v>219.6</v>
      </c>
      <c r="G31" s="30">
        <v>532.70000000000005</v>
      </c>
      <c r="H31" s="30">
        <v>1136.9000000000001</v>
      </c>
      <c r="I31" s="30">
        <v>787</v>
      </c>
      <c r="J31" s="30">
        <v>497.8</v>
      </c>
      <c r="K31" s="30">
        <v>710.4</v>
      </c>
      <c r="L31" s="30">
        <v>37</v>
      </c>
      <c r="M31" s="30">
        <v>86.1</v>
      </c>
      <c r="N31" s="30">
        <v>179.3</v>
      </c>
      <c r="O31" s="30">
        <v>93.2</v>
      </c>
      <c r="P31" s="30">
        <v>88.4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</row>
    <row r="32" spans="1:32" x14ac:dyDescent="0.25">
      <c r="A32" s="29">
        <f t="shared" si="0"/>
        <v>31</v>
      </c>
      <c r="B32" s="30">
        <v>0</v>
      </c>
      <c r="C32" s="30">
        <v>0</v>
      </c>
      <c r="D32" s="30">
        <v>0</v>
      </c>
      <c r="E32" s="30">
        <v>988.15</v>
      </c>
      <c r="F32" s="30">
        <v>325.3</v>
      </c>
      <c r="G32" s="30">
        <v>987</v>
      </c>
      <c r="H32" s="30">
        <v>581</v>
      </c>
      <c r="I32" s="30">
        <v>169.6</v>
      </c>
      <c r="J32" s="30">
        <v>323</v>
      </c>
      <c r="K32" s="30">
        <v>813</v>
      </c>
      <c r="L32" s="30">
        <v>45.4</v>
      </c>
      <c r="M32" s="30">
        <v>98.7</v>
      </c>
      <c r="N32" s="30">
        <v>226.3</v>
      </c>
      <c r="O32" s="30">
        <v>0</v>
      </c>
      <c r="P32" s="30">
        <v>0</v>
      </c>
      <c r="Q32" s="30">
        <v>93.6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</row>
    <row r="33" spans="1:29" ht="24.75" customHeight="1" x14ac:dyDescent="0.25">
      <c r="A33" s="28" t="s">
        <v>71</v>
      </c>
      <c r="B33" s="31">
        <f>SUM(B2:B32)</f>
        <v>523</v>
      </c>
      <c r="C33" s="31">
        <f t="shared" ref="C33:AC33" si="1">SUM(C2:C32)</f>
        <v>0</v>
      </c>
      <c r="D33" s="31">
        <f t="shared" si="1"/>
        <v>0</v>
      </c>
      <c r="E33" s="31">
        <f t="shared" si="1"/>
        <v>13046.03</v>
      </c>
      <c r="F33" s="31">
        <f t="shared" si="1"/>
        <v>6323.7000000000016</v>
      </c>
      <c r="G33" s="31">
        <f t="shared" si="1"/>
        <v>9973.5999999999985</v>
      </c>
      <c r="H33" s="31">
        <f t="shared" si="1"/>
        <v>13307.08</v>
      </c>
      <c r="I33" s="31">
        <f t="shared" si="1"/>
        <v>4684.5</v>
      </c>
      <c r="J33" s="31">
        <f t="shared" si="1"/>
        <v>22175.919999999998</v>
      </c>
      <c r="K33" s="31">
        <f t="shared" si="1"/>
        <v>34111.949999999997</v>
      </c>
      <c r="L33" s="31">
        <f t="shared" si="1"/>
        <v>1678.9000000000005</v>
      </c>
      <c r="M33" s="31">
        <f t="shared" si="1"/>
        <v>3525.24</v>
      </c>
      <c r="N33" s="31">
        <f t="shared" si="1"/>
        <v>4037.8500000000004</v>
      </c>
      <c r="O33" s="31">
        <f t="shared" si="1"/>
        <v>530.9</v>
      </c>
      <c r="P33" s="31">
        <f t="shared" si="1"/>
        <v>1043.3999999999999</v>
      </c>
      <c r="Q33" s="31">
        <f t="shared" si="1"/>
        <v>4414.5999999999995</v>
      </c>
      <c r="R33" s="31">
        <f t="shared" si="1"/>
        <v>311.70000000000005</v>
      </c>
      <c r="S33" s="31">
        <f t="shared" si="1"/>
        <v>0</v>
      </c>
      <c r="T33" s="31">
        <f t="shared" si="1"/>
        <v>70</v>
      </c>
      <c r="U33" s="31">
        <f t="shared" si="1"/>
        <v>0</v>
      </c>
      <c r="V33" s="31">
        <f t="shared" si="1"/>
        <v>52</v>
      </c>
      <c r="W33" s="31">
        <f t="shared" si="1"/>
        <v>0</v>
      </c>
      <c r="X33" s="31">
        <f t="shared" si="1"/>
        <v>0</v>
      </c>
      <c r="Y33" s="31">
        <f t="shared" si="1"/>
        <v>570</v>
      </c>
      <c r="Z33" s="31">
        <f t="shared" si="1"/>
        <v>0</v>
      </c>
      <c r="AA33" s="31">
        <f t="shared" si="1"/>
        <v>3170.2500000000005</v>
      </c>
      <c r="AB33" s="31">
        <f t="shared" si="1"/>
        <v>272.27999999999997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3"/>
  <sheetViews>
    <sheetView showGridLines="0" topLeftCell="S1" zoomScale="110" zoomScaleNormal="110" workbookViewId="0">
      <pane ySplit="1" topLeftCell="A2" activePane="bottomLeft" state="frozen"/>
      <selection pane="bottomLeft" activeCell="B1" sqref="B1:AE1"/>
    </sheetView>
  </sheetViews>
  <sheetFormatPr defaultRowHeight="11.25" x14ac:dyDescent="0.2"/>
  <cols>
    <col min="1" max="1" width="6.7109375" style="72" bestFit="1" customWidth="1"/>
    <col min="2" max="2" width="13.28515625" style="72" bestFit="1" customWidth="1"/>
    <col min="3" max="3" width="12.28515625" style="72" bestFit="1" customWidth="1"/>
    <col min="4" max="4" width="25" style="72" bestFit="1" customWidth="1"/>
    <col min="5" max="5" width="13.28515625" style="72" bestFit="1" customWidth="1"/>
    <col min="6" max="6" width="14.42578125" style="72" bestFit="1" customWidth="1"/>
    <col min="7" max="7" width="13.28515625" style="72" customWidth="1"/>
    <col min="8" max="9" width="12.28515625" style="72" bestFit="1" customWidth="1"/>
    <col min="10" max="11" width="13.5703125" style="72" bestFit="1" customWidth="1"/>
    <col min="12" max="12" width="12.42578125" style="72" bestFit="1" customWidth="1"/>
    <col min="13" max="14" width="13.5703125" style="72" bestFit="1" customWidth="1"/>
    <col min="15" max="17" width="12.42578125" style="72" bestFit="1" customWidth="1"/>
    <col min="18" max="18" width="12.28515625" style="72" bestFit="1" customWidth="1"/>
    <col min="19" max="20" width="12.42578125" style="72" bestFit="1" customWidth="1"/>
    <col min="21" max="22" width="10.85546875" style="72" bestFit="1" customWidth="1"/>
    <col min="23" max="23" width="16.85546875" style="72" bestFit="1" customWidth="1"/>
    <col min="24" max="24" width="13.28515625" style="72" bestFit="1" customWidth="1"/>
    <col min="25" max="25" width="24.85546875" style="72" bestFit="1" customWidth="1"/>
    <col min="26" max="26" width="10.7109375" style="72" bestFit="1" customWidth="1"/>
    <col min="27" max="27" width="8.85546875" style="72" bestFit="1" customWidth="1"/>
    <col min="28" max="28" width="10.7109375" style="72" bestFit="1" customWidth="1"/>
    <col min="29" max="29" width="13.28515625" style="72" bestFit="1" customWidth="1"/>
    <col min="30" max="30" width="12.42578125" style="72" bestFit="1" customWidth="1"/>
    <col min="31" max="31" width="12.28515625" style="72" bestFit="1" customWidth="1"/>
    <col min="32" max="32" width="13.28515625" style="72" customWidth="1"/>
    <col min="33" max="16384" width="9.140625" style="72"/>
  </cols>
  <sheetData>
    <row r="1" spans="1:32" ht="27" customHeight="1" x14ac:dyDescent="0.2">
      <c r="A1" s="28" t="s">
        <v>26</v>
      </c>
      <c r="B1" s="28" t="s">
        <v>27</v>
      </c>
      <c r="C1" s="28" t="s">
        <v>51</v>
      </c>
      <c r="D1" s="28" t="s">
        <v>50</v>
      </c>
      <c r="E1" s="28" t="s">
        <v>58</v>
      </c>
      <c r="F1" s="28" t="s">
        <v>46</v>
      </c>
      <c r="G1" s="28" t="s">
        <v>69</v>
      </c>
      <c r="H1" s="28" t="s">
        <v>63</v>
      </c>
      <c r="I1" s="28" t="s">
        <v>47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55</v>
      </c>
      <c r="X1" s="28" t="s">
        <v>31</v>
      </c>
      <c r="Y1" s="28" t="s">
        <v>55</v>
      </c>
      <c r="Z1" s="28" t="s">
        <v>64</v>
      </c>
      <c r="AA1" s="28" t="s">
        <v>55</v>
      </c>
      <c r="AB1" s="28" t="s">
        <v>32</v>
      </c>
      <c r="AC1" s="28" t="s">
        <v>36</v>
      </c>
      <c r="AD1" s="28" t="s">
        <v>37</v>
      </c>
      <c r="AE1" s="28" t="s">
        <v>33</v>
      </c>
      <c r="AF1" s="28"/>
    </row>
    <row r="2" spans="1:32" ht="15" x14ac:dyDescent="0.25">
      <c r="A2" s="29">
        <v>1</v>
      </c>
      <c r="B2" s="71" t="s">
        <v>70</v>
      </c>
      <c r="C2" s="71" t="s">
        <v>70</v>
      </c>
      <c r="D2" s="71" t="s">
        <v>70</v>
      </c>
      <c r="E2" s="71" t="s">
        <v>70</v>
      </c>
      <c r="F2" s="71" t="s">
        <v>70</v>
      </c>
      <c r="G2" s="71" t="s">
        <v>70</v>
      </c>
      <c r="H2" s="71" t="s">
        <v>70</v>
      </c>
      <c r="I2" s="71" t="s">
        <v>70</v>
      </c>
      <c r="J2" s="71" t="s">
        <v>70</v>
      </c>
      <c r="K2" s="71" t="s">
        <v>70</v>
      </c>
      <c r="L2" s="71" t="s">
        <v>70</v>
      </c>
      <c r="M2" s="71" t="s">
        <v>70</v>
      </c>
      <c r="N2" s="71" t="s">
        <v>70</v>
      </c>
      <c r="O2" s="71" t="s">
        <v>70</v>
      </c>
      <c r="P2" s="71" t="s">
        <v>70</v>
      </c>
      <c r="Q2" s="71" t="s">
        <v>70</v>
      </c>
      <c r="R2" s="71" t="s">
        <v>70</v>
      </c>
      <c r="S2" s="71" t="s">
        <v>70</v>
      </c>
      <c r="T2" s="71" t="s">
        <v>70</v>
      </c>
      <c r="U2" s="71" t="s">
        <v>70</v>
      </c>
      <c r="V2" s="71" t="s">
        <v>70</v>
      </c>
      <c r="W2" s="71" t="s">
        <v>70</v>
      </c>
      <c r="X2" s="71" t="s">
        <v>70</v>
      </c>
      <c r="Y2" s="71" t="s">
        <v>70</v>
      </c>
      <c r="Z2" s="71" t="s">
        <v>70</v>
      </c>
      <c r="AA2" s="71" t="s">
        <v>70</v>
      </c>
      <c r="AB2" s="71" t="s">
        <v>70</v>
      </c>
      <c r="AC2" s="71" t="s">
        <v>70</v>
      </c>
      <c r="AD2" s="71" t="s">
        <v>70</v>
      </c>
      <c r="AE2" s="71" t="s">
        <v>70</v>
      </c>
      <c r="AF2" s="30"/>
    </row>
    <row r="3" spans="1:32" ht="15" x14ac:dyDescent="0.25">
      <c r="A3" s="29">
        <f>A2+1</f>
        <v>2</v>
      </c>
      <c r="B3" s="30">
        <v>301</v>
      </c>
      <c r="C3" s="73">
        <v>0</v>
      </c>
      <c r="D3" s="73">
        <v>0</v>
      </c>
      <c r="E3" s="73">
        <v>1096.74</v>
      </c>
      <c r="F3" s="30">
        <v>667.2</v>
      </c>
      <c r="G3" s="30">
        <v>0</v>
      </c>
      <c r="H3" s="30">
        <v>0</v>
      </c>
      <c r="I3" s="30">
        <v>0</v>
      </c>
      <c r="J3" s="30">
        <v>867.8</v>
      </c>
      <c r="K3" s="30">
        <v>1389.2</v>
      </c>
      <c r="L3" s="30">
        <v>268.43</v>
      </c>
      <c r="M3" s="30">
        <v>1011.33</v>
      </c>
      <c r="N3" s="30">
        <v>1662.59</v>
      </c>
      <c r="O3" s="30">
        <v>0</v>
      </c>
      <c r="P3" s="30">
        <v>268.89999999999998</v>
      </c>
      <c r="Q3" s="30">
        <v>322.39999999999998</v>
      </c>
      <c r="R3" s="30">
        <v>0</v>
      </c>
      <c r="S3" s="30">
        <v>109.1</v>
      </c>
      <c r="T3" s="30">
        <v>384.22</v>
      </c>
      <c r="U3" s="30">
        <v>0</v>
      </c>
      <c r="V3" s="30">
        <v>0</v>
      </c>
      <c r="W3" s="30">
        <v>0</v>
      </c>
      <c r="X3" s="76">
        <v>0</v>
      </c>
      <c r="Y3" s="76">
        <v>0</v>
      </c>
      <c r="Z3" s="76">
        <v>0</v>
      </c>
      <c r="AA3" s="76">
        <v>0</v>
      </c>
      <c r="AB3" s="30">
        <v>10</v>
      </c>
      <c r="AC3" s="73">
        <v>0</v>
      </c>
      <c r="AD3" s="73">
        <v>0</v>
      </c>
      <c r="AE3" s="30">
        <v>0</v>
      </c>
      <c r="AF3" s="30">
        <v>0</v>
      </c>
    </row>
    <row r="4" spans="1:32" ht="15" x14ac:dyDescent="0.25">
      <c r="A4" s="29">
        <f t="shared" ref="A4:A32" si="0">A3+1</f>
        <v>3</v>
      </c>
      <c r="B4" s="30">
        <v>135.05000000000001</v>
      </c>
      <c r="C4" s="73">
        <v>0</v>
      </c>
      <c r="D4" s="73">
        <v>0</v>
      </c>
      <c r="E4" s="73">
        <v>1079.8</v>
      </c>
      <c r="F4" s="30">
        <v>1188.9000000000001</v>
      </c>
      <c r="G4" s="30">
        <v>0</v>
      </c>
      <c r="H4" s="30">
        <v>0</v>
      </c>
      <c r="I4" s="30">
        <v>164.5</v>
      </c>
      <c r="J4" s="30">
        <v>722.5</v>
      </c>
      <c r="K4" s="30">
        <v>951.45</v>
      </c>
      <c r="L4" s="30">
        <v>48.83</v>
      </c>
      <c r="M4" s="30">
        <v>1613.2</v>
      </c>
      <c r="N4" s="30">
        <v>2157.0300000000002</v>
      </c>
      <c r="O4" s="30">
        <v>38.9</v>
      </c>
      <c r="P4" s="30">
        <v>328.9</v>
      </c>
      <c r="Q4" s="30">
        <v>145.06</v>
      </c>
      <c r="R4" s="30">
        <v>0</v>
      </c>
      <c r="S4" s="30">
        <v>38.090000000000003</v>
      </c>
      <c r="T4" s="30">
        <v>229.81</v>
      </c>
      <c r="U4" s="30">
        <v>0</v>
      </c>
      <c r="V4" s="30">
        <v>0</v>
      </c>
      <c r="W4" s="30">
        <v>0</v>
      </c>
      <c r="X4" s="76">
        <v>0</v>
      </c>
      <c r="Y4" s="76">
        <v>0</v>
      </c>
      <c r="Z4" s="90">
        <v>0</v>
      </c>
      <c r="AA4" s="90">
        <v>0</v>
      </c>
      <c r="AB4" s="30">
        <v>10</v>
      </c>
      <c r="AC4" s="73">
        <v>56</v>
      </c>
      <c r="AD4" s="73">
        <v>24.5</v>
      </c>
      <c r="AE4" s="30">
        <v>0</v>
      </c>
      <c r="AF4" s="30">
        <v>0</v>
      </c>
    </row>
    <row r="5" spans="1:32" ht="15" x14ac:dyDescent="0.25">
      <c r="A5" s="29">
        <f t="shared" si="0"/>
        <v>4</v>
      </c>
      <c r="B5" s="30">
        <v>172.7</v>
      </c>
      <c r="C5" s="73">
        <v>0</v>
      </c>
      <c r="D5" s="73">
        <v>0</v>
      </c>
      <c r="E5" s="73">
        <v>1268.3</v>
      </c>
      <c r="F5" s="30">
        <v>1119.6500000000001</v>
      </c>
      <c r="G5" s="30">
        <v>0</v>
      </c>
      <c r="H5" s="30">
        <v>0</v>
      </c>
      <c r="I5" s="30">
        <v>0</v>
      </c>
      <c r="J5" s="30">
        <v>1336</v>
      </c>
      <c r="K5" s="30">
        <v>1992</v>
      </c>
      <c r="L5" s="30">
        <v>371.61</v>
      </c>
      <c r="M5" s="30">
        <v>2446.67</v>
      </c>
      <c r="N5" s="30">
        <v>2377.89</v>
      </c>
      <c r="O5" s="30">
        <v>61.8</v>
      </c>
      <c r="P5" s="30">
        <v>475.8</v>
      </c>
      <c r="Q5" s="30">
        <v>435.5</v>
      </c>
      <c r="R5" s="30">
        <v>89.8</v>
      </c>
      <c r="S5" s="30">
        <v>73.7</v>
      </c>
      <c r="T5" s="30">
        <v>481</v>
      </c>
      <c r="U5" s="30">
        <v>0</v>
      </c>
      <c r="V5" s="30">
        <v>0</v>
      </c>
      <c r="W5" s="30">
        <v>0</v>
      </c>
      <c r="X5" s="76">
        <v>0</v>
      </c>
      <c r="Y5" s="76">
        <v>0</v>
      </c>
      <c r="Z5" s="90">
        <v>0</v>
      </c>
      <c r="AA5" s="90">
        <v>0</v>
      </c>
      <c r="AB5" s="30">
        <v>10</v>
      </c>
      <c r="AC5" s="73">
        <v>84</v>
      </c>
      <c r="AD5" s="73">
        <v>38</v>
      </c>
      <c r="AE5" s="30">
        <v>0</v>
      </c>
      <c r="AF5" s="30">
        <v>0</v>
      </c>
    </row>
    <row r="6" spans="1:32" ht="15" x14ac:dyDescent="0.25">
      <c r="A6" s="29">
        <f t="shared" si="0"/>
        <v>5</v>
      </c>
      <c r="B6" s="30">
        <v>54.95</v>
      </c>
      <c r="C6" s="73">
        <v>0</v>
      </c>
      <c r="D6" s="73">
        <v>0</v>
      </c>
      <c r="E6" s="73">
        <v>768.8</v>
      </c>
      <c r="F6" s="30">
        <v>890.5</v>
      </c>
      <c r="G6" s="30">
        <v>0</v>
      </c>
      <c r="H6" s="30">
        <v>0</v>
      </c>
      <c r="I6" s="30">
        <v>46.9</v>
      </c>
      <c r="J6" s="30">
        <v>824.42</v>
      </c>
      <c r="K6" s="30">
        <v>654.64</v>
      </c>
      <c r="L6" s="30">
        <v>168.4</v>
      </c>
      <c r="M6" s="30">
        <v>896.82</v>
      </c>
      <c r="N6" s="30">
        <v>1742.64</v>
      </c>
      <c r="O6" s="30">
        <v>0</v>
      </c>
      <c r="P6" s="30">
        <v>67.7</v>
      </c>
      <c r="Q6" s="30">
        <v>228.66</v>
      </c>
      <c r="R6" s="30">
        <v>0</v>
      </c>
      <c r="S6" s="30">
        <v>244.7</v>
      </c>
      <c r="T6" s="30">
        <v>171.3</v>
      </c>
      <c r="U6" s="30">
        <v>0</v>
      </c>
      <c r="V6" s="30">
        <v>0</v>
      </c>
      <c r="W6" s="30">
        <v>0</v>
      </c>
      <c r="X6" s="76">
        <v>0</v>
      </c>
      <c r="Y6" s="76">
        <v>0</v>
      </c>
      <c r="Z6" s="90">
        <v>0</v>
      </c>
      <c r="AA6" s="90">
        <v>0</v>
      </c>
      <c r="AB6" s="30">
        <v>10</v>
      </c>
      <c r="AC6" s="73">
        <v>56</v>
      </c>
      <c r="AD6" s="73">
        <v>28.3</v>
      </c>
      <c r="AE6" s="30">
        <v>131.87</v>
      </c>
      <c r="AF6" s="30">
        <v>0</v>
      </c>
    </row>
    <row r="7" spans="1:32" ht="15" x14ac:dyDescent="0.25">
      <c r="A7" s="29">
        <f t="shared" si="0"/>
        <v>6</v>
      </c>
      <c r="B7" s="30">
        <v>230</v>
      </c>
      <c r="C7" s="73">
        <v>0</v>
      </c>
      <c r="D7" s="73">
        <v>0</v>
      </c>
      <c r="E7" s="73">
        <v>773.72</v>
      </c>
      <c r="F7" s="30">
        <v>841.69</v>
      </c>
      <c r="G7" s="30">
        <v>0</v>
      </c>
      <c r="H7" s="30">
        <v>0</v>
      </c>
      <c r="I7" s="30">
        <v>0</v>
      </c>
      <c r="J7" s="30">
        <v>705.3</v>
      </c>
      <c r="K7" s="30">
        <v>1290.5999999999999</v>
      </c>
      <c r="L7" s="30">
        <v>91.83</v>
      </c>
      <c r="M7" s="30">
        <v>1337.84</v>
      </c>
      <c r="N7" s="30">
        <v>2073.1</v>
      </c>
      <c r="O7" s="30">
        <v>154.5</v>
      </c>
      <c r="P7" s="30">
        <v>252.4</v>
      </c>
      <c r="Q7" s="30">
        <v>127.5</v>
      </c>
      <c r="R7" s="30">
        <v>38.9</v>
      </c>
      <c r="S7" s="30">
        <v>116.64</v>
      </c>
      <c r="T7" s="30">
        <v>288.20999999999998</v>
      </c>
      <c r="U7" s="30">
        <v>0</v>
      </c>
      <c r="V7" s="30">
        <v>0</v>
      </c>
      <c r="W7" s="30">
        <v>0</v>
      </c>
      <c r="X7" s="76">
        <v>0</v>
      </c>
      <c r="Y7" s="76">
        <v>0</v>
      </c>
      <c r="Z7" s="90">
        <v>0</v>
      </c>
      <c r="AA7" s="90">
        <v>0</v>
      </c>
      <c r="AB7" s="30">
        <v>10</v>
      </c>
      <c r="AC7" s="73">
        <v>28</v>
      </c>
      <c r="AD7" s="76">
        <v>0</v>
      </c>
      <c r="AE7" s="30">
        <v>0</v>
      </c>
      <c r="AF7" s="30">
        <v>0</v>
      </c>
    </row>
    <row r="8" spans="1:32" ht="15" x14ac:dyDescent="0.25">
      <c r="A8" s="29">
        <f t="shared" si="0"/>
        <v>7</v>
      </c>
      <c r="B8" s="30">
        <v>140</v>
      </c>
      <c r="C8" s="73">
        <v>0</v>
      </c>
      <c r="D8" s="73">
        <v>0</v>
      </c>
      <c r="E8" s="73">
        <v>1537.93</v>
      </c>
      <c r="F8" s="30">
        <v>1008.17</v>
      </c>
      <c r="G8" s="30">
        <v>0</v>
      </c>
      <c r="H8" s="30">
        <v>0</v>
      </c>
      <c r="I8" s="30">
        <v>0</v>
      </c>
      <c r="J8" s="30">
        <v>1032.07</v>
      </c>
      <c r="K8" s="30">
        <v>1103.42</v>
      </c>
      <c r="L8" s="30">
        <v>126.13</v>
      </c>
      <c r="M8" s="30">
        <v>1816.01</v>
      </c>
      <c r="N8" s="30">
        <v>2118.2199999999998</v>
      </c>
      <c r="O8" s="30">
        <v>78.599999999999994</v>
      </c>
      <c r="P8" s="30">
        <v>205.2</v>
      </c>
      <c r="Q8" s="30">
        <v>437.44</v>
      </c>
      <c r="R8" s="30">
        <v>0</v>
      </c>
      <c r="S8" s="30">
        <v>21.9</v>
      </c>
      <c r="T8" s="30">
        <v>376.61</v>
      </c>
      <c r="U8" s="30">
        <v>0</v>
      </c>
      <c r="V8" s="30">
        <v>0</v>
      </c>
      <c r="W8" s="30">
        <v>0</v>
      </c>
      <c r="X8" s="76">
        <v>0</v>
      </c>
      <c r="Y8" s="76">
        <v>0</v>
      </c>
      <c r="Z8" s="90">
        <v>0</v>
      </c>
      <c r="AA8" s="90">
        <v>0</v>
      </c>
      <c r="AB8" s="30">
        <v>10</v>
      </c>
      <c r="AC8" s="71">
        <v>1148</v>
      </c>
      <c r="AD8" s="71">
        <v>524.1</v>
      </c>
      <c r="AE8" s="30">
        <v>0</v>
      </c>
      <c r="AF8" s="30">
        <v>0</v>
      </c>
    </row>
    <row r="9" spans="1:32" ht="15" x14ac:dyDescent="0.25">
      <c r="A9" s="29">
        <f t="shared" si="0"/>
        <v>8</v>
      </c>
      <c r="B9" s="30">
        <v>110</v>
      </c>
      <c r="C9" s="73">
        <v>0</v>
      </c>
      <c r="D9" s="73">
        <v>0</v>
      </c>
      <c r="E9" s="73">
        <v>1387.17</v>
      </c>
      <c r="F9" s="30">
        <v>972.1</v>
      </c>
      <c r="G9" s="30">
        <v>0</v>
      </c>
      <c r="H9" s="30">
        <v>0</v>
      </c>
      <c r="I9" s="30">
        <v>0</v>
      </c>
      <c r="J9" s="30">
        <v>1062.5</v>
      </c>
      <c r="K9" s="30">
        <v>1102.4000000000001</v>
      </c>
      <c r="L9" s="30">
        <v>191.25</v>
      </c>
      <c r="M9" s="30">
        <v>1663.78</v>
      </c>
      <c r="N9" s="30">
        <v>1989.09</v>
      </c>
      <c r="O9" s="30">
        <v>55.7</v>
      </c>
      <c r="P9" s="30">
        <v>375.32</v>
      </c>
      <c r="Q9" s="30">
        <v>37.799999999999997</v>
      </c>
      <c r="R9" s="30">
        <v>0</v>
      </c>
      <c r="S9" s="30">
        <v>225.6</v>
      </c>
      <c r="T9" s="30">
        <v>62.3</v>
      </c>
      <c r="U9" s="30">
        <v>0</v>
      </c>
      <c r="V9" s="30">
        <v>0</v>
      </c>
      <c r="W9" s="30">
        <v>0</v>
      </c>
      <c r="X9" s="76">
        <v>0</v>
      </c>
      <c r="Y9" s="76">
        <v>0</v>
      </c>
      <c r="Z9" s="90">
        <v>0</v>
      </c>
      <c r="AA9" s="90">
        <v>0</v>
      </c>
      <c r="AB9" s="30">
        <v>10</v>
      </c>
      <c r="AC9" s="76">
        <v>28</v>
      </c>
      <c r="AD9" s="76">
        <v>21.1</v>
      </c>
      <c r="AE9" s="30">
        <v>0</v>
      </c>
      <c r="AF9" s="30">
        <v>0</v>
      </c>
    </row>
    <row r="10" spans="1:32" ht="15" x14ac:dyDescent="0.25">
      <c r="A10" s="29">
        <f t="shared" si="0"/>
        <v>9</v>
      </c>
      <c r="B10" s="30">
        <v>300</v>
      </c>
      <c r="C10" s="73">
        <v>0</v>
      </c>
      <c r="D10" s="73">
        <v>0</v>
      </c>
      <c r="E10" s="73">
        <v>1272.9100000000001</v>
      </c>
      <c r="F10" s="30">
        <v>956.4</v>
      </c>
      <c r="G10" s="30">
        <v>0</v>
      </c>
      <c r="H10" s="30">
        <v>0</v>
      </c>
      <c r="I10" s="30">
        <v>0</v>
      </c>
      <c r="J10" s="30">
        <v>782.9</v>
      </c>
      <c r="K10" s="30">
        <v>1026.51</v>
      </c>
      <c r="L10" s="30">
        <v>190.51</v>
      </c>
      <c r="M10" s="30">
        <v>1198.6199999999999</v>
      </c>
      <c r="N10" s="84">
        <v>1858.41</v>
      </c>
      <c r="O10" s="30">
        <v>159.12</v>
      </c>
      <c r="P10" s="30">
        <v>135.30000000000001</v>
      </c>
      <c r="Q10" s="30">
        <v>254.72</v>
      </c>
      <c r="R10" s="30">
        <v>29.9</v>
      </c>
      <c r="S10" s="30">
        <v>0</v>
      </c>
      <c r="T10" s="30">
        <v>31.9</v>
      </c>
      <c r="U10" s="30">
        <v>0</v>
      </c>
      <c r="V10" s="30">
        <v>0</v>
      </c>
      <c r="W10" s="30">
        <v>0</v>
      </c>
      <c r="X10" s="76">
        <v>0</v>
      </c>
      <c r="Y10" s="76">
        <v>0</v>
      </c>
      <c r="Z10" s="71">
        <v>142.5</v>
      </c>
      <c r="AA10" s="71" t="s">
        <v>80</v>
      </c>
      <c r="AB10" s="30">
        <v>10</v>
      </c>
      <c r="AC10" s="76">
        <v>28</v>
      </c>
      <c r="AD10" s="76">
        <v>21.1</v>
      </c>
      <c r="AE10" s="30">
        <v>0</v>
      </c>
      <c r="AF10" s="30">
        <v>0</v>
      </c>
    </row>
    <row r="11" spans="1:32" ht="15" x14ac:dyDescent="0.25">
      <c r="A11" s="29">
        <f t="shared" si="0"/>
        <v>10</v>
      </c>
      <c r="B11" s="30">
        <v>181.25</v>
      </c>
      <c r="C11" s="73">
        <v>0</v>
      </c>
      <c r="D11" s="73">
        <v>0</v>
      </c>
      <c r="E11" s="73">
        <v>1174.2</v>
      </c>
      <c r="F11" s="30">
        <v>1800.44</v>
      </c>
      <c r="G11" s="30">
        <v>0</v>
      </c>
      <c r="H11" s="30">
        <v>0</v>
      </c>
      <c r="I11" s="30">
        <v>0</v>
      </c>
      <c r="J11" s="30">
        <v>667.14</v>
      </c>
      <c r="K11" s="30">
        <v>1232.5</v>
      </c>
      <c r="L11" s="30">
        <v>117.34</v>
      </c>
      <c r="M11" s="30">
        <v>2505.63</v>
      </c>
      <c r="N11" s="30">
        <v>1708.6</v>
      </c>
      <c r="O11" s="30">
        <v>99.5</v>
      </c>
      <c r="P11" s="30">
        <v>39.799999999999997</v>
      </c>
      <c r="Q11" s="30">
        <v>364.9</v>
      </c>
      <c r="R11" s="30">
        <v>0</v>
      </c>
      <c r="S11" s="30">
        <v>53.8</v>
      </c>
      <c r="T11" s="30">
        <v>356.4</v>
      </c>
      <c r="U11" s="30">
        <v>0</v>
      </c>
      <c r="V11" s="30">
        <v>0</v>
      </c>
      <c r="W11" s="30">
        <v>0</v>
      </c>
      <c r="X11" s="76">
        <v>0</v>
      </c>
      <c r="Y11" s="76">
        <v>0</v>
      </c>
      <c r="Z11" s="76">
        <v>0</v>
      </c>
      <c r="AA11" s="76">
        <v>0</v>
      </c>
      <c r="AB11" s="30">
        <v>10</v>
      </c>
      <c r="AC11" s="76">
        <v>28</v>
      </c>
      <c r="AD11" s="76">
        <v>21.1</v>
      </c>
      <c r="AE11" s="30">
        <v>0</v>
      </c>
      <c r="AF11" s="30">
        <v>0</v>
      </c>
    </row>
    <row r="12" spans="1:32" ht="15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1379</v>
      </c>
      <c r="F12" s="30">
        <v>1218.0999999999999</v>
      </c>
      <c r="G12" s="30">
        <v>0</v>
      </c>
      <c r="H12" s="30">
        <v>0</v>
      </c>
      <c r="I12" s="30">
        <v>0</v>
      </c>
      <c r="J12" s="30">
        <v>587.65</v>
      </c>
      <c r="K12" s="30">
        <v>1668.3</v>
      </c>
      <c r="L12" s="30">
        <v>0</v>
      </c>
      <c r="M12" s="30">
        <v>1238.9000000000001</v>
      </c>
      <c r="N12" s="30">
        <v>2846.23</v>
      </c>
      <c r="O12" s="30">
        <v>78.8</v>
      </c>
      <c r="P12" s="30">
        <v>306.8</v>
      </c>
      <c r="Q12" s="30">
        <v>184.1</v>
      </c>
      <c r="R12" s="30">
        <v>0</v>
      </c>
      <c r="S12" s="30">
        <v>79.900000000000006</v>
      </c>
      <c r="T12" s="30">
        <v>166.19</v>
      </c>
      <c r="U12" s="73">
        <v>0</v>
      </c>
      <c r="V12" s="73">
        <v>0</v>
      </c>
      <c r="W12" s="73">
        <v>0</v>
      </c>
      <c r="X12" s="76">
        <v>0</v>
      </c>
      <c r="Y12" s="76">
        <v>0</v>
      </c>
      <c r="Z12" s="76">
        <v>0</v>
      </c>
      <c r="AA12" s="76">
        <v>0</v>
      </c>
      <c r="AB12" s="30">
        <v>10</v>
      </c>
      <c r="AC12" s="76">
        <v>98</v>
      </c>
      <c r="AD12" s="76">
        <v>21.1</v>
      </c>
      <c r="AE12" s="30">
        <v>0</v>
      </c>
      <c r="AF12" s="30">
        <v>0</v>
      </c>
    </row>
    <row r="13" spans="1:32" ht="15" x14ac:dyDescent="0.25">
      <c r="A13" s="29">
        <f t="shared" si="0"/>
        <v>12</v>
      </c>
      <c r="B13" s="30">
        <v>294.2</v>
      </c>
      <c r="C13" s="73">
        <v>0</v>
      </c>
      <c r="D13" s="73">
        <v>0</v>
      </c>
      <c r="E13" s="73">
        <v>809</v>
      </c>
      <c r="F13" s="30">
        <v>1662.9</v>
      </c>
      <c r="G13" s="30">
        <v>0</v>
      </c>
      <c r="H13" s="30">
        <v>0</v>
      </c>
      <c r="I13" s="30">
        <v>0</v>
      </c>
      <c r="J13" s="30">
        <v>1016.99</v>
      </c>
      <c r="K13" s="30">
        <v>1560.72</v>
      </c>
      <c r="L13" s="30">
        <v>344.1</v>
      </c>
      <c r="M13" s="30">
        <v>1376.5</v>
      </c>
      <c r="N13" s="30">
        <v>2675.76</v>
      </c>
      <c r="O13" s="30">
        <v>47.7</v>
      </c>
      <c r="P13" s="30">
        <v>100.7</v>
      </c>
      <c r="Q13" s="30">
        <v>0</v>
      </c>
      <c r="R13" s="30">
        <v>101.7</v>
      </c>
      <c r="S13" s="30">
        <v>0</v>
      </c>
      <c r="T13" s="30">
        <v>292.89999999999998</v>
      </c>
      <c r="U13" s="73">
        <v>0</v>
      </c>
      <c r="V13" s="73">
        <v>0</v>
      </c>
      <c r="W13" s="73">
        <v>0</v>
      </c>
      <c r="X13" s="76">
        <v>0</v>
      </c>
      <c r="Y13" s="76">
        <v>0</v>
      </c>
      <c r="Z13" s="76">
        <v>0</v>
      </c>
      <c r="AA13" s="76">
        <v>0</v>
      </c>
      <c r="AB13" s="30">
        <v>10</v>
      </c>
      <c r="AC13" s="76">
        <v>28</v>
      </c>
      <c r="AD13" s="76">
        <v>21.1</v>
      </c>
      <c r="AE13" s="30">
        <v>0</v>
      </c>
      <c r="AF13" s="30">
        <v>0</v>
      </c>
    </row>
    <row r="14" spans="1:32" ht="15" x14ac:dyDescent="0.25">
      <c r="A14" s="29">
        <f t="shared" si="0"/>
        <v>13</v>
      </c>
      <c r="B14" s="30">
        <v>109</v>
      </c>
      <c r="C14" s="73">
        <v>0</v>
      </c>
      <c r="D14" s="73">
        <v>0</v>
      </c>
      <c r="E14" s="73">
        <v>771.04</v>
      </c>
      <c r="F14" s="30">
        <v>219</v>
      </c>
      <c r="G14" s="30">
        <v>0</v>
      </c>
      <c r="H14" s="30">
        <v>0</v>
      </c>
      <c r="I14" s="30">
        <v>265.3</v>
      </c>
      <c r="J14" s="30">
        <v>525</v>
      </c>
      <c r="K14" s="30">
        <v>891.9</v>
      </c>
      <c r="L14" s="30">
        <v>86.7</v>
      </c>
      <c r="M14" s="30">
        <v>1449.1</v>
      </c>
      <c r="N14" s="30">
        <v>1292.55</v>
      </c>
      <c r="O14" s="30">
        <v>75.2</v>
      </c>
      <c r="P14" s="30">
        <v>273.79000000000002</v>
      </c>
      <c r="Q14" s="30">
        <v>0</v>
      </c>
      <c r="R14" s="30">
        <v>56.6</v>
      </c>
      <c r="S14" s="30">
        <v>0</v>
      </c>
      <c r="T14" s="30">
        <v>272.10000000000002</v>
      </c>
      <c r="U14" s="73">
        <v>0</v>
      </c>
      <c r="V14" s="73">
        <v>0</v>
      </c>
      <c r="W14" s="73">
        <v>0</v>
      </c>
      <c r="X14" s="76">
        <v>0</v>
      </c>
      <c r="Y14" s="76">
        <v>0</v>
      </c>
      <c r="Z14" s="76">
        <v>0</v>
      </c>
      <c r="AA14" s="76">
        <v>0</v>
      </c>
      <c r="AB14" s="30">
        <v>10</v>
      </c>
      <c r="AC14" s="71">
        <v>1400</v>
      </c>
      <c r="AD14" s="76">
        <v>0</v>
      </c>
      <c r="AE14" s="30">
        <v>0</v>
      </c>
      <c r="AF14" s="30">
        <v>0</v>
      </c>
    </row>
    <row r="15" spans="1:32" ht="15" x14ac:dyDescent="0.25">
      <c r="A15" s="29">
        <f t="shared" si="0"/>
        <v>14</v>
      </c>
      <c r="B15" s="30">
        <v>153.80000000000001</v>
      </c>
      <c r="C15" s="73">
        <v>0</v>
      </c>
      <c r="D15" s="73">
        <v>0</v>
      </c>
      <c r="E15" s="73">
        <v>800.5</v>
      </c>
      <c r="F15" s="30">
        <v>774.3</v>
      </c>
      <c r="G15" s="30">
        <v>0</v>
      </c>
      <c r="H15" s="30">
        <v>0</v>
      </c>
      <c r="I15" s="30">
        <v>0</v>
      </c>
      <c r="J15" s="30">
        <v>887.1</v>
      </c>
      <c r="K15" s="30">
        <v>1424.5</v>
      </c>
      <c r="L15" s="30">
        <v>499.86</v>
      </c>
      <c r="M15" s="30">
        <v>1818.95</v>
      </c>
      <c r="N15" s="30">
        <v>2081.92</v>
      </c>
      <c r="O15" s="30">
        <v>76.7</v>
      </c>
      <c r="P15" s="30">
        <v>83.7</v>
      </c>
      <c r="Q15" s="30">
        <v>174.8</v>
      </c>
      <c r="R15" s="30">
        <v>232.78</v>
      </c>
      <c r="S15" s="30">
        <v>0</v>
      </c>
      <c r="T15" s="30">
        <v>194.4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6">
        <v>0</v>
      </c>
      <c r="AA15" s="76">
        <v>0</v>
      </c>
      <c r="AB15" s="30">
        <v>10</v>
      </c>
      <c r="AC15" s="76">
        <v>0</v>
      </c>
      <c r="AD15" s="76">
        <v>0</v>
      </c>
      <c r="AE15" s="30">
        <v>0</v>
      </c>
      <c r="AF15" s="30">
        <v>0</v>
      </c>
    </row>
    <row r="16" spans="1:32" ht="15" x14ac:dyDescent="0.25">
      <c r="A16" s="29">
        <f t="shared" si="0"/>
        <v>15</v>
      </c>
      <c r="B16" s="30">
        <v>11.7</v>
      </c>
      <c r="C16" s="73">
        <v>0</v>
      </c>
      <c r="D16" s="73">
        <v>0</v>
      </c>
      <c r="E16" s="73">
        <v>694.37</v>
      </c>
      <c r="F16" s="30">
        <v>745.86</v>
      </c>
      <c r="G16" s="30">
        <v>0</v>
      </c>
      <c r="H16" s="30">
        <v>0</v>
      </c>
      <c r="I16" s="30">
        <v>0</v>
      </c>
      <c r="J16" s="30">
        <v>896.9</v>
      </c>
      <c r="K16" s="30">
        <v>1043.5</v>
      </c>
      <c r="L16" s="30">
        <v>15.9</v>
      </c>
      <c r="M16" s="30">
        <v>1582.07</v>
      </c>
      <c r="N16" s="30">
        <v>2034.57</v>
      </c>
      <c r="O16" s="30">
        <v>96.8</v>
      </c>
      <c r="P16" s="30">
        <v>153.6</v>
      </c>
      <c r="Q16" s="30">
        <v>110.49</v>
      </c>
      <c r="R16" s="30">
        <v>0</v>
      </c>
      <c r="S16" s="30">
        <v>0</v>
      </c>
      <c r="T16" s="30">
        <v>179.99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30">
        <v>10</v>
      </c>
      <c r="AC16" s="73">
        <v>0</v>
      </c>
      <c r="AD16" s="73">
        <v>0</v>
      </c>
      <c r="AE16" s="30">
        <v>0</v>
      </c>
      <c r="AF16" s="30">
        <v>0</v>
      </c>
    </row>
    <row r="17" spans="1:32" ht="15" x14ac:dyDescent="0.25">
      <c r="A17" s="29">
        <f t="shared" si="0"/>
        <v>16</v>
      </c>
      <c r="B17" s="30">
        <v>102.55</v>
      </c>
      <c r="C17" s="73">
        <v>0</v>
      </c>
      <c r="D17" s="73">
        <v>0</v>
      </c>
      <c r="E17" s="73">
        <v>652.73</v>
      </c>
      <c r="F17" s="30">
        <v>598.5</v>
      </c>
      <c r="G17" s="30">
        <v>0</v>
      </c>
      <c r="H17" s="30">
        <v>0</v>
      </c>
      <c r="I17" s="30">
        <v>0</v>
      </c>
      <c r="J17" s="30">
        <v>292.85000000000002</v>
      </c>
      <c r="K17" s="30">
        <v>1022.23</v>
      </c>
      <c r="L17" s="30">
        <v>240.07</v>
      </c>
      <c r="M17" s="30">
        <v>1736.83</v>
      </c>
      <c r="N17" s="30">
        <v>2285.94</v>
      </c>
      <c r="O17" s="30">
        <v>150.19999999999999</v>
      </c>
      <c r="P17" s="30">
        <v>146.30000000000001</v>
      </c>
      <c r="Q17" s="30">
        <v>135.5</v>
      </c>
      <c r="R17" s="30">
        <v>168.4</v>
      </c>
      <c r="S17" s="30">
        <v>0</v>
      </c>
      <c r="T17" s="30">
        <v>209.4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1">
        <v>113.6</v>
      </c>
      <c r="AA17" s="71" t="s">
        <v>80</v>
      </c>
      <c r="AB17" s="30">
        <v>10</v>
      </c>
      <c r="AC17" s="73">
        <v>0</v>
      </c>
      <c r="AD17" s="73">
        <v>0</v>
      </c>
      <c r="AE17" s="30">
        <v>0</v>
      </c>
      <c r="AF17" s="30">
        <v>0</v>
      </c>
    </row>
    <row r="18" spans="1:32" ht="15" x14ac:dyDescent="0.25">
      <c r="A18" s="29">
        <f t="shared" si="0"/>
        <v>17</v>
      </c>
      <c r="B18" s="30">
        <v>350.5</v>
      </c>
      <c r="C18" s="73">
        <v>0</v>
      </c>
      <c r="D18" s="73">
        <v>0</v>
      </c>
      <c r="E18" s="73">
        <v>1076.8</v>
      </c>
      <c r="F18" s="30">
        <v>1404.5</v>
      </c>
      <c r="G18" s="30">
        <v>0</v>
      </c>
      <c r="H18" s="30">
        <v>0</v>
      </c>
      <c r="I18" s="30">
        <v>122.8</v>
      </c>
      <c r="J18" s="30">
        <v>847.8</v>
      </c>
      <c r="K18" s="30">
        <v>1117.8</v>
      </c>
      <c r="L18" s="30">
        <v>240.4</v>
      </c>
      <c r="M18" s="30">
        <v>1842.85</v>
      </c>
      <c r="N18" s="30">
        <v>1686.16</v>
      </c>
      <c r="O18" s="30">
        <v>0</v>
      </c>
      <c r="P18" s="30">
        <v>32.9</v>
      </c>
      <c r="Q18" s="30">
        <v>433.8</v>
      </c>
      <c r="R18" s="30">
        <v>0</v>
      </c>
      <c r="S18" s="30">
        <v>81.3</v>
      </c>
      <c r="T18" s="30">
        <v>196.3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87">
        <v>0</v>
      </c>
      <c r="AA18" s="87">
        <v>0</v>
      </c>
      <c r="AB18" s="30">
        <v>10</v>
      </c>
      <c r="AC18" s="73">
        <v>0</v>
      </c>
      <c r="AD18" s="73">
        <v>0</v>
      </c>
      <c r="AE18" s="30">
        <v>0</v>
      </c>
      <c r="AF18" s="30">
        <v>0</v>
      </c>
    </row>
    <row r="19" spans="1:32" ht="15" x14ac:dyDescent="0.25">
      <c r="A19" s="29">
        <f t="shared" si="0"/>
        <v>18</v>
      </c>
      <c r="B19" s="30">
        <v>360.75</v>
      </c>
      <c r="C19" s="73">
        <v>0</v>
      </c>
      <c r="D19" s="73">
        <v>0</v>
      </c>
      <c r="E19" s="73">
        <v>528.54999999999995</v>
      </c>
      <c r="F19" s="30">
        <v>1010.5</v>
      </c>
      <c r="G19" s="30">
        <v>0</v>
      </c>
      <c r="H19" s="30">
        <v>0</v>
      </c>
      <c r="I19" s="30">
        <v>0</v>
      </c>
      <c r="J19" s="30">
        <v>957.5</v>
      </c>
      <c r="K19" s="30">
        <v>2290.5100000000002</v>
      </c>
      <c r="L19" s="30">
        <v>0</v>
      </c>
      <c r="M19" s="30">
        <v>1903.8</v>
      </c>
      <c r="N19" s="30">
        <v>3102.9</v>
      </c>
      <c r="O19" s="30">
        <v>38.9</v>
      </c>
      <c r="P19" s="30">
        <v>222.9</v>
      </c>
      <c r="Q19" s="30">
        <v>338.7</v>
      </c>
      <c r="R19" s="30">
        <v>0</v>
      </c>
      <c r="S19" s="30">
        <v>218.2</v>
      </c>
      <c r="T19" s="30">
        <v>149.1</v>
      </c>
      <c r="U19" s="73">
        <v>0</v>
      </c>
      <c r="V19" s="73">
        <v>0</v>
      </c>
      <c r="W19" s="73">
        <v>0</v>
      </c>
      <c r="X19" s="71">
        <v>700</v>
      </c>
      <c r="Y19" s="71" t="s">
        <v>100</v>
      </c>
      <c r="Z19" s="87">
        <v>0</v>
      </c>
      <c r="AA19" s="87">
        <v>0</v>
      </c>
      <c r="AB19" s="30">
        <v>10</v>
      </c>
      <c r="AC19" s="73">
        <v>0</v>
      </c>
      <c r="AD19" s="73">
        <v>0</v>
      </c>
      <c r="AE19" s="30">
        <v>0</v>
      </c>
      <c r="AF19" s="30">
        <v>0</v>
      </c>
    </row>
    <row r="20" spans="1:32" ht="15" x14ac:dyDescent="0.25">
      <c r="A20" s="29">
        <f t="shared" si="0"/>
        <v>19</v>
      </c>
      <c r="B20" s="30">
        <v>121.05</v>
      </c>
      <c r="C20" s="71">
        <v>152</v>
      </c>
      <c r="D20" s="71" t="s">
        <v>101</v>
      </c>
      <c r="E20" s="73">
        <v>975.2</v>
      </c>
      <c r="F20" s="30">
        <v>1947.67</v>
      </c>
      <c r="G20" s="30">
        <v>0</v>
      </c>
      <c r="H20" s="30">
        <v>0</v>
      </c>
      <c r="I20" s="30">
        <v>0</v>
      </c>
      <c r="J20" s="30">
        <v>784.02</v>
      </c>
      <c r="K20" s="30">
        <v>1343.61</v>
      </c>
      <c r="L20" s="30">
        <v>212.1</v>
      </c>
      <c r="M20" s="30">
        <v>1674.35</v>
      </c>
      <c r="N20" s="30">
        <v>2099.02</v>
      </c>
      <c r="O20" s="30">
        <v>0</v>
      </c>
      <c r="P20" s="30">
        <v>108.6</v>
      </c>
      <c r="Q20" s="30">
        <v>72.599999999999994</v>
      </c>
      <c r="R20" s="30">
        <v>26.7</v>
      </c>
      <c r="S20" s="30">
        <v>42.4</v>
      </c>
      <c r="T20" s="30">
        <v>308.8</v>
      </c>
      <c r="U20" s="73">
        <v>0</v>
      </c>
      <c r="V20" s="73">
        <v>0</v>
      </c>
      <c r="W20" s="73">
        <v>0</v>
      </c>
      <c r="X20" s="71">
        <v>100</v>
      </c>
      <c r="Y20" s="71" t="s">
        <v>100</v>
      </c>
      <c r="Z20" s="87">
        <v>0</v>
      </c>
      <c r="AA20" s="87">
        <v>0</v>
      </c>
      <c r="AB20" s="30">
        <v>10</v>
      </c>
      <c r="AC20" s="73">
        <v>0</v>
      </c>
      <c r="AD20" s="73">
        <v>0</v>
      </c>
      <c r="AE20" s="73">
        <v>514.49</v>
      </c>
      <c r="AF20" s="30">
        <v>0</v>
      </c>
    </row>
    <row r="21" spans="1:32" ht="15" x14ac:dyDescent="0.25">
      <c r="A21" s="29">
        <f t="shared" si="0"/>
        <v>20</v>
      </c>
      <c r="B21" s="30">
        <v>285</v>
      </c>
      <c r="C21" s="73">
        <v>0</v>
      </c>
      <c r="D21" s="73">
        <v>0</v>
      </c>
      <c r="E21" s="73">
        <v>422.4</v>
      </c>
      <c r="F21" s="30">
        <v>1042</v>
      </c>
      <c r="G21" s="30">
        <v>1425.76</v>
      </c>
      <c r="H21" s="30">
        <v>4980.8999999999996</v>
      </c>
      <c r="I21" s="30">
        <v>0</v>
      </c>
      <c r="J21" s="30">
        <v>616.1</v>
      </c>
      <c r="K21" s="30">
        <v>755.62</v>
      </c>
      <c r="L21" s="30">
        <v>0</v>
      </c>
      <c r="M21" s="30">
        <v>1618.01</v>
      </c>
      <c r="N21" s="30">
        <v>1580.49</v>
      </c>
      <c r="O21" s="30">
        <v>75.5</v>
      </c>
      <c r="P21" s="30">
        <v>158.1</v>
      </c>
      <c r="Q21" s="30">
        <v>82.2</v>
      </c>
      <c r="R21" s="30">
        <v>0</v>
      </c>
      <c r="S21" s="30">
        <v>70.8</v>
      </c>
      <c r="T21" s="30">
        <v>212.8</v>
      </c>
      <c r="U21" s="30">
        <v>0</v>
      </c>
      <c r="V21" s="30">
        <v>0</v>
      </c>
      <c r="W21" s="73">
        <v>0</v>
      </c>
      <c r="X21" s="73">
        <v>0</v>
      </c>
      <c r="Y21" s="73">
        <v>0</v>
      </c>
      <c r="Z21" s="87">
        <v>0</v>
      </c>
      <c r="AA21" s="87">
        <v>0</v>
      </c>
      <c r="AB21" s="30">
        <v>10</v>
      </c>
      <c r="AC21" s="71">
        <v>1204</v>
      </c>
      <c r="AD21" s="71">
        <v>525.20000000000005</v>
      </c>
      <c r="AE21" s="30">
        <v>619.21</v>
      </c>
      <c r="AF21" s="30" t="s">
        <v>33</v>
      </c>
    </row>
    <row r="22" spans="1:32" ht="15" x14ac:dyDescent="0.25">
      <c r="A22" s="29">
        <f t="shared" si="0"/>
        <v>21</v>
      </c>
      <c r="B22" s="30">
        <v>7339.65</v>
      </c>
      <c r="C22" s="73">
        <v>0</v>
      </c>
      <c r="D22" s="73">
        <v>0</v>
      </c>
      <c r="E22" s="73">
        <v>523.6</v>
      </c>
      <c r="F22" s="30">
        <v>602.4</v>
      </c>
      <c r="G22" s="30">
        <v>269.06</v>
      </c>
      <c r="H22" s="30">
        <v>473.7</v>
      </c>
      <c r="I22" s="30">
        <v>49.9</v>
      </c>
      <c r="J22" s="30">
        <v>572.1</v>
      </c>
      <c r="K22" s="30">
        <v>1069.28</v>
      </c>
      <c r="L22" s="30">
        <v>0</v>
      </c>
      <c r="M22" s="30">
        <v>1455.22</v>
      </c>
      <c r="N22" s="30">
        <v>2041.14</v>
      </c>
      <c r="O22" s="30">
        <v>52.8</v>
      </c>
      <c r="P22" s="30">
        <v>463.2</v>
      </c>
      <c r="Q22" s="30">
        <v>142.46</v>
      </c>
      <c r="R22" s="30">
        <v>0</v>
      </c>
      <c r="S22" s="30">
        <v>0</v>
      </c>
      <c r="T22" s="30">
        <v>265.89999999999998</v>
      </c>
      <c r="U22" s="30">
        <v>0</v>
      </c>
      <c r="V22" s="30">
        <v>0</v>
      </c>
      <c r="W22" s="30">
        <v>0</v>
      </c>
      <c r="X22" s="87">
        <v>0</v>
      </c>
      <c r="Y22" s="87">
        <v>0</v>
      </c>
      <c r="Z22" s="87">
        <v>0</v>
      </c>
      <c r="AA22" s="87">
        <v>0</v>
      </c>
      <c r="AB22" s="30">
        <v>10</v>
      </c>
      <c r="AC22" s="87">
        <v>70</v>
      </c>
      <c r="AD22" s="30">
        <v>0</v>
      </c>
      <c r="AE22" s="30">
        <v>12</v>
      </c>
      <c r="AF22" s="30" t="s">
        <v>102</v>
      </c>
    </row>
    <row r="23" spans="1:32" ht="15" x14ac:dyDescent="0.25">
      <c r="A23" s="29">
        <f t="shared" si="0"/>
        <v>22</v>
      </c>
      <c r="B23" s="30">
        <v>53</v>
      </c>
      <c r="C23" s="73">
        <v>0</v>
      </c>
      <c r="D23" s="73">
        <v>0</v>
      </c>
      <c r="E23" s="73">
        <v>306.39999999999998</v>
      </c>
      <c r="F23" s="30">
        <v>1434.06</v>
      </c>
      <c r="G23" s="30">
        <v>0</v>
      </c>
      <c r="H23" s="30">
        <v>0</v>
      </c>
      <c r="I23" s="30">
        <v>0</v>
      </c>
      <c r="J23" s="30">
        <v>789.47</v>
      </c>
      <c r="K23" s="30">
        <v>716.6</v>
      </c>
      <c r="L23" s="30">
        <v>67.7</v>
      </c>
      <c r="M23" s="30">
        <v>1303.31</v>
      </c>
      <c r="N23" s="30">
        <v>1412.12</v>
      </c>
      <c r="O23" s="30">
        <v>36.9</v>
      </c>
      <c r="P23" s="30">
        <v>205.9</v>
      </c>
      <c r="Q23" s="30">
        <v>483.4</v>
      </c>
      <c r="R23" s="30">
        <v>0</v>
      </c>
      <c r="S23" s="30">
        <v>87.8</v>
      </c>
      <c r="T23" s="30">
        <v>228.1</v>
      </c>
      <c r="U23" s="30">
        <v>0</v>
      </c>
      <c r="V23" s="30">
        <v>0</v>
      </c>
      <c r="W23" s="30">
        <v>0</v>
      </c>
      <c r="X23" s="87">
        <v>0</v>
      </c>
      <c r="Y23" s="87">
        <v>0</v>
      </c>
      <c r="Z23" s="87">
        <v>0</v>
      </c>
      <c r="AA23" s="87">
        <v>0</v>
      </c>
      <c r="AB23" s="30">
        <v>10</v>
      </c>
      <c r="AC23" s="87">
        <v>0</v>
      </c>
      <c r="AD23" s="87">
        <v>0</v>
      </c>
      <c r="AE23" s="30">
        <v>0</v>
      </c>
      <c r="AF23" s="30">
        <v>0</v>
      </c>
    </row>
    <row r="24" spans="1:32" ht="15" x14ac:dyDescent="0.25">
      <c r="A24" s="29">
        <f t="shared" si="0"/>
        <v>23</v>
      </c>
      <c r="B24" s="30">
        <v>122.5</v>
      </c>
      <c r="C24" s="71">
        <v>1520</v>
      </c>
      <c r="D24" s="71" t="s">
        <v>103</v>
      </c>
      <c r="E24" s="73">
        <v>511.71</v>
      </c>
      <c r="F24" s="30">
        <v>872.77</v>
      </c>
      <c r="G24" s="30">
        <v>0</v>
      </c>
      <c r="H24" s="30">
        <v>0</v>
      </c>
      <c r="I24" s="30">
        <v>0</v>
      </c>
      <c r="J24" s="30">
        <v>653.91</v>
      </c>
      <c r="K24" s="30">
        <v>1130.28</v>
      </c>
      <c r="L24" s="30">
        <v>70.73</v>
      </c>
      <c r="M24" s="30">
        <v>1069.48</v>
      </c>
      <c r="N24" s="30">
        <v>2140.64</v>
      </c>
      <c r="O24" s="30">
        <v>51.8</v>
      </c>
      <c r="P24" s="30">
        <v>182.2</v>
      </c>
      <c r="Q24" s="30">
        <v>269.25</v>
      </c>
      <c r="R24" s="30">
        <v>31.9</v>
      </c>
      <c r="S24" s="30">
        <v>0</v>
      </c>
      <c r="T24" s="30">
        <v>52.71</v>
      </c>
      <c r="U24" s="30">
        <v>0</v>
      </c>
      <c r="V24" s="30">
        <v>0</v>
      </c>
      <c r="W24" s="30">
        <v>0</v>
      </c>
      <c r="X24" s="87">
        <v>0</v>
      </c>
      <c r="Y24" s="87">
        <v>0</v>
      </c>
      <c r="Z24" s="87">
        <v>0</v>
      </c>
      <c r="AA24" s="87">
        <v>0</v>
      </c>
      <c r="AB24" s="30">
        <v>10</v>
      </c>
      <c r="AC24" s="73">
        <v>0</v>
      </c>
      <c r="AD24" s="73">
        <v>0</v>
      </c>
      <c r="AE24" s="30">
        <v>0</v>
      </c>
      <c r="AF24" s="30">
        <v>0</v>
      </c>
    </row>
    <row r="25" spans="1:32" ht="15" x14ac:dyDescent="0.25">
      <c r="A25" s="29">
        <f t="shared" si="0"/>
        <v>24</v>
      </c>
      <c r="B25" s="30">
        <v>282</v>
      </c>
      <c r="C25" s="73">
        <v>0</v>
      </c>
      <c r="D25" s="73">
        <v>0</v>
      </c>
      <c r="E25" s="73">
        <v>478.53</v>
      </c>
      <c r="F25" s="30">
        <v>1090.2</v>
      </c>
      <c r="G25" s="30">
        <v>0</v>
      </c>
      <c r="H25" s="30">
        <v>0</v>
      </c>
      <c r="I25" s="30">
        <v>0</v>
      </c>
      <c r="J25" s="30">
        <v>981.9</v>
      </c>
      <c r="K25" s="30">
        <v>1193.8900000000001</v>
      </c>
      <c r="L25" s="30">
        <v>164.4</v>
      </c>
      <c r="M25" s="30">
        <v>1800.22</v>
      </c>
      <c r="N25" s="30">
        <v>1790.58</v>
      </c>
      <c r="O25" s="30">
        <v>34.799999999999997</v>
      </c>
      <c r="P25" s="30">
        <v>66.599999999999994</v>
      </c>
      <c r="Q25" s="30">
        <v>378.1</v>
      </c>
      <c r="R25" s="30">
        <v>0</v>
      </c>
      <c r="S25" s="30">
        <v>115.66</v>
      </c>
      <c r="T25" s="30">
        <v>88.7</v>
      </c>
      <c r="U25" s="73">
        <v>0</v>
      </c>
      <c r="V25" s="73">
        <v>0</v>
      </c>
      <c r="W25" s="73">
        <v>0</v>
      </c>
      <c r="X25" s="87">
        <v>0</v>
      </c>
      <c r="Y25" s="87">
        <v>0</v>
      </c>
      <c r="Z25" s="87">
        <v>0</v>
      </c>
      <c r="AA25" s="87">
        <v>0</v>
      </c>
      <c r="AB25" s="30">
        <v>10</v>
      </c>
      <c r="AC25" s="73">
        <v>0</v>
      </c>
      <c r="AD25" s="73">
        <v>0</v>
      </c>
      <c r="AE25" s="30">
        <v>0</v>
      </c>
      <c r="AF25" s="30">
        <v>0</v>
      </c>
    </row>
    <row r="26" spans="1:32" ht="15" x14ac:dyDescent="0.25">
      <c r="A26" s="29">
        <f t="shared" si="0"/>
        <v>25</v>
      </c>
      <c r="B26" s="73">
        <v>353.2</v>
      </c>
      <c r="C26" s="73">
        <v>0</v>
      </c>
      <c r="D26" s="73">
        <v>0</v>
      </c>
      <c r="E26" s="73">
        <v>950.57</v>
      </c>
      <c r="F26" s="73">
        <v>957.6</v>
      </c>
      <c r="G26" s="73">
        <v>0</v>
      </c>
      <c r="H26" s="73">
        <v>0</v>
      </c>
      <c r="I26" s="73">
        <v>0</v>
      </c>
      <c r="J26" s="73">
        <v>1014.7</v>
      </c>
      <c r="K26" s="73">
        <v>1741.6</v>
      </c>
      <c r="L26" s="73">
        <v>83.8</v>
      </c>
      <c r="M26" s="73">
        <v>1824.71</v>
      </c>
      <c r="N26" s="73">
        <v>1927.63</v>
      </c>
      <c r="O26" s="73">
        <v>107.7</v>
      </c>
      <c r="P26" s="73">
        <v>392.3</v>
      </c>
      <c r="Q26" s="73">
        <v>196.3</v>
      </c>
      <c r="R26" s="73">
        <v>29.9</v>
      </c>
      <c r="S26" s="73">
        <v>249.3</v>
      </c>
      <c r="T26" s="73">
        <v>313.52999999999997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73">
        <v>0</v>
      </c>
      <c r="AB26" s="73">
        <v>10</v>
      </c>
      <c r="AC26" s="73">
        <v>70</v>
      </c>
      <c r="AD26" s="73">
        <v>0</v>
      </c>
      <c r="AE26" s="73">
        <v>0</v>
      </c>
      <c r="AF26" s="73">
        <v>0</v>
      </c>
    </row>
    <row r="27" spans="1:32" ht="15" x14ac:dyDescent="0.25">
      <c r="A27" s="29">
        <f t="shared" si="0"/>
        <v>26</v>
      </c>
      <c r="B27" s="30">
        <v>172</v>
      </c>
      <c r="C27" s="73">
        <v>0</v>
      </c>
      <c r="D27" s="73">
        <v>0</v>
      </c>
      <c r="E27" s="73">
        <v>775.06</v>
      </c>
      <c r="F27" s="30">
        <v>894.9</v>
      </c>
      <c r="G27" s="30">
        <v>0</v>
      </c>
      <c r="H27" s="30">
        <v>0</v>
      </c>
      <c r="I27" s="30">
        <v>0</v>
      </c>
      <c r="J27" s="30">
        <v>727.3</v>
      </c>
      <c r="K27" s="30">
        <v>626.9</v>
      </c>
      <c r="L27" s="30">
        <v>116.6</v>
      </c>
      <c r="M27" s="30">
        <v>1383.5</v>
      </c>
      <c r="N27" s="30">
        <v>2195.7399999999998</v>
      </c>
      <c r="O27" s="30">
        <v>85.4</v>
      </c>
      <c r="P27" s="30">
        <v>43.8</v>
      </c>
      <c r="Q27" s="30">
        <v>47.8</v>
      </c>
      <c r="R27" s="30">
        <v>0</v>
      </c>
      <c r="S27" s="30">
        <v>93.8</v>
      </c>
      <c r="T27" s="30">
        <v>204.3</v>
      </c>
      <c r="U27" s="30">
        <v>0</v>
      </c>
      <c r="V27" s="30">
        <v>0</v>
      </c>
      <c r="W27" s="30">
        <v>0</v>
      </c>
      <c r="X27" s="87">
        <v>0</v>
      </c>
      <c r="Y27" s="87">
        <v>0</v>
      </c>
      <c r="Z27" s="87">
        <v>0</v>
      </c>
      <c r="AA27" s="87">
        <v>0</v>
      </c>
      <c r="AB27" s="30">
        <v>10</v>
      </c>
      <c r="AC27" s="87">
        <v>0</v>
      </c>
      <c r="AD27" s="73">
        <v>0</v>
      </c>
      <c r="AE27" s="30">
        <v>0</v>
      </c>
      <c r="AF27" s="30">
        <v>0</v>
      </c>
    </row>
    <row r="28" spans="1:32" ht="15" x14ac:dyDescent="0.25">
      <c r="A28" s="29">
        <f t="shared" si="0"/>
        <v>27</v>
      </c>
      <c r="B28" s="30">
        <v>120</v>
      </c>
      <c r="C28" s="73">
        <v>0</v>
      </c>
      <c r="D28" s="73">
        <v>0</v>
      </c>
      <c r="E28" s="73">
        <v>702.76</v>
      </c>
      <c r="F28" s="30">
        <v>646.66</v>
      </c>
      <c r="G28" s="30">
        <v>420.06</v>
      </c>
      <c r="H28" s="30">
        <v>710.5</v>
      </c>
      <c r="I28" s="30">
        <v>0</v>
      </c>
      <c r="J28" s="30">
        <v>517.20000000000005</v>
      </c>
      <c r="K28" s="30">
        <v>697.8</v>
      </c>
      <c r="L28" s="30">
        <v>73.8</v>
      </c>
      <c r="M28" s="30">
        <v>1401.44</v>
      </c>
      <c r="N28" s="30">
        <v>1606.07</v>
      </c>
      <c r="O28" s="30">
        <v>0</v>
      </c>
      <c r="P28" s="30">
        <v>24.8</v>
      </c>
      <c r="Q28" s="30">
        <v>138.4</v>
      </c>
      <c r="R28" s="30">
        <v>0</v>
      </c>
      <c r="S28" s="30">
        <v>0</v>
      </c>
      <c r="T28" s="30">
        <v>124.69</v>
      </c>
      <c r="U28" s="30">
        <v>0</v>
      </c>
      <c r="V28" s="30">
        <v>0</v>
      </c>
      <c r="W28" s="30">
        <v>0</v>
      </c>
      <c r="X28" s="87">
        <v>0</v>
      </c>
      <c r="Y28" s="87">
        <v>0</v>
      </c>
      <c r="Z28" s="87">
        <v>0</v>
      </c>
      <c r="AA28" s="87">
        <v>0</v>
      </c>
      <c r="AB28" s="30">
        <v>10</v>
      </c>
      <c r="AC28" s="87">
        <v>0</v>
      </c>
      <c r="AD28" s="73">
        <v>43.8</v>
      </c>
      <c r="AE28" s="30">
        <v>24</v>
      </c>
      <c r="AF28" s="30" t="s">
        <v>109</v>
      </c>
    </row>
    <row r="29" spans="1:32" ht="15" x14ac:dyDescent="0.25">
      <c r="A29" s="29">
        <f t="shared" si="0"/>
        <v>28</v>
      </c>
      <c r="B29" s="30">
        <v>110</v>
      </c>
      <c r="C29" s="73">
        <v>0</v>
      </c>
      <c r="D29" s="73">
        <v>0</v>
      </c>
      <c r="E29" s="73">
        <v>479.55</v>
      </c>
      <c r="F29" s="30">
        <v>751</v>
      </c>
      <c r="G29" s="30">
        <v>0</v>
      </c>
      <c r="H29" s="30">
        <v>0</v>
      </c>
      <c r="I29" s="30">
        <v>0</v>
      </c>
      <c r="J29" s="30">
        <v>714.89</v>
      </c>
      <c r="K29" s="30">
        <v>584.5</v>
      </c>
      <c r="L29" s="30">
        <v>152.5</v>
      </c>
      <c r="M29" s="30">
        <v>836.62</v>
      </c>
      <c r="N29" s="30">
        <v>2002.93</v>
      </c>
      <c r="O29" s="30">
        <v>0</v>
      </c>
      <c r="P29" s="30">
        <v>0</v>
      </c>
      <c r="Q29" s="30">
        <v>112.6</v>
      </c>
      <c r="R29" s="30">
        <v>0</v>
      </c>
      <c r="S29" s="30">
        <v>0</v>
      </c>
      <c r="T29" s="30">
        <v>178.63</v>
      </c>
      <c r="U29" s="30">
        <v>0</v>
      </c>
      <c r="V29" s="30">
        <v>0</v>
      </c>
      <c r="W29" s="30">
        <v>0</v>
      </c>
      <c r="X29" s="87">
        <v>0</v>
      </c>
      <c r="Y29" s="87">
        <v>0</v>
      </c>
      <c r="Z29" s="87">
        <v>0</v>
      </c>
      <c r="AA29" s="87">
        <v>0</v>
      </c>
      <c r="AB29" s="30">
        <v>10</v>
      </c>
      <c r="AC29" s="87">
        <v>0</v>
      </c>
      <c r="AD29" s="30">
        <v>0</v>
      </c>
      <c r="AE29" s="30">
        <v>0</v>
      </c>
      <c r="AF29" s="30">
        <v>0</v>
      </c>
    </row>
    <row r="30" spans="1:32" ht="15" x14ac:dyDescent="0.25">
      <c r="A30" s="29">
        <f t="shared" si="0"/>
        <v>29</v>
      </c>
      <c r="B30" s="30">
        <v>77.5</v>
      </c>
      <c r="C30" s="73">
        <v>0</v>
      </c>
      <c r="D30" s="73">
        <v>0</v>
      </c>
      <c r="E30" s="73">
        <v>218.9</v>
      </c>
      <c r="F30" s="30">
        <v>659.8</v>
      </c>
      <c r="G30" s="30">
        <v>0</v>
      </c>
      <c r="H30" s="30">
        <v>0</v>
      </c>
      <c r="I30" s="30">
        <v>0</v>
      </c>
      <c r="J30" s="30">
        <v>532.5</v>
      </c>
      <c r="K30" s="30">
        <v>761.3</v>
      </c>
      <c r="L30" s="30">
        <v>56.8</v>
      </c>
      <c r="M30" s="30">
        <v>773.3</v>
      </c>
      <c r="N30" s="30">
        <v>800.49</v>
      </c>
      <c r="O30" s="30">
        <v>69.599999999999994</v>
      </c>
      <c r="P30" s="30">
        <v>182.5</v>
      </c>
      <c r="Q30" s="30">
        <v>154.5</v>
      </c>
      <c r="R30" s="30">
        <v>0</v>
      </c>
      <c r="S30" s="30">
        <v>38.9</v>
      </c>
      <c r="T30" s="30">
        <v>89.6</v>
      </c>
      <c r="U30" s="30">
        <v>0</v>
      </c>
      <c r="V30" s="30">
        <v>0</v>
      </c>
      <c r="W30" s="30">
        <v>0</v>
      </c>
      <c r="X30" s="87">
        <v>0</v>
      </c>
      <c r="Y30" s="87">
        <v>0</v>
      </c>
      <c r="Z30" s="87">
        <v>0</v>
      </c>
      <c r="AA30" s="87">
        <v>0</v>
      </c>
      <c r="AB30" s="30">
        <v>10</v>
      </c>
      <c r="AC30" s="87">
        <v>56</v>
      </c>
      <c r="AD30" s="87">
        <v>33</v>
      </c>
      <c r="AE30" s="30">
        <v>0</v>
      </c>
      <c r="AF30" s="30">
        <v>0</v>
      </c>
    </row>
    <row r="31" spans="1:32" ht="15" x14ac:dyDescent="0.25">
      <c r="A31" s="29">
        <f t="shared" si="0"/>
        <v>30</v>
      </c>
      <c r="B31" s="30">
        <v>94</v>
      </c>
      <c r="C31" s="87">
        <v>0</v>
      </c>
      <c r="D31" s="87">
        <v>0</v>
      </c>
      <c r="E31" s="87">
        <v>916.3</v>
      </c>
      <c r="F31" s="30">
        <v>261.7</v>
      </c>
      <c r="G31" s="30">
        <v>0</v>
      </c>
      <c r="H31" s="30">
        <v>0</v>
      </c>
      <c r="I31" s="30">
        <v>0</v>
      </c>
      <c r="J31" s="30">
        <v>552.84</v>
      </c>
      <c r="K31" s="30">
        <v>1009.2</v>
      </c>
      <c r="L31" s="30">
        <v>0</v>
      </c>
      <c r="M31" s="30">
        <v>1312.07</v>
      </c>
      <c r="N31" s="30">
        <v>2229.29</v>
      </c>
      <c r="O31" s="30">
        <v>40.799999999999997</v>
      </c>
      <c r="P31" s="30">
        <v>134.33000000000001</v>
      </c>
      <c r="Q31" s="30">
        <v>67.8</v>
      </c>
      <c r="R31" s="30">
        <v>52.8</v>
      </c>
      <c r="S31" s="30">
        <v>81.5</v>
      </c>
      <c r="T31" s="30">
        <v>138.6</v>
      </c>
      <c r="U31" s="30">
        <v>0</v>
      </c>
      <c r="V31" s="30">
        <v>0</v>
      </c>
      <c r="W31" s="30">
        <v>0</v>
      </c>
      <c r="X31" s="87">
        <v>0</v>
      </c>
      <c r="Y31" s="87">
        <v>0</v>
      </c>
      <c r="Z31" s="87">
        <v>0</v>
      </c>
      <c r="AA31" s="87">
        <v>0</v>
      </c>
      <c r="AB31" s="30">
        <v>10</v>
      </c>
      <c r="AC31" s="30">
        <v>28</v>
      </c>
      <c r="AD31" s="30">
        <v>11</v>
      </c>
      <c r="AE31" s="30">
        <v>0</v>
      </c>
      <c r="AF31" s="30">
        <v>0</v>
      </c>
    </row>
    <row r="32" spans="1:32" ht="15" x14ac:dyDescent="0.25">
      <c r="A32" s="29">
        <f t="shared" si="0"/>
        <v>31</v>
      </c>
      <c r="B32" s="30">
        <v>247</v>
      </c>
      <c r="C32" s="73">
        <v>0</v>
      </c>
      <c r="D32" s="73">
        <v>0</v>
      </c>
      <c r="E32" s="73">
        <v>779.7</v>
      </c>
      <c r="F32" s="30">
        <v>1980.5</v>
      </c>
      <c r="G32" s="30">
        <v>337.8</v>
      </c>
      <c r="H32" s="30">
        <v>258.39999999999998</v>
      </c>
      <c r="I32" s="30">
        <v>0</v>
      </c>
      <c r="J32" s="30">
        <v>835.64</v>
      </c>
      <c r="K32" s="30">
        <v>1037.51</v>
      </c>
      <c r="L32" s="30">
        <v>324.7</v>
      </c>
      <c r="M32" s="30">
        <v>1504.8</v>
      </c>
      <c r="N32" s="30">
        <v>1237.4000000000001</v>
      </c>
      <c r="O32" s="30">
        <v>41.8</v>
      </c>
      <c r="P32" s="30">
        <v>258.10000000000002</v>
      </c>
      <c r="Q32" s="30">
        <v>103.6</v>
      </c>
      <c r="R32" s="30">
        <v>48.8</v>
      </c>
      <c r="S32" s="30">
        <v>258.10000000000002</v>
      </c>
      <c r="T32" s="30">
        <v>413.3</v>
      </c>
      <c r="U32" s="30">
        <v>0</v>
      </c>
      <c r="V32" s="30">
        <v>0</v>
      </c>
      <c r="W32" s="30">
        <v>0</v>
      </c>
      <c r="X32" s="87">
        <v>0</v>
      </c>
      <c r="Y32" s="87">
        <v>0</v>
      </c>
      <c r="Z32" s="87">
        <v>0</v>
      </c>
      <c r="AA32" s="87">
        <v>0</v>
      </c>
      <c r="AB32" s="30">
        <v>10</v>
      </c>
      <c r="AC32" s="30">
        <v>0</v>
      </c>
      <c r="AD32" s="30">
        <v>0</v>
      </c>
      <c r="AE32" s="30">
        <v>0</v>
      </c>
      <c r="AF32" s="30">
        <v>0</v>
      </c>
    </row>
    <row r="33" spans="1:32" ht="25.5" customHeight="1" x14ac:dyDescent="0.2">
      <c r="A33" s="28" t="s">
        <v>71</v>
      </c>
      <c r="B33" s="31">
        <f>SUM(B2:B32)</f>
        <v>12384.35</v>
      </c>
      <c r="C33" s="31">
        <f t="shared" ref="C33:AF33" si="1">SUM(C2:C32)</f>
        <v>1672</v>
      </c>
      <c r="D33" s="31">
        <f t="shared" si="1"/>
        <v>0</v>
      </c>
      <c r="E33" s="31">
        <f t="shared" si="1"/>
        <v>25112.240000000002</v>
      </c>
      <c r="F33" s="31">
        <f t="shared" si="1"/>
        <v>30219.97</v>
      </c>
      <c r="G33" s="31">
        <f t="shared" si="1"/>
        <v>2452.6800000000003</v>
      </c>
      <c r="H33" s="31">
        <f t="shared" si="1"/>
        <v>6423.4999999999991</v>
      </c>
      <c r="I33" s="31">
        <f t="shared" si="1"/>
        <v>649.4</v>
      </c>
      <c r="J33" s="31">
        <f t="shared" si="1"/>
        <v>23304.99</v>
      </c>
      <c r="K33" s="31">
        <f t="shared" si="1"/>
        <v>34430.269999999997</v>
      </c>
      <c r="L33" s="31">
        <f t="shared" si="1"/>
        <v>4324.4900000000007</v>
      </c>
      <c r="M33" s="31">
        <f t="shared" si="1"/>
        <v>45395.930000000008</v>
      </c>
      <c r="N33" s="31">
        <f t="shared" si="1"/>
        <v>58757.139999999992</v>
      </c>
      <c r="O33" s="31">
        <f t="shared" si="1"/>
        <v>1809.52</v>
      </c>
      <c r="P33" s="31">
        <f t="shared" si="1"/>
        <v>5690.4400000000005</v>
      </c>
      <c r="Q33" s="31">
        <f t="shared" si="1"/>
        <v>5980.380000000001</v>
      </c>
      <c r="R33" s="31">
        <f t="shared" si="1"/>
        <v>908.18</v>
      </c>
      <c r="S33" s="31">
        <f t="shared" si="1"/>
        <v>2301.19</v>
      </c>
      <c r="T33" s="31">
        <f t="shared" si="1"/>
        <v>6661.7900000000009</v>
      </c>
      <c r="U33" s="31">
        <f t="shared" si="1"/>
        <v>0</v>
      </c>
      <c r="V33" s="31">
        <f t="shared" si="1"/>
        <v>0</v>
      </c>
      <c r="W33" s="31">
        <f t="shared" si="1"/>
        <v>0</v>
      </c>
      <c r="X33" s="31">
        <f t="shared" si="1"/>
        <v>800</v>
      </c>
      <c r="Y33" s="31">
        <f t="shared" si="1"/>
        <v>0</v>
      </c>
      <c r="Z33" s="31">
        <f t="shared" si="1"/>
        <v>256.10000000000002</v>
      </c>
      <c r="AA33" s="31">
        <f t="shared" si="1"/>
        <v>0</v>
      </c>
      <c r="AB33" s="31">
        <f t="shared" si="1"/>
        <v>300</v>
      </c>
      <c r="AC33" s="31">
        <f t="shared" si="1"/>
        <v>4410</v>
      </c>
      <c r="AD33" s="31">
        <f t="shared" si="1"/>
        <v>1333.4</v>
      </c>
      <c r="AE33" s="31">
        <f t="shared" si="1"/>
        <v>1301.5700000000002</v>
      </c>
      <c r="AF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showGridLines="0" workbookViewId="0">
      <selection activeCell="B1" sqref="B1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14.42578125" bestFit="1" customWidth="1"/>
    <col min="10" max="10" width="15.8554687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49</v>
      </c>
      <c r="D1" s="28" t="s">
        <v>50</v>
      </c>
      <c r="E1" s="28" t="s">
        <v>46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56</v>
      </c>
      <c r="V1" s="28" t="s">
        <v>50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71"/>
      <c r="J2" s="71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71"/>
      <c r="J3" s="71"/>
      <c r="K3" s="30"/>
      <c r="L3" s="71"/>
      <c r="M3" s="71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32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3"/>
      <c r="D5" s="73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3"/>
      <c r="D6" s="7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73"/>
      <c r="J12" s="7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71"/>
      <c r="J13" s="71"/>
      <c r="K13" s="30"/>
      <c r="L13" s="71"/>
      <c r="M13" s="71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 t="shared" si="0"/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f t="shared" si="0"/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f t="shared" si="0"/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f t="shared" si="0"/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71</v>
      </c>
      <c r="B33" s="31">
        <f>SUM(B2:B32)</f>
        <v>0</v>
      </c>
      <c r="C33" s="31">
        <f t="shared" ref="C33:V33" si="1">SUM(C2:C32)</f>
        <v>0</v>
      </c>
      <c r="D33" s="31">
        <f t="shared" si="1"/>
        <v>0</v>
      </c>
      <c r="E33" s="31">
        <f t="shared" si="1"/>
        <v>0</v>
      </c>
      <c r="F33" s="31">
        <f t="shared" si="1"/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>
        <f t="shared" si="1"/>
        <v>0</v>
      </c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B77C-F0FF-4403-9FC3-BC5533A47D3A}">
  <dimension ref="A1:E52"/>
  <sheetViews>
    <sheetView tabSelected="1" workbookViewId="0">
      <selection activeCell="C7" sqref="C7"/>
    </sheetView>
  </sheetViews>
  <sheetFormatPr defaultRowHeight="15" x14ac:dyDescent="0.25"/>
  <cols>
    <col min="1" max="1" width="13.28515625" style="145" bestFit="1" customWidth="1"/>
    <col min="2" max="2" width="14.140625" style="145" bestFit="1" customWidth="1"/>
    <col min="3" max="3" width="22.7109375" style="145" customWidth="1"/>
    <col min="4" max="4" width="13.28515625" style="145" bestFit="1" customWidth="1"/>
    <col min="5" max="5" width="16.7109375" style="145" bestFit="1" customWidth="1"/>
    <col min="6" max="16384" width="9.140625" style="145"/>
  </cols>
  <sheetData>
    <row r="1" spans="1:5" s="145" customFormat="1" ht="15.75" thickBot="1" x14ac:dyDescent="0.3">
      <c r="A1" s="145" t="s">
        <v>122</v>
      </c>
      <c r="B1" s="145" t="s">
        <v>123</v>
      </c>
      <c r="E1" s="141"/>
    </row>
    <row r="2" spans="1:5" s="145" customFormat="1" ht="15.75" thickBot="1" x14ac:dyDescent="0.3">
      <c r="A2" s="142" t="s">
        <v>64</v>
      </c>
      <c r="B2" s="143" t="s">
        <v>52</v>
      </c>
    </row>
    <row r="3" spans="1:5" s="145" customFormat="1" ht="15.75" thickBot="1" x14ac:dyDescent="0.3">
      <c r="A3" s="142" t="s">
        <v>42</v>
      </c>
      <c r="B3" s="143" t="s">
        <v>120</v>
      </c>
    </row>
    <row r="4" spans="1:5" s="145" customFormat="1" ht="15.75" thickBot="1" x14ac:dyDescent="0.3">
      <c r="A4" s="142" t="s">
        <v>41</v>
      </c>
      <c r="B4" s="143" t="s">
        <v>119</v>
      </c>
    </row>
    <row r="5" spans="1:5" s="145" customFormat="1" ht="30.75" thickBot="1" x14ac:dyDescent="0.3">
      <c r="A5" s="142" t="s">
        <v>51</v>
      </c>
      <c r="B5" s="143" t="s">
        <v>121</v>
      </c>
    </row>
    <row r="6" spans="1:5" s="145" customFormat="1" ht="30.75" thickBot="1" x14ac:dyDescent="0.3">
      <c r="A6" s="142" t="s">
        <v>28</v>
      </c>
      <c r="B6" s="143" t="s">
        <v>118</v>
      </c>
    </row>
    <row r="7" spans="1:5" s="145" customFormat="1" ht="30.75" thickBot="1" x14ac:dyDescent="0.3">
      <c r="A7" s="142" t="s">
        <v>38</v>
      </c>
      <c r="B7" s="143" t="s">
        <v>117</v>
      </c>
    </row>
    <row r="8" spans="1:5" s="145" customFormat="1" ht="30.75" thickBot="1" x14ac:dyDescent="0.3">
      <c r="A8" s="142" t="s">
        <v>65</v>
      </c>
      <c r="B8" s="143" t="s">
        <v>113</v>
      </c>
    </row>
    <row r="9" spans="1:5" s="145" customFormat="1" ht="30.75" thickBot="1" x14ac:dyDescent="0.3">
      <c r="A9" s="142" t="s">
        <v>66</v>
      </c>
      <c r="B9" s="143" t="s">
        <v>114</v>
      </c>
    </row>
    <row r="10" spans="1:5" s="145" customFormat="1" ht="15.75" thickBot="1" x14ac:dyDescent="0.3">
      <c r="A10" s="142" t="s">
        <v>34</v>
      </c>
      <c r="B10" s="143" t="s">
        <v>116</v>
      </c>
    </row>
    <row r="11" spans="1:5" s="145" customFormat="1" ht="15.75" thickBot="1" x14ac:dyDescent="0.3">
      <c r="A11" s="142" t="s">
        <v>35</v>
      </c>
      <c r="B11" s="144" t="s">
        <v>115</v>
      </c>
      <c r="E11" s="141"/>
    </row>
    <row r="12" spans="1:5" s="145" customFormat="1" ht="15.75" thickBot="1" x14ac:dyDescent="0.3">
      <c r="C12" s="141"/>
    </row>
    <row r="13" spans="1:5" s="145" customFormat="1" ht="15.75" thickBot="1" x14ac:dyDescent="0.3">
      <c r="C13" s="141"/>
    </row>
    <row r="14" spans="1:5" s="145" customFormat="1" ht="15.75" thickBot="1" x14ac:dyDescent="0.3">
      <c r="C14" s="141"/>
    </row>
    <row r="15" spans="1:5" s="145" customFormat="1" ht="15.75" thickBot="1" x14ac:dyDescent="0.3">
      <c r="C15" s="141"/>
    </row>
    <row r="16" spans="1:5" s="145" customFormat="1" ht="15.75" thickBot="1" x14ac:dyDescent="0.3">
      <c r="C16" s="141"/>
    </row>
    <row r="17" spans="1:5" s="145" customFormat="1" ht="15.75" thickBot="1" x14ac:dyDescent="0.3">
      <c r="C17" s="141"/>
    </row>
    <row r="18" spans="1:5" s="145" customFormat="1" ht="15.75" thickBot="1" x14ac:dyDescent="0.3">
      <c r="C18" s="141"/>
    </row>
    <row r="19" spans="1:5" s="145" customFormat="1" ht="15.75" thickBot="1" x14ac:dyDescent="0.3">
      <c r="C19" s="141"/>
    </row>
    <row r="20" spans="1:5" s="145" customFormat="1" ht="15.75" thickBot="1" x14ac:dyDescent="0.3">
      <c r="A20" s="142"/>
      <c r="B20" s="142"/>
      <c r="C20" s="143"/>
    </row>
    <row r="21" spans="1:5" s="145" customFormat="1" ht="15.75" thickBot="1" x14ac:dyDescent="0.3">
      <c r="C21" s="141"/>
    </row>
    <row r="22" spans="1:5" s="145" customFormat="1" ht="15.75" thickBot="1" x14ac:dyDescent="0.3">
      <c r="C22" s="141"/>
    </row>
    <row r="23" spans="1:5" s="145" customFormat="1" ht="15.75" thickBot="1" x14ac:dyDescent="0.3">
      <c r="C23" s="141"/>
    </row>
    <row r="24" spans="1:5" s="145" customFormat="1" ht="15.75" thickBot="1" x14ac:dyDescent="0.3">
      <c r="C24" s="141"/>
    </row>
    <row r="25" spans="1:5" s="145" customFormat="1" ht="15.75" thickBot="1" x14ac:dyDescent="0.3">
      <c r="C25" s="141"/>
    </row>
    <row r="26" spans="1:5" s="145" customFormat="1" ht="15.75" thickBot="1" x14ac:dyDescent="0.3">
      <c r="C26" s="141"/>
    </row>
    <row r="27" spans="1:5" s="145" customFormat="1" ht="15.75" thickBot="1" x14ac:dyDescent="0.3">
      <c r="C27" s="141"/>
    </row>
    <row r="28" spans="1:5" s="145" customFormat="1" ht="15.75" thickBot="1" x14ac:dyDescent="0.3">
      <c r="C28" s="141"/>
    </row>
    <row r="29" spans="1:5" s="145" customFormat="1" ht="15.75" thickBot="1" x14ac:dyDescent="0.3">
      <c r="C29" s="141"/>
    </row>
    <row r="30" spans="1:5" s="145" customFormat="1" ht="15.75" thickBot="1" x14ac:dyDescent="0.3">
      <c r="C30" s="141"/>
      <c r="E30" s="146"/>
    </row>
    <row r="31" spans="1:5" s="145" customFormat="1" ht="15.75" thickBot="1" x14ac:dyDescent="0.3">
      <c r="C31" s="141"/>
    </row>
    <row r="32" spans="1:5" s="145" customFormat="1" x14ac:dyDescent="0.25"/>
    <row r="33" s="145" customFormat="1" x14ac:dyDescent="0.25"/>
    <row r="34" s="145" customFormat="1" x14ac:dyDescent="0.25"/>
    <row r="35" s="145" customFormat="1" x14ac:dyDescent="0.25"/>
    <row r="36" s="145" customFormat="1" x14ac:dyDescent="0.25"/>
    <row r="37" s="145" customFormat="1" x14ac:dyDescent="0.25"/>
    <row r="38" s="145" customFormat="1" x14ac:dyDescent="0.25"/>
    <row r="39" s="145" customFormat="1" x14ac:dyDescent="0.25"/>
    <row r="40" s="145" customFormat="1" x14ac:dyDescent="0.25"/>
    <row r="41" s="145" customFormat="1" x14ac:dyDescent="0.25"/>
    <row r="42" s="145" customFormat="1" x14ac:dyDescent="0.25"/>
    <row r="43" s="145" customFormat="1" x14ac:dyDescent="0.25"/>
    <row r="44" s="145" customFormat="1" x14ac:dyDescent="0.25"/>
    <row r="45" s="145" customFormat="1" x14ac:dyDescent="0.25"/>
    <row r="46" s="145" customFormat="1" x14ac:dyDescent="0.25"/>
    <row r="47" s="145" customFormat="1" x14ac:dyDescent="0.25"/>
    <row r="48" s="145" customFormat="1" x14ac:dyDescent="0.25"/>
    <row r="49" s="145" customFormat="1" x14ac:dyDescent="0.25"/>
    <row r="50" s="145" customFormat="1" x14ac:dyDescent="0.25"/>
    <row r="51" s="145" customFormat="1" x14ac:dyDescent="0.25"/>
    <row r="52" s="145" customFormat="1" x14ac:dyDescent="0.25"/>
  </sheetData>
  <sortState xmlns:xlrd2="http://schemas.microsoft.com/office/spreadsheetml/2017/richdata2" ref="A1:D30">
    <sortCondition ref="D1:D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 2025</vt:lpstr>
      <vt:lpstr>SPLT</vt:lpstr>
      <vt:lpstr>TLPS</vt:lpstr>
      <vt:lpstr>PATIO</vt:lpstr>
      <vt:lpstr>KONI</vt:lpstr>
      <vt:lpstr>BOULEVARD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Evandro Costa</cp:lastModifiedBy>
  <cp:lastPrinted>2025-01-27T15:48:06Z</cp:lastPrinted>
  <dcterms:created xsi:type="dcterms:W3CDTF">2020-05-12T14:28:13Z</dcterms:created>
  <dcterms:modified xsi:type="dcterms:W3CDTF">2025-02-06T14:26:02Z</dcterms:modified>
</cp:coreProperties>
</file>